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0" l="1"/>
  <c r="S15" i="20"/>
  <c r="S14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4" i="20"/>
  <c r="S39" i="20"/>
  <c r="H33" i="20"/>
  <c r="S36" i="20"/>
  <c r="H30" i="20"/>
  <c r="H29" i="20"/>
  <c r="H28" i="20"/>
  <c r="S40" i="20"/>
  <c r="H27" i="20"/>
  <c r="S37" i="20"/>
  <c r="H24" i="20"/>
  <c r="H23" i="20"/>
  <c r="P36" i="6"/>
  <c r="H15" i="20"/>
  <c r="P30" i="6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T19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H10" i="2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S10" i="2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7" i="14"/>
  <c r="AY175" i="14"/>
  <c r="AY260" i="14"/>
  <c r="AY14" i="14"/>
  <c r="AX259" i="14"/>
  <c r="AX181" i="14"/>
  <c r="AX179" i="14"/>
  <c r="AX177" i="14"/>
  <c r="AX175" i="14"/>
  <c r="AX14" i="14"/>
  <c r="AW259" i="14"/>
  <c r="AW181" i="14"/>
  <c r="AW179" i="14"/>
  <c r="AW177" i="14"/>
  <c r="AW175" i="14"/>
  <c r="AW260" i="14"/>
  <c r="AW14" i="14"/>
  <c r="AV259" i="14"/>
  <c r="AV181" i="14"/>
  <c r="AV179" i="14"/>
  <c r="AV177" i="14"/>
  <c r="AV175" i="14"/>
  <c r="AV14" i="14"/>
  <c r="AU259" i="14"/>
  <c r="AU181" i="14"/>
  <c r="AU179" i="14"/>
  <c r="AU177" i="14"/>
  <c r="AU175" i="14"/>
  <c r="AU260" i="14"/>
  <c r="AU14" i="14"/>
  <c r="AT259" i="14"/>
  <c r="AT181" i="14"/>
  <c r="AT179" i="14"/>
  <c r="AT177" i="14"/>
  <c r="AT175" i="14"/>
  <c r="AT14" i="14"/>
  <c r="AS259" i="14"/>
  <c r="AS181" i="14"/>
  <c r="AS179" i="14"/>
  <c r="AS177" i="14"/>
  <c r="AS175" i="14"/>
  <c r="AS260" i="14"/>
  <c r="AS14" i="14"/>
  <c r="AR259" i="14"/>
  <c r="AR181" i="14"/>
  <c r="AR179" i="14"/>
  <c r="AR177" i="14"/>
  <c r="AR175" i="14"/>
  <c r="AR14" i="14"/>
  <c r="AQ259" i="14"/>
  <c r="AQ181" i="14"/>
  <c r="AQ179" i="14"/>
  <c r="AQ177" i="14"/>
  <c r="AQ175" i="14"/>
  <c r="AQ260" i="14"/>
  <c r="AQ14" i="14"/>
  <c r="AP259" i="14"/>
  <c r="AP181" i="14"/>
  <c r="AP179" i="14"/>
  <c r="AP177" i="14"/>
  <c r="AP175" i="14"/>
  <c r="AP14" i="14"/>
  <c r="AO259" i="14"/>
  <c r="AO181" i="14"/>
  <c r="AO179" i="14"/>
  <c r="AO177" i="14"/>
  <c r="AO175" i="14"/>
  <c r="AO260" i="14"/>
  <c r="AO14" i="14"/>
  <c r="AN259" i="14"/>
  <c r="AN181" i="14"/>
  <c r="AN179" i="14"/>
  <c r="AN177" i="14"/>
  <c r="AN175" i="14"/>
  <c r="AN14" i="14"/>
  <c r="AM259" i="14"/>
  <c r="AM181" i="14"/>
  <c r="AM179" i="14"/>
  <c r="AM177" i="14"/>
  <c r="AM175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K260" i="14"/>
  <c r="AK14" i="14"/>
  <c r="AJ259" i="14"/>
  <c r="AJ181" i="14"/>
  <c r="AJ179" i="14"/>
  <c r="AJ177" i="14"/>
  <c r="AJ175" i="14"/>
  <c r="AJ260" i="14"/>
  <c r="AJ14" i="14"/>
  <c r="AI259" i="14"/>
  <c r="AI181" i="14"/>
  <c r="AI179" i="14"/>
  <c r="AI177" i="14"/>
  <c r="AI175" i="14"/>
  <c r="AI260" i="14"/>
  <c r="AI14" i="14"/>
  <c r="AH259" i="14"/>
  <c r="AH181" i="14"/>
  <c r="AH179" i="14"/>
  <c r="AH177" i="14"/>
  <c r="AH175" i="14"/>
  <c r="AH260" i="14"/>
  <c r="AH14" i="14"/>
  <c r="AG259" i="14"/>
  <c r="AG181" i="14"/>
  <c r="AG179" i="14"/>
  <c r="AG177" i="14"/>
  <c r="AG175" i="14"/>
  <c r="AG260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7" i="14"/>
  <c r="AE175" i="14"/>
  <c r="AE260" i="14"/>
  <c r="AE14" i="14"/>
  <c r="AD259" i="14"/>
  <c r="AD181" i="14"/>
  <c r="AD179" i="14"/>
  <c r="AD177" i="14"/>
  <c r="AD175" i="14"/>
  <c r="AD260" i="14"/>
  <c r="AD14" i="14"/>
  <c r="AC259" i="14"/>
  <c r="AC181" i="14"/>
  <c r="AC179" i="14"/>
  <c r="AC177" i="14"/>
  <c r="AC175" i="14"/>
  <c r="AC260" i="14"/>
  <c r="AC14" i="14"/>
  <c r="AB259" i="14"/>
  <c r="AB181" i="14"/>
  <c r="AB179" i="14"/>
  <c r="AB177" i="14"/>
  <c r="AB175" i="14"/>
  <c r="AB260" i="14"/>
  <c r="AB14" i="14"/>
  <c r="AA259" i="14"/>
  <c r="AA181" i="14"/>
  <c r="AA179" i="14"/>
  <c r="AA177" i="14"/>
  <c r="AA175" i="14"/>
  <c r="AA260" i="14"/>
  <c r="AA14" i="14"/>
  <c r="Z259" i="14"/>
  <c r="Z181" i="14"/>
  <c r="Z179" i="14"/>
  <c r="Z177" i="14"/>
  <c r="Z175" i="14"/>
  <c r="Z260" i="14"/>
  <c r="Z14" i="14"/>
  <c r="Y259" i="14"/>
  <c r="Y181" i="14"/>
  <c r="Y179" i="14"/>
  <c r="Y177" i="14"/>
  <c r="Y175" i="14"/>
  <c r="Y260" i="14"/>
  <c r="Y14" i="14"/>
  <c r="X259" i="14"/>
  <c r="X181" i="14"/>
  <c r="X179" i="14"/>
  <c r="X177" i="14"/>
  <c r="X175" i="14"/>
  <c r="X260" i="14"/>
  <c r="X14" i="14"/>
  <c r="W259" i="14"/>
  <c r="W181" i="14"/>
  <c r="W179" i="14"/>
  <c r="W177" i="14"/>
  <c r="W175" i="14"/>
  <c r="W260" i="14"/>
  <c r="W14" i="14"/>
  <c r="V259" i="14"/>
  <c r="V181" i="14"/>
  <c r="V179" i="14"/>
  <c r="V177" i="14"/>
  <c r="V175" i="14"/>
  <c r="V260" i="14"/>
  <c r="V14" i="14"/>
  <c r="U259" i="14"/>
  <c r="U181" i="14"/>
  <c r="U179" i="14"/>
  <c r="U177" i="14"/>
  <c r="U175" i="14"/>
  <c r="U260" i="14"/>
  <c r="U14" i="14"/>
  <c r="T259" i="14"/>
  <c r="T181" i="14"/>
  <c r="T179" i="14"/>
  <c r="T177" i="14"/>
  <c r="T175" i="14"/>
  <c r="T260" i="14"/>
  <c r="T14" i="14"/>
  <c r="S259" i="14"/>
  <c r="S181" i="14"/>
  <c r="S179" i="14"/>
  <c r="S177" i="14"/>
  <c r="S175" i="14"/>
  <c r="S260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260" i="14"/>
  <c r="Q14" i="14"/>
  <c r="P259" i="14"/>
  <c r="P181" i="14"/>
  <c r="P179" i="14"/>
  <c r="P177" i="14"/>
  <c r="P175" i="14"/>
  <c r="P260" i="14"/>
  <c r="P14" i="14"/>
  <c r="O259" i="14"/>
  <c r="O181" i="14"/>
  <c r="O179" i="14"/>
  <c r="O177" i="14"/>
  <c r="O175" i="14"/>
  <c r="O260" i="14"/>
  <c r="O14" i="14"/>
  <c r="N259" i="14"/>
  <c r="N181" i="14"/>
  <c r="N179" i="14"/>
  <c r="N177" i="14"/>
  <c r="N175" i="14"/>
  <c r="N260" i="14"/>
  <c r="N14" i="14"/>
  <c r="M259" i="14"/>
  <c r="M181" i="14"/>
  <c r="M179" i="14"/>
  <c r="M177" i="14"/>
  <c r="M175" i="14"/>
  <c r="M260" i="14"/>
  <c r="M14" i="14"/>
  <c r="L259" i="14"/>
  <c r="L181" i="14"/>
  <c r="L179" i="14"/>
  <c r="L177" i="14"/>
  <c r="L175" i="14"/>
  <c r="L260" i="14"/>
  <c r="L14" i="14"/>
  <c r="K259" i="14"/>
  <c r="K181" i="14"/>
  <c r="K179" i="14"/>
  <c r="K177" i="14"/>
  <c r="K175" i="14"/>
  <c r="K260" i="14"/>
  <c r="K14" i="14"/>
  <c r="J259" i="14"/>
  <c r="J181" i="14"/>
  <c r="J179" i="14"/>
  <c r="J177" i="14"/>
  <c r="J175" i="14"/>
  <c r="J260" i="14"/>
  <c r="J14" i="14"/>
  <c r="I259" i="14"/>
  <c r="I181" i="14"/>
  <c r="I179" i="14"/>
  <c r="I177" i="14"/>
  <c r="I175" i="14"/>
  <c r="I260" i="14"/>
  <c r="I14" i="14"/>
  <c r="H259" i="14"/>
  <c r="H181" i="14"/>
  <c r="H179" i="14"/>
  <c r="H177" i="14"/>
  <c r="H175" i="14"/>
  <c r="H260" i="14"/>
  <c r="H14" i="14"/>
  <c r="G259" i="14"/>
  <c r="G181" i="14"/>
  <c r="G179" i="14"/>
  <c r="G177" i="14"/>
  <c r="G175" i="14"/>
  <c r="G260" i="14"/>
  <c r="G14" i="14"/>
  <c r="F259" i="14"/>
  <c r="F181" i="14"/>
  <c r="F179" i="14"/>
  <c r="F177" i="14"/>
  <c r="F175" i="14"/>
  <c r="F260" i="14"/>
  <c r="F14" i="14"/>
  <c r="E259" i="14"/>
  <c r="E181" i="14"/>
  <c r="E179" i="14"/>
  <c r="E177" i="14"/>
  <c r="E175" i="14"/>
  <c r="E260" i="14"/>
  <c r="E14" i="14"/>
  <c r="D259" i="14"/>
  <c r="D181" i="14"/>
  <c r="D179" i="14"/>
  <c r="D177" i="14"/>
  <c r="D175" i="14"/>
  <c r="D260" i="14"/>
  <c r="AZ14" i="15"/>
  <c r="AY259" i="15"/>
  <c r="AY181" i="15"/>
  <c r="AY179" i="15"/>
  <c r="AY177" i="15"/>
  <c r="AY175" i="15"/>
  <c r="AY260" i="15"/>
  <c r="AY14" i="15"/>
  <c r="AX259" i="15"/>
  <c r="AX181" i="15"/>
  <c r="AX179" i="15"/>
  <c r="AX177" i="15"/>
  <c r="AX175" i="15"/>
  <c r="AX260" i="15"/>
  <c r="AX14" i="15"/>
  <c r="AW259" i="15"/>
  <c r="AW181" i="15"/>
  <c r="AW179" i="15"/>
  <c r="AW177" i="15"/>
  <c r="AW175" i="15"/>
  <c r="AW260" i="15"/>
  <c r="AW14" i="15"/>
  <c r="AV259" i="15"/>
  <c r="AV181" i="15"/>
  <c r="AV179" i="15"/>
  <c r="AV177" i="15"/>
  <c r="AV175" i="15"/>
  <c r="AV260" i="15"/>
  <c r="AV14" i="15"/>
  <c r="AU259" i="15"/>
  <c r="AU181" i="15"/>
  <c r="AU179" i="15"/>
  <c r="AU177" i="15"/>
  <c r="AU175" i="15"/>
  <c r="AU260" i="15"/>
  <c r="AU14" i="15"/>
  <c r="AT259" i="15"/>
  <c r="AT181" i="15"/>
  <c r="AT179" i="15"/>
  <c r="AT177" i="15"/>
  <c r="AT175" i="15"/>
  <c r="AT260" i="15"/>
  <c r="AT14" i="15"/>
  <c r="AS259" i="15"/>
  <c r="AS181" i="15"/>
  <c r="AS179" i="15"/>
  <c r="AS177" i="15"/>
  <c r="AS175" i="15"/>
  <c r="AS260" i="15"/>
  <c r="AS14" i="15"/>
  <c r="AR259" i="15"/>
  <c r="AR181" i="15"/>
  <c r="AR179" i="15"/>
  <c r="AR177" i="15"/>
  <c r="AR175" i="15"/>
  <c r="AR260" i="15"/>
  <c r="AR14" i="15"/>
  <c r="AQ259" i="15"/>
  <c r="AQ181" i="15"/>
  <c r="AQ179" i="15"/>
  <c r="AQ177" i="15"/>
  <c r="AQ175" i="15"/>
  <c r="AQ14" i="15"/>
  <c r="AP259" i="15"/>
  <c r="AP181" i="15"/>
  <c r="AP179" i="15"/>
  <c r="AP177" i="15"/>
  <c r="AP175" i="15"/>
  <c r="AP260" i="15"/>
  <c r="AP14" i="15"/>
  <c r="AO259" i="15"/>
  <c r="AO181" i="15"/>
  <c r="AO179" i="15"/>
  <c r="AO177" i="15"/>
  <c r="AO175" i="15"/>
  <c r="AO14" i="15"/>
  <c r="AN259" i="15"/>
  <c r="AN181" i="15"/>
  <c r="AN179" i="15"/>
  <c r="AN177" i="15"/>
  <c r="AN175" i="15"/>
  <c r="AN260" i="15"/>
  <c r="AN14" i="15"/>
  <c r="AM259" i="15"/>
  <c r="AM181" i="15"/>
  <c r="AM179" i="15"/>
  <c r="AM177" i="15"/>
  <c r="AM175" i="15"/>
  <c r="AM260" i="15"/>
  <c r="AM14" i="15"/>
  <c r="AL259" i="15"/>
  <c r="AL181" i="15"/>
  <c r="AL179" i="15"/>
  <c r="AL177" i="15"/>
  <c r="AL175" i="15"/>
  <c r="AL260" i="15"/>
  <c r="AL14" i="15"/>
  <c r="AK259" i="15"/>
  <c r="AK181" i="15"/>
  <c r="AK179" i="15"/>
  <c r="AK177" i="15"/>
  <c r="AK175" i="15"/>
  <c r="AK260" i="15"/>
  <c r="AK14" i="15"/>
  <c r="AJ259" i="15"/>
  <c r="AJ181" i="15"/>
  <c r="AJ179" i="15"/>
  <c r="AJ177" i="15"/>
  <c r="AJ175" i="15"/>
  <c r="AJ260" i="15"/>
  <c r="AJ14" i="15"/>
  <c r="AI259" i="15"/>
  <c r="AI181" i="15"/>
  <c r="AI179" i="15"/>
  <c r="AI177" i="15"/>
  <c r="AI175" i="15"/>
  <c r="AI14" i="15"/>
  <c r="AH259" i="15"/>
  <c r="AH181" i="15"/>
  <c r="AH179" i="15"/>
  <c r="AH177" i="15"/>
  <c r="AH175" i="15"/>
  <c r="AH260" i="15"/>
  <c r="AH14" i="15"/>
  <c r="AG259" i="15"/>
  <c r="AG181" i="15"/>
  <c r="AG179" i="15"/>
  <c r="AG177" i="15"/>
  <c r="AG175" i="15"/>
  <c r="AG14" i="15"/>
  <c r="AF259" i="15"/>
  <c r="AF181" i="15"/>
  <c r="AF179" i="15"/>
  <c r="AF177" i="15"/>
  <c r="AF175" i="15"/>
  <c r="AF260" i="15"/>
  <c r="AF14" i="15"/>
  <c r="AE259" i="15"/>
  <c r="AE181" i="15"/>
  <c r="AE179" i="15"/>
  <c r="AE177" i="15"/>
  <c r="AE175" i="15"/>
  <c r="AE260" i="15"/>
  <c r="AE14" i="15"/>
  <c r="AD259" i="15"/>
  <c r="AD181" i="15"/>
  <c r="AD179" i="15"/>
  <c r="AD177" i="15"/>
  <c r="AD175" i="15"/>
  <c r="AD260" i="15"/>
  <c r="AD14" i="15"/>
  <c r="AC259" i="15"/>
  <c r="AC181" i="15"/>
  <c r="AC179" i="15"/>
  <c r="AC177" i="15"/>
  <c r="AC175" i="15"/>
  <c r="AC260" i="15"/>
  <c r="AC14" i="15"/>
  <c r="AB259" i="15"/>
  <c r="AB181" i="15"/>
  <c r="AB179" i="15"/>
  <c r="AB177" i="15"/>
  <c r="AB175" i="15"/>
  <c r="AB260" i="15"/>
  <c r="AB14" i="15"/>
  <c r="AA259" i="15"/>
  <c r="AA181" i="15"/>
  <c r="AA179" i="15"/>
  <c r="AA177" i="15"/>
  <c r="AA175" i="15"/>
  <c r="AA14" i="15"/>
  <c r="Z259" i="15"/>
  <c r="Z181" i="15"/>
  <c r="Z179" i="15"/>
  <c r="Z177" i="15"/>
  <c r="Z175" i="15"/>
  <c r="Z260" i="15"/>
  <c r="Z14" i="15"/>
  <c r="Y259" i="15"/>
  <c r="Y181" i="15"/>
  <c r="Y179" i="15"/>
  <c r="Y177" i="15"/>
  <c r="Y175" i="15"/>
  <c r="Y14" i="15"/>
  <c r="X259" i="15"/>
  <c r="X181" i="15"/>
  <c r="X179" i="15"/>
  <c r="X177" i="15"/>
  <c r="X175" i="15"/>
  <c r="X260" i="15"/>
  <c r="X14" i="15"/>
  <c r="W259" i="15"/>
  <c r="W181" i="15"/>
  <c r="W179" i="15"/>
  <c r="W177" i="15"/>
  <c r="W175" i="15"/>
  <c r="W260" i="15"/>
  <c r="W14" i="15"/>
  <c r="V259" i="15"/>
  <c r="V181" i="15"/>
  <c r="V179" i="15"/>
  <c r="V177" i="15"/>
  <c r="V175" i="15"/>
  <c r="V260" i="15"/>
  <c r="V14" i="15"/>
  <c r="U259" i="15"/>
  <c r="U181" i="15"/>
  <c r="U179" i="15"/>
  <c r="U177" i="15"/>
  <c r="U175" i="15"/>
  <c r="U260" i="15"/>
  <c r="U14" i="15"/>
  <c r="T259" i="15"/>
  <c r="T181" i="15"/>
  <c r="T179" i="15"/>
  <c r="T177" i="15"/>
  <c r="T175" i="15"/>
  <c r="T260" i="15"/>
  <c r="T14" i="15"/>
  <c r="S259" i="15"/>
  <c r="S181" i="15"/>
  <c r="S179" i="15"/>
  <c r="S177" i="15"/>
  <c r="S175" i="15"/>
  <c r="S14" i="15"/>
  <c r="R259" i="15"/>
  <c r="R181" i="15"/>
  <c r="R179" i="15"/>
  <c r="R177" i="15"/>
  <c r="R175" i="15"/>
  <c r="R260" i="15"/>
  <c r="R14" i="15"/>
  <c r="Q259" i="15"/>
  <c r="Q181" i="15"/>
  <c r="Q179" i="15"/>
  <c r="Q177" i="15"/>
  <c r="Q175" i="15"/>
  <c r="Q14" i="15"/>
  <c r="P259" i="15"/>
  <c r="P181" i="15"/>
  <c r="P179" i="15"/>
  <c r="P177" i="15"/>
  <c r="P175" i="15"/>
  <c r="P260" i="15"/>
  <c r="P14" i="15"/>
  <c r="O259" i="15"/>
  <c r="O181" i="15"/>
  <c r="O179" i="15"/>
  <c r="O177" i="15"/>
  <c r="O175" i="15"/>
  <c r="O260" i="15"/>
  <c r="O14" i="15"/>
  <c r="N259" i="15"/>
  <c r="N181" i="15"/>
  <c r="N179" i="15"/>
  <c r="N177" i="15"/>
  <c r="N175" i="15"/>
  <c r="N260" i="15"/>
  <c r="N14" i="15"/>
  <c r="M259" i="15"/>
  <c r="M181" i="15"/>
  <c r="M179" i="15"/>
  <c r="M177" i="15"/>
  <c r="M175" i="15"/>
  <c r="M260" i="15"/>
  <c r="M14" i="15"/>
  <c r="L259" i="15"/>
  <c r="L181" i="15"/>
  <c r="L179" i="15"/>
  <c r="L177" i="15"/>
  <c r="L175" i="15"/>
  <c r="L260" i="15"/>
  <c r="L14" i="15"/>
  <c r="K259" i="15"/>
  <c r="K181" i="15"/>
  <c r="K179" i="15"/>
  <c r="K177" i="15"/>
  <c r="K175" i="15"/>
  <c r="K14" i="15"/>
  <c r="J259" i="15"/>
  <c r="J181" i="15"/>
  <c r="J179" i="15"/>
  <c r="J177" i="15"/>
  <c r="J175" i="15"/>
  <c r="J260" i="15"/>
  <c r="J14" i="15"/>
  <c r="I259" i="15"/>
  <c r="I181" i="15"/>
  <c r="I179" i="15"/>
  <c r="I177" i="15"/>
  <c r="I175" i="15"/>
  <c r="I14" i="15"/>
  <c r="H259" i="15"/>
  <c r="H181" i="15"/>
  <c r="H179" i="15"/>
  <c r="H177" i="15"/>
  <c r="H175" i="15"/>
  <c r="H260" i="15"/>
  <c r="H14" i="15"/>
  <c r="G259" i="15"/>
  <c r="G181" i="15"/>
  <c r="G179" i="15"/>
  <c r="G177" i="15"/>
  <c r="G175" i="15"/>
  <c r="G260" i="15"/>
  <c r="G14" i="15"/>
  <c r="F259" i="15"/>
  <c r="F181" i="15"/>
  <c r="F179" i="15"/>
  <c r="F177" i="15"/>
  <c r="F175" i="15"/>
  <c r="F260" i="15"/>
  <c r="F14" i="15"/>
  <c r="E259" i="15"/>
  <c r="E181" i="15"/>
  <c r="E179" i="15"/>
  <c r="E177" i="15"/>
  <c r="E175" i="15"/>
  <c r="E260" i="15"/>
  <c r="E14" i="15"/>
  <c r="D259" i="15"/>
  <c r="D181" i="15"/>
  <c r="D179" i="15"/>
  <c r="D177" i="15"/>
  <c r="D175" i="15"/>
  <c r="D260" i="15"/>
  <c r="AY14" i="16"/>
  <c r="AY15" i="16"/>
  <c r="AY16" i="16"/>
  <c r="AY17" i="16"/>
  <c r="AY29" i="16"/>
  <c r="AX14" i="16"/>
  <c r="AX15" i="16"/>
  <c r="AX16" i="16"/>
  <c r="AX10" i="16"/>
  <c r="AX13" i="16"/>
  <c r="AX17" i="16"/>
  <c r="AX29" i="16"/>
  <c r="AW14" i="16"/>
  <c r="AW15" i="16"/>
  <c r="AW16" i="16"/>
  <c r="AW17" i="16"/>
  <c r="AW29" i="16"/>
  <c r="AV14" i="16"/>
  <c r="AV15" i="16"/>
  <c r="AV16" i="16"/>
  <c r="AV10" i="16"/>
  <c r="AV13" i="16"/>
  <c r="AV17" i="16"/>
  <c r="AV29" i="16"/>
  <c r="AU14" i="16"/>
  <c r="AU15" i="16"/>
  <c r="AU16" i="16"/>
  <c r="AU17" i="16"/>
  <c r="AU29" i="16"/>
  <c r="AT14" i="16"/>
  <c r="AT15" i="16"/>
  <c r="AT16" i="16"/>
  <c r="AT10" i="16"/>
  <c r="AT13" i="16"/>
  <c r="AT17" i="16"/>
  <c r="AT29" i="16"/>
  <c r="AS21" i="16"/>
  <c r="AS33" i="16"/>
  <c r="AS22" i="16"/>
  <c r="AS24" i="16"/>
  <c r="AS23" i="16"/>
  <c r="AS29" i="16"/>
  <c r="AS34" i="16"/>
  <c r="AS39" i="16"/>
  <c r="AS45" i="16"/>
  <c r="AS51" i="16"/>
  <c r="AR14" i="16"/>
  <c r="AS15" i="16"/>
  <c r="AR15" i="16"/>
  <c r="AR16" i="16"/>
  <c r="AR10" i="16"/>
  <c r="AR13" i="16"/>
  <c r="AS14" i="16"/>
  <c r="AS17" i="16"/>
  <c r="AR17" i="16"/>
  <c r="AR29" i="16"/>
  <c r="AP14" i="16"/>
  <c r="AQ15" i="16"/>
  <c r="AQ21" i="16"/>
  <c r="AQ22" i="16"/>
  <c r="AQ23" i="16"/>
  <c r="AQ24" i="16"/>
  <c r="AQ29" i="16"/>
  <c r="AQ33" i="16"/>
  <c r="AQ34" i="16"/>
  <c r="AQ40" i="16"/>
  <c r="AQ44" i="16"/>
  <c r="AQ45" i="16"/>
  <c r="AQ51" i="16"/>
  <c r="AP15" i="16"/>
  <c r="AQ16" i="16"/>
  <c r="AP16" i="16"/>
  <c r="AQ17" i="16"/>
  <c r="AP17" i="16"/>
  <c r="AP29" i="16"/>
  <c r="AO14" i="16"/>
  <c r="AO15" i="16"/>
  <c r="AO16" i="16"/>
  <c r="AO10" i="16"/>
  <c r="AO13" i="16"/>
  <c r="AO17" i="16"/>
  <c r="AO29" i="16"/>
  <c r="AN14" i="16"/>
  <c r="AN15" i="16"/>
  <c r="AN16" i="16"/>
  <c r="AN17" i="16"/>
  <c r="AN29" i="16"/>
  <c r="AM14" i="16"/>
  <c r="AM15" i="16"/>
  <c r="AM16" i="16"/>
  <c r="AM10" i="16"/>
  <c r="AM13" i="16"/>
  <c r="AM17" i="16"/>
  <c r="AM29" i="16"/>
  <c r="AL14" i="16"/>
  <c r="AL15" i="16"/>
  <c r="AL16" i="16"/>
  <c r="AL10" i="16"/>
  <c r="AL13" i="16"/>
  <c r="AL17" i="16"/>
  <c r="AL29" i="16"/>
  <c r="AK21" i="16"/>
  <c r="AK22" i="16"/>
  <c r="AK23" i="16"/>
  <c r="AK29" i="16"/>
  <c r="AK33" i="16"/>
  <c r="AK39" i="16"/>
  <c r="AK44" i="16"/>
  <c r="AK45" i="16"/>
  <c r="AK51" i="16"/>
  <c r="AK46" i="16"/>
  <c r="AK50" i="16"/>
  <c r="AJ14" i="16"/>
  <c r="AJ15" i="16"/>
  <c r="AK16" i="16"/>
  <c r="AJ16" i="16"/>
  <c r="AK17" i="16"/>
  <c r="AJ17" i="16"/>
  <c r="AJ29" i="16"/>
  <c r="AI14" i="16"/>
  <c r="AI15" i="16"/>
  <c r="AI16" i="16"/>
  <c r="AI17" i="16"/>
  <c r="AI29" i="16"/>
  <c r="AH14" i="16"/>
  <c r="AH15" i="16"/>
  <c r="AH16" i="16"/>
  <c r="AH10" i="16"/>
  <c r="AH13" i="16"/>
  <c r="AH17" i="16"/>
  <c r="AH29" i="16"/>
  <c r="AG14" i="16"/>
  <c r="AG15" i="16"/>
  <c r="AG16" i="16"/>
  <c r="AG10" i="16"/>
  <c r="AG13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7" i="16"/>
  <c r="AE29" i="16"/>
  <c r="AD14" i="16"/>
  <c r="AD15" i="16"/>
  <c r="AD16" i="16"/>
  <c r="AD10" i="16"/>
  <c r="AD13" i="16"/>
  <c r="AD17" i="16"/>
  <c r="AD29" i="16"/>
  <c r="AC14" i="16"/>
  <c r="AC15" i="16"/>
  <c r="AC16" i="16"/>
  <c r="AC17" i="16"/>
  <c r="AC29" i="16"/>
  <c r="AB14" i="16"/>
  <c r="AB15" i="16"/>
  <c r="AB16" i="16"/>
  <c r="AB10" i="16"/>
  <c r="AB13" i="16"/>
  <c r="AB17" i="16"/>
  <c r="AB29" i="16"/>
  <c r="AA14" i="16"/>
  <c r="AA15" i="16"/>
  <c r="AA16" i="16"/>
  <c r="AA10" i="16"/>
  <c r="AA13" i="16"/>
  <c r="AA17" i="16"/>
  <c r="AA29" i="16"/>
  <c r="Z14" i="16"/>
  <c r="Z15" i="16"/>
  <c r="Z16" i="16"/>
  <c r="Z10" i="16"/>
  <c r="Z13" i="16"/>
  <c r="Z17" i="16"/>
  <c r="Z29" i="16"/>
  <c r="Y14" i="16"/>
  <c r="Y15" i="16"/>
  <c r="Y16" i="16"/>
  <c r="Y10" i="16"/>
  <c r="Y13" i="16"/>
  <c r="Y17" i="16"/>
  <c r="Y29" i="16"/>
  <c r="X14" i="16"/>
  <c r="X15" i="16"/>
  <c r="X16" i="16"/>
  <c r="X10" i="16"/>
  <c r="X13" i="16"/>
  <c r="X17" i="16"/>
  <c r="X29" i="16"/>
  <c r="W14" i="16"/>
  <c r="W15" i="16"/>
  <c r="W16" i="16"/>
  <c r="W10" i="16"/>
  <c r="W13" i="16"/>
  <c r="W17" i="16"/>
  <c r="W29" i="16"/>
  <c r="V21" i="16"/>
  <c r="V33" i="16"/>
  <c r="V22" i="16"/>
  <c r="V34" i="16"/>
  <c r="V35" i="16"/>
  <c r="V23" i="16"/>
  <c r="V24" i="16"/>
  <c r="V29" i="16"/>
  <c r="V40" i="16"/>
  <c r="V44" i="16"/>
  <c r="V50" i="16"/>
  <c r="V45" i="16"/>
  <c r="V46" i="16"/>
  <c r="V51" i="16"/>
  <c r="U14" i="16"/>
  <c r="V15" i="16"/>
  <c r="U15" i="16"/>
  <c r="U16" i="16"/>
  <c r="V17" i="16"/>
  <c r="U17" i="16"/>
  <c r="U29" i="16"/>
  <c r="T14" i="16"/>
  <c r="T15" i="16"/>
  <c r="T16" i="16"/>
  <c r="T17" i="16"/>
  <c r="T29" i="16"/>
  <c r="S14" i="16"/>
  <c r="S15" i="16"/>
  <c r="S16" i="16"/>
  <c r="S10" i="16"/>
  <c r="S13" i="16"/>
  <c r="S17" i="16"/>
  <c r="S29" i="16"/>
  <c r="R14" i="16"/>
  <c r="R15" i="16"/>
  <c r="R16" i="16"/>
  <c r="R10" i="16"/>
  <c r="R13" i="16"/>
  <c r="R17" i="16"/>
  <c r="R29" i="16"/>
  <c r="Q14" i="16"/>
  <c r="Q15" i="16"/>
  <c r="Q16" i="16"/>
  <c r="Q10" i="16"/>
  <c r="Q13" i="16"/>
  <c r="Q17" i="16"/>
  <c r="Q29" i="16"/>
  <c r="P14" i="16"/>
  <c r="P15" i="16"/>
  <c r="P16" i="16"/>
  <c r="P10" i="16"/>
  <c r="P13" i="16"/>
  <c r="P17" i="16"/>
  <c r="P29" i="16"/>
  <c r="O14" i="16"/>
  <c r="O15" i="16"/>
  <c r="O16" i="16"/>
  <c r="O10" i="16"/>
  <c r="O13" i="16"/>
  <c r="O17" i="16"/>
  <c r="O29" i="16"/>
  <c r="N14" i="16"/>
  <c r="N15" i="16"/>
  <c r="N16" i="16"/>
  <c r="N17" i="16"/>
  <c r="N29" i="16"/>
  <c r="M14" i="16"/>
  <c r="M15" i="16"/>
  <c r="M16" i="16"/>
  <c r="M10" i="16"/>
  <c r="M13" i="16"/>
  <c r="M17" i="16"/>
  <c r="M29" i="16"/>
  <c r="L14" i="16"/>
  <c r="L15" i="16"/>
  <c r="L16" i="16"/>
  <c r="L17" i="16"/>
  <c r="L29" i="16"/>
  <c r="K14" i="16"/>
  <c r="K15" i="16"/>
  <c r="K16" i="16"/>
  <c r="K10" i="16"/>
  <c r="K13" i="16"/>
  <c r="K17" i="16"/>
  <c r="K29" i="16"/>
  <c r="J14" i="16"/>
  <c r="J15" i="16"/>
  <c r="J16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7" i="16"/>
  <c r="H29" i="16"/>
  <c r="G14" i="16"/>
  <c r="G15" i="16"/>
  <c r="G16" i="16"/>
  <c r="G10" i="16"/>
  <c r="G13" i="16"/>
  <c r="G17" i="16"/>
  <c r="G29" i="16"/>
  <c r="F14" i="16"/>
  <c r="F15" i="16"/>
  <c r="F16" i="16"/>
  <c r="F17" i="16"/>
  <c r="F29" i="16"/>
  <c r="E14" i="16"/>
  <c r="E15" i="16"/>
  <c r="E16" i="16"/>
  <c r="E10" i="16"/>
  <c r="E13" i="16"/>
  <c r="E17" i="16"/>
  <c r="E29" i="16"/>
  <c r="D14" i="16"/>
  <c r="D15" i="16"/>
  <c r="D16" i="16"/>
  <c r="D17" i="16"/>
  <c r="D27" i="16"/>
  <c r="D29" i="16"/>
  <c r="E27" i="16"/>
  <c r="E30" i="16"/>
  <c r="AW14" i="17"/>
  <c r="AX15" i="17"/>
  <c r="AY16" i="17"/>
  <c r="AY21" i="17"/>
  <c r="AY23" i="17"/>
  <c r="AY22" i="17"/>
  <c r="AY29" i="17"/>
  <c r="AY33" i="17"/>
  <c r="AY44" i="17"/>
  <c r="AW15" i="17"/>
  <c r="AW16" i="17"/>
  <c r="AW10" i="17"/>
  <c r="AW13" i="17"/>
  <c r="AX14" i="17"/>
  <c r="AX21" i="17"/>
  <c r="AX22" i="17"/>
  <c r="AX24" i="17"/>
  <c r="AX29" i="17"/>
  <c r="AX45" i="17"/>
  <c r="AX51" i="17"/>
  <c r="AX16" i="17"/>
  <c r="AY17" i="17"/>
  <c r="AX17" i="17"/>
  <c r="AW17" i="17"/>
  <c r="AW29" i="17"/>
  <c r="AV14" i="17"/>
  <c r="AV15" i="17"/>
  <c r="AV16" i="17"/>
  <c r="AV10" i="17"/>
  <c r="AV13" i="17"/>
  <c r="AV17" i="17"/>
  <c r="AV29" i="17"/>
  <c r="AU14" i="17"/>
  <c r="AU15" i="17"/>
  <c r="AU16" i="17"/>
  <c r="AU10" i="17"/>
  <c r="AU13" i="17"/>
  <c r="AU17" i="17"/>
  <c r="AU29" i="17"/>
  <c r="AS14" i="17"/>
  <c r="AT15" i="17"/>
  <c r="AS15" i="17"/>
  <c r="AT16" i="17"/>
  <c r="AT21" i="17"/>
  <c r="AT22" i="17"/>
  <c r="AT24" i="17"/>
  <c r="AT29" i="17"/>
  <c r="AT34" i="17"/>
  <c r="AT40" i="17"/>
  <c r="AT45" i="17"/>
  <c r="AT51" i="17"/>
  <c r="AS16" i="17"/>
  <c r="AT17" i="17"/>
  <c r="AS10" i="17"/>
  <c r="AS13" i="17"/>
  <c r="AT14" i="17"/>
  <c r="AT10" i="17"/>
  <c r="AT13" i="17"/>
  <c r="AS17" i="17"/>
  <c r="AS29" i="17"/>
  <c r="AR14" i="17"/>
  <c r="AR15" i="17"/>
  <c r="AR16" i="17"/>
  <c r="AR10" i="17"/>
  <c r="AR13" i="17"/>
  <c r="AR17" i="17"/>
  <c r="AR29" i="17"/>
  <c r="AQ14" i="17"/>
  <c r="AQ15" i="17"/>
  <c r="AQ16" i="17"/>
  <c r="AQ10" i="17"/>
  <c r="AQ13" i="17"/>
  <c r="AQ17" i="17"/>
  <c r="AQ29" i="17"/>
  <c r="AP14" i="17"/>
  <c r="AP15" i="17"/>
  <c r="AP16" i="17"/>
  <c r="AP17" i="17"/>
  <c r="AP29" i="17"/>
  <c r="AO14" i="17"/>
  <c r="AO15" i="17"/>
  <c r="AO16" i="17"/>
  <c r="AO10" i="17"/>
  <c r="AO13" i="17"/>
  <c r="AO17" i="17"/>
  <c r="AO29" i="17"/>
  <c r="AN14" i="17"/>
  <c r="AN15" i="17"/>
  <c r="AN16" i="17"/>
  <c r="AN10" i="17"/>
  <c r="AN13" i="17"/>
  <c r="B21" i="17"/>
  <c r="AO21" i="17"/>
  <c r="AN17" i="17"/>
  <c r="AN29" i="17"/>
  <c r="AM14" i="17"/>
  <c r="AM15" i="17"/>
  <c r="AM16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0" i="17"/>
  <c r="AK13" i="17"/>
  <c r="AK17" i="17"/>
  <c r="AJ14" i="17"/>
  <c r="AJ15" i="17"/>
  <c r="AJ16" i="17"/>
  <c r="AJ10" i="17"/>
  <c r="AJ13" i="17"/>
  <c r="AK21" i="17"/>
  <c r="AK29" i="17"/>
  <c r="AJ17" i="17"/>
  <c r="AJ29" i="17"/>
  <c r="AI14" i="17"/>
  <c r="AI15" i="17"/>
  <c r="AI16" i="17"/>
  <c r="AI17" i="17"/>
  <c r="AI29" i="17"/>
  <c r="AH14" i="17"/>
  <c r="AH15" i="17"/>
  <c r="AH16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7" i="17"/>
  <c r="AE29" i="17"/>
  <c r="AD14" i="17"/>
  <c r="AD15" i="17"/>
  <c r="AD16" i="17"/>
  <c r="AD17" i="17"/>
  <c r="AD29" i="17"/>
  <c r="AC14" i="17"/>
  <c r="AC15" i="17"/>
  <c r="AC16" i="17"/>
  <c r="AC10" i="17"/>
  <c r="AC13" i="17"/>
  <c r="AC17" i="17"/>
  <c r="AC29" i="17"/>
  <c r="AB14" i="17"/>
  <c r="AB15" i="17"/>
  <c r="AB16" i="17"/>
  <c r="AB10" i="17"/>
  <c r="AB13" i="17"/>
  <c r="AC21" i="17"/>
  <c r="AB17" i="17"/>
  <c r="AB29" i="17"/>
  <c r="AA14" i="17"/>
  <c r="AA15" i="17"/>
  <c r="AA16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W14" i="17"/>
  <c r="X15" i="17"/>
  <c r="W15" i="17"/>
  <c r="X16" i="17"/>
  <c r="X21" i="17"/>
  <c r="X22" i="17"/>
  <c r="X24" i="17"/>
  <c r="X29" i="17"/>
  <c r="X34" i="17"/>
  <c r="X40" i="17"/>
  <c r="X45" i="17"/>
  <c r="X51" i="17"/>
  <c r="W16" i="17"/>
  <c r="X17" i="17"/>
  <c r="W10" i="17"/>
  <c r="W13" i="17"/>
  <c r="X14" i="17"/>
  <c r="X10" i="17"/>
  <c r="X13" i="17"/>
  <c r="W17" i="17"/>
  <c r="W29" i="17"/>
  <c r="V14" i="17"/>
  <c r="V15" i="17"/>
  <c r="V16" i="17"/>
  <c r="V10" i="17"/>
  <c r="V13" i="17"/>
  <c r="W21" i="17"/>
  <c r="V17" i="17"/>
  <c r="V29" i="17"/>
  <c r="U14" i="17"/>
  <c r="U15" i="17"/>
  <c r="U16" i="17"/>
  <c r="U17" i="17"/>
  <c r="U29" i="17"/>
  <c r="T14" i="17"/>
  <c r="T15" i="17"/>
  <c r="T16" i="17"/>
  <c r="T10" i="17"/>
  <c r="T13" i="17"/>
  <c r="T17" i="17"/>
  <c r="S14" i="17"/>
  <c r="S15" i="17"/>
  <c r="S16" i="17"/>
  <c r="S10" i="17"/>
  <c r="S13" i="17"/>
  <c r="T21" i="17"/>
  <c r="T29" i="17"/>
  <c r="T44" i="17"/>
  <c r="S17" i="17"/>
  <c r="S29" i="17"/>
  <c r="R14" i="17"/>
  <c r="R15" i="17"/>
  <c r="R16" i="17"/>
  <c r="R10" i="17"/>
  <c r="R13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7" i="17"/>
  <c r="P29" i="17"/>
  <c r="O14" i="17"/>
  <c r="O15" i="17"/>
  <c r="O16" i="17"/>
  <c r="O10" i="17"/>
  <c r="O13" i="17"/>
  <c r="O17" i="17"/>
  <c r="O29" i="17"/>
  <c r="N14" i="17"/>
  <c r="N15" i="17"/>
  <c r="N16" i="17"/>
  <c r="N10" i="17"/>
  <c r="N13" i="17"/>
  <c r="O21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0" i="17"/>
  <c r="L13" i="17"/>
  <c r="L17" i="17"/>
  <c r="K14" i="17"/>
  <c r="K15" i="17"/>
  <c r="K16" i="17"/>
  <c r="K10" i="17"/>
  <c r="K13" i="17"/>
  <c r="L21" i="17"/>
  <c r="L44" i="17"/>
  <c r="L29" i="17"/>
  <c r="K17" i="17"/>
  <c r="K29" i="17"/>
  <c r="J14" i="17"/>
  <c r="J15" i="17"/>
  <c r="J16" i="17"/>
  <c r="J10" i="17"/>
  <c r="J13" i="17"/>
  <c r="J17" i="17"/>
  <c r="J29" i="17"/>
  <c r="I14" i="17"/>
  <c r="I15" i="17"/>
  <c r="I16" i="17"/>
  <c r="I10" i="17"/>
  <c r="I13" i="17"/>
  <c r="I17" i="17"/>
  <c r="I29" i="17"/>
  <c r="H14" i="17"/>
  <c r="H15" i="17"/>
  <c r="H16" i="17"/>
  <c r="H17" i="17"/>
  <c r="H29" i="17"/>
  <c r="G14" i="17"/>
  <c r="G15" i="17"/>
  <c r="G16" i="17"/>
  <c r="G10" i="17"/>
  <c r="G13" i="17"/>
  <c r="G17" i="17"/>
  <c r="G29" i="17"/>
  <c r="F14" i="17"/>
  <c r="F15" i="17"/>
  <c r="F16" i="17"/>
  <c r="F10" i="17"/>
  <c r="F13" i="17"/>
  <c r="G21" i="17"/>
  <c r="F17" i="17"/>
  <c r="F29" i="17"/>
  <c r="E14" i="17"/>
  <c r="E15" i="17"/>
  <c r="E16" i="17"/>
  <c r="E10" i="17"/>
  <c r="E13" i="17"/>
  <c r="E17" i="17"/>
  <c r="E29" i="17"/>
  <c r="D14" i="17"/>
  <c r="D15" i="17"/>
  <c r="D16" i="17"/>
  <c r="D10" i="17"/>
  <c r="D17" i="17"/>
  <c r="D21" i="17"/>
  <c r="D22" i="17"/>
  <c r="D24" i="17"/>
  <c r="D27" i="17"/>
  <c r="D29" i="17"/>
  <c r="D34" i="17"/>
  <c r="D40" i="17"/>
  <c r="D45" i="17"/>
  <c r="D51" i="17"/>
  <c r="AY14" i="18"/>
  <c r="AY15" i="18"/>
  <c r="AY16" i="18"/>
  <c r="AY10" i="18"/>
  <c r="AY13" i="18"/>
  <c r="AY17" i="18"/>
  <c r="AY29" i="18"/>
  <c r="AX14" i="18"/>
  <c r="AX15" i="18"/>
  <c r="AX16" i="18"/>
  <c r="AX10" i="18"/>
  <c r="AX13" i="18"/>
  <c r="B21" i="18"/>
  <c r="B22" i="18"/>
  <c r="AY22" i="18"/>
  <c r="AX17" i="18"/>
  <c r="AX29" i="18"/>
  <c r="AV14" i="18"/>
  <c r="AW15" i="18"/>
  <c r="AW21" i="18"/>
  <c r="AW23" i="18"/>
  <c r="AW22" i="18"/>
  <c r="AW34" i="18"/>
  <c r="AW40" i="18"/>
  <c r="AW29" i="18"/>
  <c r="AW33" i="18"/>
  <c r="AW39" i="18"/>
  <c r="AW35" i="18"/>
  <c r="AW44" i="18"/>
  <c r="AW50" i="18"/>
  <c r="AV15" i="18"/>
  <c r="AW16" i="18"/>
  <c r="AV16" i="18"/>
  <c r="AW17" i="18"/>
  <c r="AV17" i="18"/>
  <c r="AV29" i="18"/>
  <c r="AU14" i="18"/>
  <c r="AU15" i="18"/>
  <c r="AU16" i="18"/>
  <c r="AU10" i="18"/>
  <c r="AU13" i="18"/>
  <c r="AV22" i="18"/>
  <c r="AU17" i="18"/>
  <c r="AU29" i="18"/>
  <c r="AT14" i="18"/>
  <c r="AT15" i="18"/>
  <c r="AT16" i="18"/>
  <c r="AT10" i="18"/>
  <c r="AT13" i="18"/>
  <c r="AT17" i="18"/>
  <c r="AT29" i="18"/>
  <c r="AS14" i="18"/>
  <c r="AS15" i="18"/>
  <c r="AS16" i="18"/>
  <c r="AS10" i="18"/>
  <c r="AS13" i="18"/>
  <c r="AS17" i="18"/>
  <c r="AS29" i="18"/>
  <c r="AR14" i="18"/>
  <c r="AR15" i="18"/>
  <c r="AR16" i="18"/>
  <c r="AR10" i="18"/>
  <c r="AR13" i="18"/>
  <c r="AR17" i="18"/>
  <c r="AR29" i="18"/>
  <c r="AQ14" i="18"/>
  <c r="AQ15" i="18"/>
  <c r="AQ16" i="18"/>
  <c r="AQ10" i="18"/>
  <c r="AQ13" i="18"/>
  <c r="AQ17" i="18"/>
  <c r="AQ29" i="18"/>
  <c r="AP14" i="18"/>
  <c r="AP15" i="18"/>
  <c r="AP16" i="18"/>
  <c r="AP10" i="18"/>
  <c r="AP13" i="18"/>
  <c r="AP17" i="18"/>
  <c r="AP29" i="18"/>
  <c r="AO14" i="18"/>
  <c r="AO15" i="18"/>
  <c r="AO16" i="18"/>
  <c r="AO10" i="18"/>
  <c r="AO13" i="18"/>
  <c r="AO17" i="18"/>
  <c r="AO29" i="18"/>
  <c r="AN14" i="18"/>
  <c r="AN15" i="18"/>
  <c r="AN16" i="18"/>
  <c r="AN10" i="18"/>
  <c r="AN13" i="18"/>
  <c r="AN17" i="18"/>
  <c r="AN29" i="18"/>
  <c r="AM14" i="18"/>
  <c r="AM15" i="18"/>
  <c r="AM16" i="18"/>
  <c r="AM10" i="18"/>
  <c r="AM13" i="18"/>
  <c r="AM17" i="18"/>
  <c r="AM29" i="18"/>
  <c r="AL14" i="18"/>
  <c r="AL15" i="18"/>
  <c r="AL16" i="18"/>
  <c r="AL10" i="18"/>
  <c r="AL13" i="18"/>
  <c r="AL17" i="18"/>
  <c r="AL29" i="18"/>
  <c r="AK14" i="18"/>
  <c r="AK15" i="18"/>
  <c r="AK16" i="18"/>
  <c r="AK10" i="18"/>
  <c r="AK13" i="18"/>
  <c r="AK17" i="18"/>
  <c r="AK29" i="18"/>
  <c r="AJ14" i="18"/>
  <c r="AJ15" i="18"/>
  <c r="AJ16" i="18"/>
  <c r="AJ10" i="18"/>
  <c r="AJ13" i="18"/>
  <c r="AJ17" i="18"/>
  <c r="AJ29" i="18"/>
  <c r="AI14" i="18"/>
  <c r="AI15" i="18"/>
  <c r="AI16" i="18"/>
  <c r="AI10" i="18"/>
  <c r="AI13" i="18"/>
  <c r="AI17" i="18"/>
  <c r="AI29" i="18"/>
  <c r="AH14" i="18"/>
  <c r="AH15" i="18"/>
  <c r="AH16" i="18"/>
  <c r="AH10" i="18"/>
  <c r="AH13" i="18"/>
  <c r="AH17" i="18"/>
  <c r="AH29" i="18"/>
  <c r="AG14" i="18"/>
  <c r="AG15" i="18"/>
  <c r="AG16" i="18"/>
  <c r="AG10" i="18"/>
  <c r="AG13" i="18"/>
  <c r="AG17" i="18"/>
  <c r="AG29" i="18"/>
  <c r="AF14" i="18"/>
  <c r="AF15" i="18"/>
  <c r="AF16" i="18"/>
  <c r="AF10" i="18"/>
  <c r="AF13" i="18"/>
  <c r="AF17" i="18"/>
  <c r="AF29" i="18"/>
  <c r="AE14" i="18"/>
  <c r="AE15" i="18"/>
  <c r="AE16" i="18"/>
  <c r="AE10" i="18"/>
  <c r="AE13" i="18"/>
  <c r="AE17" i="18"/>
  <c r="AE29" i="18"/>
  <c r="AD14" i="18"/>
  <c r="AD15" i="18"/>
  <c r="AD16" i="18"/>
  <c r="AD10" i="18"/>
  <c r="AD13" i="18"/>
  <c r="AD17" i="18"/>
  <c r="AD29" i="18"/>
  <c r="AC14" i="18"/>
  <c r="AC15" i="18"/>
  <c r="AC16" i="18"/>
  <c r="AC10" i="18"/>
  <c r="AC13" i="18"/>
  <c r="AC17" i="18"/>
  <c r="AC29" i="18"/>
  <c r="AB14" i="18"/>
  <c r="AB15" i="18"/>
  <c r="AB16" i="18"/>
  <c r="AB10" i="18"/>
  <c r="AB13" i="18"/>
  <c r="AB17" i="18"/>
  <c r="AB29" i="18"/>
  <c r="AA14" i="18"/>
  <c r="AA15" i="18"/>
  <c r="AA16" i="18"/>
  <c r="AA10" i="18"/>
  <c r="AA13" i="18"/>
  <c r="AA17" i="18"/>
  <c r="AA29" i="18"/>
  <c r="Z14" i="18"/>
  <c r="Z15" i="18"/>
  <c r="Z16" i="18"/>
  <c r="Z10" i="18"/>
  <c r="Z13" i="18"/>
  <c r="Z17" i="18"/>
  <c r="Z29" i="18"/>
  <c r="Y14" i="18"/>
  <c r="Y15" i="18"/>
  <c r="Y16" i="18"/>
  <c r="Y10" i="18"/>
  <c r="Y13" i="18"/>
  <c r="Y17" i="18"/>
  <c r="Y29" i="18"/>
  <c r="X14" i="18"/>
  <c r="X15" i="18"/>
  <c r="X16" i="18"/>
  <c r="X10" i="18"/>
  <c r="X13" i="18"/>
  <c r="X17" i="18"/>
  <c r="X29" i="18"/>
  <c r="W14" i="18"/>
  <c r="W15" i="18"/>
  <c r="W16" i="18"/>
  <c r="W10" i="18"/>
  <c r="W13" i="18"/>
  <c r="W17" i="18"/>
  <c r="W29" i="18"/>
  <c r="V14" i="18"/>
  <c r="V15" i="18"/>
  <c r="V16" i="18"/>
  <c r="V10" i="18"/>
  <c r="V13" i="18"/>
  <c r="V17" i="18"/>
  <c r="V29" i="18"/>
  <c r="U14" i="18"/>
  <c r="U15" i="18"/>
  <c r="U16" i="18"/>
  <c r="U10" i="18"/>
  <c r="U13" i="18"/>
  <c r="U17" i="18"/>
  <c r="U29" i="18"/>
  <c r="T14" i="18"/>
  <c r="T15" i="18"/>
  <c r="T16" i="18"/>
  <c r="T10" i="18"/>
  <c r="T13" i="18"/>
  <c r="T17" i="18"/>
  <c r="T29" i="18"/>
  <c r="S14" i="18"/>
  <c r="S15" i="18"/>
  <c r="S16" i="18"/>
  <c r="S10" i="18"/>
  <c r="S13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0" i="18"/>
  <c r="Q13" i="18"/>
  <c r="Q17" i="18"/>
  <c r="Q29" i="18"/>
  <c r="P14" i="18"/>
  <c r="P15" i="18"/>
  <c r="P16" i="18"/>
  <c r="P10" i="18"/>
  <c r="P13" i="18"/>
  <c r="P17" i="18"/>
  <c r="P29" i="18"/>
  <c r="O14" i="18"/>
  <c r="O15" i="18"/>
  <c r="O16" i="18"/>
  <c r="O10" i="18"/>
  <c r="O13" i="18"/>
  <c r="O17" i="18"/>
  <c r="O29" i="18"/>
  <c r="N14" i="18"/>
  <c r="N15" i="18"/>
  <c r="N16" i="18"/>
  <c r="N10" i="18"/>
  <c r="N13" i="18"/>
  <c r="N17" i="18"/>
  <c r="N29" i="18"/>
  <c r="M14" i="18"/>
  <c r="M15" i="18"/>
  <c r="M16" i="18"/>
  <c r="M10" i="18"/>
  <c r="M13" i="18"/>
  <c r="M17" i="18"/>
  <c r="M29" i="18"/>
  <c r="L14" i="18"/>
  <c r="L15" i="18"/>
  <c r="L16" i="18"/>
  <c r="L10" i="18"/>
  <c r="L13" i="18"/>
  <c r="M22" i="18"/>
  <c r="M34" i="18"/>
  <c r="M40" i="18"/>
  <c r="L17" i="18"/>
  <c r="L29" i="18"/>
  <c r="K14" i="18"/>
  <c r="K15" i="18"/>
  <c r="K16" i="18"/>
  <c r="K10" i="18"/>
  <c r="K13" i="18"/>
  <c r="L21" i="18"/>
  <c r="K17" i="18"/>
  <c r="K29" i="18"/>
  <c r="J14" i="18"/>
  <c r="J15" i="18"/>
  <c r="J16" i="18"/>
  <c r="J10" i="18"/>
  <c r="J13" i="18"/>
  <c r="J17" i="18"/>
  <c r="J29" i="18"/>
  <c r="I14" i="18"/>
  <c r="I15" i="18"/>
  <c r="I16" i="18"/>
  <c r="I10" i="18"/>
  <c r="I13" i="18"/>
  <c r="I17" i="18"/>
  <c r="H14" i="18"/>
  <c r="H15" i="18"/>
  <c r="H16" i="18"/>
  <c r="H10" i="18"/>
  <c r="H13" i="18"/>
  <c r="I21" i="18"/>
  <c r="I29" i="18"/>
  <c r="I22" i="18"/>
  <c r="I34" i="18"/>
  <c r="I40" i="18"/>
  <c r="I44" i="18"/>
  <c r="H17" i="18"/>
  <c r="H29" i="18"/>
  <c r="G14" i="18"/>
  <c r="G15" i="18"/>
  <c r="G16" i="18"/>
  <c r="G10" i="18"/>
  <c r="G13" i="18"/>
  <c r="G17" i="18"/>
  <c r="G29" i="18"/>
  <c r="F14" i="18"/>
  <c r="F15" i="18"/>
  <c r="F16" i="18"/>
  <c r="F10" i="18"/>
  <c r="F13" i="18"/>
  <c r="F17" i="18"/>
  <c r="F29" i="18"/>
  <c r="E14" i="18"/>
  <c r="E15" i="18"/>
  <c r="E16" i="18"/>
  <c r="E10" i="18"/>
  <c r="E13" i="18"/>
  <c r="E17" i="18"/>
  <c r="E29" i="18"/>
  <c r="D14" i="18"/>
  <c r="D15" i="18"/>
  <c r="D16" i="18"/>
  <c r="D10" i="18"/>
  <c r="D17" i="18"/>
  <c r="D22" i="18"/>
  <c r="D27" i="18"/>
  <c r="D30" i="18"/>
  <c r="D29" i="18"/>
  <c r="E27" i="18"/>
  <c r="D45" i="18"/>
  <c r="D51" i="18"/>
  <c r="B21" i="16"/>
  <c r="AG21" i="17"/>
  <c r="D21" i="18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B22" i="16"/>
  <c r="D22" i="16"/>
  <c r="F27" i="18"/>
  <c r="E30" i="18"/>
  <c r="H21" i="18"/>
  <c r="H22" i="18"/>
  <c r="Q22" i="18"/>
  <c r="Q21" i="18"/>
  <c r="Z21" i="18"/>
  <c r="Z22" i="18"/>
  <c r="AE21" i="18"/>
  <c r="AE22" i="18"/>
  <c r="AG22" i="18"/>
  <c r="AG21" i="18"/>
  <c r="K21" i="17"/>
  <c r="AW21" i="16"/>
  <c r="AU21" i="16"/>
  <c r="AY21" i="16"/>
  <c r="D21" i="16"/>
  <c r="F21" i="18"/>
  <c r="F22" i="18"/>
  <c r="V21" i="18"/>
  <c r="V22" i="18"/>
  <c r="AF22" i="18"/>
  <c r="AF21" i="18"/>
  <c r="AL21" i="18"/>
  <c r="AL22" i="18"/>
  <c r="AC23" i="17"/>
  <c r="AC33" i="17"/>
  <c r="AC44" i="17"/>
  <c r="D13" i="18"/>
  <c r="AR21" i="18"/>
  <c r="AR22" i="18"/>
  <c r="S21" i="17"/>
  <c r="G21" i="18"/>
  <c r="G22" i="18"/>
  <c r="J21" i="18"/>
  <c r="J22" i="18"/>
  <c r="M21" i="18"/>
  <c r="P22" i="18"/>
  <c r="P21" i="18"/>
  <c r="U22" i="18"/>
  <c r="U21" i="18"/>
  <c r="W21" i="18"/>
  <c r="W22" i="18"/>
  <c r="AI21" i="18"/>
  <c r="AI22" i="18"/>
  <c r="AK22" i="18"/>
  <c r="AK21" i="18"/>
  <c r="D24" i="18"/>
  <c r="D34" i="18"/>
  <c r="D40" i="18"/>
  <c r="I45" i="18"/>
  <c r="I51" i="18"/>
  <c r="I24" i="18"/>
  <c r="L22" i="18"/>
  <c r="O21" i="18"/>
  <c r="O22" i="18"/>
  <c r="R21" i="18"/>
  <c r="R22" i="18"/>
  <c r="T21" i="18"/>
  <c r="T22" i="18"/>
  <c r="Y22" i="18"/>
  <c r="Y21" i="18"/>
  <c r="AA21" i="18"/>
  <c r="AA22" i="18"/>
  <c r="AD21" i="18"/>
  <c r="AD22" i="18"/>
  <c r="AJ22" i="18"/>
  <c r="AJ21" i="18"/>
  <c r="AM21" i="18"/>
  <c r="AM22" i="18"/>
  <c r="AO22" i="18"/>
  <c r="AO21" i="18"/>
  <c r="AP21" i="18"/>
  <c r="AP22" i="18"/>
  <c r="AT21" i="18"/>
  <c r="AT22" i="18"/>
  <c r="AG23" i="17"/>
  <c r="AG33" i="17"/>
  <c r="AG44" i="17"/>
  <c r="M45" i="18"/>
  <c r="M51" i="18"/>
  <c r="M24" i="18"/>
  <c r="S21" i="18"/>
  <c r="S22" i="18"/>
  <c r="AB21" i="18"/>
  <c r="AB22" i="18"/>
  <c r="AU21" i="18"/>
  <c r="AU22" i="18"/>
  <c r="L50" i="17"/>
  <c r="D45" i="16"/>
  <c r="D51" i="16"/>
  <c r="D24" i="16"/>
  <c r="D34" i="16"/>
  <c r="D40" i="16"/>
  <c r="D23" i="18"/>
  <c r="D33" i="18"/>
  <c r="D44" i="18"/>
  <c r="I46" i="18"/>
  <c r="I50" i="18"/>
  <c r="I23" i="18"/>
  <c r="I33" i="18"/>
  <c r="K21" i="18"/>
  <c r="K22" i="18"/>
  <c r="L23" i="18"/>
  <c r="L33" i="18"/>
  <c r="L44" i="18"/>
  <c r="N21" i="18"/>
  <c r="N22" i="18"/>
  <c r="X21" i="18"/>
  <c r="X22" i="18"/>
  <c r="AC22" i="18"/>
  <c r="AC21" i="18"/>
  <c r="AH21" i="18"/>
  <c r="AH22" i="18"/>
  <c r="AN22" i="18"/>
  <c r="AN21" i="18"/>
  <c r="AQ21" i="18"/>
  <c r="AQ22" i="18"/>
  <c r="AS22" i="18"/>
  <c r="AS21" i="18"/>
  <c r="AY24" i="18"/>
  <c r="AY34" i="18"/>
  <c r="AY40" i="18"/>
  <c r="AY45" i="18"/>
  <c r="AY51" i="18"/>
  <c r="AV45" i="18"/>
  <c r="AV51" i="18"/>
  <c r="AV24" i="18"/>
  <c r="D23" i="17"/>
  <c r="D33" i="17"/>
  <c r="D13" i="17"/>
  <c r="G23" i="17"/>
  <c r="G33" i="17"/>
  <c r="G44" i="17"/>
  <c r="M21" i="17"/>
  <c r="O23" i="17"/>
  <c r="O33" i="17"/>
  <c r="O44" i="17"/>
  <c r="U21" i="17"/>
  <c r="W23" i="17"/>
  <c r="W33" i="17"/>
  <c r="W44" i="17"/>
  <c r="AK23" i="17"/>
  <c r="AK33" i="17"/>
  <c r="AK44" i="17"/>
  <c r="AR21" i="17"/>
  <c r="AV34" i="18"/>
  <c r="AV40" i="18"/>
  <c r="AW45" i="18"/>
  <c r="E27" i="17"/>
  <c r="D30" i="17"/>
  <c r="B22" i="17"/>
  <c r="H22" i="17"/>
  <c r="U10" i="17"/>
  <c r="U13" i="17"/>
  <c r="Y21" i="17"/>
  <c r="Y22" i="17"/>
  <c r="X23" i="17"/>
  <c r="X33" i="17"/>
  <c r="AK22" i="17"/>
  <c r="AS21" i="17"/>
  <c r="AU21" i="17"/>
  <c r="AU22" i="17"/>
  <c r="AX33" i="17"/>
  <c r="AX44" i="17"/>
  <c r="AX23" i="17"/>
  <c r="AZ17" i="18"/>
  <c r="AV21" i="18"/>
  <c r="D44" i="17"/>
  <c r="H21" i="17"/>
  <c r="H10" i="17"/>
  <c r="H13" i="17"/>
  <c r="J21" i="17"/>
  <c r="P21" i="17"/>
  <c r="P10" i="17"/>
  <c r="P13" i="17"/>
  <c r="AG22" i="17"/>
  <c r="AW21" i="17"/>
  <c r="AW22" i="17"/>
  <c r="F21" i="17"/>
  <c r="L23" i="17"/>
  <c r="L33" i="17"/>
  <c r="N21" i="17"/>
  <c r="T50" i="17"/>
  <c r="T23" i="17"/>
  <c r="T33" i="17"/>
  <c r="AO23" i="17"/>
  <c r="AO33" i="17"/>
  <c r="AO44" i="17"/>
  <c r="P22" i="17"/>
  <c r="AL21" i="17"/>
  <c r="AV10" i="18"/>
  <c r="AV13" i="18"/>
  <c r="AW14" i="18"/>
  <c r="AW10" i="18"/>
  <c r="AW13" i="18"/>
  <c r="AW24" i="18"/>
  <c r="AY21" i="18"/>
  <c r="G22" i="17"/>
  <c r="L22" i="17"/>
  <c r="O22" i="17"/>
  <c r="R21" i="17"/>
  <c r="R22" i="17"/>
  <c r="T22" i="17"/>
  <c r="W22" i="17"/>
  <c r="X44" i="17"/>
  <c r="Z22" i="17"/>
  <c r="Z21" i="17"/>
  <c r="AC22" i="17"/>
  <c r="AM21" i="17"/>
  <c r="AM22" i="17"/>
  <c r="AT23" i="17"/>
  <c r="AT33" i="17"/>
  <c r="AT44" i="17"/>
  <c r="F22" i="16"/>
  <c r="F21" i="16"/>
  <c r="N22" i="16"/>
  <c r="N21" i="16"/>
  <c r="AG21" i="16"/>
  <c r="AG22" i="16"/>
  <c r="AZ17" i="17"/>
  <c r="AA10" i="17"/>
  <c r="AA13" i="17"/>
  <c r="AE10" i="17"/>
  <c r="AE13" i="17"/>
  <c r="AI10" i="17"/>
  <c r="AI13" i="17"/>
  <c r="AX10" i="17"/>
  <c r="AX13" i="17"/>
  <c r="AY14" i="17"/>
  <c r="AY15" i="17"/>
  <c r="AY10" i="17"/>
  <c r="AY13" i="17"/>
  <c r="AY24" i="17"/>
  <c r="AY34" i="17"/>
  <c r="AY40" i="17"/>
  <c r="AY45" i="17"/>
  <c r="AY51" i="17"/>
  <c r="L22" i="16"/>
  <c r="L21" i="16"/>
  <c r="S21" i="16"/>
  <c r="S22" i="16"/>
  <c r="T22" i="16"/>
  <c r="T21" i="16"/>
  <c r="AA21" i="16"/>
  <c r="AA22" i="16"/>
  <c r="AB21" i="16"/>
  <c r="AB22" i="16"/>
  <c r="AC21" i="16"/>
  <c r="AE22" i="16"/>
  <c r="AE21" i="16"/>
  <c r="Z10" i="17"/>
  <c r="Z13" i="17"/>
  <c r="AD22" i="17"/>
  <c r="AD10" i="17"/>
  <c r="AD13" i="17"/>
  <c r="AH22" i="17"/>
  <c r="AH10" i="17"/>
  <c r="AH13" i="17"/>
  <c r="AL22" i="17"/>
  <c r="AM10" i="17"/>
  <c r="AM13" i="17"/>
  <c r="AP22" i="17"/>
  <c r="AP10" i="17"/>
  <c r="AP13" i="17"/>
  <c r="AV21" i="17"/>
  <c r="AV22" i="17"/>
  <c r="AY46" i="17"/>
  <c r="AY50" i="17"/>
  <c r="J22" i="16"/>
  <c r="J21" i="16"/>
  <c r="AD21" i="17"/>
  <c r="AH21" i="17"/>
  <c r="AP21" i="17"/>
  <c r="AY39" i="17"/>
  <c r="H22" i="16"/>
  <c r="H21" i="16"/>
  <c r="D30" i="16"/>
  <c r="T10" i="16"/>
  <c r="T13" i="16"/>
  <c r="V16" i="16"/>
  <c r="U10" i="16"/>
  <c r="U13" i="16"/>
  <c r="V14" i="16"/>
  <c r="AC10" i="16"/>
  <c r="AC13" i="16"/>
  <c r="AX34" i="17"/>
  <c r="AX40" i="17"/>
  <c r="D10" i="16"/>
  <c r="F10" i="16"/>
  <c r="F13" i="16"/>
  <c r="H10" i="16"/>
  <c r="H13" i="16"/>
  <c r="J10" i="16"/>
  <c r="J13" i="16"/>
  <c r="L10" i="16"/>
  <c r="L13" i="16"/>
  <c r="N10" i="16"/>
  <c r="N13" i="16"/>
  <c r="P22" i="16"/>
  <c r="X22" i="16"/>
  <c r="AC22" i="16"/>
  <c r="AP21" i="16"/>
  <c r="AP22" i="16"/>
  <c r="F27" i="16"/>
  <c r="P21" i="16"/>
  <c r="Q21" i="16"/>
  <c r="Q22" i="16"/>
  <c r="R21" i="16"/>
  <c r="R22" i="16"/>
  <c r="V39" i="16"/>
  <c r="X21" i="16"/>
  <c r="Y21" i="16"/>
  <c r="Y22" i="16"/>
  <c r="Z21" i="16"/>
  <c r="Z22" i="16"/>
  <c r="AH21" i="16"/>
  <c r="AH22" i="16"/>
  <c r="AI22" i="16"/>
  <c r="AI21" i="16"/>
  <c r="AK15" i="16"/>
  <c r="AJ10" i="16"/>
  <c r="AJ13" i="16"/>
  <c r="AK14" i="16"/>
  <c r="AK10" i="16"/>
  <c r="AK13" i="16"/>
  <c r="AQ46" i="16"/>
  <c r="AQ50" i="16"/>
  <c r="AS40" i="16"/>
  <c r="AS35" i="16"/>
  <c r="AZ17" i="16"/>
  <c r="AE10" i="16"/>
  <c r="AE13" i="16"/>
  <c r="AI10" i="16"/>
  <c r="AI13" i="16"/>
  <c r="AN10" i="16"/>
  <c r="AN13" i="16"/>
  <c r="AP10" i="16"/>
  <c r="AP13" i="16"/>
  <c r="AQ14" i="16"/>
  <c r="AQ10" i="16"/>
  <c r="AQ13" i="16"/>
  <c r="AM22" i="16"/>
  <c r="AN21" i="16"/>
  <c r="AN22" i="16"/>
  <c r="AK24" i="16"/>
  <c r="AK34" i="16"/>
  <c r="AM21" i="16"/>
  <c r="AQ35" i="16"/>
  <c r="AQ39" i="16"/>
  <c r="AS16" i="16"/>
  <c r="AS10" i="16"/>
  <c r="AS13" i="16"/>
  <c r="AS44" i="16"/>
  <c r="K260" i="15"/>
  <c r="S260" i="15"/>
  <c r="AA260" i="15"/>
  <c r="AI260" i="15"/>
  <c r="AQ260" i="15"/>
  <c r="BA14" i="15"/>
  <c r="I260" i="15"/>
  <c r="Q260" i="15"/>
  <c r="Y260" i="15"/>
  <c r="AG260" i="15"/>
  <c r="AO260" i="15"/>
  <c r="AZ260" i="15"/>
  <c r="AU10" i="16"/>
  <c r="AU13" i="16"/>
  <c r="AW10" i="16"/>
  <c r="AW13" i="16"/>
  <c r="AY10" i="16"/>
  <c r="AY13" i="16"/>
  <c r="S31" i="20"/>
  <c r="T32" i="20"/>
  <c r="S7" i="20"/>
  <c r="H7" i="20"/>
  <c r="S8" i="20"/>
  <c r="H8" i="20"/>
  <c r="S9" i="20"/>
  <c r="H9" i="20"/>
  <c r="BA14" i="14"/>
  <c r="AN260" i="14"/>
  <c r="AP260" i="14"/>
  <c r="AR260" i="14"/>
  <c r="AT260" i="14"/>
  <c r="AV260" i="14"/>
  <c r="AX260" i="14"/>
  <c r="AZ260" i="14"/>
  <c r="AU22" i="16"/>
  <c r="AW22" i="16"/>
  <c r="AY22" i="16"/>
  <c r="AZ259" i="15"/>
  <c r="AZ259" i="14"/>
  <c r="T43" i="20"/>
  <c r="AT21" i="16"/>
  <c r="AT22" i="16"/>
  <c r="P45" i="17"/>
  <c r="P51" i="17"/>
  <c r="P24" i="17"/>
  <c r="P34" i="17"/>
  <c r="P40" i="17"/>
  <c r="AO21" i="16"/>
  <c r="AO22" i="16"/>
  <c r="AH24" i="16"/>
  <c r="AH34" i="16"/>
  <c r="AH40" i="16"/>
  <c r="AH45" i="16"/>
  <c r="AH51" i="16"/>
  <c r="P23" i="16"/>
  <c r="P33" i="16"/>
  <c r="P44" i="16"/>
  <c r="AH23" i="17"/>
  <c r="AH33" i="17"/>
  <c r="AH44" i="17"/>
  <c r="AL45" i="17"/>
  <c r="AL51" i="17"/>
  <c r="AL24" i="17"/>
  <c r="AL34" i="17"/>
  <c r="AL40" i="17"/>
  <c r="AC33" i="16"/>
  <c r="AC44" i="16"/>
  <c r="AC23" i="16"/>
  <c r="S23" i="16"/>
  <c r="S33" i="16"/>
  <c r="S44" i="16"/>
  <c r="N24" i="16"/>
  <c r="N45" i="16"/>
  <c r="N51" i="16"/>
  <c r="N34" i="16"/>
  <c r="N40" i="16"/>
  <c r="W24" i="17"/>
  <c r="W34" i="17"/>
  <c r="W40" i="17"/>
  <c r="W45" i="17"/>
  <c r="W51" i="17"/>
  <c r="AO50" i="17"/>
  <c r="N33" i="17"/>
  <c r="N44" i="17"/>
  <c r="N23" i="17"/>
  <c r="J33" i="17"/>
  <c r="J44" i="17"/>
  <c r="J23" i="17"/>
  <c r="AX35" i="17"/>
  <c r="AX39" i="17"/>
  <c r="H45" i="17"/>
  <c r="H51" i="17"/>
  <c r="H24" i="17"/>
  <c r="H34" i="17"/>
  <c r="H40" i="17"/>
  <c r="G50" i="17"/>
  <c r="AD44" i="18"/>
  <c r="AD23" i="18"/>
  <c r="AD33" i="18"/>
  <c r="J34" i="18"/>
  <c r="J40" i="18"/>
  <c r="J45" i="18"/>
  <c r="J51" i="18"/>
  <c r="J24" i="18"/>
  <c r="AR23" i="18"/>
  <c r="AR33" i="18"/>
  <c r="AR44" i="18"/>
  <c r="AF23" i="18"/>
  <c r="AF33" i="18"/>
  <c r="AF44" i="18"/>
  <c r="AG44" i="18"/>
  <c r="AG23" i="18"/>
  <c r="AG33" i="18"/>
  <c r="AU24" i="16"/>
  <c r="AU45" i="16"/>
  <c r="AU51" i="16"/>
  <c r="AU34" i="16"/>
  <c r="AU40" i="16"/>
  <c r="AK40" i="16"/>
  <c r="AK35" i="16"/>
  <c r="AN44" i="16"/>
  <c r="AN33" i="16"/>
  <c r="AN23" i="16"/>
  <c r="AJ21" i="16"/>
  <c r="AJ22" i="16"/>
  <c r="AH23" i="16"/>
  <c r="AH33" i="16"/>
  <c r="AH44" i="16"/>
  <c r="Y44" i="16"/>
  <c r="Y23" i="16"/>
  <c r="Y33" i="16"/>
  <c r="R33" i="16"/>
  <c r="R44" i="16"/>
  <c r="R23" i="16"/>
  <c r="G27" i="16"/>
  <c r="F30" i="16"/>
  <c r="X45" i="16"/>
  <c r="X51" i="16"/>
  <c r="X24" i="16"/>
  <c r="X34" i="16"/>
  <c r="X40" i="16"/>
  <c r="K21" i="16"/>
  <c r="K22" i="16"/>
  <c r="U21" i="16"/>
  <c r="U22" i="16"/>
  <c r="AY35" i="17"/>
  <c r="AD23" i="17"/>
  <c r="AD33" i="17"/>
  <c r="AD44" i="17"/>
  <c r="AQ21" i="17"/>
  <c r="AQ22" i="17"/>
  <c r="AI21" i="17"/>
  <c r="AI22" i="17"/>
  <c r="AA21" i="17"/>
  <c r="AA22" i="17"/>
  <c r="AB34" i="16"/>
  <c r="AB40" i="16"/>
  <c r="AB24" i="16"/>
  <c r="AB45" i="16"/>
  <c r="AB51" i="16"/>
  <c r="T23" i="16"/>
  <c r="T33" i="16"/>
  <c r="T44" i="16"/>
  <c r="L33" i="16"/>
  <c r="L44" i="16"/>
  <c r="L23" i="16"/>
  <c r="AF21" i="17"/>
  <c r="AF22" i="17"/>
  <c r="AG24" i="16"/>
  <c r="AG34" i="16"/>
  <c r="AG40" i="16"/>
  <c r="AG45" i="16"/>
  <c r="AG51" i="16"/>
  <c r="F33" i="16"/>
  <c r="F44" i="16"/>
  <c r="F23" i="16"/>
  <c r="Z23" i="17"/>
  <c r="Z33" i="17"/>
  <c r="Z44" i="17"/>
  <c r="T45" i="17"/>
  <c r="T24" i="17"/>
  <c r="T34" i="17"/>
  <c r="T40" i="17"/>
  <c r="L45" i="17"/>
  <c r="L24" i="17"/>
  <c r="L34" i="17"/>
  <c r="L40" i="17"/>
  <c r="AX21" i="18"/>
  <c r="AX22" i="18"/>
  <c r="AO39" i="17"/>
  <c r="L35" i="17"/>
  <c r="L39" i="17"/>
  <c r="AW24" i="17"/>
  <c r="AW34" i="17"/>
  <c r="AW40" i="17"/>
  <c r="AW45" i="17"/>
  <c r="AW51" i="17"/>
  <c r="Q21" i="17"/>
  <c r="Q22" i="17"/>
  <c r="I21" i="17"/>
  <c r="I22" i="17"/>
  <c r="AU34" i="17"/>
  <c r="AU40" i="17"/>
  <c r="AU45" i="17"/>
  <c r="AU51" i="17"/>
  <c r="AU24" i="17"/>
  <c r="AK24" i="17"/>
  <c r="AK45" i="17"/>
  <c r="AK51" i="17"/>
  <c r="AK34" i="17"/>
  <c r="AK40" i="17"/>
  <c r="Y44" i="17"/>
  <c r="Y23" i="17"/>
  <c r="Y33" i="17"/>
  <c r="AR22" i="17"/>
  <c r="U22" i="17"/>
  <c r="G39" i="17"/>
  <c r="D35" i="17"/>
  <c r="D39" i="17"/>
  <c r="AS44" i="18"/>
  <c r="AS23" i="18"/>
  <c r="AS33" i="18"/>
  <c r="AN23" i="18"/>
  <c r="AN33" i="18"/>
  <c r="AN44" i="18"/>
  <c r="AC44" i="18"/>
  <c r="AC23" i="18"/>
  <c r="AC33" i="18"/>
  <c r="N34" i="18"/>
  <c r="N40" i="18"/>
  <c r="N24" i="18"/>
  <c r="N45" i="18"/>
  <c r="N51" i="18"/>
  <c r="D39" i="18"/>
  <c r="D35" i="18"/>
  <c r="AB23" i="18"/>
  <c r="AB33" i="18"/>
  <c r="AB44" i="18"/>
  <c r="AT34" i="18"/>
  <c r="AT40" i="18"/>
  <c r="AT45" i="18"/>
  <c r="AT51" i="18"/>
  <c r="AT24" i="18"/>
  <c r="AO44" i="18"/>
  <c r="AO23" i="18"/>
  <c r="AO33" i="18"/>
  <c r="AJ23" i="18"/>
  <c r="AJ33" i="18"/>
  <c r="AJ44" i="18"/>
  <c r="AA24" i="18"/>
  <c r="AA34" i="18"/>
  <c r="AA40" i="18"/>
  <c r="AA45" i="18"/>
  <c r="AA51" i="18"/>
  <c r="T24" i="18"/>
  <c r="T34" i="18"/>
  <c r="T40" i="18"/>
  <c r="T45" i="18"/>
  <c r="T51" i="18"/>
  <c r="O24" i="18"/>
  <c r="O34" i="18"/>
  <c r="O40" i="18"/>
  <c r="O45" i="18"/>
  <c r="O51" i="18"/>
  <c r="AK23" i="18"/>
  <c r="AK33" i="18"/>
  <c r="AK44" i="18"/>
  <c r="W24" i="18"/>
  <c r="W34" i="18"/>
  <c r="W40" i="18"/>
  <c r="W45" i="18"/>
  <c r="W51" i="18"/>
  <c r="P23" i="18"/>
  <c r="P33" i="18"/>
  <c r="P44" i="18"/>
  <c r="J44" i="18"/>
  <c r="J23" i="18"/>
  <c r="J33" i="18"/>
  <c r="S22" i="17"/>
  <c r="E22" i="18"/>
  <c r="E21" i="18"/>
  <c r="AF45" i="18"/>
  <c r="AF51" i="18"/>
  <c r="AF24" i="18"/>
  <c r="AF34" i="18"/>
  <c r="AF40" i="18"/>
  <c r="F44" i="18"/>
  <c r="F23" i="18"/>
  <c r="F33" i="18"/>
  <c r="AW33" i="16"/>
  <c r="AW23" i="16"/>
  <c r="AW44" i="16"/>
  <c r="AG45" i="18"/>
  <c r="AG51" i="18"/>
  <c r="AG24" i="18"/>
  <c r="AG34" i="18"/>
  <c r="AG40" i="18"/>
  <c r="Z44" i="18"/>
  <c r="Z23" i="18"/>
  <c r="Z33" i="18"/>
  <c r="H23" i="18"/>
  <c r="H33" i="18"/>
  <c r="H44" i="18"/>
  <c r="AW45" i="16"/>
  <c r="AW51" i="16"/>
  <c r="AW24" i="16"/>
  <c r="AW34" i="16"/>
  <c r="AW40" i="16"/>
  <c r="AL22" i="16"/>
  <c r="AL21" i="16"/>
  <c r="Y34" i="16"/>
  <c r="Y40" i="16"/>
  <c r="Y45" i="16"/>
  <c r="Y51" i="16"/>
  <c r="Y24" i="16"/>
  <c r="AC24" i="16"/>
  <c r="AC34" i="16"/>
  <c r="AC40" i="16"/>
  <c r="AC45" i="16"/>
  <c r="AC51" i="16"/>
  <c r="D13" i="16"/>
  <c r="J24" i="16"/>
  <c r="J45" i="16"/>
  <c r="J51" i="16"/>
  <c r="J34" i="16"/>
  <c r="J40" i="16"/>
  <c r="AD45" i="17"/>
  <c r="AD51" i="17"/>
  <c r="AD24" i="17"/>
  <c r="AD34" i="17"/>
  <c r="AD40" i="17"/>
  <c r="AJ21" i="17"/>
  <c r="AJ22" i="17"/>
  <c r="AC24" i="17"/>
  <c r="AC45" i="17"/>
  <c r="AC51" i="17"/>
  <c r="AC34" i="17"/>
  <c r="AC40" i="17"/>
  <c r="F33" i="17"/>
  <c r="F44" i="17"/>
  <c r="F23" i="17"/>
  <c r="AV33" i="18"/>
  <c r="AV44" i="18"/>
  <c r="AV23" i="18"/>
  <c r="Y34" i="17"/>
  <c r="Y40" i="17"/>
  <c r="Y45" i="17"/>
  <c r="Y51" i="17"/>
  <c r="Y24" i="17"/>
  <c r="AK39" i="17"/>
  <c r="O39" i="17"/>
  <c r="O34" i="17"/>
  <c r="O35" i="17"/>
  <c r="AQ33" i="18"/>
  <c r="AQ23" i="18"/>
  <c r="AQ44" i="18"/>
  <c r="X23" i="18"/>
  <c r="X33" i="18"/>
  <c r="X44" i="18"/>
  <c r="I35" i="18"/>
  <c r="I39" i="18"/>
  <c r="AP44" i="18"/>
  <c r="AP33" i="18"/>
  <c r="AP23" i="18"/>
  <c r="Y45" i="18"/>
  <c r="Y51" i="18"/>
  <c r="Y34" i="18"/>
  <c r="Y40" i="18"/>
  <c r="Y24" i="18"/>
  <c r="U45" i="18"/>
  <c r="U51" i="18"/>
  <c r="U24" i="18"/>
  <c r="U34" i="18"/>
  <c r="U40" i="18"/>
  <c r="AC39" i="17"/>
  <c r="AC35" i="17"/>
  <c r="F34" i="18"/>
  <c r="F40" i="18"/>
  <c r="F45" i="18"/>
  <c r="F51" i="18"/>
  <c r="F24" i="18"/>
  <c r="Z34" i="18"/>
  <c r="Z40" i="18"/>
  <c r="Z24" i="18"/>
  <c r="Z45" i="18"/>
  <c r="Z51" i="18"/>
  <c r="AX21" i="16"/>
  <c r="AX22" i="16"/>
  <c r="AM45" i="16"/>
  <c r="AM51" i="16"/>
  <c r="AM24" i="16"/>
  <c r="AM34" i="16"/>
  <c r="AM40" i="16"/>
  <c r="AF21" i="16"/>
  <c r="AF22" i="16"/>
  <c r="AI23" i="16"/>
  <c r="AI44" i="16"/>
  <c r="AI33" i="16"/>
  <c r="Z24" i="16"/>
  <c r="Z34" i="16"/>
  <c r="Z40" i="16"/>
  <c r="Z45" i="16"/>
  <c r="Z51" i="16"/>
  <c r="X23" i="16"/>
  <c r="X33" i="16"/>
  <c r="X44" i="16"/>
  <c r="Q34" i="16"/>
  <c r="Q40" i="16"/>
  <c r="Q45" i="16"/>
  <c r="Q51" i="16"/>
  <c r="Q24" i="16"/>
  <c r="AP34" i="16"/>
  <c r="AP40" i="16"/>
  <c r="AP24" i="16"/>
  <c r="AP45" i="16"/>
  <c r="AP51" i="16"/>
  <c r="P45" i="16"/>
  <c r="P51" i="16"/>
  <c r="P24" i="16"/>
  <c r="P34" i="16"/>
  <c r="P40" i="16"/>
  <c r="I21" i="16"/>
  <c r="I22" i="16"/>
  <c r="AD21" i="16"/>
  <c r="AD22" i="16"/>
  <c r="AP45" i="17"/>
  <c r="AP51" i="17"/>
  <c r="AP24" i="17"/>
  <c r="AP34" i="17"/>
  <c r="AP40" i="17"/>
  <c r="AH45" i="17"/>
  <c r="AH51" i="17"/>
  <c r="AH24" i="17"/>
  <c r="AH34" i="17"/>
  <c r="AH40" i="17"/>
  <c r="AE23" i="16"/>
  <c r="AE33" i="16"/>
  <c r="AE44" i="16"/>
  <c r="AB33" i="16"/>
  <c r="AB44" i="16"/>
  <c r="AB23" i="16"/>
  <c r="T45" i="16"/>
  <c r="T51" i="16"/>
  <c r="T24" i="16"/>
  <c r="T34" i="16"/>
  <c r="T40" i="16"/>
  <c r="L45" i="16"/>
  <c r="L51" i="16"/>
  <c r="L24" i="16"/>
  <c r="L34" i="16"/>
  <c r="L40" i="16"/>
  <c r="AB21" i="17"/>
  <c r="AB22" i="17"/>
  <c r="AG33" i="16"/>
  <c r="AG44" i="16"/>
  <c r="AG23" i="16"/>
  <c r="F24" i="16"/>
  <c r="F45" i="16"/>
  <c r="F51" i="16"/>
  <c r="F34" i="16"/>
  <c r="F40" i="16"/>
  <c r="AM34" i="17"/>
  <c r="AM40" i="17"/>
  <c r="AM45" i="17"/>
  <c r="AM51" i="17"/>
  <c r="AM24" i="17"/>
  <c r="Z45" i="17"/>
  <c r="Z51" i="17"/>
  <c r="Z24" i="17"/>
  <c r="Z34" i="17"/>
  <c r="Z40" i="17"/>
  <c r="R24" i="17"/>
  <c r="R34" i="17"/>
  <c r="R40" i="17"/>
  <c r="R45" i="17"/>
  <c r="R51" i="17"/>
  <c r="G24" i="17"/>
  <c r="G34" i="17"/>
  <c r="G40" i="17"/>
  <c r="G45" i="17"/>
  <c r="G51" i="17"/>
  <c r="AL23" i="17"/>
  <c r="AL33" i="17"/>
  <c r="AL44" i="17"/>
  <c r="AW23" i="17"/>
  <c r="AW33" i="17"/>
  <c r="AW44" i="17"/>
  <c r="P23" i="17"/>
  <c r="P33" i="17"/>
  <c r="P44" i="17"/>
  <c r="H23" i="17"/>
  <c r="H33" i="17"/>
  <c r="H44" i="17"/>
  <c r="AU44" i="17"/>
  <c r="AU23" i="17"/>
  <c r="AU33" i="17"/>
  <c r="X35" i="17"/>
  <c r="X39" i="17"/>
  <c r="V21" i="17"/>
  <c r="V22" i="17"/>
  <c r="F27" i="17"/>
  <c r="E30" i="17"/>
  <c r="AR33" i="17"/>
  <c r="AR44" i="17"/>
  <c r="AR23" i="17"/>
  <c r="W46" i="17"/>
  <c r="W50" i="17"/>
  <c r="U44" i="17"/>
  <c r="U23" i="17"/>
  <c r="U33" i="17"/>
  <c r="M22" i="17"/>
  <c r="AS45" i="18"/>
  <c r="AS51" i="18"/>
  <c r="AS24" i="18"/>
  <c r="AS34" i="18"/>
  <c r="AS40" i="18"/>
  <c r="AN45" i="18"/>
  <c r="AN51" i="18"/>
  <c r="AN24" i="18"/>
  <c r="AN34" i="18"/>
  <c r="AN40" i="18"/>
  <c r="AC45" i="18"/>
  <c r="AC51" i="18"/>
  <c r="AC24" i="18"/>
  <c r="AC34" i="18"/>
  <c r="AC40" i="18"/>
  <c r="N44" i="18"/>
  <c r="N23" i="18"/>
  <c r="N33" i="18"/>
  <c r="K24" i="18"/>
  <c r="K34" i="18"/>
  <c r="K40" i="18"/>
  <c r="K45" i="18"/>
  <c r="K51" i="18"/>
  <c r="AU24" i="18"/>
  <c r="AU34" i="18"/>
  <c r="AU40" i="18"/>
  <c r="AU45" i="18"/>
  <c r="AU51" i="18"/>
  <c r="S24" i="18"/>
  <c r="S34" i="18"/>
  <c r="S40" i="18"/>
  <c r="S45" i="18"/>
  <c r="S51" i="18"/>
  <c r="AG50" i="17"/>
  <c r="AT44" i="18"/>
  <c r="AT33" i="18"/>
  <c r="AT23" i="18"/>
  <c r="AO45" i="18"/>
  <c r="AO51" i="18"/>
  <c r="AO24" i="18"/>
  <c r="AO34" i="18"/>
  <c r="AO40" i="18"/>
  <c r="AJ24" i="18"/>
  <c r="AJ34" i="18"/>
  <c r="AJ40" i="18"/>
  <c r="AJ45" i="18"/>
  <c r="AJ51" i="18"/>
  <c r="AA33" i="18"/>
  <c r="AA23" i="18"/>
  <c r="AA44" i="18"/>
  <c r="T23" i="18"/>
  <c r="T33" i="18"/>
  <c r="T44" i="18"/>
  <c r="O33" i="18"/>
  <c r="O44" i="18"/>
  <c r="O23" i="18"/>
  <c r="AK45" i="18"/>
  <c r="AK51" i="18"/>
  <c r="AK34" i="18"/>
  <c r="AK40" i="18"/>
  <c r="AK24" i="18"/>
  <c r="W33" i="18"/>
  <c r="W23" i="18"/>
  <c r="W44" i="18"/>
  <c r="P45" i="18"/>
  <c r="P51" i="18"/>
  <c r="P24" i="18"/>
  <c r="P34" i="18"/>
  <c r="P40" i="18"/>
  <c r="G24" i="18"/>
  <c r="G34" i="18"/>
  <c r="G40" i="18"/>
  <c r="G45" i="18"/>
  <c r="G51" i="18"/>
  <c r="S23" i="17"/>
  <c r="S33" i="17"/>
  <c r="S44" i="17"/>
  <c r="AZ10" i="18"/>
  <c r="AL34" i="18"/>
  <c r="AL40" i="18"/>
  <c r="AL45" i="18"/>
  <c r="AL51" i="18"/>
  <c r="AL24" i="18"/>
  <c r="V34" i="18"/>
  <c r="V40" i="18"/>
  <c r="V24" i="18"/>
  <c r="V45" i="18"/>
  <c r="V51" i="18"/>
  <c r="D33" i="16"/>
  <c r="D44" i="16"/>
  <c r="D23" i="16"/>
  <c r="K22" i="17"/>
  <c r="AE24" i="18"/>
  <c r="AE34" i="18"/>
  <c r="AE40" i="18"/>
  <c r="AE45" i="18"/>
  <c r="AE51" i="18"/>
  <c r="Q23" i="18"/>
  <c r="Q33" i="18"/>
  <c r="Q44" i="18"/>
  <c r="AS50" i="16"/>
  <c r="AS46" i="16"/>
  <c r="AM23" i="16"/>
  <c r="AM33" i="16"/>
  <c r="AM44" i="16"/>
  <c r="AN34" i="16"/>
  <c r="AN40" i="16"/>
  <c r="AN45" i="16"/>
  <c r="AN51" i="16"/>
  <c r="AN24" i="16"/>
  <c r="R24" i="16"/>
  <c r="R34" i="16"/>
  <c r="R40" i="16"/>
  <c r="R45" i="16"/>
  <c r="R51" i="16"/>
  <c r="M21" i="16"/>
  <c r="M22" i="16"/>
  <c r="H45" i="16"/>
  <c r="H51" i="16"/>
  <c r="H24" i="16"/>
  <c r="H34" i="16"/>
  <c r="H40" i="16"/>
  <c r="AV33" i="17"/>
  <c r="AV44" i="17"/>
  <c r="AV23" i="17"/>
  <c r="AA23" i="16"/>
  <c r="AA33" i="16"/>
  <c r="AA44" i="16"/>
  <c r="AT35" i="17"/>
  <c r="AT39" i="17"/>
  <c r="O24" i="17"/>
  <c r="O40" i="17"/>
  <c r="O45" i="17"/>
  <c r="O51" i="17"/>
  <c r="AG24" i="17"/>
  <c r="AG45" i="17"/>
  <c r="AG51" i="17"/>
  <c r="AG34" i="17"/>
  <c r="AG40" i="17"/>
  <c r="AS23" i="17"/>
  <c r="AS33" i="17"/>
  <c r="AS44" i="17"/>
  <c r="AZ10" i="17"/>
  <c r="AH44" i="18"/>
  <c r="AH33" i="18"/>
  <c r="AH23" i="18"/>
  <c r="L39" i="18"/>
  <c r="D46" i="18"/>
  <c r="D50" i="18"/>
  <c r="AB24" i="18"/>
  <c r="AB34" i="18"/>
  <c r="AB40" i="18"/>
  <c r="AB45" i="18"/>
  <c r="AB51" i="18"/>
  <c r="AM33" i="18"/>
  <c r="AM44" i="18"/>
  <c r="AM23" i="18"/>
  <c r="R44" i="18"/>
  <c r="R33" i="18"/>
  <c r="R23" i="18"/>
  <c r="AI33" i="18"/>
  <c r="AI23" i="18"/>
  <c r="AI44" i="18"/>
  <c r="AU33" i="16"/>
  <c r="AU23" i="16"/>
  <c r="AU44" i="16"/>
  <c r="H24" i="18"/>
  <c r="H34" i="18"/>
  <c r="H40" i="18"/>
  <c r="H45" i="18"/>
  <c r="H51" i="18"/>
  <c r="AY24" i="16"/>
  <c r="AY45" i="16"/>
  <c r="AY51" i="16"/>
  <c r="AY34" i="16"/>
  <c r="AY40" i="16"/>
  <c r="T11" i="20"/>
  <c r="T45" i="20"/>
  <c r="AV21" i="16"/>
  <c r="AV22" i="16"/>
  <c r="AR21" i="16"/>
  <c r="AR22" i="16"/>
  <c r="AI45" i="16"/>
  <c r="AI51" i="16"/>
  <c r="AI24" i="16"/>
  <c r="AI34" i="16"/>
  <c r="AI40" i="16"/>
  <c r="Z33" i="16"/>
  <c r="Z44" i="16"/>
  <c r="Z23" i="16"/>
  <c r="Q44" i="16"/>
  <c r="Q23" i="16"/>
  <c r="Q33" i="16"/>
  <c r="AP23" i="16"/>
  <c r="AP44" i="16"/>
  <c r="AP33" i="16"/>
  <c r="O21" i="16"/>
  <c r="O22" i="16"/>
  <c r="G21" i="16"/>
  <c r="G22" i="16"/>
  <c r="V10" i="16"/>
  <c r="V13" i="16"/>
  <c r="H33" i="16"/>
  <c r="H44" i="16"/>
  <c r="H23" i="16"/>
  <c r="AP23" i="17"/>
  <c r="AP33" i="17"/>
  <c r="AP44" i="17"/>
  <c r="J33" i="16"/>
  <c r="J44" i="16"/>
  <c r="J23" i="16"/>
  <c r="AV24" i="17"/>
  <c r="AV34" i="17"/>
  <c r="AV40" i="17"/>
  <c r="AV45" i="17"/>
  <c r="AV51" i="17"/>
  <c r="AN21" i="17"/>
  <c r="AN22" i="17"/>
  <c r="AE21" i="17"/>
  <c r="AE22" i="17"/>
  <c r="AE45" i="16"/>
  <c r="AE51" i="16"/>
  <c r="AE34" i="16"/>
  <c r="AE40" i="16"/>
  <c r="AE24" i="16"/>
  <c r="AA24" i="16"/>
  <c r="AA34" i="16"/>
  <c r="AA40" i="16"/>
  <c r="AA45" i="16"/>
  <c r="AA51" i="16"/>
  <c r="S24" i="16"/>
  <c r="S34" i="16"/>
  <c r="S40" i="16"/>
  <c r="S45" i="16"/>
  <c r="S51" i="16"/>
  <c r="N33" i="16"/>
  <c r="N44" i="16"/>
  <c r="N23" i="16"/>
  <c r="AT46" i="17"/>
  <c r="AT50" i="17"/>
  <c r="AM44" i="17"/>
  <c r="AM23" i="17"/>
  <c r="AM33" i="17"/>
  <c r="X46" i="17"/>
  <c r="X50" i="17"/>
  <c r="R33" i="17"/>
  <c r="R44" i="17"/>
  <c r="R23" i="17"/>
  <c r="AY23" i="18"/>
  <c r="AY33" i="18"/>
  <c r="AY44" i="18"/>
  <c r="T35" i="17"/>
  <c r="T39" i="17"/>
  <c r="N22" i="17"/>
  <c r="F22" i="17"/>
  <c r="AO22" i="17"/>
  <c r="J22" i="17"/>
  <c r="D46" i="17"/>
  <c r="D50" i="17"/>
  <c r="AX50" i="17"/>
  <c r="AX46" i="17"/>
  <c r="AS22" i="17"/>
  <c r="AW51" i="18"/>
  <c r="AW46" i="18"/>
  <c r="AK46" i="17"/>
  <c r="AK50" i="17"/>
  <c r="W39" i="17"/>
  <c r="W35" i="17"/>
  <c r="O46" i="17"/>
  <c r="O50" i="17"/>
  <c r="M44" i="17"/>
  <c r="M23" i="17"/>
  <c r="M33" i="17"/>
  <c r="E21" i="17"/>
  <c r="E22" i="17"/>
  <c r="AQ24" i="18"/>
  <c r="AQ34" i="18"/>
  <c r="AQ40" i="18"/>
  <c r="AQ45" i="18"/>
  <c r="AQ51" i="18"/>
  <c r="AH34" i="18"/>
  <c r="AH40" i="18"/>
  <c r="AH24" i="18"/>
  <c r="AH45" i="18"/>
  <c r="AH51" i="18"/>
  <c r="X24" i="18"/>
  <c r="X34" i="18"/>
  <c r="X40" i="18"/>
  <c r="X45" i="18"/>
  <c r="X51" i="18"/>
  <c r="L50" i="18"/>
  <c r="K33" i="18"/>
  <c r="K44" i="18"/>
  <c r="K23" i="18"/>
  <c r="AU33" i="18"/>
  <c r="AU23" i="18"/>
  <c r="AU44" i="18"/>
  <c r="S33" i="18"/>
  <c r="S44" i="18"/>
  <c r="S23" i="18"/>
  <c r="AG39" i="17"/>
  <c r="AG35" i="17"/>
  <c r="AP34" i="18"/>
  <c r="AP40" i="18"/>
  <c r="AP45" i="18"/>
  <c r="AP51" i="18"/>
  <c r="AP24" i="18"/>
  <c r="AM24" i="18"/>
  <c r="AM34" i="18"/>
  <c r="AM40" i="18"/>
  <c r="AM45" i="18"/>
  <c r="AM51" i="18"/>
  <c r="AD34" i="18"/>
  <c r="AD40" i="18"/>
  <c r="AD45" i="18"/>
  <c r="AD51" i="18"/>
  <c r="AD24" i="18"/>
  <c r="Y23" i="18"/>
  <c r="Y33" i="18"/>
  <c r="Y44" i="18"/>
  <c r="R34" i="18"/>
  <c r="R40" i="18"/>
  <c r="R45" i="18"/>
  <c r="R51" i="18"/>
  <c r="R24" i="18"/>
  <c r="L24" i="18"/>
  <c r="L34" i="18"/>
  <c r="L40" i="18"/>
  <c r="L45" i="18"/>
  <c r="L51" i="18"/>
  <c r="AI24" i="18"/>
  <c r="AI34" i="18"/>
  <c r="AI40" i="18"/>
  <c r="AI45" i="18"/>
  <c r="AI51" i="18"/>
  <c r="U44" i="18"/>
  <c r="U23" i="18"/>
  <c r="U33" i="18"/>
  <c r="M23" i="18"/>
  <c r="M33" i="18"/>
  <c r="M44" i="18"/>
  <c r="G33" i="18"/>
  <c r="G44" i="18"/>
  <c r="G23" i="18"/>
  <c r="AR24" i="18"/>
  <c r="AR34" i="18"/>
  <c r="AR40" i="18"/>
  <c r="AR45" i="18"/>
  <c r="AR51" i="18"/>
  <c r="AC46" i="17"/>
  <c r="AC50" i="17"/>
  <c r="AL44" i="18"/>
  <c r="AL33" i="18"/>
  <c r="AL23" i="18"/>
  <c r="V44" i="18"/>
  <c r="V23" i="18"/>
  <c r="V33" i="18"/>
  <c r="AY33" i="16"/>
  <c r="AY23" i="16"/>
  <c r="AY44" i="16"/>
  <c r="K23" i="17"/>
  <c r="K33" i="17"/>
  <c r="K44" i="17"/>
  <c r="AE33" i="18"/>
  <c r="AE44" i="18"/>
  <c r="AE23" i="18"/>
  <c r="Q45" i="18"/>
  <c r="Q51" i="18"/>
  <c r="Q34" i="18"/>
  <c r="Q40" i="18"/>
  <c r="Q24" i="18"/>
  <c r="G27" i="18"/>
  <c r="F30" i="18"/>
  <c r="AE50" i="18"/>
  <c r="AE46" i="18"/>
  <c r="V35" i="18"/>
  <c r="V39" i="18"/>
  <c r="G50" i="18"/>
  <c r="G46" i="18"/>
  <c r="K35" i="18"/>
  <c r="K39" i="18"/>
  <c r="E34" i="17"/>
  <c r="E40" i="17"/>
  <c r="E45" i="17"/>
  <c r="E51" i="17"/>
  <c r="E24" i="17"/>
  <c r="AZ22" i="17"/>
  <c r="R50" i="17"/>
  <c r="R46" i="17"/>
  <c r="AP35" i="17"/>
  <c r="AP39" i="17"/>
  <c r="AM35" i="18"/>
  <c r="AM39" i="18"/>
  <c r="AA39" i="16"/>
  <c r="AA35" i="16"/>
  <c r="U50" i="17"/>
  <c r="AU35" i="17"/>
  <c r="AU39" i="17"/>
  <c r="AL46" i="17"/>
  <c r="AL50" i="17"/>
  <c r="I34" i="16"/>
  <c r="I40" i="16"/>
  <c r="I24" i="16"/>
  <c r="I45" i="16"/>
  <c r="I51" i="16"/>
  <c r="X35" i="16"/>
  <c r="X39" i="16"/>
  <c r="F39" i="17"/>
  <c r="E21" i="16"/>
  <c r="E22" i="16"/>
  <c r="Z35" i="18"/>
  <c r="Z39" i="18"/>
  <c r="AW35" i="16"/>
  <c r="AW39" i="16"/>
  <c r="J46" i="18"/>
  <c r="J50" i="18"/>
  <c r="G35" i="17"/>
  <c r="AD35" i="17"/>
  <c r="AD39" i="17"/>
  <c r="AN35" i="16"/>
  <c r="AN39" i="16"/>
  <c r="AC35" i="16"/>
  <c r="AC39" i="16"/>
  <c r="AE35" i="18"/>
  <c r="AE39" i="18"/>
  <c r="AY50" i="16"/>
  <c r="AY46" i="16"/>
  <c r="AL46" i="18"/>
  <c r="AL50" i="18"/>
  <c r="G35" i="18"/>
  <c r="G39" i="18"/>
  <c r="U35" i="18"/>
  <c r="U39" i="18"/>
  <c r="S50" i="18"/>
  <c r="S46" i="18"/>
  <c r="AU39" i="18"/>
  <c r="AU35" i="18"/>
  <c r="E44" i="17"/>
  <c r="E23" i="17"/>
  <c r="E33" i="17"/>
  <c r="AZ21" i="17"/>
  <c r="AS24" i="17"/>
  <c r="AS34" i="17"/>
  <c r="AS40" i="17"/>
  <c r="AS45" i="17"/>
  <c r="AS51" i="17"/>
  <c r="N24" i="17"/>
  <c r="N34" i="17"/>
  <c r="N40" i="17"/>
  <c r="N45" i="17"/>
  <c r="N51" i="17"/>
  <c r="AY39" i="18"/>
  <c r="AY35" i="18"/>
  <c r="R35" i="17"/>
  <c r="R39" i="17"/>
  <c r="AE34" i="17"/>
  <c r="AE40" i="17"/>
  <c r="AE45" i="17"/>
  <c r="AE51" i="17"/>
  <c r="AE24" i="17"/>
  <c r="J50" i="16"/>
  <c r="J46" i="16"/>
  <c r="W21" i="16"/>
  <c r="W22" i="16"/>
  <c r="O23" i="16"/>
  <c r="O33" i="16"/>
  <c r="O44" i="16"/>
  <c r="Q35" i="16"/>
  <c r="Q39" i="16"/>
  <c r="Z50" i="16"/>
  <c r="Z46" i="16"/>
  <c r="AV23" i="16"/>
  <c r="AV44" i="16"/>
  <c r="AV33" i="16"/>
  <c r="AU50" i="16"/>
  <c r="AU46" i="16"/>
  <c r="R50" i="18"/>
  <c r="R46" i="18"/>
  <c r="AH35" i="18"/>
  <c r="AH39" i="18"/>
  <c r="AS39" i="17"/>
  <c r="AS35" i="17"/>
  <c r="M44" i="16"/>
  <c r="M23" i="16"/>
  <c r="M33" i="16"/>
  <c r="AM35" i="16"/>
  <c r="AM39" i="16"/>
  <c r="Q46" i="18"/>
  <c r="Q50" i="18"/>
  <c r="D50" i="16"/>
  <c r="D46" i="16"/>
  <c r="T46" i="18"/>
  <c r="T50" i="18"/>
  <c r="AG46" i="17"/>
  <c r="M34" i="17"/>
  <c r="M40" i="17"/>
  <c r="M45" i="17"/>
  <c r="M51" i="17"/>
  <c r="M24" i="17"/>
  <c r="AR39" i="17"/>
  <c r="V33" i="17"/>
  <c r="V44" i="17"/>
  <c r="V23" i="17"/>
  <c r="AW46" i="17"/>
  <c r="AW50" i="17"/>
  <c r="AL35" i="17"/>
  <c r="AL39" i="17"/>
  <c r="AB24" i="17"/>
  <c r="AB34" i="17"/>
  <c r="AB40" i="17"/>
  <c r="AB45" i="17"/>
  <c r="AB51" i="17"/>
  <c r="AE35" i="16"/>
  <c r="AE39" i="16"/>
  <c r="I44" i="16"/>
  <c r="I23" i="16"/>
  <c r="I33" i="16"/>
  <c r="AI35" i="16"/>
  <c r="AI39" i="16"/>
  <c r="AF44" i="16"/>
  <c r="AF23" i="16"/>
  <c r="AF33" i="16"/>
  <c r="AX34" i="16"/>
  <c r="AX40" i="16"/>
  <c r="AX45" i="16"/>
  <c r="AX51" i="16"/>
  <c r="AX24" i="16"/>
  <c r="AQ50" i="18"/>
  <c r="AQ46" i="18"/>
  <c r="AV35" i="18"/>
  <c r="AV39" i="18"/>
  <c r="AJ33" i="17"/>
  <c r="AJ44" i="17"/>
  <c r="AJ23" i="17"/>
  <c r="AZ10" i="16"/>
  <c r="AL24" i="16"/>
  <c r="AL45" i="16"/>
  <c r="AL51" i="16"/>
  <c r="AL34" i="16"/>
  <c r="AL40" i="16"/>
  <c r="H46" i="18"/>
  <c r="H50" i="18"/>
  <c r="F35" i="18"/>
  <c r="F39" i="18"/>
  <c r="S24" i="17"/>
  <c r="S34" i="17"/>
  <c r="S40" i="17"/>
  <c r="S45" i="17"/>
  <c r="S51" i="17"/>
  <c r="P46" i="18"/>
  <c r="P50" i="18"/>
  <c r="AB39" i="18"/>
  <c r="AB35" i="18"/>
  <c r="AC35" i="18"/>
  <c r="AC39" i="18"/>
  <c r="AN39" i="18"/>
  <c r="AN35" i="18"/>
  <c r="AS46" i="18"/>
  <c r="AS50" i="18"/>
  <c r="Y35" i="17"/>
  <c r="Y39" i="17"/>
  <c r="Q44" i="17"/>
  <c r="Q23" i="17"/>
  <c r="Q33" i="17"/>
  <c r="AX24" i="18"/>
  <c r="AX45" i="18"/>
  <c r="AX51" i="18"/>
  <c r="AX34" i="18"/>
  <c r="AX40" i="18"/>
  <c r="L51" i="17"/>
  <c r="L46" i="17"/>
  <c r="Z46" i="17"/>
  <c r="Z50" i="17"/>
  <c r="F50" i="16"/>
  <c r="F46" i="16"/>
  <c r="L50" i="16"/>
  <c r="L46" i="16"/>
  <c r="AA34" i="17"/>
  <c r="AA40" i="17"/>
  <c r="AA45" i="17"/>
  <c r="AA51" i="17"/>
  <c r="AA24" i="17"/>
  <c r="AQ34" i="17"/>
  <c r="AQ40" i="17"/>
  <c r="AQ45" i="17"/>
  <c r="AQ51" i="17"/>
  <c r="AQ24" i="17"/>
  <c r="K34" i="16"/>
  <c r="K40" i="16"/>
  <c r="K24" i="16"/>
  <c r="K45" i="16"/>
  <c r="K51" i="16"/>
  <c r="R50" i="16"/>
  <c r="R46" i="16"/>
  <c r="Y46" i="16"/>
  <c r="Y50" i="16"/>
  <c r="AJ34" i="16"/>
  <c r="AJ40" i="16"/>
  <c r="AJ45" i="16"/>
  <c r="AJ51" i="16"/>
  <c r="AJ24" i="16"/>
  <c r="AN46" i="16"/>
  <c r="AN50" i="16"/>
  <c r="AG46" i="18"/>
  <c r="AG50" i="18"/>
  <c r="AR46" i="18"/>
  <c r="AR50" i="18"/>
  <c r="AD50" i="18"/>
  <c r="AD46" i="18"/>
  <c r="N50" i="17"/>
  <c r="N46" i="17"/>
  <c r="AH35" i="17"/>
  <c r="AH39" i="17"/>
  <c r="AO24" i="16"/>
  <c r="AO34" i="16"/>
  <c r="AO40" i="16"/>
  <c r="AO45" i="16"/>
  <c r="AO51" i="16"/>
  <c r="AL35" i="18"/>
  <c r="AL39" i="18"/>
  <c r="AY46" i="18"/>
  <c r="AY50" i="18"/>
  <c r="AM35" i="17"/>
  <c r="AM39" i="17"/>
  <c r="O24" i="16"/>
  <c r="O34" i="16"/>
  <c r="O40" i="16"/>
  <c r="O45" i="16"/>
  <c r="O51" i="16"/>
  <c r="AI50" i="18"/>
  <c r="AI46" i="18"/>
  <c r="AS46" i="17"/>
  <c r="AS50" i="17"/>
  <c r="M34" i="16"/>
  <c r="M40" i="16"/>
  <c r="M24" i="16"/>
  <c r="M45" i="16"/>
  <c r="M51" i="16"/>
  <c r="O39" i="18"/>
  <c r="O35" i="18"/>
  <c r="AR50" i="17"/>
  <c r="H35" i="17"/>
  <c r="H39" i="17"/>
  <c r="AG39" i="16"/>
  <c r="AG35" i="16"/>
  <c r="AE46" i="16"/>
  <c r="AE50" i="16"/>
  <c r="AF34" i="16"/>
  <c r="AF40" i="16"/>
  <c r="AF45" i="16"/>
  <c r="AF51" i="16"/>
  <c r="AF24" i="16"/>
  <c r="AV50" i="18"/>
  <c r="AV46" i="18"/>
  <c r="AO46" i="18"/>
  <c r="AO50" i="18"/>
  <c r="AB46" i="18"/>
  <c r="AB50" i="18"/>
  <c r="AN46" i="18"/>
  <c r="AN50" i="18"/>
  <c r="T51" i="17"/>
  <c r="T46" i="17"/>
  <c r="AI44" i="17"/>
  <c r="AI23" i="17"/>
  <c r="AI33" i="17"/>
  <c r="P35" i="16"/>
  <c r="P39" i="16"/>
  <c r="K50" i="17"/>
  <c r="V46" i="18"/>
  <c r="V50" i="18"/>
  <c r="M46" i="18"/>
  <c r="M50" i="18"/>
  <c r="Y46" i="18"/>
  <c r="Y50" i="18"/>
  <c r="S35" i="18"/>
  <c r="S39" i="18"/>
  <c r="L46" i="18"/>
  <c r="M35" i="17"/>
  <c r="M39" i="17"/>
  <c r="J24" i="17"/>
  <c r="J34" i="17"/>
  <c r="J40" i="17"/>
  <c r="J45" i="17"/>
  <c r="J51" i="17"/>
  <c r="AM46" i="17"/>
  <c r="AM50" i="17"/>
  <c r="N50" i="16"/>
  <c r="N46" i="16"/>
  <c r="AE44" i="17"/>
  <c r="AE33" i="17"/>
  <c r="AE23" i="17"/>
  <c r="J35" i="16"/>
  <c r="J39" i="16"/>
  <c r="G34" i="16"/>
  <c r="G40" i="16"/>
  <c r="G24" i="16"/>
  <c r="G45" i="16"/>
  <c r="G51" i="16"/>
  <c r="AP39" i="16"/>
  <c r="AP35" i="16"/>
  <c r="Z35" i="16"/>
  <c r="Z39" i="16"/>
  <c r="AR34" i="16"/>
  <c r="AR40" i="16"/>
  <c r="AR45" i="16"/>
  <c r="AR51" i="16"/>
  <c r="AR24" i="16"/>
  <c r="AI39" i="18"/>
  <c r="AI35" i="18"/>
  <c r="L35" i="18"/>
  <c r="AH46" i="18"/>
  <c r="AH50" i="18"/>
  <c r="Q35" i="18"/>
  <c r="Q39" i="18"/>
  <c r="D35" i="16"/>
  <c r="D39" i="16"/>
  <c r="W39" i="18"/>
  <c r="W35" i="18"/>
  <c r="T39" i="18"/>
  <c r="T35" i="18"/>
  <c r="AA39" i="18"/>
  <c r="AA35" i="18"/>
  <c r="AT35" i="18"/>
  <c r="AT39" i="18"/>
  <c r="N46" i="18"/>
  <c r="N50" i="18"/>
  <c r="U34" i="17"/>
  <c r="U35" i="17"/>
  <c r="U39" i="17"/>
  <c r="AU46" i="17"/>
  <c r="AU50" i="17"/>
  <c r="P46" i="17"/>
  <c r="P50" i="17"/>
  <c r="AW39" i="17"/>
  <c r="AW35" i="17"/>
  <c r="AB33" i="17"/>
  <c r="AB44" i="17"/>
  <c r="AB23" i="17"/>
  <c r="AB46" i="16"/>
  <c r="AB50" i="16"/>
  <c r="AD24" i="16"/>
  <c r="AD34" i="16"/>
  <c r="AD40" i="16"/>
  <c r="AD45" i="16"/>
  <c r="AD51" i="16"/>
  <c r="AI46" i="16"/>
  <c r="AI50" i="16"/>
  <c r="AX44" i="16"/>
  <c r="AX23" i="16"/>
  <c r="AX33" i="16"/>
  <c r="AP35" i="18"/>
  <c r="AP39" i="18"/>
  <c r="X46" i="18"/>
  <c r="X50" i="18"/>
  <c r="AK35" i="17"/>
  <c r="H39" i="18"/>
  <c r="H35" i="18"/>
  <c r="Z50" i="18"/>
  <c r="Z46" i="18"/>
  <c r="AW50" i="16"/>
  <c r="AW46" i="16"/>
  <c r="J35" i="18"/>
  <c r="J39" i="18"/>
  <c r="P39" i="18"/>
  <c r="P35" i="18"/>
  <c r="AO35" i="18"/>
  <c r="AO39" i="18"/>
  <c r="U40" i="17"/>
  <c r="U45" i="17"/>
  <c r="U51" i="17"/>
  <c r="U24" i="17"/>
  <c r="I34" i="17"/>
  <c r="I40" i="17"/>
  <c r="I45" i="17"/>
  <c r="I51" i="17"/>
  <c r="I24" i="17"/>
  <c r="AX33" i="18"/>
  <c r="AX44" i="18"/>
  <c r="AX23" i="18"/>
  <c r="Z35" i="17"/>
  <c r="Z39" i="17"/>
  <c r="F35" i="16"/>
  <c r="F39" i="16"/>
  <c r="AF24" i="17"/>
  <c r="AF34" i="17"/>
  <c r="AF40" i="17"/>
  <c r="AF45" i="17"/>
  <c r="AF51" i="17"/>
  <c r="L35" i="16"/>
  <c r="L39" i="16"/>
  <c r="AA44" i="17"/>
  <c r="AA23" i="17"/>
  <c r="AA33" i="17"/>
  <c r="AQ44" i="17"/>
  <c r="AQ23" i="17"/>
  <c r="AQ33" i="17"/>
  <c r="K23" i="16"/>
  <c r="K44" i="16"/>
  <c r="K33" i="16"/>
  <c r="R35" i="16"/>
  <c r="R39" i="16"/>
  <c r="AH46" i="16"/>
  <c r="AH50" i="16"/>
  <c r="AJ44" i="16"/>
  <c r="AJ23" i="16"/>
  <c r="AJ33" i="16"/>
  <c r="AF46" i="18"/>
  <c r="AF50" i="18"/>
  <c r="AR39" i="18"/>
  <c r="AR35" i="18"/>
  <c r="J50" i="17"/>
  <c r="J46" i="17"/>
  <c r="N35" i="17"/>
  <c r="N39" i="17"/>
  <c r="AO33" i="16"/>
  <c r="AO44" i="16"/>
  <c r="AO23" i="16"/>
  <c r="AT34" i="16"/>
  <c r="AT40" i="16"/>
  <c r="AT24" i="16"/>
  <c r="AT45" i="16"/>
  <c r="AT51" i="16"/>
  <c r="M46" i="17"/>
  <c r="M50" i="17"/>
  <c r="F24" i="17"/>
  <c r="F34" i="17"/>
  <c r="F40" i="17"/>
  <c r="F45" i="17"/>
  <c r="F51" i="17"/>
  <c r="AN33" i="17"/>
  <c r="AN44" i="17"/>
  <c r="AN23" i="17"/>
  <c r="H35" i="16"/>
  <c r="H39" i="16"/>
  <c r="AV34" i="16"/>
  <c r="AV40" i="16"/>
  <c r="AV45" i="16"/>
  <c r="AV51" i="16"/>
  <c r="AV24" i="16"/>
  <c r="R35" i="18"/>
  <c r="R39" i="18"/>
  <c r="AV35" i="17"/>
  <c r="AV39" i="17"/>
  <c r="AM46" i="16"/>
  <c r="AM50" i="16"/>
  <c r="S39" i="17"/>
  <c r="S35" i="17"/>
  <c r="W50" i="18"/>
  <c r="W46" i="18"/>
  <c r="AA50" i="18"/>
  <c r="AA46" i="18"/>
  <c r="N35" i="18"/>
  <c r="N39" i="18"/>
  <c r="V24" i="17"/>
  <c r="V34" i="17"/>
  <c r="V40" i="17"/>
  <c r="V45" i="17"/>
  <c r="V51" i="17"/>
  <c r="AJ24" i="17"/>
  <c r="AJ34" i="17"/>
  <c r="AJ40" i="17"/>
  <c r="AJ45" i="17"/>
  <c r="AJ51" i="17"/>
  <c r="AL23" i="16"/>
  <c r="AL33" i="16"/>
  <c r="AL44" i="16"/>
  <c r="E45" i="18"/>
  <c r="E51" i="18"/>
  <c r="E24" i="18"/>
  <c r="AZ24" i="18"/>
  <c r="E34" i="18"/>
  <c r="E40" i="18"/>
  <c r="AZ22" i="18"/>
  <c r="AK35" i="18"/>
  <c r="AK39" i="18"/>
  <c r="AJ39" i="18"/>
  <c r="AJ35" i="18"/>
  <c r="Q34" i="17"/>
  <c r="Q40" i="17"/>
  <c r="Q45" i="17"/>
  <c r="Q51" i="17"/>
  <c r="Q24" i="17"/>
  <c r="T35" i="16"/>
  <c r="T39" i="16"/>
  <c r="U44" i="16"/>
  <c r="U23" i="16"/>
  <c r="U33" i="16"/>
  <c r="S39" i="16"/>
  <c r="S35" i="16"/>
  <c r="AH46" i="17"/>
  <c r="AH50" i="17"/>
  <c r="H27" i="18"/>
  <c r="G30" i="18"/>
  <c r="K39" i="17"/>
  <c r="AY35" i="16"/>
  <c r="AY39" i="16"/>
  <c r="M35" i="18"/>
  <c r="M39" i="18"/>
  <c r="U46" i="18"/>
  <c r="U50" i="18"/>
  <c r="Y35" i="18"/>
  <c r="Y39" i="18"/>
  <c r="AU50" i="18"/>
  <c r="AU46" i="18"/>
  <c r="K50" i="18"/>
  <c r="K46" i="18"/>
  <c r="AO24" i="17"/>
  <c r="AO34" i="17"/>
  <c r="AO45" i="17"/>
  <c r="N35" i="16"/>
  <c r="N39" i="16"/>
  <c r="AN24" i="17"/>
  <c r="AN34" i="17"/>
  <c r="AN40" i="17"/>
  <c r="AN45" i="17"/>
  <c r="AN51" i="17"/>
  <c r="AP46" i="17"/>
  <c r="AP50" i="17"/>
  <c r="H50" i="16"/>
  <c r="H46" i="16"/>
  <c r="G23" i="16"/>
  <c r="G44" i="16"/>
  <c r="G33" i="16"/>
  <c r="AP46" i="16"/>
  <c r="AP50" i="16"/>
  <c r="Q46" i="16"/>
  <c r="Q50" i="16"/>
  <c r="AR44" i="16"/>
  <c r="AR23" i="16"/>
  <c r="AR33" i="16"/>
  <c r="AU35" i="16"/>
  <c r="AU39" i="16"/>
  <c r="AM50" i="18"/>
  <c r="AM46" i="18"/>
  <c r="AA46" i="16"/>
  <c r="AA50" i="16"/>
  <c r="AV50" i="17"/>
  <c r="AV46" i="17"/>
  <c r="K24" i="17"/>
  <c r="K34" i="17"/>
  <c r="K40" i="17"/>
  <c r="K45" i="17"/>
  <c r="K51" i="17"/>
  <c r="S46" i="17"/>
  <c r="S50" i="17"/>
  <c r="O50" i="18"/>
  <c r="O46" i="18"/>
  <c r="AT50" i="18"/>
  <c r="AT46" i="18"/>
  <c r="G27" i="17"/>
  <c r="F30" i="17"/>
  <c r="H46" i="17"/>
  <c r="H50" i="17"/>
  <c r="P35" i="17"/>
  <c r="P39" i="17"/>
  <c r="AG50" i="16"/>
  <c r="AG46" i="16"/>
  <c r="AB35" i="16"/>
  <c r="AB39" i="16"/>
  <c r="AD23" i="16"/>
  <c r="AD33" i="16"/>
  <c r="AD44" i="16"/>
  <c r="X46" i="16"/>
  <c r="X50" i="16"/>
  <c r="AP50" i="18"/>
  <c r="AP46" i="18"/>
  <c r="X39" i="18"/>
  <c r="X35" i="18"/>
  <c r="AQ39" i="18"/>
  <c r="AQ35" i="18"/>
  <c r="F50" i="17"/>
  <c r="F46" i="17"/>
  <c r="F46" i="18"/>
  <c r="F50" i="18"/>
  <c r="E23" i="18"/>
  <c r="AZ23" i="18"/>
  <c r="E33" i="18"/>
  <c r="E44" i="18"/>
  <c r="AZ21" i="18"/>
  <c r="AK46" i="18"/>
  <c r="AK50" i="18"/>
  <c r="AJ46" i="18"/>
  <c r="AJ50" i="18"/>
  <c r="AC46" i="18"/>
  <c r="AC50" i="18"/>
  <c r="AS35" i="18"/>
  <c r="AS39" i="18"/>
  <c r="AR24" i="17"/>
  <c r="AR34" i="17"/>
  <c r="AR40" i="17"/>
  <c r="AR45" i="17"/>
  <c r="AR51" i="17"/>
  <c r="Y46" i="17"/>
  <c r="Y50" i="17"/>
  <c r="I44" i="17"/>
  <c r="I23" i="17"/>
  <c r="I33" i="17"/>
  <c r="AF33" i="17"/>
  <c r="AF44" i="17"/>
  <c r="AF23" i="17"/>
  <c r="T46" i="16"/>
  <c r="T50" i="16"/>
  <c r="AI34" i="17"/>
  <c r="AI40" i="17"/>
  <c r="AI45" i="17"/>
  <c r="AI51" i="17"/>
  <c r="AI24" i="17"/>
  <c r="AD46" i="17"/>
  <c r="AD50" i="17"/>
  <c r="U34" i="16"/>
  <c r="U40" i="16"/>
  <c r="U45" i="16"/>
  <c r="U51" i="16"/>
  <c r="U24" i="16"/>
  <c r="G30" i="16"/>
  <c r="H27" i="16"/>
  <c r="Y35" i="16"/>
  <c r="Y39" i="16"/>
  <c r="AH39" i="16"/>
  <c r="AH35" i="16"/>
  <c r="AG35" i="18"/>
  <c r="AG39" i="18"/>
  <c r="AF39" i="18"/>
  <c r="AF35" i="18"/>
  <c r="AD35" i="18"/>
  <c r="AD39" i="18"/>
  <c r="G46" i="17"/>
  <c r="J35" i="17"/>
  <c r="J39" i="17"/>
  <c r="S46" i="16"/>
  <c r="S50" i="16"/>
  <c r="AC50" i="16"/>
  <c r="AC46" i="16"/>
  <c r="P46" i="16"/>
  <c r="P50" i="16"/>
  <c r="AT23" i="16"/>
  <c r="AT44" i="16"/>
  <c r="AT33" i="16"/>
  <c r="AF50" i="17"/>
  <c r="AF46" i="17"/>
  <c r="I46" i="17"/>
  <c r="I50" i="17"/>
  <c r="E35" i="18"/>
  <c r="E39" i="18"/>
  <c r="AR35" i="16"/>
  <c r="AR39" i="16"/>
  <c r="G46" i="16"/>
  <c r="G50" i="16"/>
  <c r="AO40" i="17"/>
  <c r="AO35" i="17"/>
  <c r="U46" i="16"/>
  <c r="U50" i="16"/>
  <c r="AN50" i="17"/>
  <c r="AN46" i="17"/>
  <c r="AO35" i="16"/>
  <c r="AO39" i="16"/>
  <c r="K39" i="16"/>
  <c r="K35" i="16"/>
  <c r="AA46" i="17"/>
  <c r="AA50" i="17"/>
  <c r="AX35" i="18"/>
  <c r="AX39" i="18"/>
  <c r="AX39" i="16"/>
  <c r="AX35" i="16"/>
  <c r="AB35" i="17"/>
  <c r="AB39" i="17"/>
  <c r="AI46" i="17"/>
  <c r="AI50" i="17"/>
  <c r="AR46" i="17"/>
  <c r="Q46" i="17"/>
  <c r="Q50" i="17"/>
  <c r="AF50" i="16"/>
  <c r="AF46" i="16"/>
  <c r="V50" i="17"/>
  <c r="V46" i="17"/>
  <c r="M39" i="16"/>
  <c r="M35" i="16"/>
  <c r="AV46" i="16"/>
  <c r="AV50" i="16"/>
  <c r="AZ23" i="17"/>
  <c r="F35" i="17"/>
  <c r="AT39" i="16"/>
  <c r="AT35" i="16"/>
  <c r="AF35" i="17"/>
  <c r="AF39" i="17"/>
  <c r="H30" i="18"/>
  <c r="I27" i="18"/>
  <c r="AN35" i="17"/>
  <c r="AN39" i="17"/>
  <c r="AJ35" i="16"/>
  <c r="AJ39" i="16"/>
  <c r="K46" i="16"/>
  <c r="K50" i="16"/>
  <c r="AQ46" i="17"/>
  <c r="AQ50" i="17"/>
  <c r="AE35" i="17"/>
  <c r="AE39" i="17"/>
  <c r="AJ50" i="17"/>
  <c r="AJ46" i="17"/>
  <c r="I46" i="16"/>
  <c r="I50" i="16"/>
  <c r="V35" i="17"/>
  <c r="V39" i="17"/>
  <c r="W24" i="16"/>
  <c r="W34" i="16"/>
  <c r="W40" i="16"/>
  <c r="W45" i="16"/>
  <c r="W51" i="16"/>
  <c r="E46" i="17"/>
  <c r="E50" i="17"/>
  <c r="E34" i="16"/>
  <c r="E40" i="16"/>
  <c r="E24" i="16"/>
  <c r="E45" i="16"/>
  <c r="E51" i="16"/>
  <c r="AZ22" i="16"/>
  <c r="AZ24" i="17"/>
  <c r="AT46" i="16"/>
  <c r="AT50" i="16"/>
  <c r="I35" i="17"/>
  <c r="I39" i="17"/>
  <c r="AD46" i="16"/>
  <c r="AD50" i="16"/>
  <c r="G30" i="17"/>
  <c r="H27" i="17"/>
  <c r="AR46" i="16"/>
  <c r="AR50" i="16"/>
  <c r="K35" i="17"/>
  <c r="U35" i="16"/>
  <c r="U39" i="16"/>
  <c r="AL46" i="16"/>
  <c r="AL50" i="16"/>
  <c r="AA35" i="17"/>
  <c r="AA39" i="17"/>
  <c r="AX46" i="16"/>
  <c r="AX50" i="16"/>
  <c r="AE46" i="17"/>
  <c r="AE50" i="17"/>
  <c r="K46" i="17"/>
  <c r="AI35" i="17"/>
  <c r="AI39" i="17"/>
  <c r="Q35" i="17"/>
  <c r="Q39" i="17"/>
  <c r="AJ35" i="17"/>
  <c r="AJ39" i="17"/>
  <c r="AF35" i="16"/>
  <c r="AF39" i="16"/>
  <c r="M46" i="16"/>
  <c r="M50" i="16"/>
  <c r="O46" i="16"/>
  <c r="O50" i="16"/>
  <c r="W23" i="16"/>
  <c r="W33" i="16"/>
  <c r="W44" i="16"/>
  <c r="E44" i="16"/>
  <c r="E23" i="16"/>
  <c r="AZ23" i="16"/>
  <c r="E33" i="16"/>
  <c r="AZ21" i="16"/>
  <c r="I27" i="16"/>
  <c r="H30" i="16"/>
  <c r="E46" i="18"/>
  <c r="E50" i="18"/>
  <c r="AD39" i="16"/>
  <c r="AD35" i="16"/>
  <c r="G39" i="16"/>
  <c r="G35" i="16"/>
  <c r="AO51" i="17"/>
  <c r="AO46" i="17"/>
  <c r="AL39" i="16"/>
  <c r="AL35" i="16"/>
  <c r="AO50" i="16"/>
  <c r="AO46" i="16"/>
  <c r="AJ50" i="16"/>
  <c r="AJ46" i="16"/>
  <c r="AQ35" i="17"/>
  <c r="AQ39" i="17"/>
  <c r="AX50" i="18"/>
  <c r="AX46" i="18"/>
  <c r="AB50" i="17"/>
  <c r="AB46" i="17"/>
  <c r="I39" i="16"/>
  <c r="I35" i="16"/>
  <c r="AR35" i="17"/>
  <c r="AV39" i="16"/>
  <c r="AV35" i="16"/>
  <c r="O39" i="16"/>
  <c r="O35" i="16"/>
  <c r="E35" i="17"/>
  <c r="E39" i="17"/>
  <c r="U46" i="17"/>
  <c r="I30" i="16"/>
  <c r="J27" i="16"/>
  <c r="E46" i="16"/>
  <c r="E50" i="16"/>
  <c r="J27" i="18"/>
  <c r="I30" i="18"/>
  <c r="W46" i="16"/>
  <c r="W50" i="16"/>
  <c r="AZ24" i="16"/>
  <c r="E39" i="16"/>
  <c r="E35" i="16"/>
  <c r="W39" i="16"/>
  <c r="W35" i="16"/>
  <c r="I27" i="17"/>
  <c r="H30" i="17"/>
  <c r="J27" i="17"/>
  <c r="I30" i="17"/>
  <c r="K27" i="16"/>
  <c r="J30" i="16"/>
  <c r="K27" i="18"/>
  <c r="J30" i="18"/>
  <c r="L27" i="18"/>
  <c r="K30" i="18"/>
  <c r="K30" i="16"/>
  <c r="L27" i="16"/>
  <c r="K27" i="17"/>
  <c r="J30" i="17"/>
  <c r="K30" i="17"/>
  <c r="L27" i="17"/>
  <c r="M27" i="16"/>
  <c r="L30" i="16"/>
  <c r="L30" i="18"/>
  <c r="M27" i="18"/>
  <c r="M30" i="16"/>
  <c r="N27" i="16"/>
  <c r="N27" i="18"/>
  <c r="M30" i="18"/>
  <c r="M27" i="17"/>
  <c r="L30" i="17"/>
  <c r="N27" i="17"/>
  <c r="M30" i="17"/>
  <c r="O27" i="18"/>
  <c r="N30" i="18"/>
  <c r="O27" i="16"/>
  <c r="N30" i="16"/>
  <c r="O30" i="16"/>
  <c r="P27" i="16"/>
  <c r="P27" i="18"/>
  <c r="O30" i="18"/>
  <c r="O27" i="17"/>
  <c r="N30" i="17"/>
  <c r="O30" i="17"/>
  <c r="P27" i="17"/>
  <c r="P30" i="18"/>
  <c r="Q27" i="18"/>
  <c r="Q27" i="16"/>
  <c r="P30" i="16"/>
  <c r="R27" i="16"/>
  <c r="Q30" i="16"/>
  <c r="R27" i="18"/>
  <c r="Q30" i="18"/>
  <c r="Q27" i="17"/>
  <c r="P30" i="17"/>
  <c r="R27" i="17"/>
  <c r="Q30" i="17"/>
  <c r="S27" i="18"/>
  <c r="R30" i="18"/>
  <c r="S27" i="16"/>
  <c r="R30" i="16"/>
  <c r="S30" i="16"/>
  <c r="T27" i="16"/>
  <c r="S30" i="18"/>
  <c r="T27" i="18"/>
  <c r="S27" i="17"/>
  <c r="R30" i="17"/>
  <c r="S30" i="17"/>
  <c r="T27" i="17"/>
  <c r="T30" i="18"/>
  <c r="U27" i="18"/>
  <c r="U27" i="16"/>
  <c r="T30" i="16"/>
  <c r="V27" i="16"/>
  <c r="U30" i="16"/>
  <c r="V27" i="18"/>
  <c r="U30" i="18"/>
  <c r="U27" i="17"/>
  <c r="T30" i="17"/>
  <c r="V27" i="17"/>
  <c r="U30" i="17"/>
  <c r="W27" i="18"/>
  <c r="V30" i="18"/>
  <c r="W27" i="16"/>
  <c r="V30" i="16"/>
  <c r="W30" i="16"/>
  <c r="X27" i="16"/>
  <c r="X27" i="18"/>
  <c r="W30" i="18"/>
  <c r="W27" i="17"/>
  <c r="V30" i="17"/>
  <c r="W30" i="17"/>
  <c r="X27" i="17"/>
  <c r="X30" i="18"/>
  <c r="Y27" i="18"/>
  <c r="Y27" i="16"/>
  <c r="X30" i="16"/>
  <c r="Z27" i="16"/>
  <c r="Y30" i="16"/>
  <c r="Z27" i="18"/>
  <c r="Y30" i="18"/>
  <c r="Y27" i="17"/>
  <c r="X30" i="17"/>
  <c r="Z27" i="17"/>
  <c r="Y30" i="17"/>
  <c r="AA27" i="18"/>
  <c r="Z30" i="18"/>
  <c r="AA27" i="16"/>
  <c r="Z30" i="16"/>
  <c r="AB27" i="16"/>
  <c r="AA30" i="16"/>
  <c r="AB27" i="18"/>
  <c r="AA30" i="18"/>
  <c r="AA27" i="17"/>
  <c r="Z30" i="17"/>
  <c r="AB27" i="17"/>
  <c r="AA30" i="17"/>
  <c r="AB30" i="18"/>
  <c r="AC27" i="18"/>
  <c r="AC27" i="16"/>
  <c r="AB30" i="16"/>
  <c r="AC30" i="16"/>
  <c r="AD27" i="16"/>
  <c r="AD27" i="18"/>
  <c r="AC30" i="18"/>
  <c r="AC27" i="17"/>
  <c r="AB30" i="17"/>
  <c r="AC30" i="17"/>
  <c r="AD27" i="17"/>
  <c r="AE27" i="18"/>
  <c r="AD30" i="18"/>
  <c r="AD30" i="16"/>
  <c r="AE27" i="16"/>
  <c r="AE30" i="18"/>
  <c r="AF27" i="18"/>
  <c r="AF27" i="16"/>
  <c r="AE30" i="16"/>
  <c r="AE27" i="17"/>
  <c r="AD30" i="17"/>
  <c r="AF27" i="17"/>
  <c r="AE30" i="17"/>
  <c r="AG27" i="16"/>
  <c r="AF30" i="16"/>
  <c r="AF30" i="18"/>
  <c r="AG27" i="18"/>
  <c r="AH27" i="16"/>
  <c r="AG30" i="16"/>
  <c r="AH27" i="18"/>
  <c r="AG30" i="18"/>
  <c r="AG27" i="17"/>
  <c r="AF30" i="17"/>
  <c r="AG30" i="17"/>
  <c r="AH27" i="17"/>
  <c r="AI27" i="18"/>
  <c r="AH30" i="18"/>
  <c r="AH30" i="16"/>
  <c r="AI27" i="16"/>
  <c r="AJ27" i="18"/>
  <c r="AI30" i="18"/>
  <c r="AJ27" i="16"/>
  <c r="AI30" i="16"/>
  <c r="AI27" i="17"/>
  <c r="AH30" i="17"/>
  <c r="AJ27" i="17"/>
  <c r="AI30" i="17"/>
  <c r="AK27" i="16"/>
  <c r="AJ30" i="16"/>
  <c r="AJ30" i="18"/>
  <c r="AK27" i="18"/>
  <c r="AL27" i="16"/>
  <c r="AK30" i="16"/>
  <c r="AL27" i="18"/>
  <c r="AK30" i="18"/>
  <c r="AK27" i="17"/>
  <c r="AJ30" i="17"/>
  <c r="AK30" i="17"/>
  <c r="AL27" i="17"/>
  <c r="AM27" i="18"/>
  <c r="AL30" i="18"/>
  <c r="AL30" i="16"/>
  <c r="AM27" i="16"/>
  <c r="AM30" i="18"/>
  <c r="AN27" i="18"/>
  <c r="AN27" i="16"/>
  <c r="AM30" i="16"/>
  <c r="AM27" i="17"/>
  <c r="AL30" i="17"/>
  <c r="AN27" i="17"/>
  <c r="AM30" i="17"/>
  <c r="AO27" i="16"/>
  <c r="AN30" i="16"/>
  <c r="AN30" i="18"/>
  <c r="AO27" i="18"/>
  <c r="AP27" i="16"/>
  <c r="AO30" i="16"/>
  <c r="AP27" i="18"/>
  <c r="AO30" i="18"/>
  <c r="AO27" i="17"/>
  <c r="AN30" i="17"/>
  <c r="AO30" i="17"/>
  <c r="AP27" i="17"/>
  <c r="AQ27" i="18"/>
  <c r="AP30" i="18"/>
  <c r="AP30" i="16"/>
  <c r="AQ27" i="16"/>
  <c r="AR27" i="18"/>
  <c r="AQ30" i="18"/>
  <c r="AR27" i="16"/>
  <c r="AQ30" i="16"/>
  <c r="AQ27" i="17"/>
  <c r="AP30" i="17"/>
  <c r="AR27" i="17"/>
  <c r="AQ30" i="17"/>
  <c r="AS27" i="16"/>
  <c r="AR30" i="16"/>
  <c r="AR30" i="18"/>
  <c r="AS27" i="18"/>
  <c r="AT27" i="16"/>
  <c r="AS30" i="16"/>
  <c r="AT27" i="18"/>
  <c r="AS30" i="18"/>
  <c r="AS27" i="17"/>
  <c r="AR30" i="17"/>
  <c r="AS30" i="17"/>
  <c r="AT27" i="17"/>
  <c r="AU27" i="18"/>
  <c r="AT30" i="18"/>
  <c r="AT30" i="16"/>
  <c r="AU27" i="16"/>
  <c r="AV27" i="18"/>
  <c r="AU30" i="18"/>
  <c r="AV27" i="16"/>
  <c r="AU30" i="16"/>
  <c r="AU27" i="17"/>
  <c r="AT30" i="17"/>
  <c r="AV27" i="17"/>
  <c r="AU30" i="17"/>
  <c r="AV30" i="16"/>
  <c r="AW27" i="16"/>
  <c r="AW27" i="18"/>
  <c r="AV30" i="18"/>
  <c r="AW30" i="18"/>
  <c r="AX27" i="18"/>
  <c r="AX27" i="16"/>
  <c r="AW30" i="16"/>
  <c r="AW27" i="17"/>
  <c r="AV30" i="17"/>
  <c r="AW30" i="17"/>
  <c r="AX27" i="17"/>
  <c r="AX30" i="16"/>
  <c r="AY27" i="16"/>
  <c r="AY30" i="16"/>
  <c r="AZ30" i="16"/>
  <c r="AY27" i="18"/>
  <c r="AY30" i="18"/>
  <c r="AX30" i="18"/>
  <c r="AZ30" i="18"/>
  <c r="AX30" i="17"/>
  <c r="AY27" i="17"/>
  <c r="AY30" i="17"/>
  <c r="AZ30" i="17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<sst xmlns="http://schemas.openxmlformats.org/spreadsheetml/2006/main" count="2533" uniqueCount="414">
  <si>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</si>
  <si>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</si>
  <si>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</si>
  <si>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</si>
  <si>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</si>
  <si>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</si>
  <si>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</si>
  <si>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</si>
  <si>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</si>
  <si>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</si>
  <si>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</si>
  <si>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</si>
  <si>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</si>
  <si>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</si>
  <si>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</si>
  <si>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</si>
  <si>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</si>
  <si>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</si>
  <si>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</si>
  <si>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</si>
  <si>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</si>
  <si>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</si>
  <si>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</si>
  <si>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</si>
  <si>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</si>
  <si>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</si>
  <si>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</si>
  <si>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</si>
  <si>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</si>
  <si>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</si>
  <si>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</si>
  <si>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</si>
  <si>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</si>
  <si>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</si>
  <si>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</si>
  <si>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</si>
  <si>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</si>
  <si>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</si>
  <si>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</si>
  <si>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</si>
  <si>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</si>
  <si>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</si>
  <si>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</si>
  <si>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</si>
  <si>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</si>
  <si>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</si>
  <si>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</si>
  <si>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</si>
  <si>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</si>
  <si>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</si>
  <si>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</si>
  <si>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</si>
  <si>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</si>
  <si>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</si>
  <si>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</si>
  <si>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</si>
  <si>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</si>
  <si>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</si>
  <si>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</si>
  <si>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</si>
  <si>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</si>
  <si>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</si>
  <si>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</si>
  <si>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</si>
  <si>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</si>
  <si>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</si>
  <si>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</si>
  <si>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</si>
  <si>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</si>
  <si>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</si>
  <si>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</si>
  <si>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</si>
  <si>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</si>
  <si>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</si>
  <si>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</si>
  <si>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</si>
  <si>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</si>
  <si>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</si>
  <si>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</si>
  <si>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</si>
  <si>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</si>
  <si>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</si>
  <si>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</si>
  <si>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</si>
  <si>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</si>
  <si>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</si>
  <si>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</si>
  <si>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</si>
  <si>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</si>
  <si>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</si>
  <si>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</si>
  <si>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</si>
  <si>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</si>
  <si>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</si>
  <si>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</si>
  <si>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</si>
  <si>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</si>
  <si>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</si>
  <si>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</si>
  <si>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</si>
  <si>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</si>
  <si>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</si>
  <si>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</si>
  <si>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</si>
  <si>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</si>
  <si>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</si>
  <si>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</si>
  <si>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</si>
  <si>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</si>
  <si>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</si>
  <si>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</si>
  <si>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</si>
  <si>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</si>
  <si>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</si>
  <si>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</si>
  <si>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</si>
  <si>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</si>
  <si>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</si>
  <si>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</si>
  <si>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</si>
  <si>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</si>
  <si>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</si>
  <si>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</si>
  <si>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</si>
  <si>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</si>
  <si>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</si>
  <si>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</si>
  <si>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</si>
  <si>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</si>
  <si>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</si>
  <si>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</si>
  <si>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</si>
  <si>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</si>
  <si>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</si>
  <si>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</si>
  <si>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</si>
  <si>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</si>
  <si>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</si>
  <si>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</si>
  <si>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</si>
  <si>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</si>
  <si>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</si>
  <si>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</si>
  <si>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</si>
  <si>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</si>
  <si>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</si>
  <si>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</si>
  <si>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</si>
  <si>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</si>
  <si>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</si>
  <si>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</si>
  <si>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</si>
  <si>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</si>
  <si>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</si>
  <si>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</si>
  <si>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</si>
  <si>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</si>
  <si>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</si>
  <si>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</si>
  <si>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</si>
  <si>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</si>
  <si>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</si>
  <si>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</si>
  <si>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</si>
  <si>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</si>
  <si>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</si>
  <si>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</si>
  <si>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</si>
  <si>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</si>
  <si>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</si>
  <si>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</si>
  <si>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</si>
  <si>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</si>
  <si>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</si>
  <si>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</si>
  <si>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</si>
  <si>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</si>
  <si>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</si>
  <si>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</si>
  <si>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</si>
  <si>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</si>
  <si>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</si>
  <si>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</si>
  <si>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</si>
  <si>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</si>
  <si>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</si>
  <si>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</si>
  <si>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</si>
  <si>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</si>
  <si>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</si>
  <si>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</si>
  <si>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</si>
  <si>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</si>
  <si>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</si>
  <si>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</si>
  <si>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</si>
  <si>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</si>
  <si>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</si>
  <si>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</si>
  <si>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</si>
  <si>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</si>
  <si>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</si>
  <si>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</si>
  <si>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</si>
  <si>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</si>
  <si>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</si>
  <si>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</si>
  <si>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</si>
  <si>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</si>
  <si>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</si>
  <si>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</si>
  <si>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</si>
  <si>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</si>
  <si>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</si>
  <si>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</si>
  <si>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</si>
  <si>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</si>
  <si>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</si>
  <si>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</si>
  <si>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</si>
  <si>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</si>
  <si>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</si>
  <si>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</si>
  <si>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</si>
  <si>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</si>
  <si>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</si>
  <si>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</si>
  <si>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</si>
  <si>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</si>
  <si>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</si>
  <si>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</si>
  <si>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</si>
  <si>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</si>
  <si>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</si>
  <si>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</si>
  <si>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</si>
  <si>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</si>
  <si>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</si>
  <si>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</si>
  <si>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</si>
  <si>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</si>
  <si>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</si>
  <si>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</si>
  <si>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</si>
  <si>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</si>
  <si>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</si>
  <si>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</si>
  <si>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</si>
  <si>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</si>
  <si>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</si>
  <si>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</si>
  <si>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</si>
  <si>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</si>
  <si>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</si>
  <si>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</si>
  <si>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</si>
  <si>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</si>
  <si>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</si>
  <si>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</si>
  <si>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</si>
  <si>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</si>
  <si>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</si>
  <si>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</si>
  <si>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</si>
  <si>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</si>
  <si>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</si>
  <si>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</si>
  <si>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</si>
  <si>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</si>
  <si>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</si>
  <si>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</si>
  <si>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</si>
  <si>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</si>
  <si>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</si>
  <si>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</si>
  <si>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</si>
  <si>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</si>
  <si>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</si>
  <si>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</si>
  <si>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</si>
  <si>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</si>
  <si>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</si>
  <si>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</si>
  <si>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</si>
  <si>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</si>
  <si>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</si>
  <si>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</si>
  <si>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</si>
  <si>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</si>
  <si>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</si>
  <si>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</si>
  <si>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</si>
  <si>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</si>
  <si>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</si>
  <si>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</si>
  <si>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</si>
  <si>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</si>
  <si>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</si>
  <si>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</si>
  <si>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</si>
  <si>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</si>
  <si>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</si>
  <si>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</si>
  <si>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</si>
  <si>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</si>
  <si>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</si>
  <si>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</si>
  <si>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</si>
  <si>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</si>
  <si>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</si>
  <si>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</si>
  <si>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</si>
  <si>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</si>
  <si>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Yes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</si>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</sst>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2010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338</v>
      </c>
      <c r="D8">
        <v>2</v>
      </c>
      <c r="E8" t="s">
        <v>339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3589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2679.3507586071873</v>
      </c>
      <c r="E7" s="144">
        <v>2679.3507586071873</v>
      </c>
      <c r="F7" s="144">
        <v>2679.3507586071873</v>
      </c>
      <c r="G7" s="144">
        <v>2679.3507586071873</v>
      </c>
      <c r="H7" s="144">
        <v>2615.8396286779675</v>
      </c>
      <c r="I7" s="144">
        <v>2615.8396286779675</v>
      </c>
      <c r="J7" s="144">
        <v>2615.8396286779675</v>
      </c>
      <c r="K7" s="144">
        <v>2615.8396286779675</v>
      </c>
      <c r="L7" s="144">
        <v>2679.3507586071873</v>
      </c>
      <c r="M7" s="144">
        <v>2679.3507586071873</v>
      </c>
      <c r="N7" s="144">
        <v>2679.3507586071873</v>
      </c>
      <c r="O7" s="144">
        <v>2679.3507586071873</v>
      </c>
      <c r="P7" s="144">
        <v>2679.3507586071873</v>
      </c>
      <c r="Q7" s="144">
        <v>2679.3507586071873</v>
      </c>
      <c r="R7" s="144">
        <v>2679.3507586071873</v>
      </c>
      <c r="S7" s="144">
        <v>2679.3507586071873</v>
      </c>
      <c r="T7" s="144">
        <v>2679.3507586071873</v>
      </c>
      <c r="U7" s="144">
        <v>2679.3507586071873</v>
      </c>
      <c r="V7" s="144">
        <v>2679.3507586071873</v>
      </c>
      <c r="W7" s="144">
        <v>2679.3507586071873</v>
      </c>
      <c r="X7" s="144">
        <v>2679.3507586071873</v>
      </c>
      <c r="Y7" s="144">
        <v>2679.3507586071873</v>
      </c>
      <c r="Z7" s="144">
        <v>2679.3507586071873</v>
      </c>
      <c r="AA7" s="144">
        <v>2679.3507586071873</v>
      </c>
      <c r="AB7" s="144">
        <v>2679.3507586071873</v>
      </c>
      <c r="AC7" s="144">
        <v>2679.3507586071873</v>
      </c>
      <c r="AD7" s="144">
        <v>2679.3507586071873</v>
      </c>
      <c r="AE7" s="144">
        <v>2679.3507586071873</v>
      </c>
      <c r="AF7" s="144">
        <v>2679.3507586071873</v>
      </c>
      <c r="AG7" s="144">
        <v>2679.3507586071873</v>
      </c>
      <c r="AH7" s="144">
        <v>2679.3507586071873</v>
      </c>
      <c r="AI7" s="144">
        <v>2679.3507586071873</v>
      </c>
      <c r="AJ7" s="144">
        <v>2679.3507586071873</v>
      </c>
      <c r="AK7" s="144">
        <v>2679.3507586071873</v>
      </c>
      <c r="AL7" s="144">
        <v>2679.3507586071873</v>
      </c>
      <c r="AM7" s="144">
        <v>2679.3507586071873</v>
      </c>
      <c r="AN7" s="144">
        <v>2679.3507586071873</v>
      </c>
      <c r="AO7" s="144">
        <v>2679.3507586071873</v>
      </c>
      <c r="AP7" s="144">
        <v>2679.3507586071873</v>
      </c>
      <c r="AQ7" s="144">
        <v>2679.3507586071873</v>
      </c>
      <c r="AR7" s="144">
        <v>2679.3507586071873</v>
      </c>
      <c r="AS7" s="144">
        <v>2679.3507586071873</v>
      </c>
      <c r="AT7" s="144">
        <v>2679.3507586071873</v>
      </c>
      <c r="AU7" s="144">
        <v>2679.3507586071873</v>
      </c>
      <c r="AV7" s="144">
        <v>2615.8396286779675</v>
      </c>
      <c r="AW7" s="144">
        <v>2615.8396286779675</v>
      </c>
      <c r="AX7" s="144">
        <v>2615.8396286779675</v>
      </c>
      <c r="AY7" s="144">
        <v>2615.8396286779675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1769.7015172143747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1769.7015172143747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1769.7015172143747</v>
      </c>
      <c r="AR10" s="144">
        <f t="shared" si="0"/>
        <v>0</v>
      </c>
      <c r="AS10" s="144">
        <f t="shared" si="0"/>
        <v>1769.7015172143747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7078.8060688574988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1935.3158722718733</v>
      </c>
      <c r="D13" s="138">
        <f t="shared" ref="D13:AY13" si="1">D$7-D$10</f>
        <v>2679.3507586071873</v>
      </c>
      <c r="E13" s="138">
        <f t="shared" si="1"/>
        <v>2679.3507586071873</v>
      </c>
      <c r="F13" s="138">
        <f t="shared" si="1"/>
        <v>2679.3507586071873</v>
      </c>
      <c r="G13" s="138">
        <f t="shared" si="1"/>
        <v>2679.3507586071873</v>
      </c>
      <c r="H13" s="138">
        <f t="shared" si="1"/>
        <v>2615.8396286779675</v>
      </c>
      <c r="I13" s="138">
        <f t="shared" si="1"/>
        <v>2615.8396286779675</v>
      </c>
      <c r="J13" s="138">
        <f t="shared" si="1"/>
        <v>2615.8396286779675</v>
      </c>
      <c r="K13" s="138">
        <f t="shared" si="1"/>
        <v>2615.8396286779675</v>
      </c>
      <c r="L13" s="138">
        <f t="shared" si="1"/>
        <v>2679.3507586071873</v>
      </c>
      <c r="M13" s="138">
        <f t="shared" si="1"/>
        <v>2679.3507586071873</v>
      </c>
      <c r="N13" s="138">
        <f t="shared" si="1"/>
        <v>2679.3507586071873</v>
      </c>
      <c r="O13" s="138">
        <f t="shared" si="1"/>
        <v>2679.3507586071873</v>
      </c>
      <c r="P13" s="138">
        <f t="shared" si="1"/>
        <v>2679.3507586071873</v>
      </c>
      <c r="Q13" s="138">
        <f t="shared" si="1"/>
        <v>2679.3507586071873</v>
      </c>
      <c r="R13" s="138">
        <f t="shared" si="1"/>
        <v>2679.3507586071873</v>
      </c>
      <c r="S13" s="138">
        <f t="shared" si="1"/>
        <v>2679.3507586071873</v>
      </c>
      <c r="T13" s="138">
        <f t="shared" si="1"/>
        <v>2679.3507586071873</v>
      </c>
      <c r="U13" s="138">
        <f t="shared" si="1"/>
        <v>2679.3507586071873</v>
      </c>
      <c r="V13" s="138">
        <f t="shared" si="1"/>
        <v>909.64924139281266</v>
      </c>
      <c r="W13" s="138">
        <f t="shared" si="1"/>
        <v>2679.3507586071873</v>
      </c>
      <c r="X13" s="138">
        <f t="shared" si="1"/>
        <v>2679.3507586071873</v>
      </c>
      <c r="Y13" s="138">
        <f t="shared" si="1"/>
        <v>2679.3507586071873</v>
      </c>
      <c r="Z13" s="138">
        <f t="shared" si="1"/>
        <v>2679.3507586071873</v>
      </c>
      <c r="AA13" s="138">
        <f t="shared" si="1"/>
        <v>2679.3507586071873</v>
      </c>
      <c r="AB13" s="138">
        <f t="shared" si="1"/>
        <v>2679.3507586071873</v>
      </c>
      <c r="AC13" s="138">
        <f t="shared" si="1"/>
        <v>2679.3507586071873</v>
      </c>
      <c r="AD13" s="138">
        <f t="shared" si="1"/>
        <v>2679.3507586071873</v>
      </c>
      <c r="AE13" s="138">
        <f t="shared" si="1"/>
        <v>2679.3507586071873</v>
      </c>
      <c r="AF13" s="138">
        <f t="shared" si="1"/>
        <v>2679.3507586071873</v>
      </c>
      <c r="AG13" s="138">
        <f t="shared" si="1"/>
        <v>2679.3507586071873</v>
      </c>
      <c r="AH13" s="138">
        <f t="shared" si="1"/>
        <v>2679.3507586071873</v>
      </c>
      <c r="AI13" s="138">
        <f t="shared" si="1"/>
        <v>2679.3507586071873</v>
      </c>
      <c r="AJ13" s="138">
        <f t="shared" si="1"/>
        <v>2679.3507586071873</v>
      </c>
      <c r="AK13" s="138">
        <f t="shared" si="1"/>
        <v>909.64924139281266</v>
      </c>
      <c r="AL13" s="138">
        <f t="shared" si="1"/>
        <v>2679.3507586071873</v>
      </c>
      <c r="AM13" s="138">
        <f t="shared" si="1"/>
        <v>2679.3507586071873</v>
      </c>
      <c r="AN13" s="138">
        <f t="shared" si="1"/>
        <v>2679.3507586071873</v>
      </c>
      <c r="AO13" s="138">
        <f t="shared" si="1"/>
        <v>2679.3507586071873</v>
      </c>
      <c r="AP13" s="138">
        <f t="shared" si="1"/>
        <v>2679.3507586071873</v>
      </c>
      <c r="AQ13" s="138">
        <f t="shared" si="1"/>
        <v>909.64924139281266</v>
      </c>
      <c r="AR13" s="138">
        <f t="shared" si="1"/>
        <v>2679.3507586071873</v>
      </c>
      <c r="AS13" s="138">
        <f t="shared" si="1"/>
        <v>909.64924139281266</v>
      </c>
      <c r="AT13" s="138">
        <f t="shared" si="1"/>
        <v>2679.3507586071873</v>
      </c>
      <c r="AU13" s="138">
        <f t="shared" si="1"/>
        <v>2679.3507586071873</v>
      </c>
      <c r="AV13" s="138">
        <f t="shared" si="1"/>
        <v>2615.8396286779675</v>
      </c>
      <c r="AW13" s="138">
        <f t="shared" si="1"/>
        <v>2615.8396286779675</v>
      </c>
      <c r="AX13" s="138">
        <f t="shared" si="1"/>
        <v>2615.8396286779675</v>
      </c>
      <c r="AY13" s="138">
        <f t="shared" si="1"/>
        <v>2615.8396286779675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2679.3507586071873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2679.3507586071873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2679.3507586071873</v>
      </c>
      <c r="AR14" s="106">
        <f t="shared" si="2"/>
        <v>0</v>
      </c>
      <c r="AS14" s="106">
        <f t="shared" si="2"/>
        <v>2679.3507586071873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 t="s">
        <v>313</v>
      </c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 t="s">
        <v>313</v>
      </c>
      <c r="AK20" s="117"/>
      <c r="AL20" s="117"/>
      <c r="AM20" s="117"/>
      <c r="AN20" s="117"/>
      <c r="AO20" s="117"/>
      <c r="AP20" s="117" t="s">
        <v>313</v>
      </c>
      <c r="AQ20" s="117"/>
      <c r="AR20" s="117" t="s">
        <v>313</v>
      </c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1</v>
      </c>
      <c r="C21" s="156" t="s">
        <v>293</v>
      </c>
      <c r="D21" s="106">
        <f>IF(C$20="Yes",0,SUM(C$13:C$16)*$B$21)</f>
        <v>1935.3158722718733</v>
      </c>
      <c r="E21" s="106">
        <f t="shared" ref="E21:AY21" si="3">IF(D$20="Yes",0,SUM(D$13:D$16)*$B$21)</f>
        <v>2679.3507586071873</v>
      </c>
      <c r="F21" s="106">
        <f t="shared" si="3"/>
        <v>2679.3507586071873</v>
      </c>
      <c r="G21" s="106">
        <f t="shared" si="3"/>
        <v>2679.3507586071873</v>
      </c>
      <c r="H21" s="106">
        <f t="shared" si="3"/>
        <v>2679.3507586071873</v>
      </c>
      <c r="I21" s="106">
        <f t="shared" si="3"/>
        <v>2615.8396286779675</v>
      </c>
      <c r="J21" s="106">
        <f t="shared" si="3"/>
        <v>2615.8396286779675</v>
      </c>
      <c r="K21" s="106">
        <f t="shared" si="3"/>
        <v>2615.8396286779675</v>
      </c>
      <c r="L21" s="106">
        <f t="shared" si="3"/>
        <v>2615.8396286779675</v>
      </c>
      <c r="M21" s="106">
        <f t="shared" si="3"/>
        <v>2679.3507586071873</v>
      </c>
      <c r="N21" s="106">
        <f t="shared" si="3"/>
        <v>2679.3507586071873</v>
      </c>
      <c r="O21" s="106">
        <f t="shared" si="3"/>
        <v>2679.3507586071873</v>
      </c>
      <c r="P21" s="106">
        <f t="shared" si="3"/>
        <v>2679.3507586071873</v>
      </c>
      <c r="Q21" s="106">
        <f t="shared" si="3"/>
        <v>2679.3507586071873</v>
      </c>
      <c r="R21" s="106">
        <f t="shared" si="3"/>
        <v>2679.3507586071873</v>
      </c>
      <c r="S21" s="106">
        <f t="shared" si="3"/>
        <v>2679.3507586071873</v>
      </c>
      <c r="T21" s="106">
        <f t="shared" si="3"/>
        <v>2679.3507586071873</v>
      </c>
      <c r="U21" s="106">
        <f t="shared" si="3"/>
        <v>2679.3507586071873</v>
      </c>
      <c r="V21" s="106">
        <f t="shared" si="3"/>
        <v>0</v>
      </c>
      <c r="W21" s="106">
        <f t="shared" si="3"/>
        <v>3589</v>
      </c>
      <c r="X21" s="106">
        <f t="shared" si="3"/>
        <v>2679.3507586071873</v>
      </c>
      <c r="Y21" s="106">
        <f t="shared" si="3"/>
        <v>2679.3507586071873</v>
      </c>
      <c r="Z21" s="106">
        <f t="shared" si="3"/>
        <v>2679.3507586071873</v>
      </c>
      <c r="AA21" s="106">
        <f t="shared" si="3"/>
        <v>2679.3507586071873</v>
      </c>
      <c r="AB21" s="106">
        <f t="shared" si="3"/>
        <v>2679.3507586071873</v>
      </c>
      <c r="AC21" s="106">
        <f t="shared" si="3"/>
        <v>2679.3507586071873</v>
      </c>
      <c r="AD21" s="106">
        <f t="shared" si="3"/>
        <v>2679.3507586071873</v>
      </c>
      <c r="AE21" s="106">
        <f t="shared" si="3"/>
        <v>2679.3507586071873</v>
      </c>
      <c r="AF21" s="106">
        <f t="shared" si="3"/>
        <v>2679.3507586071873</v>
      </c>
      <c r="AG21" s="106">
        <f t="shared" si="3"/>
        <v>2679.3507586071873</v>
      </c>
      <c r="AH21" s="106">
        <f t="shared" si="3"/>
        <v>2679.3507586071873</v>
      </c>
      <c r="AI21" s="106">
        <f t="shared" si="3"/>
        <v>2679.3507586071873</v>
      </c>
      <c r="AJ21" s="106">
        <f t="shared" si="3"/>
        <v>2679.3507586071873</v>
      </c>
      <c r="AK21" s="106">
        <f t="shared" si="3"/>
        <v>0</v>
      </c>
      <c r="AL21" s="106">
        <f t="shared" si="3"/>
        <v>3589</v>
      </c>
      <c r="AM21" s="106">
        <f t="shared" si="3"/>
        <v>2679.3507586071873</v>
      </c>
      <c r="AN21" s="106">
        <f t="shared" si="3"/>
        <v>2679.3507586071873</v>
      </c>
      <c r="AO21" s="106">
        <f t="shared" si="3"/>
        <v>2679.3507586071873</v>
      </c>
      <c r="AP21" s="106">
        <f t="shared" si="3"/>
        <v>2679.3507586071873</v>
      </c>
      <c r="AQ21" s="106">
        <f t="shared" si="3"/>
        <v>0</v>
      </c>
      <c r="AR21" s="106">
        <f t="shared" si="3"/>
        <v>3589</v>
      </c>
      <c r="AS21" s="106">
        <f t="shared" si="3"/>
        <v>0</v>
      </c>
      <c r="AT21" s="106">
        <f t="shared" si="3"/>
        <v>3589</v>
      </c>
      <c r="AU21" s="106">
        <f t="shared" si="3"/>
        <v>2679.3507586071873</v>
      </c>
      <c r="AV21" s="106">
        <f t="shared" si="3"/>
        <v>2679.3507586071873</v>
      </c>
      <c r="AW21" s="106">
        <f t="shared" si="3"/>
        <v>2615.8396286779675</v>
      </c>
      <c r="AX21" s="106">
        <f t="shared" si="3"/>
        <v>2615.8396286779675</v>
      </c>
      <c r="AY21" s="106">
        <f t="shared" si="3"/>
        <v>2615.8396286779675</v>
      </c>
      <c r="AZ21" s="157">
        <f>SUM($D21:$AY21)</f>
        <v>120341.4175484477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3870631.7445437466</v>
      </c>
      <c r="E23" s="100">
        <f t="shared" ref="E23:AY23" si="6">E$21*$B$23</f>
        <v>5358701.5172143746</v>
      </c>
      <c r="F23" s="100">
        <f t="shared" si="6"/>
        <v>5358701.5172143746</v>
      </c>
      <c r="G23" s="100">
        <f t="shared" si="6"/>
        <v>5358701.5172143746</v>
      </c>
      <c r="H23" s="100">
        <f t="shared" si="6"/>
        <v>5358701.5172143746</v>
      </c>
      <c r="I23" s="100">
        <f t="shared" si="6"/>
        <v>5231679.2573559349</v>
      </c>
      <c r="J23" s="100">
        <f t="shared" si="6"/>
        <v>5231679.2573559349</v>
      </c>
      <c r="K23" s="100">
        <f t="shared" si="6"/>
        <v>5231679.2573559349</v>
      </c>
      <c r="L23" s="100">
        <f t="shared" si="6"/>
        <v>5231679.2573559349</v>
      </c>
      <c r="M23" s="100">
        <f t="shared" si="6"/>
        <v>5358701.5172143746</v>
      </c>
      <c r="N23" s="100">
        <f t="shared" si="6"/>
        <v>5358701.5172143746</v>
      </c>
      <c r="O23" s="100">
        <f t="shared" si="6"/>
        <v>5358701.5172143746</v>
      </c>
      <c r="P23" s="100">
        <f t="shared" si="6"/>
        <v>5358701.5172143746</v>
      </c>
      <c r="Q23" s="100">
        <f t="shared" si="6"/>
        <v>5358701.5172143746</v>
      </c>
      <c r="R23" s="100">
        <f t="shared" si="6"/>
        <v>5358701.5172143746</v>
      </c>
      <c r="S23" s="100">
        <f t="shared" si="6"/>
        <v>5358701.5172143746</v>
      </c>
      <c r="T23" s="100">
        <f t="shared" si="6"/>
        <v>5358701.5172143746</v>
      </c>
      <c r="U23" s="100">
        <f t="shared" si="6"/>
        <v>5358701.5172143746</v>
      </c>
      <c r="V23" s="100">
        <f t="shared" si="6"/>
        <v>0</v>
      </c>
      <c r="W23" s="100">
        <f t="shared" si="6"/>
        <v>7178000</v>
      </c>
      <c r="X23" s="100">
        <f t="shared" si="6"/>
        <v>5358701.5172143746</v>
      </c>
      <c r="Y23" s="100">
        <f t="shared" si="6"/>
        <v>5358701.5172143746</v>
      </c>
      <c r="Z23" s="100">
        <f t="shared" si="6"/>
        <v>5358701.5172143746</v>
      </c>
      <c r="AA23" s="100">
        <f t="shared" si="6"/>
        <v>5358701.5172143746</v>
      </c>
      <c r="AB23" s="100">
        <f t="shared" si="6"/>
        <v>5358701.5172143746</v>
      </c>
      <c r="AC23" s="100">
        <f t="shared" si="6"/>
        <v>5358701.5172143746</v>
      </c>
      <c r="AD23" s="100">
        <f t="shared" si="6"/>
        <v>5358701.5172143746</v>
      </c>
      <c r="AE23" s="100">
        <f t="shared" si="6"/>
        <v>5358701.5172143746</v>
      </c>
      <c r="AF23" s="100">
        <f t="shared" si="6"/>
        <v>5358701.5172143746</v>
      </c>
      <c r="AG23" s="100">
        <f t="shared" si="6"/>
        <v>5358701.5172143746</v>
      </c>
      <c r="AH23" s="100">
        <f t="shared" si="6"/>
        <v>5358701.5172143746</v>
      </c>
      <c r="AI23" s="100">
        <f t="shared" si="6"/>
        <v>5358701.5172143746</v>
      </c>
      <c r="AJ23" s="100">
        <f t="shared" si="6"/>
        <v>5358701.5172143746</v>
      </c>
      <c r="AK23" s="100">
        <f t="shared" si="6"/>
        <v>0</v>
      </c>
      <c r="AL23" s="100">
        <f t="shared" si="6"/>
        <v>7178000</v>
      </c>
      <c r="AM23" s="100">
        <f t="shared" si="6"/>
        <v>5358701.5172143746</v>
      </c>
      <c r="AN23" s="100">
        <f t="shared" si="6"/>
        <v>5358701.5172143746</v>
      </c>
      <c r="AO23" s="100">
        <f t="shared" si="6"/>
        <v>5358701.5172143746</v>
      </c>
      <c r="AP23" s="100">
        <f t="shared" si="6"/>
        <v>5358701.5172143746</v>
      </c>
      <c r="AQ23" s="100">
        <f t="shared" si="6"/>
        <v>0</v>
      </c>
      <c r="AR23" s="100">
        <f t="shared" si="6"/>
        <v>7178000</v>
      </c>
      <c r="AS23" s="100">
        <f t="shared" si="6"/>
        <v>0</v>
      </c>
      <c r="AT23" s="100">
        <f t="shared" si="6"/>
        <v>7178000</v>
      </c>
      <c r="AU23" s="100">
        <f t="shared" si="6"/>
        <v>5358701.5172143746</v>
      </c>
      <c r="AV23" s="100">
        <f t="shared" si="6"/>
        <v>5358701.5172143746</v>
      </c>
      <c r="AW23" s="100">
        <f t="shared" si="6"/>
        <v>5231679.2573559349</v>
      </c>
      <c r="AX23" s="100">
        <f t="shared" si="6"/>
        <v>5231679.2573559349</v>
      </c>
      <c r="AY23" s="100">
        <f t="shared" si="6"/>
        <v>5231679.2573559349</v>
      </c>
      <c r="AZ23" s="139">
        <f t="shared" si="5"/>
        <v>240682835.0968954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53</v>
      </c>
      <c r="D27" s="124">
        <f>C$27-C$28+C$29</f>
        <v>-3</v>
      </c>
      <c r="E27" s="124">
        <f t="shared" ref="E27:AY27" si="8">D27-D28+D29</f>
        <v>53</v>
      </c>
      <c r="F27" s="124">
        <f t="shared" si="8"/>
        <v>0</v>
      </c>
      <c r="G27" s="124">
        <f t="shared" si="8"/>
        <v>53</v>
      </c>
      <c r="H27" s="124">
        <f t="shared" si="8"/>
        <v>0</v>
      </c>
      <c r="I27" s="124">
        <f t="shared" si="8"/>
        <v>53</v>
      </c>
      <c r="J27" s="124">
        <f t="shared" si="8"/>
        <v>0</v>
      </c>
      <c r="K27" s="124">
        <f t="shared" si="8"/>
        <v>53</v>
      </c>
      <c r="L27" s="124">
        <f t="shared" si="8"/>
        <v>0</v>
      </c>
      <c r="M27" s="124">
        <f t="shared" si="8"/>
        <v>53</v>
      </c>
      <c r="N27" s="124">
        <f t="shared" si="8"/>
        <v>0</v>
      </c>
      <c r="O27" s="124">
        <f t="shared" si="8"/>
        <v>53</v>
      </c>
      <c r="P27" s="124">
        <f t="shared" si="8"/>
        <v>0</v>
      </c>
      <c r="Q27" s="124">
        <f t="shared" si="8"/>
        <v>53</v>
      </c>
      <c r="R27" s="124">
        <f t="shared" si="8"/>
        <v>0</v>
      </c>
      <c r="S27" s="124">
        <f t="shared" si="8"/>
        <v>53</v>
      </c>
      <c r="T27" s="124">
        <f t="shared" si="8"/>
        <v>0</v>
      </c>
      <c r="U27" s="124">
        <f t="shared" si="8"/>
        <v>53</v>
      </c>
      <c r="V27" s="124">
        <f t="shared" si="8"/>
        <v>0</v>
      </c>
      <c r="W27" s="124">
        <f t="shared" si="8"/>
        <v>53</v>
      </c>
      <c r="X27" s="124">
        <f t="shared" si="8"/>
        <v>0</v>
      </c>
      <c r="Y27" s="124">
        <f t="shared" si="8"/>
        <v>53</v>
      </c>
      <c r="Z27" s="124">
        <f t="shared" si="8"/>
        <v>0</v>
      </c>
      <c r="AA27" s="124">
        <f t="shared" si="8"/>
        <v>53</v>
      </c>
      <c r="AB27" s="124">
        <f t="shared" si="8"/>
        <v>0</v>
      </c>
      <c r="AC27" s="124">
        <f t="shared" si="8"/>
        <v>53</v>
      </c>
      <c r="AD27" s="124">
        <f t="shared" si="8"/>
        <v>0</v>
      </c>
      <c r="AE27" s="124">
        <f t="shared" si="8"/>
        <v>53</v>
      </c>
      <c r="AF27" s="124">
        <f t="shared" si="8"/>
        <v>0</v>
      </c>
      <c r="AG27" s="124">
        <f t="shared" si="8"/>
        <v>53</v>
      </c>
      <c r="AH27" s="124">
        <f t="shared" si="8"/>
        <v>0</v>
      </c>
      <c r="AI27" s="124">
        <f t="shared" si="8"/>
        <v>53</v>
      </c>
      <c r="AJ27" s="124">
        <f t="shared" si="8"/>
        <v>0</v>
      </c>
      <c r="AK27" s="124">
        <f t="shared" si="8"/>
        <v>53</v>
      </c>
      <c r="AL27" s="124">
        <f t="shared" si="8"/>
        <v>53</v>
      </c>
      <c r="AM27" s="124">
        <f t="shared" si="8"/>
        <v>0</v>
      </c>
      <c r="AN27" s="124">
        <f t="shared" si="8"/>
        <v>53</v>
      </c>
      <c r="AO27" s="124">
        <f t="shared" si="8"/>
        <v>0</v>
      </c>
      <c r="AP27" s="124">
        <f t="shared" si="8"/>
        <v>53</v>
      </c>
      <c r="AQ27" s="124">
        <f t="shared" si="8"/>
        <v>0</v>
      </c>
      <c r="AR27" s="124">
        <f t="shared" si="8"/>
        <v>53</v>
      </c>
      <c r="AS27" s="124">
        <f t="shared" si="8"/>
        <v>0</v>
      </c>
      <c r="AT27" s="124">
        <f t="shared" si="8"/>
        <v>53</v>
      </c>
      <c r="AU27" s="124">
        <f t="shared" si="8"/>
        <v>0</v>
      </c>
      <c r="AV27" s="124">
        <f t="shared" si="8"/>
        <v>53</v>
      </c>
      <c r="AW27" s="124">
        <f t="shared" si="8"/>
        <v>0</v>
      </c>
      <c r="AX27" s="124">
        <f t="shared" si="8"/>
        <v>53</v>
      </c>
      <c r="AY27" s="164">
        <f t="shared" si="8"/>
        <v>0</v>
      </c>
      <c r="AZ27" s="106"/>
    </row>
    <row r="28" spans="1:52">
      <c r="B28" s="165" t="s">
        <v>310</v>
      </c>
      <c r="C28" s="110">
        <v>56</v>
      </c>
      <c r="D28" s="110">
        <v>0</v>
      </c>
      <c r="E28" s="110">
        <v>53</v>
      </c>
      <c r="F28" s="110">
        <v>0</v>
      </c>
      <c r="G28" s="110">
        <v>53</v>
      </c>
      <c r="H28" s="110">
        <v>0</v>
      </c>
      <c r="I28" s="110">
        <v>53</v>
      </c>
      <c r="J28" s="110">
        <v>0</v>
      </c>
      <c r="K28" s="110">
        <v>53</v>
      </c>
      <c r="L28" s="110">
        <v>0</v>
      </c>
      <c r="M28" s="110">
        <v>53</v>
      </c>
      <c r="N28" s="110">
        <v>0</v>
      </c>
      <c r="O28" s="110">
        <v>53</v>
      </c>
      <c r="P28" s="110">
        <v>0</v>
      </c>
      <c r="Q28" s="110">
        <v>53</v>
      </c>
      <c r="R28" s="110">
        <v>0</v>
      </c>
      <c r="S28" s="110">
        <v>53</v>
      </c>
      <c r="T28" s="110">
        <v>0</v>
      </c>
      <c r="U28" s="110">
        <v>53</v>
      </c>
      <c r="V28" s="110">
        <v>0</v>
      </c>
      <c r="W28" s="110">
        <v>53</v>
      </c>
      <c r="X28" s="110">
        <v>0</v>
      </c>
      <c r="Y28" s="110">
        <v>53</v>
      </c>
      <c r="Z28" s="110">
        <v>0</v>
      </c>
      <c r="AA28" s="110">
        <v>53</v>
      </c>
      <c r="AB28" s="110">
        <v>0</v>
      </c>
      <c r="AC28" s="110">
        <v>53</v>
      </c>
      <c r="AD28" s="110">
        <v>0</v>
      </c>
      <c r="AE28" s="110">
        <v>53</v>
      </c>
      <c r="AF28" s="110">
        <v>0</v>
      </c>
      <c r="AG28" s="110">
        <v>53</v>
      </c>
      <c r="AH28" s="110">
        <v>0</v>
      </c>
      <c r="AI28" s="110">
        <v>53</v>
      </c>
      <c r="AJ28" s="110">
        <v>0</v>
      </c>
      <c r="AK28" s="110">
        <v>0</v>
      </c>
      <c r="AL28" s="110">
        <v>53</v>
      </c>
      <c r="AM28" s="110">
        <v>0</v>
      </c>
      <c r="AN28" s="110">
        <v>53</v>
      </c>
      <c r="AO28" s="110">
        <v>0</v>
      </c>
      <c r="AP28" s="110">
        <v>53</v>
      </c>
      <c r="AQ28" s="110">
        <v>0</v>
      </c>
      <c r="AR28" s="110">
        <v>53</v>
      </c>
      <c r="AS28" s="110">
        <v>0</v>
      </c>
      <c r="AT28" s="110">
        <v>53</v>
      </c>
      <c r="AU28" s="110">
        <v>0</v>
      </c>
      <c r="AV28" s="110">
        <v>53</v>
      </c>
      <c r="AW28" s="110">
        <v>0</v>
      </c>
      <c r="AX28" s="110">
        <v>53</v>
      </c>
      <c r="AY28" s="166">
        <v>0</v>
      </c>
      <c r="AZ28" s="106"/>
    </row>
    <row r="29" spans="1:52">
      <c r="B29" s="136" t="s">
        <v>311</v>
      </c>
      <c r="C29" s="125">
        <v>0</v>
      </c>
      <c r="D29" s="125">
        <f>C$28</f>
        <v>56</v>
      </c>
      <c r="E29" s="125">
        <f t="shared" ref="E29:AY29" si="9">D$28</f>
        <v>0</v>
      </c>
      <c r="F29" s="125">
        <f t="shared" si="9"/>
        <v>53</v>
      </c>
      <c r="G29" s="125">
        <f t="shared" si="9"/>
        <v>0</v>
      </c>
      <c r="H29" s="125">
        <f t="shared" si="9"/>
        <v>53</v>
      </c>
      <c r="I29" s="125">
        <f t="shared" si="9"/>
        <v>0</v>
      </c>
      <c r="J29" s="125">
        <f t="shared" si="9"/>
        <v>53</v>
      </c>
      <c r="K29" s="125">
        <f t="shared" si="9"/>
        <v>0</v>
      </c>
      <c r="L29" s="125">
        <f t="shared" si="9"/>
        <v>53</v>
      </c>
      <c r="M29" s="125">
        <f t="shared" si="9"/>
        <v>0</v>
      </c>
      <c r="N29" s="125">
        <f t="shared" si="9"/>
        <v>53</v>
      </c>
      <c r="O29" s="125">
        <f t="shared" si="9"/>
        <v>0</v>
      </c>
      <c r="P29" s="125">
        <f t="shared" si="9"/>
        <v>53</v>
      </c>
      <c r="Q29" s="125">
        <f t="shared" si="9"/>
        <v>0</v>
      </c>
      <c r="R29" s="125">
        <f t="shared" si="9"/>
        <v>53</v>
      </c>
      <c r="S29" s="125">
        <f t="shared" si="9"/>
        <v>0</v>
      </c>
      <c r="T29" s="125">
        <f t="shared" si="9"/>
        <v>53</v>
      </c>
      <c r="U29" s="125">
        <f t="shared" si="9"/>
        <v>0</v>
      </c>
      <c r="V29" s="125">
        <f t="shared" si="9"/>
        <v>53</v>
      </c>
      <c r="W29" s="125">
        <f t="shared" si="9"/>
        <v>0</v>
      </c>
      <c r="X29" s="125">
        <f t="shared" si="9"/>
        <v>53</v>
      </c>
      <c r="Y29" s="125">
        <f t="shared" si="9"/>
        <v>0</v>
      </c>
      <c r="Z29" s="125">
        <f t="shared" si="9"/>
        <v>53</v>
      </c>
      <c r="AA29" s="125">
        <f t="shared" si="9"/>
        <v>0</v>
      </c>
      <c r="AB29" s="125">
        <f t="shared" si="9"/>
        <v>53</v>
      </c>
      <c r="AC29" s="125">
        <f t="shared" si="9"/>
        <v>0</v>
      </c>
      <c r="AD29" s="125">
        <f t="shared" si="9"/>
        <v>53</v>
      </c>
      <c r="AE29" s="125">
        <f t="shared" si="9"/>
        <v>0</v>
      </c>
      <c r="AF29" s="125">
        <f t="shared" si="9"/>
        <v>53</v>
      </c>
      <c r="AG29" s="125">
        <f t="shared" si="9"/>
        <v>0</v>
      </c>
      <c r="AH29" s="125">
        <f t="shared" si="9"/>
        <v>53</v>
      </c>
      <c r="AI29" s="125">
        <f t="shared" si="9"/>
        <v>0</v>
      </c>
      <c r="AJ29" s="125">
        <f t="shared" si="9"/>
        <v>53</v>
      </c>
      <c r="AK29" s="125">
        <f t="shared" si="9"/>
        <v>0</v>
      </c>
      <c r="AL29" s="125">
        <f t="shared" si="9"/>
        <v>0</v>
      </c>
      <c r="AM29" s="125">
        <f t="shared" si="9"/>
        <v>53</v>
      </c>
      <c r="AN29" s="125">
        <f t="shared" si="9"/>
        <v>0</v>
      </c>
      <c r="AO29" s="125">
        <f t="shared" si="9"/>
        <v>53</v>
      </c>
      <c r="AP29" s="125">
        <f t="shared" si="9"/>
        <v>0</v>
      </c>
      <c r="AQ29" s="125">
        <f t="shared" si="9"/>
        <v>53</v>
      </c>
      <c r="AR29" s="125">
        <f t="shared" si="9"/>
        <v>0</v>
      </c>
      <c r="AS29" s="125">
        <f t="shared" si="9"/>
        <v>53</v>
      </c>
      <c r="AT29" s="125">
        <f t="shared" si="9"/>
        <v>0</v>
      </c>
      <c r="AU29" s="125">
        <f t="shared" si="9"/>
        <v>53</v>
      </c>
      <c r="AV29" s="125">
        <f t="shared" si="9"/>
        <v>0</v>
      </c>
      <c r="AW29" s="125">
        <f t="shared" si="9"/>
        <v>53</v>
      </c>
      <c r="AX29" s="125">
        <f t="shared" si="9"/>
        <v>0</v>
      </c>
      <c r="AY29" s="167">
        <f t="shared" si="9"/>
        <v>53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-30</v>
      </c>
      <c r="E30" s="117">
        <f t="shared" ref="E30:AY30" si="10">E$27*$B$30</f>
        <v>530</v>
      </c>
      <c r="F30" s="117">
        <f t="shared" si="10"/>
        <v>0</v>
      </c>
      <c r="G30" s="117">
        <f t="shared" si="10"/>
        <v>530</v>
      </c>
      <c r="H30" s="117">
        <f t="shared" si="10"/>
        <v>0</v>
      </c>
      <c r="I30" s="117">
        <f t="shared" si="10"/>
        <v>530</v>
      </c>
      <c r="J30" s="117">
        <f t="shared" si="10"/>
        <v>0</v>
      </c>
      <c r="K30" s="117">
        <f t="shared" si="10"/>
        <v>530</v>
      </c>
      <c r="L30" s="117">
        <f t="shared" si="10"/>
        <v>0</v>
      </c>
      <c r="M30" s="117">
        <f t="shared" si="10"/>
        <v>530</v>
      </c>
      <c r="N30" s="117">
        <f t="shared" si="10"/>
        <v>0</v>
      </c>
      <c r="O30" s="117">
        <f t="shared" si="10"/>
        <v>530</v>
      </c>
      <c r="P30" s="117">
        <f t="shared" si="10"/>
        <v>0</v>
      </c>
      <c r="Q30" s="117">
        <f t="shared" si="10"/>
        <v>530</v>
      </c>
      <c r="R30" s="117">
        <f>R$27*$B$30</f>
        <v>0</v>
      </c>
      <c r="S30" s="117">
        <f t="shared" si="10"/>
        <v>530</v>
      </c>
      <c r="T30" s="117">
        <f t="shared" si="10"/>
        <v>0</v>
      </c>
      <c r="U30" s="117">
        <f t="shared" si="10"/>
        <v>530</v>
      </c>
      <c r="V30" s="117">
        <f t="shared" si="10"/>
        <v>0</v>
      </c>
      <c r="W30" s="117">
        <f t="shared" si="10"/>
        <v>530</v>
      </c>
      <c r="X30" s="117">
        <f t="shared" si="10"/>
        <v>0</v>
      </c>
      <c r="Y30" s="117">
        <f t="shared" si="10"/>
        <v>530</v>
      </c>
      <c r="Z30" s="117">
        <f t="shared" si="10"/>
        <v>0</v>
      </c>
      <c r="AA30" s="117">
        <f t="shared" si="10"/>
        <v>530</v>
      </c>
      <c r="AB30" s="117">
        <f t="shared" si="10"/>
        <v>0</v>
      </c>
      <c r="AC30" s="117">
        <f t="shared" si="10"/>
        <v>530</v>
      </c>
      <c r="AD30" s="117">
        <f t="shared" si="10"/>
        <v>0</v>
      </c>
      <c r="AE30" s="117">
        <f>AE$27*$B$30</f>
        <v>530</v>
      </c>
      <c r="AF30" s="117">
        <f t="shared" si="10"/>
        <v>0</v>
      </c>
      <c r="AG30" s="117">
        <f t="shared" si="10"/>
        <v>530</v>
      </c>
      <c r="AH30" s="117">
        <f t="shared" si="10"/>
        <v>0</v>
      </c>
      <c r="AI30" s="117">
        <f t="shared" si="10"/>
        <v>530</v>
      </c>
      <c r="AJ30" s="117">
        <f t="shared" si="10"/>
        <v>0</v>
      </c>
      <c r="AK30" s="117">
        <f t="shared" si="10"/>
        <v>530</v>
      </c>
      <c r="AL30" s="117">
        <f t="shared" si="10"/>
        <v>530</v>
      </c>
      <c r="AM30" s="117">
        <f t="shared" si="10"/>
        <v>0</v>
      </c>
      <c r="AN30" s="117">
        <f t="shared" si="10"/>
        <v>530</v>
      </c>
      <c r="AO30" s="117">
        <f t="shared" si="10"/>
        <v>0</v>
      </c>
      <c r="AP30" s="117">
        <f t="shared" si="10"/>
        <v>530</v>
      </c>
      <c r="AQ30" s="117">
        <f t="shared" si="10"/>
        <v>0</v>
      </c>
      <c r="AR30" s="117">
        <f t="shared" si="10"/>
        <v>530</v>
      </c>
      <c r="AS30" s="117">
        <f t="shared" si="10"/>
        <v>0</v>
      </c>
      <c r="AT30" s="117">
        <f t="shared" si="10"/>
        <v>530</v>
      </c>
      <c r="AU30" s="117">
        <f t="shared" si="10"/>
        <v>0</v>
      </c>
      <c r="AV30" s="117">
        <f t="shared" si="10"/>
        <v>530</v>
      </c>
      <c r="AW30" s="117">
        <f t="shared" si="10"/>
        <v>0</v>
      </c>
      <c r="AX30" s="117">
        <f t="shared" si="10"/>
        <v>530</v>
      </c>
      <c r="AY30" s="117">
        <f t="shared" si="10"/>
        <v>0</v>
      </c>
      <c r="AZ30" s="141">
        <f t="shared" si="5"/>
        <v>12690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0</v>
      </c>
      <c r="E33" s="124">
        <f>E$21*shipping_manufacturing!$H$27/100</f>
        <v>0</v>
      </c>
      <c r="F33" s="124">
        <f>F$21*shipping_manufacturing!$H$27/100</f>
        <v>0</v>
      </c>
      <c r="G33" s="124">
        <f>G$21*shipping_manufacturing!$H$27/100</f>
        <v>0</v>
      </c>
      <c r="H33" s="124">
        <f>H$21*shipping_manufacturing!$H$27/100</f>
        <v>0</v>
      </c>
      <c r="I33" s="124">
        <f>I$21*shipping_manufacturing!$H$27/100</f>
        <v>0</v>
      </c>
      <c r="J33" s="124">
        <f>J$21*shipping_manufacturing!$H$27/100</f>
        <v>0</v>
      </c>
      <c r="K33" s="124">
        <f>K$21*shipping_manufacturing!$H$27/100</f>
        <v>0</v>
      </c>
      <c r="L33" s="124">
        <f>L$21*shipping_manufacturing!$H$27/100</f>
        <v>0</v>
      </c>
      <c r="M33" s="124">
        <f>M$21*shipping_manufacturing!$H$27/100</f>
        <v>0</v>
      </c>
      <c r="N33" s="124">
        <f>N$21*shipping_manufacturing!$H$27/100</f>
        <v>0</v>
      </c>
      <c r="O33" s="124">
        <f>O$21*shipping_manufacturing!$H$27/100</f>
        <v>0</v>
      </c>
      <c r="P33" s="124">
        <f>P$21*shipping_manufacturing!$H$27/100</f>
        <v>0</v>
      </c>
      <c r="Q33" s="124">
        <f>Q$21*shipping_manufacturing!$H$27/100</f>
        <v>0</v>
      </c>
      <c r="R33" s="124">
        <f>R$21*shipping_manufacturing!$H$27/100</f>
        <v>0</v>
      </c>
      <c r="S33" s="124">
        <f>S$21*shipping_manufacturing!$H$27/100</f>
        <v>0</v>
      </c>
      <c r="T33" s="124">
        <f>T$21*shipping_manufacturing!$H$27/100</f>
        <v>0</v>
      </c>
      <c r="U33" s="124">
        <f>U$21*shipping_manufacturing!$H$27/100</f>
        <v>0</v>
      </c>
      <c r="V33" s="124">
        <f>V$21*shipping_manufacturing!$H$27/100</f>
        <v>0</v>
      </c>
      <c r="W33" s="124">
        <f>W$21*shipping_manufacturing!$H$27/100</f>
        <v>0</v>
      </c>
      <c r="X33" s="124">
        <f>X$21*shipping_manufacturing!$H$27/100</f>
        <v>0</v>
      </c>
      <c r="Y33" s="124">
        <f>Y$21*shipping_manufacturing!$H$27/100</f>
        <v>0</v>
      </c>
      <c r="Z33" s="124">
        <f>Z$21*shipping_manufacturing!$H$27/100</f>
        <v>0</v>
      </c>
      <c r="AA33" s="124">
        <f>AA$21*shipping_manufacturing!$H$27/100</f>
        <v>0</v>
      </c>
      <c r="AB33" s="124">
        <f>AB$21*shipping_manufacturing!$H$27/100</f>
        <v>0</v>
      </c>
      <c r="AC33" s="124">
        <f>AC$21*shipping_manufacturing!$H$27/100</f>
        <v>0</v>
      </c>
      <c r="AD33" s="124">
        <f>AD$21*shipping_manufacturing!$H$27/100</f>
        <v>0</v>
      </c>
      <c r="AE33" s="124">
        <f>AE$21*shipping_manufacturing!$H$27/100</f>
        <v>0</v>
      </c>
      <c r="AF33" s="124">
        <f>AF$21*shipping_manufacturing!$H$27/100</f>
        <v>0</v>
      </c>
      <c r="AG33" s="124">
        <f>AG$21*shipping_manufacturing!$H$27/100</f>
        <v>0</v>
      </c>
      <c r="AH33" s="124">
        <f>AH$21*shipping_manufacturing!$H$27/100</f>
        <v>0</v>
      </c>
      <c r="AI33" s="124">
        <f>AI$21*shipping_manufacturing!$H$27/100</f>
        <v>0</v>
      </c>
      <c r="AJ33" s="124">
        <f>AJ$21*shipping_manufacturing!$H$27/100</f>
        <v>0</v>
      </c>
      <c r="AK33" s="124">
        <f>AK$21*shipping_manufacturing!$H$27/100</f>
        <v>0</v>
      </c>
      <c r="AL33" s="124">
        <f>AL$21*shipping_manufacturing!$H$27/100</f>
        <v>0</v>
      </c>
      <c r="AM33" s="124">
        <f>AM$21*shipping_manufacturing!$H$27/100</f>
        <v>0</v>
      </c>
      <c r="AN33" s="124">
        <f>AN$21*shipping_manufacturing!$H$27/100</f>
        <v>0</v>
      </c>
      <c r="AO33" s="124">
        <f>AO$21*shipping_manufacturing!$H$27/100</f>
        <v>0</v>
      </c>
      <c r="AP33" s="124">
        <f>AP$21*shipping_manufacturing!$H$27/100</f>
        <v>0</v>
      </c>
      <c r="AQ33" s="124">
        <f>AQ$21*shipping_manufacturing!$H$27/100</f>
        <v>0</v>
      </c>
      <c r="AR33" s="124">
        <f>AR$21*shipping_manufacturing!$H$27/100</f>
        <v>0</v>
      </c>
      <c r="AS33" s="124">
        <f>AS$21*shipping_manufacturing!$H$27/100</f>
        <v>0</v>
      </c>
      <c r="AT33" s="124">
        <f>AT$21*shipping_manufacturing!$H$27/100</f>
        <v>0</v>
      </c>
      <c r="AU33" s="124">
        <f>AU$21*shipping_manufacturing!$H$27/100</f>
        <v>0</v>
      </c>
      <c r="AV33" s="124">
        <f>AV$21*shipping_manufacturing!$H$27/100</f>
        <v>0</v>
      </c>
      <c r="AW33" s="124">
        <f>AW$21*shipping_manufacturing!$H$27/100</f>
        <v>0</v>
      </c>
      <c r="AX33" s="124">
        <f>AX$21*shipping_manufacturing!$H$27/100</f>
        <v>0</v>
      </c>
      <c r="AY33" s="124">
        <f>AY$21*shipping_manufacturing!$H$27/100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0</v>
      </c>
      <c r="E34" s="110">
        <f>E$22*shipping_manufacturing!$I$27/100</f>
        <v>0</v>
      </c>
      <c r="F34" s="110">
        <f>F$22*shipping_manufacturing!$I$27/100</f>
        <v>0</v>
      </c>
      <c r="G34" s="110">
        <f>G$22*shipping_manufacturing!$I$27/100</f>
        <v>0</v>
      </c>
      <c r="H34" s="110">
        <f>H$22*shipping_manufacturing!$I$27/100</f>
        <v>0</v>
      </c>
      <c r="I34" s="110">
        <f>I$22*shipping_manufacturing!$I$27/100</f>
        <v>0</v>
      </c>
      <c r="J34" s="110">
        <f>J$22*shipping_manufacturing!$I$27/100</f>
        <v>0</v>
      </c>
      <c r="K34" s="110">
        <f>K$22*shipping_manufacturing!$I$27/100</f>
        <v>0</v>
      </c>
      <c r="L34" s="110">
        <f>L$22*shipping_manufacturing!$I$27/100</f>
        <v>0</v>
      </c>
      <c r="M34" s="110">
        <f>M$22*shipping_manufacturing!$I$27/100</f>
        <v>0</v>
      </c>
      <c r="N34" s="110">
        <f>N$22*shipping_manufacturing!$I$27/100</f>
        <v>0</v>
      </c>
      <c r="O34" s="110">
        <f>O$22*shipping_manufacturing!$I$27/100</f>
        <v>0</v>
      </c>
      <c r="P34" s="110">
        <f>P$22*shipping_manufacturing!$I$27/100</f>
        <v>0</v>
      </c>
      <c r="Q34" s="110">
        <f>Q$22*shipping_manufacturing!$I$27/100</f>
        <v>0</v>
      </c>
      <c r="R34" s="110">
        <f>R$22*shipping_manufacturing!$I$27/100</f>
        <v>0</v>
      </c>
      <c r="S34" s="110">
        <f>S$22*shipping_manufacturing!$I$27/100</f>
        <v>0</v>
      </c>
      <c r="T34" s="110">
        <f>T$22*shipping_manufacturing!$I$27/100</f>
        <v>0</v>
      </c>
      <c r="U34" s="110">
        <f>U$22*shipping_manufacturing!$I$27/100</f>
        <v>0</v>
      </c>
      <c r="V34" s="110">
        <f>V$22*shipping_manufacturing!$I$27/100</f>
        <v>0</v>
      </c>
      <c r="W34" s="110">
        <f>W$22*shipping_manufacturing!$I$27/100</f>
        <v>0</v>
      </c>
      <c r="X34" s="110">
        <f>X$22*shipping_manufacturing!$I$27/100</f>
        <v>0</v>
      </c>
      <c r="Y34" s="110">
        <f>Y$22*shipping_manufacturing!$I$27/100</f>
        <v>0</v>
      </c>
      <c r="Z34" s="110">
        <f>Z$22*shipping_manufacturing!$I$27/100</f>
        <v>0</v>
      </c>
      <c r="AA34" s="110">
        <f>AA$22*shipping_manufacturing!$I$27/100</f>
        <v>0</v>
      </c>
      <c r="AB34" s="110">
        <f>AB$22*shipping_manufacturing!$I$27/100</f>
        <v>0</v>
      </c>
      <c r="AC34" s="110">
        <f>AC$22*shipping_manufacturing!$I$27/100</f>
        <v>0</v>
      </c>
      <c r="AD34" s="110">
        <f>AD$22*shipping_manufacturing!$I$27/100</f>
        <v>0</v>
      </c>
      <c r="AE34" s="110">
        <f>AE$22*shipping_manufacturing!$I$27/100</f>
        <v>0</v>
      </c>
      <c r="AF34" s="110">
        <f>AF$22*shipping_manufacturing!$I$27/100</f>
        <v>0</v>
      </c>
      <c r="AG34" s="110">
        <f>AG$22*shipping_manufacturing!$I$27/100</f>
        <v>0</v>
      </c>
      <c r="AH34" s="110">
        <f>AH$22*shipping_manufacturing!$I$27/100</f>
        <v>0</v>
      </c>
      <c r="AI34" s="110">
        <f>AI$22*shipping_manufacturing!$I$27/100</f>
        <v>0</v>
      </c>
      <c r="AJ34" s="110">
        <f>AJ$22*shipping_manufacturing!$I$27/100</f>
        <v>0</v>
      </c>
      <c r="AK34" s="110">
        <f>AK$22*shipping_manufacturing!$I$27/100</f>
        <v>0</v>
      </c>
      <c r="AL34" s="110">
        <f>AL$22*shipping_manufacturing!$I$27/100</f>
        <v>0</v>
      </c>
      <c r="AM34" s="110">
        <f>AM$22*shipping_manufacturing!$I$27/100</f>
        <v>0</v>
      </c>
      <c r="AN34" s="110">
        <f>AN$22*shipping_manufacturing!$I$27/100</f>
        <v>0</v>
      </c>
      <c r="AO34" s="110">
        <f>AO$22*shipping_manufacturing!$I$27/100</f>
        <v>0</v>
      </c>
      <c r="AP34" s="110">
        <f>AP$22*shipping_manufacturing!$I$27/100</f>
        <v>0</v>
      </c>
      <c r="AQ34" s="110">
        <f>AQ$22*shipping_manufacturing!$I$27/100</f>
        <v>0</v>
      </c>
      <c r="AR34" s="110">
        <f>AR$22*shipping_manufacturing!$I$27/100</f>
        <v>0</v>
      </c>
      <c r="AS34" s="110">
        <f>AS$22*shipping_manufacturing!$I$27/100</f>
        <v>0</v>
      </c>
      <c r="AT34" s="110">
        <f>AT$22*shipping_manufacturing!$I$27/100</f>
        <v>0</v>
      </c>
      <c r="AU34" s="110">
        <f>AU$22*shipping_manufacturing!$I$27/100</f>
        <v>0</v>
      </c>
      <c r="AV34" s="110">
        <f>AV$22*shipping_manufacturing!$I$27/100</f>
        <v>0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0</v>
      </c>
    </row>
    <row r="35" spans="1:52">
      <c r="A35" s="110">
        <v>1245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345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346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2</v>
      </c>
      <c r="F41" s="110">
        <v>1</v>
      </c>
      <c r="G41" s="110">
        <v>1</v>
      </c>
      <c r="H41" s="110">
        <v>1</v>
      </c>
      <c r="I41" s="110">
        <v>2</v>
      </c>
      <c r="J41" s="110">
        <v>1</v>
      </c>
      <c r="K41" s="110">
        <v>2</v>
      </c>
      <c r="L41" s="110">
        <v>2</v>
      </c>
      <c r="M41" s="110">
        <v>1</v>
      </c>
      <c r="N41" s="110">
        <v>1</v>
      </c>
      <c r="O41" s="110">
        <v>1</v>
      </c>
      <c r="P41" s="110">
        <v>1</v>
      </c>
      <c r="Q41" s="110">
        <v>3</v>
      </c>
      <c r="R41" s="110">
        <v>1</v>
      </c>
      <c r="S41" s="110">
        <v>1</v>
      </c>
      <c r="T41" s="110">
        <v>1</v>
      </c>
      <c r="U41" s="110">
        <v>3</v>
      </c>
      <c r="V41" s="110">
        <v>1</v>
      </c>
      <c r="W41" s="110">
        <v>2</v>
      </c>
      <c r="X41" s="110">
        <v>1</v>
      </c>
      <c r="Y41" s="110">
        <v>1</v>
      </c>
      <c r="Z41" s="110">
        <v>3</v>
      </c>
      <c r="AA41" s="110">
        <v>1</v>
      </c>
      <c r="AB41" s="110">
        <v>1</v>
      </c>
      <c r="AC41" s="110">
        <v>2</v>
      </c>
      <c r="AD41" s="110">
        <v>2</v>
      </c>
      <c r="AE41" s="110">
        <v>2</v>
      </c>
      <c r="AF41" s="110">
        <v>1</v>
      </c>
      <c r="AG41" s="110">
        <v>2</v>
      </c>
      <c r="AH41" s="110">
        <v>1</v>
      </c>
      <c r="AI41" s="110">
        <v>1</v>
      </c>
      <c r="AJ41" s="110">
        <v>1</v>
      </c>
      <c r="AK41" s="110">
        <v>1</v>
      </c>
      <c r="AL41" s="110">
        <v>3</v>
      </c>
      <c r="AM41" s="110">
        <v>1</v>
      </c>
      <c r="AN41" s="110">
        <v>1</v>
      </c>
      <c r="AO41" s="110">
        <v>3</v>
      </c>
      <c r="AP41" s="110">
        <v>1</v>
      </c>
      <c r="AQ41" s="110">
        <v>1</v>
      </c>
      <c r="AR41" s="110">
        <v>1</v>
      </c>
      <c r="AS41" s="110">
        <v>1</v>
      </c>
      <c r="AT41" s="110">
        <v>1</v>
      </c>
      <c r="AU41" s="110">
        <v>1</v>
      </c>
      <c r="AV41" s="110">
        <v>1</v>
      </c>
      <c r="AW41" s="110">
        <v>3</v>
      </c>
      <c r="AX41" s="110">
        <v>1</v>
      </c>
      <c r="AY41" s="110">
        <v>2</v>
      </c>
    </row>
    <row r="42" spans="1:52">
      <c r="A42" s="110"/>
      <c r="B42" s="178" t="s">
        <v>350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1935.3158722718733</v>
      </c>
      <c r="E44" s="124">
        <f>E$21*shipping_manufacturing!$H$28/100</f>
        <v>2679.3507586071873</v>
      </c>
      <c r="F44" s="124">
        <f>F$21*shipping_manufacturing!$H$28/100</f>
        <v>2679.3507586071873</v>
      </c>
      <c r="G44" s="124">
        <f>G$21*shipping_manufacturing!$H$28/100</f>
        <v>2679.3507586071873</v>
      </c>
      <c r="H44" s="124">
        <f>H$21*shipping_manufacturing!$H$28/100</f>
        <v>2679.3507586071873</v>
      </c>
      <c r="I44" s="124">
        <f>I$21*shipping_manufacturing!$H$28/100</f>
        <v>2615.8396286779675</v>
      </c>
      <c r="J44" s="124">
        <f>J$21*shipping_manufacturing!$H$28/100</f>
        <v>2615.8396286779675</v>
      </c>
      <c r="K44" s="124">
        <f>K$21*shipping_manufacturing!$H$28/100</f>
        <v>2615.8396286779675</v>
      </c>
      <c r="L44" s="124">
        <f>L$21*shipping_manufacturing!$H$28/100</f>
        <v>2615.8396286779675</v>
      </c>
      <c r="M44" s="124">
        <f>M$21*shipping_manufacturing!$H$28/100</f>
        <v>2679.3507586071873</v>
      </c>
      <c r="N44" s="124">
        <f>N$21*shipping_manufacturing!$H$28/100</f>
        <v>2679.3507586071873</v>
      </c>
      <c r="O44" s="124">
        <f>O$21*shipping_manufacturing!$H$28/100</f>
        <v>2679.3507586071873</v>
      </c>
      <c r="P44" s="124">
        <f>P$21*shipping_manufacturing!$H$28/100</f>
        <v>2679.3507586071873</v>
      </c>
      <c r="Q44" s="124">
        <f>Q$21*shipping_manufacturing!$H$28/100</f>
        <v>2679.3507586071873</v>
      </c>
      <c r="R44" s="124">
        <f>R$21*shipping_manufacturing!$H$28/100</f>
        <v>2679.3507586071873</v>
      </c>
      <c r="S44" s="124">
        <f>S$21*shipping_manufacturing!$H$28/100</f>
        <v>2679.3507586071873</v>
      </c>
      <c r="T44" s="124">
        <f>T$21*shipping_manufacturing!$H$28/100</f>
        <v>2679.3507586071873</v>
      </c>
      <c r="U44" s="124">
        <f>U$21*shipping_manufacturing!$H$28/100</f>
        <v>2679.3507586071873</v>
      </c>
      <c r="V44" s="124">
        <f>V$21*shipping_manufacturing!$H$28/100</f>
        <v>0</v>
      </c>
      <c r="W44" s="124">
        <f>W$21*shipping_manufacturing!$H$28/100</f>
        <v>3589</v>
      </c>
      <c r="X44" s="124">
        <f>X$21*shipping_manufacturing!$H$28/100</f>
        <v>2679.3507586071873</v>
      </c>
      <c r="Y44" s="124">
        <f>Y$21*shipping_manufacturing!$H$28/100</f>
        <v>2679.3507586071873</v>
      </c>
      <c r="Z44" s="124">
        <f>Z$21*shipping_manufacturing!$H$28/100</f>
        <v>2679.3507586071873</v>
      </c>
      <c r="AA44" s="124">
        <f>AA$21*shipping_manufacturing!$H$28/100</f>
        <v>2679.3507586071873</v>
      </c>
      <c r="AB44" s="124">
        <f>AB$21*shipping_manufacturing!$H$28/100</f>
        <v>2679.3507586071873</v>
      </c>
      <c r="AC44" s="124">
        <f>AC$21*shipping_manufacturing!$H$28/100</f>
        <v>2679.3507586071873</v>
      </c>
      <c r="AD44" s="124">
        <f>AD$21*shipping_manufacturing!$H$28/100</f>
        <v>2679.3507586071873</v>
      </c>
      <c r="AE44" s="124">
        <f>AE$21*shipping_manufacturing!$H$28/100</f>
        <v>2679.3507586071873</v>
      </c>
      <c r="AF44" s="124">
        <f>AF$21*shipping_manufacturing!$H$28/100</f>
        <v>2679.3507586071873</v>
      </c>
      <c r="AG44" s="124">
        <f>AG$21*shipping_manufacturing!$H$28/100</f>
        <v>2679.3507586071873</v>
      </c>
      <c r="AH44" s="124">
        <f>AH$21*shipping_manufacturing!$H$28/100</f>
        <v>2679.3507586071873</v>
      </c>
      <c r="AI44" s="124">
        <f>AI$21*shipping_manufacturing!$H$28/100</f>
        <v>2679.3507586071873</v>
      </c>
      <c r="AJ44" s="124">
        <f>AJ$21*shipping_manufacturing!$H$28/100</f>
        <v>2679.3507586071873</v>
      </c>
      <c r="AK44" s="124">
        <f>AK$21*shipping_manufacturing!$H$28/100</f>
        <v>0</v>
      </c>
      <c r="AL44" s="124">
        <f>AL$21*shipping_manufacturing!$H$28/100</f>
        <v>3589</v>
      </c>
      <c r="AM44" s="124">
        <f>AM$21*shipping_manufacturing!$H$28/100</f>
        <v>2679.3507586071873</v>
      </c>
      <c r="AN44" s="124">
        <f>AN$21*shipping_manufacturing!$H$28/100</f>
        <v>2679.3507586071873</v>
      </c>
      <c r="AO44" s="124">
        <f>AO$21*shipping_manufacturing!$H$28/100</f>
        <v>2679.3507586071873</v>
      </c>
      <c r="AP44" s="124">
        <f>AP$21*shipping_manufacturing!$H$28/100</f>
        <v>2679.3507586071873</v>
      </c>
      <c r="AQ44" s="124">
        <f>AQ$21*shipping_manufacturing!$H$28/100</f>
        <v>0</v>
      </c>
      <c r="AR44" s="124">
        <f>AR$21*shipping_manufacturing!$H$28/100</f>
        <v>3589</v>
      </c>
      <c r="AS44" s="124">
        <f>AS$21*shipping_manufacturing!$H$28/100</f>
        <v>0</v>
      </c>
      <c r="AT44" s="124">
        <f>AT$21*shipping_manufacturing!$H$28/100</f>
        <v>3589</v>
      </c>
      <c r="AU44" s="124">
        <f>AU$21*shipping_manufacturing!$H$28/100</f>
        <v>2679.3507586071873</v>
      </c>
      <c r="AV44" s="124">
        <f>AV$21*shipping_manufacturing!$H$28/100</f>
        <v>2679.3507586071873</v>
      </c>
      <c r="AW44" s="124">
        <f>AW$21*shipping_manufacturing!$H$28/100</f>
        <v>2615.8396286779675</v>
      </c>
      <c r="AX44" s="124">
        <f>AX$21*shipping_manufacturing!$H$28/100</f>
        <v>2615.8396286779675</v>
      </c>
      <c r="AY44" s="124">
        <f>AY$21*shipping_manufacturing!$H$28/100</f>
        <v>2615.8396286779675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343</v>
      </c>
      <c r="C46" s="110"/>
      <c r="D46" s="110">
        <f>SUM(D44:D45)</f>
        <v>1935.3158722718733</v>
      </c>
      <c r="E46" s="110">
        <f t="shared" ref="E46:AY46" si="14">SUM(E44:E45)</f>
        <v>2679.3507586071873</v>
      </c>
      <c r="F46" s="110">
        <f t="shared" si="14"/>
        <v>2679.3507586071873</v>
      </c>
      <c r="G46" s="110">
        <f t="shared" si="14"/>
        <v>2679.3507586071873</v>
      </c>
      <c r="H46" s="110">
        <f t="shared" si="14"/>
        <v>2679.3507586071873</v>
      </c>
      <c r="I46" s="110">
        <f t="shared" si="14"/>
        <v>2615.8396286779675</v>
      </c>
      <c r="J46" s="110">
        <f t="shared" si="14"/>
        <v>2615.8396286779675</v>
      </c>
      <c r="K46" s="110">
        <f t="shared" si="14"/>
        <v>2615.8396286779675</v>
      </c>
      <c r="L46" s="110">
        <f t="shared" si="14"/>
        <v>2615.8396286779675</v>
      </c>
      <c r="M46" s="110">
        <f t="shared" si="14"/>
        <v>2679.3507586071873</v>
      </c>
      <c r="N46" s="110">
        <f t="shared" si="14"/>
        <v>2679.3507586071873</v>
      </c>
      <c r="O46" s="110">
        <f t="shared" si="14"/>
        <v>2679.3507586071873</v>
      </c>
      <c r="P46" s="110">
        <f t="shared" si="14"/>
        <v>2679.3507586071873</v>
      </c>
      <c r="Q46" s="110">
        <f t="shared" si="14"/>
        <v>2679.3507586071873</v>
      </c>
      <c r="R46" s="110">
        <f t="shared" si="14"/>
        <v>2679.3507586071873</v>
      </c>
      <c r="S46" s="110">
        <f t="shared" si="14"/>
        <v>2679.3507586071873</v>
      </c>
      <c r="T46" s="110">
        <f t="shared" si="14"/>
        <v>2679.3507586071873</v>
      </c>
      <c r="U46" s="110">
        <f t="shared" si="14"/>
        <v>2679.3507586071873</v>
      </c>
      <c r="V46" s="110">
        <f t="shared" si="14"/>
        <v>0</v>
      </c>
      <c r="W46" s="110">
        <f t="shared" si="14"/>
        <v>3589</v>
      </c>
      <c r="X46" s="110">
        <f t="shared" si="14"/>
        <v>2679.3507586071873</v>
      </c>
      <c r="Y46" s="110">
        <f t="shared" si="14"/>
        <v>2679.3507586071873</v>
      </c>
      <c r="Z46" s="110">
        <f t="shared" si="14"/>
        <v>2679.3507586071873</v>
      </c>
      <c r="AA46" s="110">
        <f t="shared" si="14"/>
        <v>2679.3507586071873</v>
      </c>
      <c r="AB46" s="110">
        <f t="shared" si="14"/>
        <v>2679.3507586071873</v>
      </c>
      <c r="AC46" s="110">
        <f t="shared" si="14"/>
        <v>2679.3507586071873</v>
      </c>
      <c r="AD46" s="110">
        <f t="shared" si="14"/>
        <v>2679.3507586071873</v>
      </c>
      <c r="AE46" s="110">
        <f t="shared" si="14"/>
        <v>2679.3507586071873</v>
      </c>
      <c r="AF46" s="110">
        <f t="shared" si="14"/>
        <v>2679.3507586071873</v>
      </c>
      <c r="AG46" s="110">
        <f t="shared" si="14"/>
        <v>2679.3507586071873</v>
      </c>
      <c r="AH46" s="110">
        <f t="shared" si="14"/>
        <v>2679.3507586071873</v>
      </c>
      <c r="AI46" s="110">
        <f t="shared" si="14"/>
        <v>2679.3507586071873</v>
      </c>
      <c r="AJ46" s="110">
        <f t="shared" si="14"/>
        <v>2679.3507586071873</v>
      </c>
      <c r="AK46" s="110">
        <f t="shared" si="14"/>
        <v>0</v>
      </c>
      <c r="AL46" s="110">
        <f t="shared" si="14"/>
        <v>3589</v>
      </c>
      <c r="AM46" s="110">
        <f t="shared" si="14"/>
        <v>2679.3507586071873</v>
      </c>
      <c r="AN46" s="110">
        <f t="shared" si="14"/>
        <v>2679.3507586071873</v>
      </c>
      <c r="AO46" s="110">
        <f t="shared" si="14"/>
        <v>2679.3507586071873</v>
      </c>
      <c r="AP46" s="110">
        <f t="shared" si="14"/>
        <v>2679.3507586071873</v>
      </c>
      <c r="AQ46" s="110">
        <f t="shared" si="14"/>
        <v>0</v>
      </c>
      <c r="AR46" s="110">
        <f t="shared" si="14"/>
        <v>3589</v>
      </c>
      <c r="AS46" s="110">
        <f t="shared" si="14"/>
        <v>0</v>
      </c>
      <c r="AT46" s="110">
        <f t="shared" si="14"/>
        <v>3589</v>
      </c>
      <c r="AU46" s="110">
        <f t="shared" si="14"/>
        <v>2679.3507586071873</v>
      </c>
      <c r="AV46" s="110">
        <f t="shared" si="14"/>
        <v>2679.3507586071873</v>
      </c>
      <c r="AW46" s="110">
        <f t="shared" si="14"/>
        <v>2615.8396286779675</v>
      </c>
      <c r="AX46" s="110">
        <f t="shared" si="14"/>
        <v>2615.8396286779675</v>
      </c>
      <c r="AY46" s="110">
        <f t="shared" si="14"/>
        <v>2615.8396286779675</v>
      </c>
    </row>
    <row r="47" spans="1:52">
      <c r="A47" s="110"/>
      <c r="B47" s="165" t="s">
        <v>344</v>
      </c>
      <c r="C47" s="110"/>
      <c r="D47" s="110"/>
      <c r="E47" s="110">
        <v>1590</v>
      </c>
      <c r="F47" s="110"/>
      <c r="G47" s="110">
        <v>1590</v>
      </c>
      <c r="H47" s="110"/>
      <c r="I47" s="110">
        <v>1590</v>
      </c>
      <c r="J47" s="110"/>
      <c r="K47" s="110">
        <v>1590</v>
      </c>
      <c r="L47" s="110"/>
      <c r="M47" s="110">
        <v>1590</v>
      </c>
      <c r="N47" s="110"/>
      <c r="O47" s="110">
        <v>1590</v>
      </c>
      <c r="P47" s="110"/>
      <c r="Q47" s="110">
        <v>1590</v>
      </c>
      <c r="R47" s="110"/>
      <c r="S47" s="110">
        <v>1590</v>
      </c>
      <c r="T47" s="110"/>
      <c r="U47" s="110">
        <v>1590</v>
      </c>
      <c r="V47" s="110"/>
      <c r="W47" s="110">
        <v>1590</v>
      </c>
      <c r="X47" s="110"/>
      <c r="Y47" s="110">
        <v>1590</v>
      </c>
      <c r="Z47" s="110"/>
      <c r="AA47" s="110">
        <v>1590</v>
      </c>
      <c r="AB47" s="110"/>
      <c r="AC47" s="110">
        <v>1590</v>
      </c>
      <c r="AD47" s="110"/>
      <c r="AE47" s="110">
        <v>1590</v>
      </c>
      <c r="AF47" s="110"/>
      <c r="AG47" s="110">
        <v>1590</v>
      </c>
      <c r="AH47" s="110"/>
      <c r="AI47" s="110">
        <v>1590</v>
      </c>
      <c r="AJ47" s="110"/>
      <c r="AK47" s="110"/>
      <c r="AL47" s="110">
        <v>1590</v>
      </c>
      <c r="AM47" s="110"/>
      <c r="AN47" s="110">
        <v>1590</v>
      </c>
      <c r="AO47" s="110"/>
      <c r="AP47" s="110">
        <v>1590</v>
      </c>
      <c r="AQ47" s="110"/>
      <c r="AR47" s="110">
        <v>1590</v>
      </c>
      <c r="AS47" s="110"/>
      <c r="AT47" s="110">
        <v>1590</v>
      </c>
      <c r="AU47" s="110"/>
      <c r="AV47" s="110">
        <v>1590</v>
      </c>
      <c r="AW47" s="110"/>
      <c r="AX47" s="110">
        <v>1590</v>
      </c>
      <c r="AY47" s="110"/>
    </row>
    <row r="48" spans="1:52">
      <c r="A48" s="110"/>
      <c r="B48" s="165" t="s">
        <v>345</v>
      </c>
      <c r="C48" s="110"/>
      <c r="D48" s="110"/>
      <c r="E48" s="110">
        <v>0</v>
      </c>
      <c r="F48" s="110"/>
      <c r="G48" s="110">
        <v>0</v>
      </c>
      <c r="H48" s="110"/>
      <c r="I48" s="110">
        <v>0</v>
      </c>
      <c r="J48" s="110"/>
      <c r="K48" s="110">
        <v>0</v>
      </c>
      <c r="L48" s="110"/>
      <c r="M48" s="110">
        <v>0</v>
      </c>
      <c r="N48" s="110"/>
      <c r="O48" s="110">
        <v>0</v>
      </c>
      <c r="P48" s="110"/>
      <c r="Q48" s="110">
        <v>0</v>
      </c>
      <c r="R48" s="110"/>
      <c r="S48" s="110">
        <v>0</v>
      </c>
      <c r="T48" s="110"/>
      <c r="U48" s="110">
        <v>0</v>
      </c>
      <c r="V48" s="110"/>
      <c r="W48" s="110">
        <v>0</v>
      </c>
      <c r="X48" s="110"/>
      <c r="Y48" s="110">
        <v>0</v>
      </c>
      <c r="Z48" s="110"/>
      <c r="AA48" s="110">
        <v>0</v>
      </c>
      <c r="AB48" s="110"/>
      <c r="AC48" s="110">
        <v>0</v>
      </c>
      <c r="AD48" s="110"/>
      <c r="AE48" s="110">
        <v>0</v>
      </c>
      <c r="AF48" s="110"/>
      <c r="AG48" s="110">
        <v>0</v>
      </c>
      <c r="AH48" s="110"/>
      <c r="AI48" s="110">
        <v>0</v>
      </c>
      <c r="AJ48" s="110"/>
      <c r="AK48" s="110"/>
      <c r="AL48" s="110">
        <v>0</v>
      </c>
      <c r="AM48" s="110"/>
      <c r="AN48" s="110">
        <v>0</v>
      </c>
      <c r="AO48" s="110"/>
      <c r="AP48" s="110">
        <v>0</v>
      </c>
      <c r="AQ48" s="110"/>
      <c r="AR48" s="110">
        <v>0</v>
      </c>
      <c r="AS48" s="110"/>
      <c r="AT48" s="110">
        <v>0</v>
      </c>
      <c r="AU48" s="110"/>
      <c r="AV48" s="110">
        <v>0</v>
      </c>
      <c r="AW48" s="110"/>
      <c r="AX48" s="110">
        <v>0</v>
      </c>
      <c r="AY48" s="110"/>
    </row>
    <row r="49" spans="1:52">
      <c r="A49" s="110"/>
      <c r="B49" s="165" t="s">
        <v>346</v>
      </c>
      <c r="C49" s="110"/>
      <c r="D49" s="110"/>
      <c r="E49" s="110">
        <v>53</v>
      </c>
      <c r="F49" s="110"/>
      <c r="G49" s="110">
        <v>53</v>
      </c>
      <c r="H49" s="110"/>
      <c r="I49" s="110">
        <v>53</v>
      </c>
      <c r="J49" s="110"/>
      <c r="K49" s="110">
        <v>53</v>
      </c>
      <c r="L49" s="110"/>
      <c r="M49" s="110">
        <v>53</v>
      </c>
      <c r="N49" s="110"/>
      <c r="O49" s="110">
        <v>53</v>
      </c>
      <c r="P49" s="110"/>
      <c r="Q49" s="110">
        <v>53</v>
      </c>
      <c r="R49" s="110"/>
      <c r="S49" s="110">
        <v>53</v>
      </c>
      <c r="T49" s="110"/>
      <c r="U49" s="110">
        <v>53</v>
      </c>
      <c r="V49" s="110"/>
      <c r="W49" s="110">
        <v>53</v>
      </c>
      <c r="X49" s="110"/>
      <c r="Y49" s="110">
        <v>53</v>
      </c>
      <c r="Z49" s="110"/>
      <c r="AA49" s="110">
        <v>53</v>
      </c>
      <c r="AB49" s="110"/>
      <c r="AC49" s="110">
        <v>53</v>
      </c>
      <c r="AD49" s="110"/>
      <c r="AE49" s="110">
        <v>53</v>
      </c>
      <c r="AF49" s="110"/>
      <c r="AG49" s="110">
        <v>53</v>
      </c>
      <c r="AH49" s="110"/>
      <c r="AI49" s="110">
        <v>53</v>
      </c>
      <c r="AJ49" s="110"/>
      <c r="AK49" s="110"/>
      <c r="AL49" s="110">
        <v>53</v>
      </c>
      <c r="AM49" s="110"/>
      <c r="AN49" s="110">
        <v>53</v>
      </c>
      <c r="AO49" s="110"/>
      <c r="AP49" s="110">
        <v>53</v>
      </c>
      <c r="AQ49" s="110"/>
      <c r="AR49" s="110">
        <v>53</v>
      </c>
      <c r="AS49" s="110"/>
      <c r="AT49" s="110">
        <v>53</v>
      </c>
      <c r="AU49" s="110"/>
      <c r="AV49" s="110">
        <v>53</v>
      </c>
      <c r="AW49" s="110"/>
      <c r="AX49" s="110">
        <v>53</v>
      </c>
      <c r="AY49" s="110"/>
    </row>
    <row r="50" spans="1:52">
      <c r="A50" s="110"/>
      <c r="B50" s="165" t="s">
        <v>347</v>
      </c>
      <c r="C50" s="110"/>
      <c r="D50" s="110">
        <f>D44-D47</f>
        <v>1935.3158722718733</v>
      </c>
      <c r="E50" s="110">
        <f t="shared" ref="E50:AY50" si="15">E44-E47</f>
        <v>1089.3507586071873</v>
      </c>
      <c r="F50" s="110">
        <f t="shared" si="15"/>
        <v>2679.3507586071873</v>
      </c>
      <c r="G50" s="110">
        <f t="shared" si="15"/>
        <v>1089.3507586071873</v>
      </c>
      <c r="H50" s="110">
        <f t="shared" si="15"/>
        <v>2679.3507586071873</v>
      </c>
      <c r="I50" s="110">
        <f t="shared" si="15"/>
        <v>1025.8396286779675</v>
      </c>
      <c r="J50" s="110">
        <f t="shared" si="15"/>
        <v>2615.8396286779675</v>
      </c>
      <c r="K50" s="110">
        <f t="shared" si="15"/>
        <v>1025.8396286779675</v>
      </c>
      <c r="L50" s="110">
        <f t="shared" si="15"/>
        <v>2615.8396286779675</v>
      </c>
      <c r="M50" s="110">
        <f t="shared" si="15"/>
        <v>1089.3507586071873</v>
      </c>
      <c r="N50" s="110">
        <f t="shared" si="15"/>
        <v>2679.3507586071873</v>
      </c>
      <c r="O50" s="110">
        <f t="shared" si="15"/>
        <v>1089.3507586071873</v>
      </c>
      <c r="P50" s="110">
        <f t="shared" si="15"/>
        <v>2679.3507586071873</v>
      </c>
      <c r="Q50" s="110">
        <f t="shared" si="15"/>
        <v>1089.3507586071873</v>
      </c>
      <c r="R50" s="110">
        <f t="shared" si="15"/>
        <v>2679.3507586071873</v>
      </c>
      <c r="S50" s="110">
        <f t="shared" si="15"/>
        <v>1089.3507586071873</v>
      </c>
      <c r="T50" s="110">
        <f t="shared" si="15"/>
        <v>2679.3507586071873</v>
      </c>
      <c r="U50" s="110">
        <f t="shared" si="15"/>
        <v>1089.3507586071873</v>
      </c>
      <c r="V50" s="110">
        <f t="shared" si="15"/>
        <v>0</v>
      </c>
      <c r="W50" s="110">
        <f t="shared" si="15"/>
        <v>1999</v>
      </c>
      <c r="X50" s="110">
        <f t="shared" si="15"/>
        <v>2679.3507586071873</v>
      </c>
      <c r="Y50" s="110">
        <f t="shared" si="15"/>
        <v>1089.3507586071873</v>
      </c>
      <c r="Z50" s="110">
        <f t="shared" si="15"/>
        <v>2679.3507586071873</v>
      </c>
      <c r="AA50" s="110">
        <f t="shared" si="15"/>
        <v>1089.3507586071873</v>
      </c>
      <c r="AB50" s="110">
        <f t="shared" si="15"/>
        <v>2679.3507586071873</v>
      </c>
      <c r="AC50" s="110">
        <f t="shared" si="15"/>
        <v>1089.3507586071873</v>
      </c>
      <c r="AD50" s="110">
        <f t="shared" si="15"/>
        <v>2679.3507586071873</v>
      </c>
      <c r="AE50" s="110">
        <f t="shared" si="15"/>
        <v>1089.3507586071873</v>
      </c>
      <c r="AF50" s="110">
        <f t="shared" si="15"/>
        <v>2679.3507586071873</v>
      </c>
      <c r="AG50" s="110">
        <f t="shared" si="15"/>
        <v>1089.3507586071873</v>
      </c>
      <c r="AH50" s="110">
        <f t="shared" si="15"/>
        <v>2679.3507586071873</v>
      </c>
      <c r="AI50" s="110">
        <f t="shared" si="15"/>
        <v>1089.3507586071873</v>
      </c>
      <c r="AJ50" s="110">
        <f t="shared" si="15"/>
        <v>2679.3507586071873</v>
      </c>
      <c r="AK50" s="110">
        <f t="shared" si="15"/>
        <v>0</v>
      </c>
      <c r="AL50" s="110">
        <f t="shared" si="15"/>
        <v>1999</v>
      </c>
      <c r="AM50" s="110">
        <f t="shared" si="15"/>
        <v>2679.3507586071873</v>
      </c>
      <c r="AN50" s="110">
        <f t="shared" si="15"/>
        <v>1089.3507586071873</v>
      </c>
      <c r="AO50" s="110">
        <f t="shared" si="15"/>
        <v>2679.3507586071873</v>
      </c>
      <c r="AP50" s="110">
        <f t="shared" si="15"/>
        <v>1089.3507586071873</v>
      </c>
      <c r="AQ50" s="110">
        <f t="shared" si="15"/>
        <v>0</v>
      </c>
      <c r="AR50" s="110">
        <f t="shared" si="15"/>
        <v>1999</v>
      </c>
      <c r="AS50" s="110">
        <f t="shared" si="15"/>
        <v>0</v>
      </c>
      <c r="AT50" s="110">
        <f t="shared" si="15"/>
        <v>1999</v>
      </c>
      <c r="AU50" s="110">
        <f t="shared" si="15"/>
        <v>2679.3507586071873</v>
      </c>
      <c r="AV50" s="110">
        <f t="shared" si="15"/>
        <v>1089.3507586071873</v>
      </c>
      <c r="AW50" s="110">
        <f t="shared" si="15"/>
        <v>2615.8396286779675</v>
      </c>
      <c r="AX50" s="110">
        <f t="shared" si="15"/>
        <v>1025.8396286779675</v>
      </c>
      <c r="AY50" s="110">
        <f t="shared" si="15"/>
        <v>2615.8396286779675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1</v>
      </c>
      <c r="L52" s="110">
        <v>2</v>
      </c>
      <c r="M52" s="110">
        <v>1</v>
      </c>
      <c r="N52" s="110">
        <v>3</v>
      </c>
      <c r="O52" s="110">
        <v>2</v>
      </c>
      <c r="P52" s="110">
        <v>1</v>
      </c>
      <c r="Q52" s="110">
        <v>1</v>
      </c>
      <c r="R52" s="110">
        <v>2</v>
      </c>
      <c r="S52" s="110">
        <v>1</v>
      </c>
      <c r="T52" s="110">
        <v>1</v>
      </c>
      <c r="U52" s="110">
        <v>1</v>
      </c>
      <c r="V52" s="110">
        <v>1</v>
      </c>
      <c r="W52" s="110">
        <v>1</v>
      </c>
      <c r="X52" s="110">
        <v>1</v>
      </c>
      <c r="Y52" s="110">
        <v>2</v>
      </c>
      <c r="Z52" s="110">
        <v>3</v>
      </c>
      <c r="AA52" s="110">
        <v>1</v>
      </c>
      <c r="AB52" s="110">
        <v>2</v>
      </c>
      <c r="AC52" s="110">
        <v>1</v>
      </c>
      <c r="AD52" s="110">
        <v>1</v>
      </c>
      <c r="AE52" s="110">
        <v>1</v>
      </c>
      <c r="AF52" s="110">
        <v>1</v>
      </c>
      <c r="AG52" s="110">
        <v>2</v>
      </c>
      <c r="AH52" s="110">
        <v>2</v>
      </c>
      <c r="AI52" s="110">
        <v>2</v>
      </c>
      <c r="AJ52" s="110">
        <v>1</v>
      </c>
      <c r="AK52" s="110">
        <v>1</v>
      </c>
      <c r="AL52" s="110">
        <v>1</v>
      </c>
      <c r="AM52" s="110">
        <v>1</v>
      </c>
      <c r="AN52" s="110">
        <v>1</v>
      </c>
      <c r="AO52" s="110">
        <v>1</v>
      </c>
      <c r="AP52" s="110">
        <v>1</v>
      </c>
      <c r="AQ52" s="110">
        <v>1</v>
      </c>
      <c r="AR52" s="110">
        <v>2</v>
      </c>
      <c r="AS52" s="110">
        <v>1</v>
      </c>
      <c r="AT52" s="110">
        <v>1</v>
      </c>
      <c r="AU52" s="110">
        <v>2</v>
      </c>
      <c r="AV52" s="110">
        <v>1</v>
      </c>
      <c r="AW52" s="110">
        <v>1</v>
      </c>
      <c r="AX52" s="110">
        <v>2</v>
      </c>
      <c r="AY52" s="110">
        <v>1</v>
      </c>
    </row>
    <row r="53" spans="1:52">
      <c r="A53" s="110"/>
      <c r="B53" s="178" t="s">
        <v>350</v>
      </c>
      <c r="C53" s="110"/>
      <c r="D53" s="110">
        <v>0</v>
      </c>
      <c r="E53" s="110">
        <v>944460</v>
      </c>
      <c r="F53" s="110">
        <v>0</v>
      </c>
      <c r="G53" s="110">
        <v>944460</v>
      </c>
      <c r="H53" s="110">
        <v>0</v>
      </c>
      <c r="I53" s="110">
        <v>944460</v>
      </c>
      <c r="J53" s="110">
        <v>0</v>
      </c>
      <c r="K53" s="110">
        <v>944460</v>
      </c>
      <c r="L53" s="110">
        <v>0</v>
      </c>
      <c r="M53" s="110">
        <v>944460</v>
      </c>
      <c r="N53" s="110">
        <v>0</v>
      </c>
      <c r="O53" s="110">
        <v>944460</v>
      </c>
      <c r="P53" s="110">
        <v>0</v>
      </c>
      <c r="Q53" s="110">
        <v>944460</v>
      </c>
      <c r="R53" s="110">
        <v>0</v>
      </c>
      <c r="S53" s="110">
        <v>944460</v>
      </c>
      <c r="T53" s="110">
        <v>0</v>
      </c>
      <c r="U53" s="110">
        <v>944460</v>
      </c>
      <c r="V53" s="110">
        <v>0</v>
      </c>
      <c r="W53" s="110">
        <v>944460</v>
      </c>
      <c r="X53" s="110">
        <v>0</v>
      </c>
      <c r="Y53" s="110">
        <v>944460</v>
      </c>
      <c r="Z53" s="110">
        <v>0</v>
      </c>
      <c r="AA53" s="110">
        <v>944460</v>
      </c>
      <c r="AB53" s="110">
        <v>0</v>
      </c>
      <c r="AC53" s="110">
        <v>944460</v>
      </c>
      <c r="AD53" s="110">
        <v>0</v>
      </c>
      <c r="AE53" s="110">
        <v>944460</v>
      </c>
      <c r="AF53" s="110">
        <v>0</v>
      </c>
      <c r="AG53" s="110">
        <v>944460</v>
      </c>
      <c r="AH53" s="110">
        <v>0</v>
      </c>
      <c r="AI53" s="110">
        <v>944460</v>
      </c>
      <c r="AJ53" s="110">
        <v>0</v>
      </c>
      <c r="AK53" s="110">
        <v>0</v>
      </c>
      <c r="AL53" s="110">
        <v>944460</v>
      </c>
      <c r="AM53" s="110">
        <v>0</v>
      </c>
      <c r="AN53" s="110">
        <v>944460</v>
      </c>
      <c r="AO53" s="110">
        <v>0</v>
      </c>
      <c r="AP53" s="110">
        <v>944460</v>
      </c>
      <c r="AQ53" s="110">
        <v>0</v>
      </c>
      <c r="AR53" s="110">
        <v>944460</v>
      </c>
      <c r="AS53" s="110">
        <v>0</v>
      </c>
      <c r="AT53" s="110">
        <v>944460</v>
      </c>
      <c r="AU53" s="110">
        <v>0</v>
      </c>
      <c r="AV53" s="110">
        <v>944460</v>
      </c>
      <c r="AW53" s="110">
        <v>0</v>
      </c>
      <c r="AX53" s="110">
        <v>944460</v>
      </c>
      <c r="AY53" s="110">
        <v>0</v>
      </c>
      <c r="AZ53" s="100">
        <f>SUM($D$53:$AY$53)</f>
        <v>21722580</v>
      </c>
    </row>
    <row r="54" spans="1:52">
      <c r="A54" s="125"/>
      <c r="B54" s="140" t="s">
        <v>351</v>
      </c>
      <c r="C54" s="125"/>
      <c r="D54" s="125">
        <v>622687.88190347527</v>
      </c>
      <c r="E54" s="125">
        <v>350498.60658186255</v>
      </c>
      <c r="F54" s="125">
        <v>862081.10658186255</v>
      </c>
      <c r="G54" s="125">
        <v>350498.60658186255</v>
      </c>
      <c r="H54" s="125">
        <v>862081.10658186255</v>
      </c>
      <c r="I54" s="125">
        <v>330063.90052713611</v>
      </c>
      <c r="J54" s="125">
        <v>841646.40052713605</v>
      </c>
      <c r="K54" s="125">
        <v>330063.90052713611</v>
      </c>
      <c r="L54" s="125">
        <v>841646.40052713605</v>
      </c>
      <c r="M54" s="125">
        <v>350498.60658186255</v>
      </c>
      <c r="N54" s="125">
        <v>862081.10658186255</v>
      </c>
      <c r="O54" s="125">
        <v>350498.60658186255</v>
      </c>
      <c r="P54" s="125">
        <v>862081.10658186255</v>
      </c>
      <c r="Q54" s="125">
        <v>350498.60658186255</v>
      </c>
      <c r="R54" s="125">
        <v>862081.10658186255</v>
      </c>
      <c r="S54" s="125">
        <v>350498.60658186255</v>
      </c>
      <c r="T54" s="125">
        <v>862081.10658186255</v>
      </c>
      <c r="U54" s="125">
        <v>350498.60658186255</v>
      </c>
      <c r="V54" s="125">
        <v>0</v>
      </c>
      <c r="W54" s="125">
        <v>643178.25</v>
      </c>
      <c r="X54" s="125">
        <v>862081.10658186255</v>
      </c>
      <c r="Y54" s="125">
        <v>350498.60658186255</v>
      </c>
      <c r="Z54" s="125">
        <v>862081.10658186255</v>
      </c>
      <c r="AA54" s="125">
        <v>350498.60658186255</v>
      </c>
      <c r="AB54" s="125">
        <v>862081.10658186255</v>
      </c>
      <c r="AC54" s="125">
        <v>350498.60658186255</v>
      </c>
      <c r="AD54" s="125">
        <v>862081.10658186255</v>
      </c>
      <c r="AE54" s="125">
        <v>350498.60658186255</v>
      </c>
      <c r="AF54" s="125">
        <v>862081.10658186255</v>
      </c>
      <c r="AG54" s="125">
        <v>350498.60658186255</v>
      </c>
      <c r="AH54" s="125">
        <v>862081.10658186255</v>
      </c>
      <c r="AI54" s="125">
        <v>350498.60658186255</v>
      </c>
      <c r="AJ54" s="125">
        <v>862081.10658186255</v>
      </c>
      <c r="AK54" s="125">
        <v>0</v>
      </c>
      <c r="AL54" s="125">
        <v>643178.25</v>
      </c>
      <c r="AM54" s="125">
        <v>862081.10658186255</v>
      </c>
      <c r="AN54" s="125">
        <v>350498.60658186255</v>
      </c>
      <c r="AO54" s="125">
        <v>862081.10658186255</v>
      </c>
      <c r="AP54" s="125">
        <v>350498.60658186255</v>
      </c>
      <c r="AQ54" s="125">
        <v>0</v>
      </c>
      <c r="AR54" s="125">
        <v>643178.25</v>
      </c>
      <c r="AS54" s="125">
        <v>0</v>
      </c>
      <c r="AT54" s="125">
        <v>643178.25</v>
      </c>
      <c r="AU54" s="125">
        <v>862081.10658186255</v>
      </c>
      <c r="AV54" s="125">
        <v>350498.60658186255</v>
      </c>
      <c r="AW54" s="125">
        <v>841646.40052713605</v>
      </c>
      <c r="AX54" s="125">
        <v>330063.90052713611</v>
      </c>
      <c r="AY54" s="125">
        <v>841646.40052713605</v>
      </c>
      <c r="AZ54" s="100">
        <f>SUM($D$54:$AY$54)</f>
        <v>26953453.596213035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22</v>
      </c>
    </row>
    <row r="3" spans="1:54">
      <c r="A3" s="100" t="s">
        <v>286</v>
      </c>
      <c r="B3" s="108">
        <v>40000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6775.0809011602914</v>
      </c>
      <c r="E9" s="117">
        <v>6775.0809011602914</v>
      </c>
      <c r="F9" s="117">
        <v>6775.0809011602914</v>
      </c>
      <c r="G9" s="117">
        <v>6775.0809011602914</v>
      </c>
      <c r="H9" s="117">
        <v>6582.7267608681932</v>
      </c>
      <c r="I9" s="117">
        <v>6582.7267608681932</v>
      </c>
      <c r="J9" s="117">
        <v>6582.7267608681932</v>
      </c>
      <c r="K9" s="117">
        <v>6582.7267608681932</v>
      </c>
      <c r="L9" s="117">
        <v>6775.0809011602914</v>
      </c>
      <c r="M9" s="117">
        <v>6775.0809011602914</v>
      </c>
      <c r="N9" s="117">
        <v>6775.0809011602914</v>
      </c>
      <c r="O9" s="117">
        <v>6775.0809011602914</v>
      </c>
      <c r="P9" s="117">
        <v>6725.3454616249692</v>
      </c>
      <c r="Q9" s="117">
        <v>6725.3454616249692</v>
      </c>
      <c r="R9" s="117">
        <v>6725.3454616249692</v>
      </c>
      <c r="S9" s="117">
        <v>6725.3454616249692</v>
      </c>
      <c r="T9" s="117">
        <v>6775.0809011602914</v>
      </c>
      <c r="U9" s="117">
        <v>6775.0809011602914</v>
      </c>
      <c r="V9" s="117">
        <v>6775.0809011602914</v>
      </c>
      <c r="W9" s="117">
        <v>6775.0809011602914</v>
      </c>
      <c r="X9" s="117">
        <v>6775.0809011602914</v>
      </c>
      <c r="Y9" s="117">
        <v>6775.0809011602914</v>
      </c>
      <c r="Z9" s="117">
        <v>6775.0809011602914</v>
      </c>
      <c r="AA9" s="117">
        <v>6775.0809011602914</v>
      </c>
      <c r="AB9" s="117">
        <v>6725.3454616249692</v>
      </c>
      <c r="AC9" s="117">
        <v>6436.4810029213022</v>
      </c>
      <c r="AD9" s="117">
        <v>6437.0175080419394</v>
      </c>
      <c r="AE9" s="117">
        <v>6437.5518142073724</v>
      </c>
      <c r="AF9" s="117">
        <v>6775.0809011602914</v>
      </c>
      <c r="AG9" s="117">
        <v>6775.0809011602914</v>
      </c>
      <c r="AH9" s="117">
        <v>6775.0809011602914</v>
      </c>
      <c r="AI9" s="117">
        <v>6775.0809011602914</v>
      </c>
      <c r="AJ9" s="117">
        <v>6775.0809011602914</v>
      </c>
      <c r="AK9" s="117">
        <v>6775.0809011602914</v>
      </c>
      <c r="AL9" s="117">
        <v>6775.0809011602914</v>
      </c>
      <c r="AM9" s="117">
        <v>6775.0809011602914</v>
      </c>
      <c r="AN9" s="117">
        <v>6961.5705422687006</v>
      </c>
      <c r="AO9" s="117">
        <v>6961.5705422687006</v>
      </c>
      <c r="AP9" s="117">
        <v>6961.5705422687006</v>
      </c>
      <c r="AQ9" s="117">
        <v>6961.5705422687006</v>
      </c>
      <c r="AR9" s="117">
        <v>6911.8351027333783</v>
      </c>
      <c r="AS9" s="117">
        <v>6911.8351027333783</v>
      </c>
      <c r="AT9" s="117">
        <v>6911.8351027333783</v>
      </c>
      <c r="AU9" s="117">
        <v>6911.8351027333783</v>
      </c>
      <c r="AV9" s="117">
        <v>6632.4622004035155</v>
      </c>
      <c r="AW9" s="117">
        <v>6632.4622004035155</v>
      </c>
      <c r="AX9" s="117">
        <v>6632.4622004035155</v>
      </c>
      <c r="AY9" s="117">
        <v>6632.4622004035155</v>
      </c>
    </row>
    <row r="10" spans="1:54">
      <c r="A10" s="118" t="s">
        <v>133</v>
      </c>
      <c r="B10" s="119">
        <v>1</v>
      </c>
      <c r="C10" s="106" t="s">
        <v>293</v>
      </c>
      <c r="D10" s="100">
        <v>198.95146475989705</v>
      </c>
      <c r="E10" s="100">
        <v>0</v>
      </c>
      <c r="F10" s="100">
        <v>525</v>
      </c>
      <c r="G10" s="100">
        <v>345</v>
      </c>
      <c r="H10" s="100">
        <v>525</v>
      </c>
      <c r="I10" s="100">
        <v>0</v>
      </c>
      <c r="J10" s="100">
        <v>525</v>
      </c>
      <c r="K10" s="100">
        <v>525</v>
      </c>
      <c r="L10" s="100">
        <v>525</v>
      </c>
      <c r="M10" s="100">
        <v>180</v>
      </c>
      <c r="N10" s="100">
        <v>525</v>
      </c>
      <c r="O10" s="100">
        <v>180</v>
      </c>
      <c r="P10" s="100">
        <v>510</v>
      </c>
      <c r="Q10" s="100">
        <v>180</v>
      </c>
      <c r="R10" s="100">
        <v>525</v>
      </c>
      <c r="S10" s="100">
        <v>180</v>
      </c>
      <c r="T10" s="100">
        <v>510</v>
      </c>
      <c r="U10" s="100">
        <v>180</v>
      </c>
      <c r="V10" s="100">
        <v>525</v>
      </c>
      <c r="W10" s="100">
        <v>345</v>
      </c>
      <c r="X10" s="100">
        <v>525</v>
      </c>
      <c r="Y10" s="100">
        <v>0</v>
      </c>
      <c r="Z10" s="100">
        <v>525</v>
      </c>
      <c r="AA10" s="100">
        <v>525</v>
      </c>
      <c r="AB10" s="100">
        <v>525</v>
      </c>
      <c r="AC10" s="100">
        <v>0</v>
      </c>
      <c r="AD10" s="100">
        <v>525</v>
      </c>
      <c r="AE10" s="100">
        <v>345</v>
      </c>
      <c r="AF10" s="100">
        <v>510</v>
      </c>
      <c r="AG10" s="100">
        <v>180</v>
      </c>
      <c r="AH10" s="100">
        <v>510</v>
      </c>
      <c r="AI10" s="100">
        <v>180</v>
      </c>
      <c r="AJ10" s="100">
        <v>510</v>
      </c>
      <c r="AK10" s="100">
        <v>525</v>
      </c>
      <c r="AL10" s="100">
        <v>525</v>
      </c>
      <c r="AM10" s="100">
        <v>525</v>
      </c>
      <c r="AN10" s="100">
        <v>510</v>
      </c>
      <c r="AO10" s="100">
        <v>180</v>
      </c>
      <c r="AP10" s="100">
        <v>525</v>
      </c>
      <c r="AQ10" s="100">
        <v>525</v>
      </c>
      <c r="AR10" s="100">
        <v>510</v>
      </c>
      <c r="AS10" s="100">
        <v>345</v>
      </c>
      <c r="AT10" s="100">
        <v>525</v>
      </c>
      <c r="AU10" s="100">
        <v>345</v>
      </c>
      <c r="AV10" s="100">
        <v>510</v>
      </c>
      <c r="AW10" s="100">
        <v>525</v>
      </c>
      <c r="AX10" s="100">
        <v>180</v>
      </c>
      <c r="AY10" s="100">
        <v>330</v>
      </c>
      <c r="AZ10" s="100">
        <v>0</v>
      </c>
    </row>
    <row r="11" spans="1:54">
      <c r="B11" s="119">
        <v>2</v>
      </c>
      <c r="C11" s="106" t="s">
        <v>293</v>
      </c>
      <c r="D11" s="100">
        <v>140.09322600000002</v>
      </c>
      <c r="E11" s="100">
        <v>0</v>
      </c>
      <c r="F11" s="100">
        <v>378</v>
      </c>
      <c r="G11" s="100">
        <v>0</v>
      </c>
      <c r="H11" s="100">
        <v>180</v>
      </c>
      <c r="J11" s="100">
        <v>525</v>
      </c>
      <c r="K11" s="100">
        <v>0</v>
      </c>
      <c r="M11" s="100">
        <v>0</v>
      </c>
      <c r="N11" s="100">
        <v>345</v>
      </c>
      <c r="O11" s="100">
        <v>0</v>
      </c>
      <c r="Q11" s="100">
        <v>15</v>
      </c>
      <c r="T11" s="100">
        <v>345</v>
      </c>
      <c r="U11" s="100">
        <v>15</v>
      </c>
      <c r="V11" s="100">
        <v>345</v>
      </c>
      <c r="X11" s="100">
        <v>180</v>
      </c>
      <c r="Y11" s="100">
        <v>0</v>
      </c>
      <c r="AA11" s="100">
        <v>0</v>
      </c>
      <c r="AC11" s="100">
        <v>0</v>
      </c>
      <c r="AD11" s="100">
        <v>525</v>
      </c>
      <c r="AE11" s="100">
        <v>0</v>
      </c>
      <c r="AF11" s="100">
        <v>0</v>
      </c>
      <c r="AG11" s="100">
        <v>15</v>
      </c>
      <c r="AH11" s="100">
        <v>345</v>
      </c>
      <c r="AI11" s="100">
        <v>15</v>
      </c>
      <c r="AJ11" s="100">
        <v>345</v>
      </c>
      <c r="AM11" s="100">
        <v>0</v>
      </c>
      <c r="AP11" s="100">
        <v>345</v>
      </c>
      <c r="AQ11" s="100">
        <v>0</v>
      </c>
      <c r="AT11" s="100">
        <v>180</v>
      </c>
      <c r="AY11" s="100">
        <v>0</v>
      </c>
      <c r="BA11" s="100">
        <v>0</v>
      </c>
    </row>
    <row r="12" spans="1:54">
      <c r="B12" s="120">
        <v>3</v>
      </c>
      <c r="C12" s="106" t="s">
        <v>293</v>
      </c>
      <c r="F12" s="100">
        <v>20.093226000000016</v>
      </c>
      <c r="L12" s="100">
        <v>0</v>
      </c>
      <c r="Q12" s="100">
        <v>345</v>
      </c>
      <c r="S12" s="100">
        <v>345</v>
      </c>
      <c r="T12" s="100">
        <v>0</v>
      </c>
      <c r="X12" s="100">
        <v>0</v>
      </c>
      <c r="AA12" s="100">
        <v>345</v>
      </c>
      <c r="AC12" s="100">
        <v>0</v>
      </c>
      <c r="AG12" s="100">
        <v>180</v>
      </c>
      <c r="AH12" s="100">
        <v>0</v>
      </c>
      <c r="AJ12" s="100">
        <v>0</v>
      </c>
      <c r="AL12" s="100">
        <v>15</v>
      </c>
      <c r="AO12" s="100">
        <v>0</v>
      </c>
      <c r="AP12" s="100">
        <v>15</v>
      </c>
      <c r="AR12" s="100">
        <v>0</v>
      </c>
      <c r="AT12" s="100">
        <v>15</v>
      </c>
      <c r="AX12" s="100">
        <v>15</v>
      </c>
      <c r="AZ12" s="100">
        <v>0</v>
      </c>
      <c r="BA12" s="100">
        <v>15</v>
      </c>
      <c r="BB12" s="100">
        <v>345</v>
      </c>
    </row>
    <row r="13" spans="1:54">
      <c r="B13" s="120">
        <v>4</v>
      </c>
      <c r="C13" s="106" t="s">
        <v>293</v>
      </c>
    </row>
    <row r="14" spans="1:54">
      <c r="A14" s="115" t="s">
        <v>134</v>
      </c>
      <c r="B14" s="121">
        <v>1</v>
      </c>
      <c r="C14" s="117" t="s">
        <v>293</v>
      </c>
      <c r="D14" s="117">
        <v>782.68964261651502</v>
      </c>
      <c r="E14" s="117">
        <f t="shared" ref="E14:AZ14" si="0">D$172*SUM(D$122:D$169)</f>
        <v>529.08115189737066</v>
      </c>
      <c r="F14" s="117">
        <f t="shared" si="0"/>
        <v>208.02386593766775</v>
      </c>
      <c r="G14" s="117">
        <f t="shared" si="0"/>
        <v>84.057800832886102</v>
      </c>
      <c r="H14" s="117">
        <f t="shared" si="0"/>
        <v>84.057800832886102</v>
      </c>
      <c r="I14" s="117">
        <f t="shared" si="0"/>
        <v>84.057800832886102</v>
      </c>
      <c r="J14" s="117">
        <f t="shared" si="0"/>
        <v>84.057800832886102</v>
      </c>
      <c r="K14" s="117">
        <f t="shared" si="0"/>
        <v>84.057800832886102</v>
      </c>
      <c r="L14" s="117">
        <f t="shared" si="0"/>
        <v>84.057800832886102</v>
      </c>
      <c r="M14" s="117">
        <f t="shared" si="0"/>
        <v>84.057800832886102</v>
      </c>
      <c r="N14" s="117">
        <f t="shared" si="0"/>
        <v>84.057800832886102</v>
      </c>
      <c r="O14" s="117">
        <f t="shared" si="0"/>
        <v>84.057800832886102</v>
      </c>
      <c r="P14" s="117">
        <f t="shared" si="0"/>
        <v>84.057800832886102</v>
      </c>
      <c r="Q14" s="117">
        <f t="shared" si="0"/>
        <v>84.057800832886102</v>
      </c>
      <c r="R14" s="117">
        <f t="shared" si="0"/>
        <v>84.057800832886102</v>
      </c>
      <c r="S14" s="117">
        <f t="shared" si="0"/>
        <v>84.057800832886102</v>
      </c>
      <c r="T14" s="117">
        <f t="shared" si="0"/>
        <v>84.057800832886102</v>
      </c>
      <c r="U14" s="117">
        <f t="shared" si="0"/>
        <v>84.057800832886102</v>
      </c>
      <c r="V14" s="117">
        <f t="shared" si="0"/>
        <v>84.057800832886102</v>
      </c>
      <c r="W14" s="117">
        <f t="shared" si="0"/>
        <v>84.057800832886102</v>
      </c>
      <c r="X14" s="117">
        <f t="shared" si="0"/>
        <v>84.057800832886102</v>
      </c>
      <c r="Y14" s="117">
        <f t="shared" si="0"/>
        <v>84.057800832886102</v>
      </c>
      <c r="Z14" s="117">
        <f t="shared" si="0"/>
        <v>84.057800832886102</v>
      </c>
      <c r="AA14" s="117">
        <f t="shared" si="0"/>
        <v>84.057800832886102</v>
      </c>
      <c r="AB14" s="117">
        <f t="shared" si="0"/>
        <v>84.057800832886102</v>
      </c>
      <c r="AC14" s="117">
        <f t="shared" si="0"/>
        <v>84.057800832886102</v>
      </c>
      <c r="AD14" s="117">
        <f t="shared" si="0"/>
        <v>84.057800832886102</v>
      </c>
      <c r="AE14" s="117">
        <f t="shared" si="0"/>
        <v>84.057800832886102</v>
      </c>
      <c r="AF14" s="117">
        <f t="shared" si="0"/>
        <v>84.057800832886102</v>
      </c>
      <c r="AG14" s="117">
        <f t="shared" si="0"/>
        <v>84.057800832886102</v>
      </c>
      <c r="AH14" s="117">
        <f t="shared" si="0"/>
        <v>84.057800832886102</v>
      </c>
      <c r="AI14" s="117">
        <f t="shared" si="0"/>
        <v>84.057800832886102</v>
      </c>
      <c r="AJ14" s="117">
        <f t="shared" si="0"/>
        <v>84.057800832886102</v>
      </c>
      <c r="AK14" s="117">
        <f t="shared" si="0"/>
        <v>84.057800832886102</v>
      </c>
      <c r="AL14" s="117">
        <f t="shared" si="0"/>
        <v>84.057800832886102</v>
      </c>
      <c r="AM14" s="117">
        <f t="shared" si="0"/>
        <v>84.057800832886102</v>
      </c>
      <c r="AN14" s="117">
        <f t="shared" si="0"/>
        <v>84.057800832886102</v>
      </c>
      <c r="AO14" s="117">
        <f t="shared" si="0"/>
        <v>84.057800832886102</v>
      </c>
      <c r="AP14" s="117">
        <f t="shared" si="0"/>
        <v>84.057800832886102</v>
      </c>
      <c r="AQ14" s="117">
        <f t="shared" si="0"/>
        <v>84.057800832886102</v>
      </c>
      <c r="AR14" s="117">
        <f t="shared" si="0"/>
        <v>84.057800832886102</v>
      </c>
      <c r="AS14" s="117">
        <f t="shared" si="0"/>
        <v>84.057800832886102</v>
      </c>
      <c r="AT14" s="117">
        <f t="shared" si="0"/>
        <v>84.057800832886102</v>
      </c>
      <c r="AU14" s="117">
        <f t="shared" si="0"/>
        <v>84.057800832886102</v>
      </c>
      <c r="AV14" s="117">
        <f t="shared" si="0"/>
        <v>84.057800832886102</v>
      </c>
      <c r="AW14" s="117">
        <f t="shared" si="0"/>
        <v>84.057800832886102</v>
      </c>
      <c r="AX14" s="117">
        <f t="shared" si="0"/>
        <v>84.057800832886102</v>
      </c>
      <c r="AY14" s="117">
        <f t="shared" si="0"/>
        <v>84.057800832886102</v>
      </c>
      <c r="AZ14" s="110">
        <f t="shared" si="0"/>
        <v>84.057800832886102</v>
      </c>
      <c r="BA14" s="107">
        <f>SUM($E14:$AZ14)</f>
        <v>4603.7638561477997</v>
      </c>
    </row>
    <row r="15" spans="1:54">
      <c r="A15" s="122" t="s">
        <v>123</v>
      </c>
      <c r="B15" s="123">
        <v>1</v>
      </c>
      <c r="C15" s="124" t="s">
        <v>293</v>
      </c>
      <c r="D15" s="124">
        <v>206.95974463835506</v>
      </c>
      <c r="E15" s="124">
        <v>206.95974463835506</v>
      </c>
      <c r="F15" s="124">
        <v>206.95974463835506</v>
      </c>
      <c r="G15" s="124">
        <v>206.95974463835506</v>
      </c>
      <c r="H15" s="124">
        <v>206.95974463835506</v>
      </c>
      <c r="I15" s="124">
        <v>206.95974463835506</v>
      </c>
      <c r="J15" s="124">
        <v>206.95974463835506</v>
      </c>
      <c r="K15" s="124">
        <v>206.95974463835506</v>
      </c>
      <c r="L15" s="124">
        <v>206.95974463835506</v>
      </c>
      <c r="M15" s="124">
        <v>206.95974463835506</v>
      </c>
      <c r="N15" s="124">
        <v>206.95974463835506</v>
      </c>
      <c r="O15" s="124">
        <v>206.95974463835506</v>
      </c>
      <c r="P15" s="124">
        <v>206.95974463835506</v>
      </c>
      <c r="Q15" s="124">
        <v>206.95974463835506</v>
      </c>
      <c r="R15" s="124">
        <v>206.95974463835506</v>
      </c>
      <c r="S15" s="124">
        <v>206.95974463835506</v>
      </c>
      <c r="T15" s="124">
        <v>206.95974463835506</v>
      </c>
      <c r="U15" s="124">
        <v>206.95974463835506</v>
      </c>
      <c r="V15" s="124">
        <v>206.95974463835506</v>
      </c>
      <c r="W15" s="124">
        <v>206.95974463835506</v>
      </c>
      <c r="X15" s="124">
        <v>206.95974463835506</v>
      </c>
      <c r="Y15" s="124">
        <v>206.95974463835506</v>
      </c>
      <c r="Z15" s="124">
        <v>206.95974463835506</v>
      </c>
      <c r="AA15" s="124">
        <v>206.95974463835506</v>
      </c>
      <c r="AB15" s="124">
        <v>206.95974463835506</v>
      </c>
      <c r="AC15" s="124">
        <v>206.95974463835506</v>
      </c>
      <c r="AD15" s="124">
        <v>206.95974463835506</v>
      </c>
      <c r="AE15" s="124">
        <v>206.95974463835506</v>
      </c>
      <c r="AF15" s="124">
        <v>206.95974463835506</v>
      </c>
      <c r="AG15" s="124">
        <v>206.95974463835506</v>
      </c>
      <c r="AH15" s="124">
        <v>206.95974463835506</v>
      </c>
      <c r="AI15" s="124">
        <v>206.95974463835506</v>
      </c>
      <c r="AJ15" s="124">
        <v>206.95974463835506</v>
      </c>
      <c r="AK15" s="124">
        <v>206.95974463835506</v>
      </c>
      <c r="AL15" s="124">
        <v>206.95974463835506</v>
      </c>
      <c r="AM15" s="124">
        <v>206.95974463835506</v>
      </c>
      <c r="AN15" s="124">
        <v>206.95974463835506</v>
      </c>
      <c r="AO15" s="124">
        <v>206.95974463835506</v>
      </c>
      <c r="AP15" s="124">
        <v>206.95974463835506</v>
      </c>
      <c r="AQ15" s="124">
        <v>206.95974463835506</v>
      </c>
      <c r="AR15" s="124">
        <v>206.95974463835506</v>
      </c>
      <c r="AS15" s="124">
        <v>206.95974463835506</v>
      </c>
      <c r="AT15" s="124">
        <v>206.95974463835506</v>
      </c>
      <c r="AU15" s="124">
        <v>206.95974463835506</v>
      </c>
      <c r="AV15" s="124">
        <v>206.95974463835506</v>
      </c>
      <c r="AW15" s="124">
        <v>206.95974463835506</v>
      </c>
      <c r="AX15" s="124">
        <v>206.95974463835506</v>
      </c>
      <c r="AY15" s="124">
        <v>206.95974463835506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0</v>
      </c>
      <c r="H16" s="110">
        <v>0</v>
      </c>
      <c r="I16" s="110"/>
      <c r="J16" s="110">
        <v>0</v>
      </c>
      <c r="K16" s="110">
        <v>0</v>
      </c>
      <c r="L16" s="110"/>
      <c r="M16" s="110">
        <v>0</v>
      </c>
      <c r="N16" s="110">
        <v>0</v>
      </c>
      <c r="O16" s="110">
        <v>0</v>
      </c>
      <c r="P16" s="110"/>
      <c r="Q16" s="110">
        <v>0</v>
      </c>
      <c r="R16" s="110"/>
      <c r="S16" s="110"/>
      <c r="T16" s="110">
        <v>0</v>
      </c>
      <c r="U16" s="110">
        <v>0</v>
      </c>
      <c r="V16" s="110">
        <v>0</v>
      </c>
      <c r="W16" s="110"/>
      <c r="X16" s="110">
        <v>0</v>
      </c>
      <c r="Y16" s="110">
        <v>0</v>
      </c>
      <c r="Z16" s="110"/>
      <c r="AA16" s="110">
        <v>0</v>
      </c>
      <c r="AB16" s="110"/>
      <c r="AC16" s="110">
        <v>0</v>
      </c>
      <c r="AD16" s="110">
        <v>0</v>
      </c>
      <c r="AE16" s="110">
        <v>0</v>
      </c>
      <c r="AF16" s="110">
        <v>0</v>
      </c>
      <c r="AG16" s="110">
        <v>0</v>
      </c>
      <c r="AH16" s="110">
        <v>0</v>
      </c>
      <c r="AI16" s="110">
        <v>0</v>
      </c>
      <c r="AJ16" s="110">
        <v>0</v>
      </c>
      <c r="AK16" s="110"/>
      <c r="AL16" s="110"/>
      <c r="AM16" s="110">
        <v>0</v>
      </c>
      <c r="AN16" s="110"/>
      <c r="AO16" s="110"/>
      <c r="AP16" s="110">
        <v>0</v>
      </c>
      <c r="AQ16" s="110">
        <v>0</v>
      </c>
      <c r="AR16" s="110"/>
      <c r="AS16" s="110"/>
      <c r="AT16" s="110">
        <v>0</v>
      </c>
      <c r="AU16" s="110"/>
      <c r="AV16" s="110"/>
      <c r="AW16" s="110"/>
      <c r="AX16" s="110"/>
      <c r="AY16" s="11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/>
      <c r="E17" s="110"/>
      <c r="F17" s="110">
        <v>0</v>
      </c>
      <c r="G17" s="110"/>
      <c r="H17" s="110"/>
      <c r="I17" s="110"/>
      <c r="J17" s="110"/>
      <c r="K17" s="110"/>
      <c r="L17" s="110">
        <v>0</v>
      </c>
      <c r="M17" s="110"/>
      <c r="N17" s="110"/>
      <c r="O17" s="110"/>
      <c r="P17" s="110"/>
      <c r="Q17" s="110">
        <v>0</v>
      </c>
      <c r="R17" s="110"/>
      <c r="S17" s="110">
        <v>0</v>
      </c>
      <c r="T17" s="110">
        <v>0</v>
      </c>
      <c r="U17" s="110"/>
      <c r="V17" s="110"/>
      <c r="W17" s="110"/>
      <c r="X17" s="110">
        <v>0</v>
      </c>
      <c r="Y17" s="110"/>
      <c r="Z17" s="110"/>
      <c r="AA17" s="110">
        <v>0</v>
      </c>
      <c r="AB17" s="110"/>
      <c r="AC17" s="110">
        <v>0</v>
      </c>
      <c r="AD17" s="110"/>
      <c r="AE17" s="110"/>
      <c r="AF17" s="110"/>
      <c r="AG17" s="110">
        <v>0</v>
      </c>
      <c r="AH17" s="110">
        <v>0</v>
      </c>
      <c r="AI17" s="110"/>
      <c r="AJ17" s="110">
        <v>0</v>
      </c>
      <c r="AK17" s="110"/>
      <c r="AL17" s="110">
        <v>0</v>
      </c>
      <c r="AM17" s="110"/>
      <c r="AN17" s="110"/>
      <c r="AO17" s="110">
        <v>0</v>
      </c>
      <c r="AP17" s="110">
        <v>0</v>
      </c>
      <c r="AQ17" s="110"/>
      <c r="AR17" s="110">
        <v>0</v>
      </c>
      <c r="AS17" s="110"/>
      <c r="AT17" s="110">
        <v>0</v>
      </c>
      <c r="AU17" s="110"/>
      <c r="AV17" s="110"/>
      <c r="AW17" s="110"/>
      <c r="AX17" s="110">
        <v>0</v>
      </c>
      <c r="AY17" s="110"/>
      <c r="AZ17" s="100">
        <v>0</v>
      </c>
      <c r="BA17" s="100">
        <v>0</v>
      </c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4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4">
      <c r="A23" s="109"/>
      <c r="B23" s="127">
        <v>3</v>
      </c>
      <c r="C23" s="110" t="s">
        <v>293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4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4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4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4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4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4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4">
      <c r="A31" s="109"/>
      <c r="B31" s="130">
        <v>7</v>
      </c>
      <c r="C31" s="109" t="s">
        <v>293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0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4578.989669510006</v>
      </c>
      <c r="D95" s="110">
        <v>6775.0809011602914</v>
      </c>
      <c r="E95" s="110">
        <v>6775.0809011602914</v>
      </c>
      <c r="F95" s="110">
        <v>6775.0809011602914</v>
      </c>
      <c r="G95" s="110">
        <v>6775.0809011602914</v>
      </c>
      <c r="H95" s="110">
        <v>6582.7267608681932</v>
      </c>
      <c r="I95" s="110">
        <v>6582.7267608681932</v>
      </c>
      <c r="J95" s="110">
        <v>6582.7267608681932</v>
      </c>
      <c r="K95" s="110">
        <v>6582.7267608681932</v>
      </c>
      <c r="L95" s="110">
        <v>6775.0809011602914</v>
      </c>
      <c r="M95" s="110">
        <v>6775.0809011602914</v>
      </c>
      <c r="N95" s="110">
        <v>6775.0809011602914</v>
      </c>
      <c r="O95" s="110">
        <v>6775.0809011602914</v>
      </c>
      <c r="P95" s="110">
        <v>6725.3454616249692</v>
      </c>
      <c r="Q95" s="110">
        <v>6725.3454616249692</v>
      </c>
      <c r="R95" s="110">
        <v>6725.3454616249692</v>
      </c>
      <c r="S95" s="110">
        <v>6725.3454616249692</v>
      </c>
      <c r="T95" s="110">
        <v>6775.0809011602914</v>
      </c>
      <c r="U95" s="110">
        <v>6775.0809011602914</v>
      </c>
      <c r="V95" s="110">
        <v>6775.0809011602914</v>
      </c>
      <c r="W95" s="110">
        <v>6775.0809011602914</v>
      </c>
      <c r="X95" s="110">
        <v>6775.0809011602914</v>
      </c>
      <c r="Y95" s="110">
        <v>6775.0809011602914</v>
      </c>
      <c r="Z95" s="110">
        <v>6775.0809011602914</v>
      </c>
      <c r="AA95" s="110">
        <v>6775.0809011602914</v>
      </c>
      <c r="AB95" s="110">
        <v>6725.3454616249692</v>
      </c>
      <c r="AC95" s="110">
        <v>6436.4810029213022</v>
      </c>
      <c r="AD95" s="110">
        <v>6437.0175080419394</v>
      </c>
      <c r="AE95" s="110">
        <v>6437.5518142073724</v>
      </c>
      <c r="AF95" s="110">
        <v>6775.0809011602914</v>
      </c>
      <c r="AG95" s="110">
        <v>6775.0809011602914</v>
      </c>
      <c r="AH95" s="110">
        <v>6775.0809011602914</v>
      </c>
      <c r="AI95" s="110">
        <v>6775.0809011602914</v>
      </c>
      <c r="AJ95" s="110">
        <v>6775.0809011602914</v>
      </c>
      <c r="AK95" s="110">
        <v>6775.0809011602914</v>
      </c>
      <c r="AL95" s="110">
        <v>6775.0809011602914</v>
      </c>
      <c r="AM95" s="110">
        <v>6775.0809011602914</v>
      </c>
      <c r="AN95" s="110">
        <v>6961.5705422687006</v>
      </c>
      <c r="AO95" s="110">
        <v>6961.5705422687006</v>
      </c>
      <c r="AP95" s="110">
        <v>6961.5705422687006</v>
      </c>
      <c r="AQ95" s="110">
        <v>6961.5705422687006</v>
      </c>
      <c r="AR95" s="110">
        <v>6911.8351027333783</v>
      </c>
      <c r="AS95" s="110">
        <v>6911.8351027333783</v>
      </c>
      <c r="AT95" s="110">
        <v>6911.8351027333783</v>
      </c>
      <c r="AU95" s="110">
        <v>6911.8351027333783</v>
      </c>
      <c r="AV95" s="110">
        <v>6632.4622004035155</v>
      </c>
      <c r="AW95" s="110">
        <v>6632.4622004035155</v>
      </c>
      <c r="AX95" s="110">
        <v>6632.4622004035155</v>
      </c>
      <c r="AY95" s="110">
        <v>6632.4622004035155</v>
      </c>
    </row>
    <row r="96" spans="1:52">
      <c r="A96" s="109"/>
      <c r="B96" s="120">
        <v>2</v>
      </c>
      <c r="C96" s="110">
        <v>4578.989669510006</v>
      </c>
      <c r="D96" s="110">
        <v>4578.989669510006</v>
      </c>
      <c r="E96" s="110">
        <v>6775.0809011602914</v>
      </c>
      <c r="F96" s="110">
        <v>6775.0809011602914</v>
      </c>
      <c r="G96" s="110">
        <v>6775.0809011602914</v>
      </c>
      <c r="H96" s="110">
        <v>6775.0809011602914</v>
      </c>
      <c r="I96" s="110">
        <v>6582.7267608681932</v>
      </c>
      <c r="J96" s="110">
        <v>6582.7267608681932</v>
      </c>
      <c r="K96" s="110">
        <v>6582.7267608681932</v>
      </c>
      <c r="L96" s="110">
        <v>6582.7267608681932</v>
      </c>
      <c r="M96" s="110">
        <v>6775.0809011602914</v>
      </c>
      <c r="N96" s="110">
        <v>6775.0809011602914</v>
      </c>
      <c r="O96" s="110">
        <v>6775.0809011602914</v>
      </c>
      <c r="P96" s="110">
        <v>6775.0809011602914</v>
      </c>
      <c r="Q96" s="110">
        <v>6725.3454616249692</v>
      </c>
      <c r="R96" s="110">
        <v>6725.3454616249692</v>
      </c>
      <c r="S96" s="110">
        <v>6725.3454616249692</v>
      </c>
      <c r="T96" s="110">
        <v>6725.3454616249692</v>
      </c>
      <c r="U96" s="110">
        <v>6775.0809011602914</v>
      </c>
      <c r="V96" s="110">
        <v>6775.0809011602914</v>
      </c>
      <c r="W96" s="110">
        <v>6775.0809011602914</v>
      </c>
      <c r="X96" s="110">
        <v>6775.0809011602914</v>
      </c>
      <c r="Y96" s="110">
        <v>6775.0809011602914</v>
      </c>
      <c r="Z96" s="110">
        <v>6775.0809011602914</v>
      </c>
      <c r="AA96" s="110">
        <v>6775.0809011602914</v>
      </c>
      <c r="AB96" s="110">
        <v>6775.0809011602914</v>
      </c>
      <c r="AC96" s="110">
        <v>6725.3454616249692</v>
      </c>
      <c r="AD96" s="110">
        <v>6436.4810029213022</v>
      </c>
      <c r="AE96" s="110">
        <v>6437.0175080419394</v>
      </c>
      <c r="AF96" s="110">
        <v>6437.5518142073724</v>
      </c>
      <c r="AG96" s="110">
        <v>6775.0809011602914</v>
      </c>
      <c r="AH96" s="110">
        <v>6775.0809011602914</v>
      </c>
      <c r="AI96" s="110">
        <v>6775.0809011602914</v>
      </c>
      <c r="AJ96" s="110">
        <v>6775.0809011602914</v>
      </c>
      <c r="AK96" s="110">
        <v>6775.0809011602914</v>
      </c>
      <c r="AL96" s="110">
        <v>6775.0809011602914</v>
      </c>
      <c r="AM96" s="110">
        <v>6775.0809011602914</v>
      </c>
      <c r="AN96" s="110">
        <v>6775.0809011602914</v>
      </c>
      <c r="AO96" s="110">
        <v>6961.5705422687006</v>
      </c>
      <c r="AP96" s="110">
        <v>6961.5705422687006</v>
      </c>
      <c r="AQ96" s="110">
        <v>6961.5705422687006</v>
      </c>
      <c r="AR96" s="110">
        <v>6961.5705422687006</v>
      </c>
      <c r="AS96" s="110">
        <v>6911.8351027333783</v>
      </c>
      <c r="AT96" s="110">
        <v>6911.8351027333783</v>
      </c>
      <c r="AU96" s="110">
        <v>6911.8351027333783</v>
      </c>
      <c r="AV96" s="110">
        <v>6911.8351027333783</v>
      </c>
      <c r="AW96" s="110">
        <v>6632.4622004035155</v>
      </c>
      <c r="AX96" s="110">
        <v>6632.4622004035155</v>
      </c>
      <c r="AY96" s="110">
        <v>6632.4622004035155</v>
      </c>
    </row>
    <row r="97" spans="1:52">
      <c r="A97" s="109"/>
      <c r="B97" s="127">
        <v>3</v>
      </c>
      <c r="C97" s="110">
        <v>2728.9801063768314</v>
      </c>
      <c r="D97" s="110">
        <v>4578.989669510006</v>
      </c>
      <c r="E97" s="110">
        <v>4578.989669510006</v>
      </c>
      <c r="F97" s="110">
        <v>6775.0809011602914</v>
      </c>
      <c r="G97" s="110">
        <v>6775.0809011602914</v>
      </c>
      <c r="H97" s="110">
        <v>6775.0809011602914</v>
      </c>
      <c r="I97" s="110">
        <v>6775.0809011602914</v>
      </c>
      <c r="J97" s="110">
        <v>6582.7267608681932</v>
      </c>
      <c r="K97" s="110">
        <v>6582.7267608681932</v>
      </c>
      <c r="L97" s="110">
        <v>6582.7267608681932</v>
      </c>
      <c r="M97" s="110">
        <v>6582.7267608681932</v>
      </c>
      <c r="N97" s="110">
        <v>6775.0809011602914</v>
      </c>
      <c r="O97" s="110">
        <v>6775.0809011602914</v>
      </c>
      <c r="P97" s="110">
        <v>6775.0809011602914</v>
      </c>
      <c r="Q97" s="110">
        <v>6775.0809011602914</v>
      </c>
      <c r="R97" s="110">
        <v>6725.3454616249692</v>
      </c>
      <c r="S97" s="110">
        <v>6725.3454616249692</v>
      </c>
      <c r="T97" s="110">
        <v>6725.3454616249692</v>
      </c>
      <c r="U97" s="110">
        <v>6725.3454616249692</v>
      </c>
      <c r="V97" s="110">
        <v>6775.0809011602914</v>
      </c>
      <c r="W97" s="110">
        <v>6775.0809011602914</v>
      </c>
      <c r="X97" s="110">
        <v>6775.0809011602914</v>
      </c>
      <c r="Y97" s="110">
        <v>6775.0809011602914</v>
      </c>
      <c r="Z97" s="110">
        <v>6775.0809011602914</v>
      </c>
      <c r="AA97" s="110">
        <v>6775.0809011602914</v>
      </c>
      <c r="AB97" s="110">
        <v>6775.0809011602914</v>
      </c>
      <c r="AC97" s="110">
        <v>6775.0809011602914</v>
      </c>
      <c r="AD97" s="110">
        <v>6725.3454616249692</v>
      </c>
      <c r="AE97" s="110">
        <v>6436.4810029213022</v>
      </c>
      <c r="AF97" s="110">
        <v>6437.0175080419394</v>
      </c>
      <c r="AG97" s="110">
        <v>6437.5518142073724</v>
      </c>
      <c r="AH97" s="110">
        <v>6775.0809011602914</v>
      </c>
      <c r="AI97" s="110">
        <v>6775.0809011602914</v>
      </c>
      <c r="AJ97" s="110">
        <v>6775.0809011602914</v>
      </c>
      <c r="AK97" s="110">
        <v>6775.0809011602914</v>
      </c>
      <c r="AL97" s="110">
        <v>6775.0809011602914</v>
      </c>
      <c r="AM97" s="110">
        <v>6775.0809011602914</v>
      </c>
      <c r="AN97" s="110">
        <v>6775.0809011602914</v>
      </c>
      <c r="AO97" s="110">
        <v>6775.0809011602914</v>
      </c>
      <c r="AP97" s="110">
        <v>6961.5705422687006</v>
      </c>
      <c r="AQ97" s="110">
        <v>6961.5705422687006</v>
      </c>
      <c r="AR97" s="110">
        <v>6961.5705422687006</v>
      </c>
      <c r="AS97" s="110">
        <v>6961.5705422687006</v>
      </c>
      <c r="AT97" s="110">
        <v>6911.8351027333783</v>
      </c>
      <c r="AU97" s="110">
        <v>6911.8351027333783</v>
      </c>
      <c r="AV97" s="110">
        <v>6911.8351027333783</v>
      </c>
      <c r="AW97" s="110">
        <v>6911.8351027333783</v>
      </c>
      <c r="AX97" s="110">
        <v>6632.4622004035155</v>
      </c>
      <c r="AY97" s="110">
        <v>6632.4622004035155</v>
      </c>
    </row>
    <row r="98" spans="1:52">
      <c r="A98" s="109"/>
      <c r="B98" s="130">
        <v>4</v>
      </c>
      <c r="C98" s="106">
        <v>3897.6345555419725</v>
      </c>
      <c r="D98" s="110">
        <v>2728.9801063768314</v>
      </c>
      <c r="E98" s="110">
        <v>4578.989669510006</v>
      </c>
      <c r="F98" s="110">
        <v>4578.989669510006</v>
      </c>
      <c r="G98" s="110">
        <v>6775.0809011602914</v>
      </c>
      <c r="H98" s="110">
        <v>6775.0809011602914</v>
      </c>
      <c r="I98" s="110">
        <v>6775.0809011602914</v>
      </c>
      <c r="J98" s="110">
        <v>6775.0809011602914</v>
      </c>
      <c r="K98" s="110">
        <v>6582.7267608681932</v>
      </c>
      <c r="L98" s="110">
        <v>6582.7267608681932</v>
      </c>
      <c r="M98" s="110">
        <v>6582.7267608681932</v>
      </c>
      <c r="N98" s="110">
        <v>6582.7267608681932</v>
      </c>
      <c r="O98" s="110">
        <v>6775.0809011602914</v>
      </c>
      <c r="P98" s="110">
        <v>6775.0809011602914</v>
      </c>
      <c r="Q98" s="110">
        <v>6775.0809011602914</v>
      </c>
      <c r="R98" s="110">
        <v>6775.0809011602914</v>
      </c>
      <c r="S98" s="110">
        <v>6725.3454616249692</v>
      </c>
      <c r="T98" s="110">
        <v>6725.3454616249692</v>
      </c>
      <c r="U98" s="110">
        <v>6725.3454616249692</v>
      </c>
      <c r="V98" s="110">
        <v>6725.3454616249692</v>
      </c>
      <c r="W98" s="110">
        <v>6775.0809011602914</v>
      </c>
      <c r="X98" s="110">
        <v>6775.0809011602914</v>
      </c>
      <c r="Y98" s="110">
        <v>6775.0809011602914</v>
      </c>
      <c r="Z98" s="110">
        <v>6775.0809011602914</v>
      </c>
      <c r="AA98" s="110">
        <v>6775.0809011602914</v>
      </c>
      <c r="AB98" s="110">
        <v>6775.0809011602914</v>
      </c>
      <c r="AC98" s="110">
        <v>6775.0809011602914</v>
      </c>
      <c r="AD98" s="110">
        <v>6775.0809011602914</v>
      </c>
      <c r="AE98" s="110">
        <v>6725.3454616249692</v>
      </c>
      <c r="AF98" s="110">
        <v>6436.4810029213022</v>
      </c>
      <c r="AG98" s="110">
        <v>6437.0175080419394</v>
      </c>
      <c r="AH98" s="110">
        <v>6437.5518142073724</v>
      </c>
      <c r="AI98" s="110">
        <v>6775.0809011602914</v>
      </c>
      <c r="AJ98" s="110">
        <v>6775.0809011602914</v>
      </c>
      <c r="AK98" s="110">
        <v>6775.0809011602914</v>
      </c>
      <c r="AL98" s="110">
        <v>6775.0809011602914</v>
      </c>
      <c r="AM98" s="110">
        <v>6775.0809011602914</v>
      </c>
      <c r="AN98" s="110">
        <v>6775.0809011602914</v>
      </c>
      <c r="AO98" s="110">
        <v>6775.0809011602914</v>
      </c>
      <c r="AP98" s="110">
        <v>6775.0809011602914</v>
      </c>
      <c r="AQ98" s="110">
        <v>6961.5705422687006</v>
      </c>
      <c r="AR98" s="110">
        <v>6961.5705422687006</v>
      </c>
      <c r="AS98" s="110">
        <v>6961.5705422687006</v>
      </c>
      <c r="AT98" s="110">
        <v>6961.5705422687006</v>
      </c>
      <c r="AU98" s="110">
        <v>6911.8351027333783</v>
      </c>
      <c r="AV98" s="110">
        <v>6911.8351027333783</v>
      </c>
      <c r="AW98" s="110">
        <v>6911.8351027333783</v>
      </c>
      <c r="AX98" s="110">
        <v>6911.8351027333783</v>
      </c>
      <c r="AY98" s="110">
        <v>6632.4622004035155</v>
      </c>
    </row>
    <row r="99" spans="1:52">
      <c r="A99" s="128"/>
      <c r="B99" s="132" t="s">
        <v>296</v>
      </c>
      <c r="C99" s="125">
        <v>3223.9424376364159</v>
      </c>
      <c r="D99" s="125">
        <v>3387.6345555419725</v>
      </c>
      <c r="E99" s="125">
        <v>2329.9801063768314</v>
      </c>
      <c r="F99" s="125">
        <v>4094.989669510006</v>
      </c>
      <c r="G99" s="125">
        <v>4195.989669510006</v>
      </c>
      <c r="H99" s="125">
        <v>6327.0809011602914</v>
      </c>
      <c r="I99" s="125">
        <v>6317.0809011602914</v>
      </c>
      <c r="J99" s="125">
        <v>6353.0809011602914</v>
      </c>
      <c r="K99" s="125">
        <v>6328.0809011602914</v>
      </c>
      <c r="L99" s="125">
        <v>6060.7267608681932</v>
      </c>
      <c r="M99" s="125">
        <v>6093.7267608681932</v>
      </c>
      <c r="N99" s="125">
        <v>6129.7267608681932</v>
      </c>
      <c r="O99" s="125">
        <v>6202.7267608681932</v>
      </c>
      <c r="P99" s="125">
        <v>6310.0809011602914</v>
      </c>
      <c r="Q99" s="125">
        <v>6374.0809011602914</v>
      </c>
      <c r="R99" s="125">
        <v>6286.0809011602914</v>
      </c>
      <c r="S99" s="125">
        <v>6204.0809011602914</v>
      </c>
      <c r="T99" s="125">
        <v>6236.3454616249692</v>
      </c>
      <c r="U99" s="125">
        <v>6221.3454616249692</v>
      </c>
      <c r="V99" s="125">
        <v>6226.3454616249692</v>
      </c>
      <c r="W99" s="125">
        <v>6234.3454616249692</v>
      </c>
      <c r="X99" s="125">
        <v>6216.0809011602914</v>
      </c>
      <c r="Y99" s="125">
        <v>6283.0809011602914</v>
      </c>
      <c r="Z99" s="125">
        <v>6306.0809011602914</v>
      </c>
      <c r="AA99" s="125">
        <v>6349.0809011602914</v>
      </c>
      <c r="AB99" s="125">
        <v>6186.0809011602914</v>
      </c>
      <c r="AC99" s="125">
        <v>6330.0809011602914</v>
      </c>
      <c r="AD99" s="125">
        <v>6230.0809011602914</v>
      </c>
      <c r="AE99" s="125">
        <v>6383.0809011602914</v>
      </c>
      <c r="AF99" s="125">
        <v>6273.3454616249692</v>
      </c>
      <c r="AG99" s="125">
        <v>5987.4810029213022</v>
      </c>
      <c r="AH99" s="125">
        <v>6018.0175080419394</v>
      </c>
      <c r="AI99" s="125">
        <v>5960.5518142073724</v>
      </c>
      <c r="AJ99" s="125">
        <v>6213.0809011602914</v>
      </c>
      <c r="AK99" s="125">
        <v>6285.0809011602914</v>
      </c>
      <c r="AL99" s="125">
        <v>6320.0809011602914</v>
      </c>
      <c r="AM99" s="125">
        <v>6343.0809011602914</v>
      </c>
      <c r="AN99" s="125">
        <v>6312.0809011602914</v>
      </c>
      <c r="AO99" s="125">
        <v>6308.0809011602914</v>
      </c>
      <c r="AP99" s="125">
        <v>6285.0809011602914</v>
      </c>
      <c r="AQ99" s="125">
        <v>6277.0809011602914</v>
      </c>
      <c r="AR99" s="125">
        <v>6380.5705422687006</v>
      </c>
      <c r="AS99" s="125">
        <v>6363.5705422687006</v>
      </c>
      <c r="AT99" s="125">
        <v>6524.5705422687006</v>
      </c>
      <c r="AU99" s="125">
        <v>6484.5705422687006</v>
      </c>
      <c r="AV99" s="125">
        <v>6367.8351027333783</v>
      </c>
      <c r="AW99" s="125">
        <v>6467.8351027333783</v>
      </c>
      <c r="AX99" s="125">
        <v>6415.8351027333783</v>
      </c>
      <c r="AY99" s="125">
        <v>6539.8351027333783</v>
      </c>
      <c r="AZ99" s="107">
        <f>SUM($D99:$AY99)</f>
        <v>290324.84288556228</v>
      </c>
    </row>
    <row r="100" spans="1:52">
      <c r="A100" s="131" t="s">
        <v>133</v>
      </c>
      <c r="B100" s="119">
        <v>1</v>
      </c>
      <c r="C100" s="106">
        <v>14.815611477598909</v>
      </c>
      <c r="D100" s="106">
        <v>198.95146475989705</v>
      </c>
      <c r="E100" s="106">
        <v>0</v>
      </c>
      <c r="F100" s="106">
        <v>525</v>
      </c>
      <c r="G100" s="106">
        <v>345</v>
      </c>
      <c r="H100" s="106">
        <v>525</v>
      </c>
      <c r="I100" s="106">
        <v>0</v>
      </c>
      <c r="J100" s="106">
        <v>525</v>
      </c>
      <c r="K100" s="106">
        <v>525</v>
      </c>
      <c r="L100" s="106">
        <v>525</v>
      </c>
      <c r="M100" s="106">
        <v>180</v>
      </c>
      <c r="N100" s="106">
        <v>525</v>
      </c>
      <c r="O100" s="106">
        <v>180</v>
      </c>
      <c r="P100" s="106">
        <v>510</v>
      </c>
      <c r="Q100" s="106">
        <v>180</v>
      </c>
      <c r="R100" s="106">
        <v>525</v>
      </c>
      <c r="S100" s="106">
        <v>180</v>
      </c>
      <c r="T100" s="106">
        <v>510</v>
      </c>
      <c r="U100" s="106">
        <v>180</v>
      </c>
      <c r="V100" s="106">
        <v>525</v>
      </c>
      <c r="W100" s="106">
        <v>345</v>
      </c>
      <c r="X100" s="106">
        <v>525</v>
      </c>
      <c r="Y100" s="106">
        <v>0</v>
      </c>
      <c r="Z100" s="106">
        <v>525</v>
      </c>
      <c r="AA100" s="106">
        <v>525</v>
      </c>
      <c r="AB100" s="106">
        <v>525</v>
      </c>
      <c r="AC100" s="106">
        <v>0</v>
      </c>
      <c r="AD100" s="106">
        <v>525</v>
      </c>
      <c r="AE100" s="106">
        <v>345</v>
      </c>
      <c r="AF100" s="106">
        <v>510</v>
      </c>
      <c r="AG100" s="106">
        <v>180</v>
      </c>
      <c r="AH100" s="106">
        <v>510</v>
      </c>
      <c r="AI100" s="106">
        <v>180</v>
      </c>
      <c r="AJ100" s="106">
        <v>510</v>
      </c>
      <c r="AK100" s="106">
        <v>525</v>
      </c>
      <c r="AL100" s="106">
        <v>525</v>
      </c>
      <c r="AM100" s="106">
        <v>525</v>
      </c>
      <c r="AN100" s="106">
        <v>510</v>
      </c>
      <c r="AO100" s="106">
        <v>180</v>
      </c>
      <c r="AP100" s="106">
        <v>525</v>
      </c>
      <c r="AQ100" s="106">
        <v>525</v>
      </c>
      <c r="AR100" s="106">
        <v>510</v>
      </c>
      <c r="AS100" s="106">
        <v>345</v>
      </c>
      <c r="AT100" s="106">
        <v>525</v>
      </c>
      <c r="AU100" s="106">
        <v>345</v>
      </c>
      <c r="AV100" s="106">
        <v>510</v>
      </c>
      <c r="AW100" s="106">
        <v>525</v>
      </c>
      <c r="AX100" s="106">
        <v>180</v>
      </c>
      <c r="AY100" s="106">
        <v>330</v>
      </c>
    </row>
    <row r="101" spans="1:52">
      <c r="A101" s="109"/>
      <c r="B101" s="119">
        <v>2</v>
      </c>
      <c r="C101" s="106">
        <v>20.093226000000016</v>
      </c>
      <c r="D101" s="106">
        <v>140.09322600000002</v>
      </c>
      <c r="E101" s="106">
        <v>0</v>
      </c>
      <c r="F101" s="106">
        <v>378</v>
      </c>
      <c r="G101" s="106">
        <v>0</v>
      </c>
      <c r="H101" s="106">
        <v>180</v>
      </c>
      <c r="I101" s="106">
        <v>0</v>
      </c>
      <c r="J101" s="106">
        <v>525</v>
      </c>
      <c r="K101" s="106">
        <v>0</v>
      </c>
      <c r="L101" s="106">
        <v>0</v>
      </c>
      <c r="M101" s="106">
        <v>0</v>
      </c>
      <c r="N101" s="106">
        <v>345</v>
      </c>
      <c r="O101" s="106">
        <v>0</v>
      </c>
      <c r="P101" s="106">
        <v>0</v>
      </c>
      <c r="Q101" s="106">
        <v>15</v>
      </c>
      <c r="R101" s="106">
        <v>0</v>
      </c>
      <c r="S101" s="106">
        <v>0</v>
      </c>
      <c r="T101" s="106">
        <v>345</v>
      </c>
      <c r="U101" s="106">
        <v>15</v>
      </c>
      <c r="V101" s="106">
        <v>345</v>
      </c>
      <c r="W101" s="106">
        <v>0</v>
      </c>
      <c r="X101" s="106">
        <v>180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525</v>
      </c>
      <c r="AE101" s="106">
        <v>0</v>
      </c>
      <c r="AF101" s="106">
        <v>0</v>
      </c>
      <c r="AG101" s="106">
        <v>15</v>
      </c>
      <c r="AH101" s="106">
        <v>345</v>
      </c>
      <c r="AI101" s="106">
        <v>15</v>
      </c>
      <c r="AJ101" s="106">
        <v>345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345</v>
      </c>
      <c r="AQ101" s="106">
        <v>0</v>
      </c>
      <c r="AR101" s="106">
        <v>0</v>
      </c>
      <c r="AS101" s="106">
        <v>0</v>
      </c>
      <c r="AT101" s="106">
        <v>180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0</v>
      </c>
      <c r="F102" s="106">
        <v>20.093226000000016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345</v>
      </c>
      <c r="R102" s="106">
        <v>0</v>
      </c>
      <c r="S102" s="106">
        <v>345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345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180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15</v>
      </c>
      <c r="AM102" s="106">
        <v>0</v>
      </c>
      <c r="AN102" s="106">
        <v>0</v>
      </c>
      <c r="AO102" s="106">
        <v>0</v>
      </c>
      <c r="AP102" s="106">
        <v>15</v>
      </c>
      <c r="AQ102" s="106">
        <v>0</v>
      </c>
      <c r="AR102" s="106">
        <v>0</v>
      </c>
      <c r="AS102" s="106">
        <v>0</v>
      </c>
      <c r="AT102" s="106">
        <v>15</v>
      </c>
      <c r="AU102" s="106">
        <v>0</v>
      </c>
      <c r="AV102" s="106">
        <v>0</v>
      </c>
      <c r="AW102" s="106">
        <v>0</v>
      </c>
      <c r="AX102" s="106">
        <v>15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800.21122173964523</v>
      </c>
      <c r="D109" s="106">
        <v>782.68964261651502</v>
      </c>
      <c r="E109" s="106">
        <v>529.08115189737066</v>
      </c>
      <c r="F109" s="106">
        <v>208.02386593766775</v>
      </c>
      <c r="G109" s="106">
        <v>84.057800832886102</v>
      </c>
      <c r="H109" s="106">
        <v>84.057800832886102</v>
      </c>
      <c r="I109" s="106">
        <v>84.057800832886102</v>
      </c>
      <c r="J109" s="106">
        <v>84.057800832886102</v>
      </c>
      <c r="K109" s="106">
        <v>84.057800832886102</v>
      </c>
      <c r="L109" s="106">
        <v>84.057800832886102</v>
      </c>
      <c r="M109" s="106">
        <v>84.057800832886102</v>
      </c>
      <c r="N109" s="106">
        <v>84.057800832886102</v>
      </c>
      <c r="O109" s="106">
        <v>84.057800832886102</v>
      </c>
      <c r="P109" s="106">
        <v>84.057800832886102</v>
      </c>
      <c r="Q109" s="106">
        <v>84.057800832886102</v>
      </c>
      <c r="R109" s="106">
        <v>84.057800832886102</v>
      </c>
      <c r="S109" s="106">
        <v>84.057800832886102</v>
      </c>
      <c r="T109" s="106">
        <v>84.057800832886102</v>
      </c>
      <c r="U109" s="106">
        <v>84.057800832886102</v>
      </c>
      <c r="V109" s="106">
        <v>84.057800832886102</v>
      </c>
      <c r="W109" s="106">
        <v>84.057800832886102</v>
      </c>
      <c r="X109" s="106">
        <v>84.057800832886102</v>
      </c>
      <c r="Y109" s="106">
        <v>84.057800832886102</v>
      </c>
      <c r="Z109" s="106">
        <v>84.057800832886102</v>
      </c>
      <c r="AA109" s="106">
        <v>84.057800832886102</v>
      </c>
      <c r="AB109" s="106">
        <v>84.057800832886102</v>
      </c>
      <c r="AC109" s="106">
        <v>84.057800832886102</v>
      </c>
      <c r="AD109" s="106">
        <v>84.057800832886102</v>
      </c>
      <c r="AE109" s="106">
        <v>84.057800832886102</v>
      </c>
      <c r="AF109" s="106">
        <v>84.057800832886102</v>
      </c>
      <c r="AG109" s="106">
        <v>84.057800832886102</v>
      </c>
      <c r="AH109" s="106">
        <v>84.057800832886102</v>
      </c>
      <c r="AI109" s="106">
        <v>84.057800832886102</v>
      </c>
      <c r="AJ109" s="106">
        <v>84.057800832886102</v>
      </c>
      <c r="AK109" s="106">
        <v>84.057800832886102</v>
      </c>
      <c r="AL109" s="106">
        <v>84.057800832886102</v>
      </c>
      <c r="AM109" s="106">
        <v>84.057800832886102</v>
      </c>
      <c r="AN109" s="106">
        <v>84.057800832886102</v>
      </c>
      <c r="AO109" s="106">
        <v>84.057800832886102</v>
      </c>
      <c r="AP109" s="106">
        <v>84.057800832886102</v>
      </c>
      <c r="AQ109" s="106">
        <v>84.057800832886102</v>
      </c>
      <c r="AR109" s="106">
        <v>84.057800832886102</v>
      </c>
      <c r="AS109" s="106">
        <v>84.057800832886102</v>
      </c>
      <c r="AT109" s="106">
        <v>84.057800832886102</v>
      </c>
      <c r="AU109" s="106">
        <v>84.057800832886102</v>
      </c>
      <c r="AV109" s="106">
        <v>84.057800832886102</v>
      </c>
      <c r="AW109" s="106">
        <v>84.057800832886102</v>
      </c>
      <c r="AX109" s="106">
        <v>84.057800832886102</v>
      </c>
      <c r="AY109" s="106">
        <v>84.057800832886102</v>
      </c>
    </row>
    <row r="110" spans="1:52">
      <c r="A110" s="109"/>
      <c r="B110" s="119">
        <v>2</v>
      </c>
      <c r="C110" s="106">
        <v>813.08993320563422</v>
      </c>
      <c r="D110" s="106">
        <v>800.21122173964523</v>
      </c>
      <c r="E110" s="106">
        <v>782.68964261651502</v>
      </c>
      <c r="F110" s="106">
        <v>529.08115189737066</v>
      </c>
      <c r="G110" s="106">
        <v>208.02386593766775</v>
      </c>
      <c r="H110" s="106">
        <v>84.057800832886102</v>
      </c>
      <c r="I110" s="106">
        <v>84.057800832886102</v>
      </c>
      <c r="J110" s="106">
        <v>84.057800832886102</v>
      </c>
      <c r="K110" s="106">
        <v>84.057800832886102</v>
      </c>
      <c r="L110" s="106">
        <v>84.057800832886102</v>
      </c>
      <c r="M110" s="106">
        <v>84.057800832886102</v>
      </c>
      <c r="N110" s="106">
        <v>84.057800832886102</v>
      </c>
      <c r="O110" s="106">
        <v>84.057800832886102</v>
      </c>
      <c r="P110" s="106">
        <v>84.057800832886102</v>
      </c>
      <c r="Q110" s="106">
        <v>84.057800832886102</v>
      </c>
      <c r="R110" s="106">
        <v>0</v>
      </c>
      <c r="S110" s="106">
        <v>0</v>
      </c>
      <c r="T110" s="106">
        <v>0</v>
      </c>
      <c r="U110" s="106">
        <v>0</v>
      </c>
      <c r="V110" s="106">
        <v>0</v>
      </c>
      <c r="W110" s="106">
        <v>0</v>
      </c>
      <c r="X110" s="106">
        <v>0</v>
      </c>
      <c r="Y110" s="106">
        <v>0</v>
      </c>
      <c r="Z110" s="106">
        <v>0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S110" s="106">
        <v>0</v>
      </c>
      <c r="AT110" s="106">
        <v>0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>
        <v>807.80663377753069</v>
      </c>
      <c r="D111" s="106">
        <v>813.08993320563422</v>
      </c>
      <c r="E111" s="106">
        <v>800.21122173964523</v>
      </c>
      <c r="F111" s="106">
        <v>782.68964261651502</v>
      </c>
      <c r="G111" s="106">
        <v>529.08115189737066</v>
      </c>
      <c r="H111" s="106">
        <v>208.02386593766775</v>
      </c>
      <c r="I111" s="106">
        <v>84.057800832886102</v>
      </c>
      <c r="J111" s="106">
        <v>84.057800832886102</v>
      </c>
      <c r="K111" s="106">
        <v>84.057800832886102</v>
      </c>
      <c r="L111" s="106">
        <v>84.057800832886102</v>
      </c>
      <c r="M111" s="106">
        <v>84.057800832886102</v>
      </c>
      <c r="N111" s="106">
        <v>84.057800832886102</v>
      </c>
      <c r="O111" s="106">
        <v>84.057800832886102</v>
      </c>
      <c r="P111" s="106">
        <v>84.057800832886102</v>
      </c>
      <c r="Q111" s="106">
        <v>84.057800832886102</v>
      </c>
      <c r="R111" s="106">
        <v>0</v>
      </c>
      <c r="S111" s="106">
        <v>0</v>
      </c>
      <c r="T111" s="106">
        <v>0</v>
      </c>
      <c r="U111" s="106">
        <v>0</v>
      </c>
      <c r="V111" s="106">
        <v>0</v>
      </c>
      <c r="W111" s="106">
        <v>0</v>
      </c>
      <c r="X111" s="106">
        <v>0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>
        <v>805.26674991482912</v>
      </c>
      <c r="D112" s="106">
        <v>807.80663377753069</v>
      </c>
      <c r="E112" s="106">
        <v>813.08993320563422</v>
      </c>
      <c r="F112" s="106">
        <v>800.21122173964523</v>
      </c>
      <c r="G112" s="106">
        <v>782.68964261651502</v>
      </c>
      <c r="H112" s="106">
        <v>529.08115189737066</v>
      </c>
      <c r="I112" s="106">
        <v>208.02386593766775</v>
      </c>
      <c r="J112" s="106">
        <v>84.057800832886102</v>
      </c>
      <c r="K112" s="106">
        <v>84.057800832886102</v>
      </c>
      <c r="L112" s="106">
        <v>84.057800832886102</v>
      </c>
      <c r="M112" s="106">
        <v>84.057800832886102</v>
      </c>
      <c r="N112" s="106">
        <v>84.057800832886102</v>
      </c>
      <c r="O112" s="106">
        <v>84.057800832886102</v>
      </c>
      <c r="P112" s="106">
        <v>84.057800832886102</v>
      </c>
      <c r="Q112" s="106">
        <v>84.057800832886102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>
        <v>803.20319582543527</v>
      </c>
      <c r="D113" s="106">
        <v>805.26674991482912</v>
      </c>
      <c r="E113" s="106">
        <v>807.80663377753069</v>
      </c>
      <c r="F113" s="106">
        <v>813.08993320563422</v>
      </c>
      <c r="G113" s="106">
        <v>800.21122173964523</v>
      </c>
      <c r="H113" s="106">
        <v>782.68964261651502</v>
      </c>
      <c r="I113" s="106">
        <v>529.08115189737066</v>
      </c>
      <c r="J113" s="106">
        <v>208.02386593766775</v>
      </c>
      <c r="K113" s="106">
        <v>84.057800832886102</v>
      </c>
      <c r="L113" s="106">
        <v>84.057800832886102</v>
      </c>
      <c r="M113" s="106">
        <v>84.057800832886102</v>
      </c>
      <c r="N113" s="106">
        <v>84.057800832886102</v>
      </c>
      <c r="O113" s="106">
        <v>84.057800832886102</v>
      </c>
      <c r="P113" s="106">
        <v>84.057800832886102</v>
      </c>
      <c r="Q113" s="106">
        <v>84.057800832886102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>
        <v>807.42959804657187</v>
      </c>
      <c r="D114" s="106">
        <v>803.20319582543527</v>
      </c>
      <c r="E114" s="106">
        <v>805.26674991482912</v>
      </c>
      <c r="F114" s="106">
        <v>807.80663377753069</v>
      </c>
      <c r="G114" s="106">
        <v>813.08993320563422</v>
      </c>
      <c r="H114" s="106">
        <v>800.21122173964523</v>
      </c>
      <c r="I114" s="106">
        <v>782.68964261651502</v>
      </c>
      <c r="J114" s="106">
        <v>529.08115189737066</v>
      </c>
      <c r="K114" s="106">
        <v>208.02386593766775</v>
      </c>
      <c r="L114" s="106">
        <v>84.057800832886102</v>
      </c>
      <c r="M114" s="106">
        <v>84.057800832886102</v>
      </c>
      <c r="N114" s="106">
        <v>84.057800832886102</v>
      </c>
      <c r="O114" s="106">
        <v>84.057800832886102</v>
      </c>
      <c r="P114" s="106">
        <v>84.057800832886102</v>
      </c>
      <c r="Q114" s="106">
        <v>84.057800832886102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>
        <v>809.62411334396722</v>
      </c>
      <c r="D115" s="106">
        <v>807.42959804657187</v>
      </c>
      <c r="E115" s="106">
        <v>803.20319582543527</v>
      </c>
      <c r="F115" s="106">
        <v>805.26674991482912</v>
      </c>
      <c r="G115" s="106">
        <v>807.80663377753069</v>
      </c>
      <c r="H115" s="106">
        <v>813.08993320563422</v>
      </c>
      <c r="I115" s="106">
        <v>800.21122173964523</v>
      </c>
      <c r="J115" s="106">
        <v>782.68964261651502</v>
      </c>
      <c r="K115" s="106">
        <v>529.08115189737066</v>
      </c>
      <c r="L115" s="106">
        <v>208.02386593766775</v>
      </c>
      <c r="M115" s="106">
        <v>84.057800832886102</v>
      </c>
      <c r="N115" s="106">
        <v>84.057800832886102</v>
      </c>
      <c r="O115" s="106">
        <v>84.057800832886102</v>
      </c>
      <c r="P115" s="106">
        <v>84.057800832886102</v>
      </c>
      <c r="Q115" s="106">
        <v>84.057800832886102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828.10578232718797</v>
      </c>
      <c r="D116" s="106">
        <v>809.62411334396722</v>
      </c>
      <c r="E116" s="106">
        <v>807.42959804657187</v>
      </c>
      <c r="F116" s="106">
        <v>803.20319582543527</v>
      </c>
      <c r="G116" s="106">
        <v>805.26674991482912</v>
      </c>
      <c r="H116" s="106">
        <v>807.80663377753069</v>
      </c>
      <c r="I116" s="106">
        <v>813.08993320563422</v>
      </c>
      <c r="J116" s="106">
        <v>800.21122173964523</v>
      </c>
      <c r="K116" s="106">
        <v>782.68964261651502</v>
      </c>
      <c r="L116" s="106">
        <v>529.08115189737066</v>
      </c>
      <c r="M116" s="106">
        <v>208.02386593766775</v>
      </c>
      <c r="N116" s="106">
        <v>84.057800832886102</v>
      </c>
      <c r="O116" s="106">
        <v>84.057800832886102</v>
      </c>
      <c r="P116" s="106">
        <v>84.057800832886102</v>
      </c>
      <c r="Q116" s="106">
        <v>31.629602017233651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805.31712501953029</v>
      </c>
      <c r="D117" s="106">
        <v>828.10578232718797</v>
      </c>
      <c r="E117" s="106">
        <v>809.62411334396722</v>
      </c>
      <c r="F117" s="106">
        <v>807.42959804657187</v>
      </c>
      <c r="G117" s="106">
        <v>803.20319582543527</v>
      </c>
      <c r="H117" s="106">
        <v>805.26674991482912</v>
      </c>
      <c r="I117" s="106">
        <v>807.80663377753069</v>
      </c>
      <c r="J117" s="106">
        <v>813.08993320563422</v>
      </c>
      <c r="K117" s="106">
        <v>800.21122173964523</v>
      </c>
      <c r="L117" s="106">
        <v>782.68964261651502</v>
      </c>
      <c r="M117" s="106">
        <v>529.08115189737066</v>
      </c>
      <c r="N117" s="106">
        <v>208.02386593766775</v>
      </c>
      <c r="O117" s="106">
        <v>84.057800832886102</v>
      </c>
      <c r="P117" s="106">
        <v>84.057800832886102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841.57418388948486</v>
      </c>
      <c r="D118" s="106">
        <v>805.31712501953029</v>
      </c>
      <c r="E118" s="106">
        <v>828.10578232718797</v>
      </c>
      <c r="F118" s="106">
        <v>809.62411334396722</v>
      </c>
      <c r="G118" s="106">
        <v>807.42959804657187</v>
      </c>
      <c r="H118" s="106">
        <v>803.20319582543527</v>
      </c>
      <c r="I118" s="106">
        <v>805.26674991482912</v>
      </c>
      <c r="J118" s="106">
        <v>807.80663377753069</v>
      </c>
      <c r="K118" s="106">
        <v>813.08993320563422</v>
      </c>
      <c r="L118" s="106">
        <v>800.21122173964523</v>
      </c>
      <c r="M118" s="106">
        <v>782.68964261651502</v>
      </c>
      <c r="N118" s="106">
        <v>529.08115189737066</v>
      </c>
      <c r="O118" s="106">
        <v>208.02386593766775</v>
      </c>
      <c r="P118" s="106">
        <v>84.057800832886102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825.1046416550447</v>
      </c>
      <c r="D119" s="106">
        <v>841.57418388948486</v>
      </c>
      <c r="E119" s="106">
        <v>805.31712501953029</v>
      </c>
      <c r="F119" s="106">
        <v>828.10578232718797</v>
      </c>
      <c r="G119" s="106">
        <v>809.62411334396722</v>
      </c>
      <c r="H119" s="106">
        <v>807.42959804657187</v>
      </c>
      <c r="I119" s="106">
        <v>803.20319582543527</v>
      </c>
      <c r="J119" s="106">
        <v>805.26674991482912</v>
      </c>
      <c r="K119" s="106">
        <v>807.80663377753069</v>
      </c>
      <c r="L119" s="106">
        <v>813.08993320563422</v>
      </c>
      <c r="M119" s="106">
        <v>800.21122173964523</v>
      </c>
      <c r="N119" s="106">
        <v>782.68964261651502</v>
      </c>
      <c r="O119" s="106">
        <v>529.08115189737066</v>
      </c>
      <c r="P119" s="106">
        <v>208.02386593766775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810.2512603439028</v>
      </c>
      <c r="D120" s="106">
        <v>825.1046416550447</v>
      </c>
      <c r="E120" s="106">
        <v>841.57418388948486</v>
      </c>
      <c r="F120" s="106">
        <v>805.31712501953029</v>
      </c>
      <c r="G120" s="106">
        <v>828.10578232718797</v>
      </c>
      <c r="H120" s="106">
        <v>791.54110339018143</v>
      </c>
      <c r="I120" s="106">
        <v>807.42959804657187</v>
      </c>
      <c r="J120" s="106">
        <v>771.63279387200714</v>
      </c>
      <c r="K120" s="106">
        <v>805.26674991482912</v>
      </c>
      <c r="L120" s="106">
        <v>769.53671999591666</v>
      </c>
      <c r="M120" s="106">
        <v>813.08993320563422</v>
      </c>
      <c r="N120" s="106">
        <v>617.08649525941553</v>
      </c>
      <c r="O120" s="106">
        <v>692.77613787593054</v>
      </c>
      <c r="P120" s="106">
        <v>379.27948997151725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134.69024637853988</v>
      </c>
      <c r="D121" s="125">
        <v>72.46812804545516</v>
      </c>
      <c r="E121" s="125">
        <v>135.74695883408674</v>
      </c>
      <c r="F121" s="125">
        <v>236.57418388948486</v>
      </c>
      <c r="G121" s="125">
        <v>98.317125019530295</v>
      </c>
      <c r="H121" s="125">
        <v>0</v>
      </c>
      <c r="I121" s="125">
        <v>58.773006733151419</v>
      </c>
      <c r="J121" s="125">
        <v>0</v>
      </c>
      <c r="K121" s="125">
        <v>153.63279387200714</v>
      </c>
      <c r="L121" s="125">
        <v>0</v>
      </c>
      <c r="M121" s="125">
        <v>124.97708620998242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880.48928260369803</v>
      </c>
    </row>
    <row r="122" spans="1:52">
      <c r="A122" s="131" t="s">
        <v>123</v>
      </c>
      <c r="B122" s="119">
        <v>1</v>
      </c>
      <c r="C122" s="106">
        <v>1269.9289161901002</v>
      </c>
      <c r="D122" s="106">
        <v>206.95974463835506</v>
      </c>
      <c r="E122" s="106">
        <v>206.95974463835506</v>
      </c>
      <c r="F122" s="106">
        <v>206.95974463835506</v>
      </c>
      <c r="G122" s="106">
        <v>206.95974463835506</v>
      </c>
      <c r="H122" s="106">
        <v>206.95974463835506</v>
      </c>
      <c r="I122" s="106">
        <v>206.95974463835506</v>
      </c>
      <c r="J122" s="106">
        <v>206.95974463835506</v>
      </c>
      <c r="K122" s="106">
        <v>206.95974463835506</v>
      </c>
      <c r="L122" s="106">
        <v>206.95974463835506</v>
      </c>
      <c r="M122" s="106">
        <v>206.95974463835506</v>
      </c>
      <c r="N122" s="106">
        <v>206.95974463835506</v>
      </c>
      <c r="O122" s="106">
        <v>206.95974463835506</v>
      </c>
      <c r="P122" s="106">
        <v>206.95974463835506</v>
      </c>
      <c r="Q122" s="106">
        <v>206.95974463835506</v>
      </c>
      <c r="R122" s="106">
        <v>206.95974463835506</v>
      </c>
      <c r="S122" s="106">
        <v>206.95974463835506</v>
      </c>
      <c r="T122" s="106">
        <v>206.95974463835506</v>
      </c>
      <c r="U122" s="106">
        <v>206.95974463835506</v>
      </c>
      <c r="V122" s="106">
        <v>206.95974463835506</v>
      </c>
      <c r="W122" s="106">
        <v>206.95974463835506</v>
      </c>
      <c r="X122" s="106">
        <v>206.95974463835506</v>
      </c>
      <c r="Y122" s="106">
        <v>206.95974463835506</v>
      </c>
      <c r="Z122" s="106">
        <v>206.95974463835506</v>
      </c>
      <c r="AA122" s="106">
        <v>206.95974463835506</v>
      </c>
      <c r="AB122" s="106">
        <v>206.95974463835506</v>
      </c>
      <c r="AC122" s="106">
        <v>206.95974463835506</v>
      </c>
      <c r="AD122" s="106">
        <v>206.95974463835506</v>
      </c>
      <c r="AE122" s="106">
        <v>206.95974463835506</v>
      </c>
      <c r="AF122" s="106">
        <v>206.95974463835506</v>
      </c>
      <c r="AG122" s="106">
        <v>206.95974463835506</v>
      </c>
      <c r="AH122" s="106">
        <v>206.95974463835506</v>
      </c>
      <c r="AI122" s="106">
        <v>206.95974463835506</v>
      </c>
      <c r="AJ122" s="106">
        <v>206.95974463835506</v>
      </c>
      <c r="AK122" s="106">
        <v>206.95974463835506</v>
      </c>
      <c r="AL122" s="106">
        <v>206.95974463835506</v>
      </c>
      <c r="AM122" s="106">
        <v>206.95974463835506</v>
      </c>
      <c r="AN122" s="106">
        <v>206.95974463835506</v>
      </c>
      <c r="AO122" s="106">
        <v>206.95974463835506</v>
      </c>
      <c r="AP122" s="106">
        <v>206.95974463835506</v>
      </c>
      <c r="AQ122" s="106">
        <v>206.95974463835506</v>
      </c>
      <c r="AR122" s="106">
        <v>206.95974463835506</v>
      </c>
      <c r="AS122" s="106">
        <v>206.95974463835506</v>
      </c>
      <c r="AT122" s="106">
        <v>206.95974463835506</v>
      </c>
      <c r="AU122" s="106">
        <v>206.95974463835506</v>
      </c>
      <c r="AV122" s="106">
        <v>206.95974463835506</v>
      </c>
      <c r="AW122" s="106">
        <v>206.95974463835506</v>
      </c>
      <c r="AX122" s="106">
        <v>206.95974463835506</v>
      </c>
      <c r="AY122" s="106">
        <v>206.95974463835506</v>
      </c>
    </row>
    <row r="123" spans="1:52">
      <c r="A123" s="109"/>
      <c r="B123" s="119">
        <v>2</v>
      </c>
      <c r="C123" s="106">
        <v>848.96807494350537</v>
      </c>
      <c r="D123" s="106">
        <v>848.96807494350537</v>
      </c>
      <c r="E123" s="106">
        <v>122.90194380546895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0</v>
      </c>
      <c r="L123" s="106">
        <v>0</v>
      </c>
      <c r="M123" s="106">
        <v>0</v>
      </c>
      <c r="N123" s="106">
        <v>0</v>
      </c>
      <c r="O123" s="106">
        <v>0</v>
      </c>
      <c r="P123" s="106">
        <v>0</v>
      </c>
      <c r="Q123" s="106">
        <v>0</v>
      </c>
      <c r="R123" s="106">
        <v>0</v>
      </c>
      <c r="S123" s="106">
        <v>0</v>
      </c>
      <c r="T123" s="106">
        <v>0</v>
      </c>
      <c r="U123" s="106">
        <v>0</v>
      </c>
      <c r="V123" s="106">
        <v>0</v>
      </c>
      <c r="W123" s="106">
        <v>0</v>
      </c>
      <c r="X123" s="106">
        <v>0</v>
      </c>
      <c r="Y123" s="106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6">
        <v>0</v>
      </c>
      <c r="AL123" s="106">
        <v>0</v>
      </c>
      <c r="AM123" s="106">
        <v>0</v>
      </c>
      <c r="AN123" s="106">
        <v>0</v>
      </c>
      <c r="AO123" s="106">
        <v>0</v>
      </c>
      <c r="AP123" s="106">
        <v>0</v>
      </c>
      <c r="AQ123" s="106">
        <v>0</v>
      </c>
      <c r="AR123" s="106">
        <v>0</v>
      </c>
      <c r="AS123" s="106">
        <v>0</v>
      </c>
      <c r="AT123" s="106">
        <v>0</v>
      </c>
      <c r="AU123" s="106">
        <v>0</v>
      </c>
      <c r="AV123" s="106">
        <v>0</v>
      </c>
      <c r="AW123" s="106">
        <v>0</v>
      </c>
      <c r="AX123" s="106">
        <v>0</v>
      </c>
      <c r="AY123" s="106">
        <v>0</v>
      </c>
    </row>
    <row r="124" spans="1:52">
      <c r="A124" s="109"/>
      <c r="B124" s="119">
        <v>3</v>
      </c>
      <c r="C124" s="106">
        <v>242.27324650129037</v>
      </c>
      <c r="D124" s="106">
        <v>246.72938777642764</v>
      </c>
      <c r="E124" s="106">
        <v>182.3164288344903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0.33148378297386499</v>
      </c>
      <c r="D172" s="134">
        <v>0.40615531769122598</v>
      </c>
      <c r="E172" s="134">
        <v>0.40615531769122598</v>
      </c>
      <c r="F172" s="134">
        <v>0.40615531769122598</v>
      </c>
      <c r="G172" s="134">
        <v>0.40615531769122598</v>
      </c>
      <c r="H172" s="134">
        <v>0.40615531769122598</v>
      </c>
      <c r="I172" s="134">
        <v>0.40615531769122598</v>
      </c>
      <c r="J172" s="134">
        <v>0.40615531769122598</v>
      </c>
      <c r="K172" s="134">
        <v>0.40615531769122598</v>
      </c>
      <c r="L172" s="134">
        <v>0.40615531769122598</v>
      </c>
      <c r="M172" s="134">
        <v>0.40615531769122598</v>
      </c>
      <c r="N172" s="134">
        <v>0.40615531769122598</v>
      </c>
      <c r="O172" s="134">
        <v>0.40615531769122598</v>
      </c>
      <c r="P172" s="134">
        <v>0.40615531769122598</v>
      </c>
      <c r="Q172" s="134">
        <v>0.40615531769122598</v>
      </c>
      <c r="R172" s="134">
        <v>0.40615531769122598</v>
      </c>
      <c r="S172" s="134">
        <v>0.40615531769122598</v>
      </c>
      <c r="T172" s="134">
        <v>0.40615531769122598</v>
      </c>
      <c r="U172" s="134">
        <v>0.40615531769122598</v>
      </c>
      <c r="V172" s="134">
        <v>0.40615531769122598</v>
      </c>
      <c r="W172" s="134">
        <v>0.40615531769122598</v>
      </c>
      <c r="X172" s="134">
        <v>0.40615531769122598</v>
      </c>
      <c r="Y172" s="134">
        <v>0.40615531769122598</v>
      </c>
      <c r="Z172" s="134">
        <v>0.40615531769122598</v>
      </c>
      <c r="AA172" s="134">
        <v>0.40615531769122598</v>
      </c>
      <c r="AB172" s="134">
        <v>0.40615531769122598</v>
      </c>
      <c r="AC172" s="134">
        <v>0.40615531769122598</v>
      </c>
      <c r="AD172" s="134">
        <v>0.40615531769122598</v>
      </c>
      <c r="AE172" s="134">
        <v>0.40615531769122598</v>
      </c>
      <c r="AF172" s="134">
        <v>0.40615531769122598</v>
      </c>
      <c r="AG172" s="134">
        <v>0.40615531769122598</v>
      </c>
      <c r="AH172" s="134">
        <v>0.40615531769122598</v>
      </c>
      <c r="AI172" s="134">
        <v>0.40615531769122598</v>
      </c>
      <c r="AJ172" s="134">
        <v>0.40615531769122598</v>
      </c>
      <c r="AK172" s="134">
        <v>0.40615531769122598</v>
      </c>
      <c r="AL172" s="134">
        <v>0.40615531769122598</v>
      </c>
      <c r="AM172" s="134">
        <v>0.40615531769122598</v>
      </c>
      <c r="AN172" s="134">
        <v>0.40615531769122598</v>
      </c>
      <c r="AO172" s="134">
        <v>0.40615531769122598</v>
      </c>
      <c r="AP172" s="134">
        <v>0.40615531769122598</v>
      </c>
      <c r="AQ172" s="134">
        <v>0.40615531769122598</v>
      </c>
      <c r="AR172" s="134">
        <v>0.40615531769122598</v>
      </c>
      <c r="AS172" s="134">
        <v>0.40615531769122598</v>
      </c>
      <c r="AT172" s="134">
        <v>0.40615531769122598</v>
      </c>
      <c r="AU172" s="134">
        <v>0.40615531769122598</v>
      </c>
      <c r="AV172" s="134">
        <v>0.40615531769122598</v>
      </c>
      <c r="AW172" s="134">
        <v>0.40615531769122598</v>
      </c>
      <c r="AX172" s="134">
        <v>0.40615531769122598</v>
      </c>
      <c r="AY172" s="134">
        <v>0.40615531769122598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18662.040346557136</v>
      </c>
      <c r="E175" s="124">
        <f t="shared" si="1"/>
        <v>22708.141141340595</v>
      </c>
      <c r="F175" s="124">
        <f t="shared" si="1"/>
        <v>24904.232372990882</v>
      </c>
      <c r="G175" s="124">
        <f t="shared" si="1"/>
        <v>27100.323604641166</v>
      </c>
      <c r="H175" s="124">
        <f t="shared" si="1"/>
        <v>26907.969464349066</v>
      </c>
      <c r="I175" s="124">
        <f t="shared" si="1"/>
        <v>26715.615324056969</v>
      </c>
      <c r="J175" s="124">
        <f t="shared" si="1"/>
        <v>26523.261183764869</v>
      </c>
      <c r="K175" s="124">
        <f t="shared" si="1"/>
        <v>26330.907043472773</v>
      </c>
      <c r="L175" s="124">
        <f t="shared" si="1"/>
        <v>26523.261183764873</v>
      </c>
      <c r="M175" s="124">
        <f t="shared" si="1"/>
        <v>26715.615324056969</v>
      </c>
      <c r="N175" s="124">
        <f t="shared" si="1"/>
        <v>26907.969464349069</v>
      </c>
      <c r="O175" s="124">
        <f t="shared" si="1"/>
        <v>27100.323604641166</v>
      </c>
      <c r="P175" s="124">
        <f t="shared" si="1"/>
        <v>27050.588165105841</v>
      </c>
      <c r="Q175" s="124">
        <f t="shared" si="1"/>
        <v>27000.852725570519</v>
      </c>
      <c r="R175" s="124">
        <f t="shared" si="1"/>
        <v>26951.117286035198</v>
      </c>
      <c r="S175" s="124">
        <f t="shared" si="1"/>
        <v>26901.381846499877</v>
      </c>
      <c r="T175" s="124">
        <f t="shared" si="1"/>
        <v>26951.117286035198</v>
      </c>
      <c r="U175" s="124">
        <f t="shared" si="1"/>
        <v>27000.852725570523</v>
      </c>
      <c r="V175" s="124">
        <f t="shared" si="1"/>
        <v>27050.588165105844</v>
      </c>
      <c r="W175" s="124">
        <f t="shared" si="1"/>
        <v>27100.323604641166</v>
      </c>
      <c r="X175" s="124">
        <f t="shared" si="1"/>
        <v>27100.323604641166</v>
      </c>
      <c r="Y175" s="124">
        <f t="shared" si="1"/>
        <v>27100.323604641166</v>
      </c>
      <c r="Z175" s="124">
        <f t="shared" si="1"/>
        <v>27100.323604641166</v>
      </c>
      <c r="AA175" s="124">
        <f t="shared" si="1"/>
        <v>27100.323604641166</v>
      </c>
      <c r="AB175" s="124">
        <f t="shared" si="1"/>
        <v>27050.588165105841</v>
      </c>
      <c r="AC175" s="124">
        <f t="shared" si="1"/>
        <v>26711.988266866854</v>
      </c>
      <c r="AD175" s="124">
        <f t="shared" si="1"/>
        <v>26373.924873748503</v>
      </c>
      <c r="AE175" s="124">
        <f t="shared" si="1"/>
        <v>26036.395786795583</v>
      </c>
      <c r="AF175" s="124">
        <f t="shared" si="1"/>
        <v>26086.131226330908</v>
      </c>
      <c r="AG175" s="124">
        <f t="shared" si="1"/>
        <v>26424.731124569895</v>
      </c>
      <c r="AH175" s="124">
        <f t="shared" si="1"/>
        <v>26762.794517688249</v>
      </c>
      <c r="AI175" s="124">
        <f t="shared" si="1"/>
        <v>27100.323604641166</v>
      </c>
      <c r="AJ175" s="124">
        <f t="shared" si="1"/>
        <v>27100.323604641166</v>
      </c>
      <c r="AK175" s="124">
        <f t="shared" si="1"/>
        <v>27100.323604641166</v>
      </c>
      <c r="AL175" s="124">
        <f t="shared" si="1"/>
        <v>27100.323604641166</v>
      </c>
      <c r="AM175" s="124">
        <f t="shared" si="1"/>
        <v>27100.323604641166</v>
      </c>
      <c r="AN175" s="124">
        <f t="shared" si="1"/>
        <v>27286.813245749574</v>
      </c>
      <c r="AO175" s="124">
        <f t="shared" si="1"/>
        <v>27473.302886857982</v>
      </c>
      <c r="AP175" s="124">
        <f t="shared" si="1"/>
        <v>27659.79252796639</v>
      </c>
      <c r="AQ175" s="124">
        <f t="shared" si="1"/>
        <v>27846.282169074802</v>
      </c>
      <c r="AR175" s="124">
        <f t="shared" si="1"/>
        <v>27796.546729539485</v>
      </c>
      <c r="AS175" s="124">
        <f t="shared" si="1"/>
        <v>27746.81129000416</v>
      </c>
      <c r="AT175" s="124">
        <f t="shared" si="1"/>
        <v>27697.075850468835</v>
      </c>
      <c r="AU175" s="124">
        <f t="shared" si="1"/>
        <v>27647.340410933513</v>
      </c>
      <c r="AV175" s="124">
        <f t="shared" si="1"/>
        <v>27367.967508603648</v>
      </c>
      <c r="AW175" s="124">
        <f t="shared" si="1"/>
        <v>27088.594606273786</v>
      </c>
      <c r="AX175" s="124">
        <f t="shared" si="1"/>
        <v>26809.221703943924</v>
      </c>
      <c r="AY175" s="124">
        <f t="shared" si="1"/>
        <v>26529.848801614062</v>
      </c>
    </row>
    <row r="176" spans="1:52">
      <c r="A176" s="125"/>
      <c r="B176" s="136" t="s">
        <v>299</v>
      </c>
      <c r="C176" s="125" t="s">
        <v>293</v>
      </c>
      <c r="D176" s="125">
        <v>399</v>
      </c>
      <c r="E176" s="125">
        <v>484</v>
      </c>
      <c r="F176" s="125">
        <v>383</v>
      </c>
      <c r="G176" s="125">
        <v>448</v>
      </c>
      <c r="H176" s="125">
        <v>458</v>
      </c>
      <c r="I176" s="125">
        <v>422</v>
      </c>
      <c r="J176" s="125">
        <v>447</v>
      </c>
      <c r="K176" s="125">
        <v>522</v>
      </c>
      <c r="L176" s="125">
        <v>489</v>
      </c>
      <c r="M176" s="125">
        <v>453</v>
      </c>
      <c r="N176" s="125">
        <v>380</v>
      </c>
      <c r="O176" s="125">
        <v>465</v>
      </c>
      <c r="P176" s="125">
        <v>401</v>
      </c>
      <c r="Q176" s="125">
        <v>489</v>
      </c>
      <c r="R176" s="125">
        <v>571</v>
      </c>
      <c r="S176" s="125">
        <v>489</v>
      </c>
      <c r="T176" s="125">
        <v>504</v>
      </c>
      <c r="U176" s="125">
        <v>499</v>
      </c>
      <c r="V176" s="125">
        <v>491</v>
      </c>
      <c r="W176" s="125">
        <v>559</v>
      </c>
      <c r="X176" s="125">
        <v>492</v>
      </c>
      <c r="Y176" s="125">
        <v>469</v>
      </c>
      <c r="Z176" s="125">
        <v>426</v>
      </c>
      <c r="AA176" s="125">
        <v>589</v>
      </c>
      <c r="AB176" s="125">
        <v>445</v>
      </c>
      <c r="AC176" s="125">
        <v>545</v>
      </c>
      <c r="AD176" s="125">
        <v>392</v>
      </c>
      <c r="AE176" s="125">
        <v>452</v>
      </c>
      <c r="AF176" s="125">
        <v>449</v>
      </c>
      <c r="AG176" s="125">
        <v>419</v>
      </c>
      <c r="AH176" s="125">
        <v>477</v>
      </c>
      <c r="AI176" s="125">
        <v>562</v>
      </c>
      <c r="AJ176" s="125">
        <v>490</v>
      </c>
      <c r="AK176" s="125">
        <v>455</v>
      </c>
      <c r="AL176" s="125">
        <v>432</v>
      </c>
      <c r="AM176" s="125">
        <v>463</v>
      </c>
      <c r="AN176" s="125">
        <v>467</v>
      </c>
      <c r="AO176" s="125">
        <v>490</v>
      </c>
      <c r="AP176" s="125">
        <v>498</v>
      </c>
      <c r="AQ176" s="125">
        <v>581</v>
      </c>
      <c r="AR176" s="125">
        <v>598</v>
      </c>
      <c r="AS176" s="125">
        <v>437</v>
      </c>
      <c r="AT176" s="125">
        <v>477</v>
      </c>
      <c r="AU176" s="125">
        <v>544</v>
      </c>
      <c r="AV176" s="125">
        <v>444</v>
      </c>
      <c r="AW176" s="125">
        <v>496</v>
      </c>
      <c r="AX176" s="125">
        <v>372</v>
      </c>
      <c r="AY176" s="125">
        <v>452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339.04469075989709</v>
      </c>
      <c r="E177" s="124">
        <f t="shared" si="2"/>
        <v>0</v>
      </c>
      <c r="F177" s="124">
        <f t="shared" si="2"/>
        <v>923.09322599999996</v>
      </c>
      <c r="G177" s="124">
        <f t="shared" si="2"/>
        <v>345</v>
      </c>
      <c r="H177" s="124">
        <f t="shared" si="2"/>
        <v>705</v>
      </c>
      <c r="I177" s="124">
        <f t="shared" si="2"/>
        <v>0</v>
      </c>
      <c r="J177" s="124">
        <f t="shared" si="2"/>
        <v>1050</v>
      </c>
      <c r="K177" s="124">
        <f t="shared" si="2"/>
        <v>525</v>
      </c>
      <c r="L177" s="124">
        <f t="shared" si="2"/>
        <v>525</v>
      </c>
      <c r="M177" s="124">
        <f t="shared" si="2"/>
        <v>180</v>
      </c>
      <c r="N177" s="124">
        <f t="shared" si="2"/>
        <v>870</v>
      </c>
      <c r="O177" s="124">
        <f t="shared" si="2"/>
        <v>180</v>
      </c>
      <c r="P177" s="124">
        <f t="shared" si="2"/>
        <v>510</v>
      </c>
      <c r="Q177" s="124">
        <f t="shared" si="2"/>
        <v>540</v>
      </c>
      <c r="R177" s="124">
        <f t="shared" si="2"/>
        <v>525</v>
      </c>
      <c r="S177" s="124">
        <f t="shared" si="2"/>
        <v>525</v>
      </c>
      <c r="T177" s="124">
        <f t="shared" si="2"/>
        <v>855</v>
      </c>
      <c r="U177" s="124">
        <f t="shared" si="2"/>
        <v>195</v>
      </c>
      <c r="V177" s="124">
        <f t="shared" si="2"/>
        <v>870</v>
      </c>
      <c r="W177" s="124">
        <f t="shared" si="2"/>
        <v>345</v>
      </c>
      <c r="X177" s="124">
        <f t="shared" si="2"/>
        <v>705</v>
      </c>
      <c r="Y177" s="124">
        <f t="shared" si="2"/>
        <v>0</v>
      </c>
      <c r="Z177" s="124">
        <f t="shared" si="2"/>
        <v>525</v>
      </c>
      <c r="AA177" s="124">
        <f t="shared" si="2"/>
        <v>870</v>
      </c>
      <c r="AB177" s="124">
        <f t="shared" si="2"/>
        <v>525</v>
      </c>
      <c r="AC177" s="124">
        <f t="shared" si="2"/>
        <v>0</v>
      </c>
      <c r="AD177" s="124">
        <f t="shared" si="2"/>
        <v>1050</v>
      </c>
      <c r="AE177" s="124">
        <f t="shared" si="2"/>
        <v>345</v>
      </c>
      <c r="AF177" s="124">
        <f t="shared" si="2"/>
        <v>510</v>
      </c>
      <c r="AG177" s="124">
        <f t="shared" si="2"/>
        <v>375</v>
      </c>
      <c r="AH177" s="124">
        <f t="shared" si="2"/>
        <v>855</v>
      </c>
      <c r="AI177" s="124">
        <f t="shared" si="2"/>
        <v>195</v>
      </c>
      <c r="AJ177" s="124">
        <f t="shared" si="2"/>
        <v>855</v>
      </c>
      <c r="AK177" s="124">
        <f t="shared" si="2"/>
        <v>525</v>
      </c>
      <c r="AL177" s="124">
        <f t="shared" si="2"/>
        <v>540</v>
      </c>
      <c r="AM177" s="124">
        <f t="shared" si="2"/>
        <v>525</v>
      </c>
      <c r="AN177" s="124">
        <f t="shared" si="2"/>
        <v>510</v>
      </c>
      <c r="AO177" s="124">
        <f t="shared" si="2"/>
        <v>180</v>
      </c>
      <c r="AP177" s="124">
        <f t="shared" si="2"/>
        <v>885</v>
      </c>
      <c r="AQ177" s="124">
        <f t="shared" si="2"/>
        <v>525</v>
      </c>
      <c r="AR177" s="124">
        <f t="shared" si="2"/>
        <v>510</v>
      </c>
      <c r="AS177" s="124">
        <f t="shared" si="2"/>
        <v>345</v>
      </c>
      <c r="AT177" s="124">
        <f t="shared" si="2"/>
        <v>720</v>
      </c>
      <c r="AU177" s="124">
        <f t="shared" si="2"/>
        <v>345</v>
      </c>
      <c r="AV177" s="124">
        <f t="shared" si="2"/>
        <v>510</v>
      </c>
      <c r="AW177" s="124">
        <f t="shared" si="2"/>
        <v>525</v>
      </c>
      <c r="AX177" s="124">
        <f t="shared" si="2"/>
        <v>195</v>
      </c>
      <c r="AY177" s="124">
        <f t="shared" si="2"/>
        <v>330</v>
      </c>
    </row>
    <row r="178" spans="1:51">
      <c r="A178" s="125"/>
      <c r="B178" s="136" t="s">
        <v>299</v>
      </c>
      <c r="C178" s="125" t="s">
        <v>293</v>
      </c>
      <c r="D178" s="125">
        <v>339.04469075989709</v>
      </c>
      <c r="E178" s="125">
        <v>0</v>
      </c>
      <c r="F178" s="125">
        <v>923.09322599999996</v>
      </c>
      <c r="G178" s="125">
        <v>345</v>
      </c>
      <c r="H178" s="125">
        <v>705</v>
      </c>
      <c r="I178" s="125">
        <v>0</v>
      </c>
      <c r="J178" s="125">
        <v>1050</v>
      </c>
      <c r="K178" s="125">
        <v>525</v>
      </c>
      <c r="L178" s="125">
        <v>525</v>
      </c>
      <c r="M178" s="125">
        <v>180</v>
      </c>
      <c r="N178" s="125">
        <v>870</v>
      </c>
      <c r="O178" s="125">
        <v>180</v>
      </c>
      <c r="P178" s="125">
        <v>510</v>
      </c>
      <c r="Q178" s="125">
        <v>540</v>
      </c>
      <c r="R178" s="125">
        <v>525</v>
      </c>
      <c r="S178" s="125">
        <v>525</v>
      </c>
      <c r="T178" s="125">
        <v>855</v>
      </c>
      <c r="U178" s="125">
        <v>195</v>
      </c>
      <c r="V178" s="125">
        <v>870</v>
      </c>
      <c r="W178" s="125">
        <v>345</v>
      </c>
      <c r="X178" s="125">
        <v>705</v>
      </c>
      <c r="Y178" s="125">
        <v>0</v>
      </c>
      <c r="Z178" s="125">
        <v>525</v>
      </c>
      <c r="AA178" s="125">
        <v>870</v>
      </c>
      <c r="AB178" s="125">
        <v>525</v>
      </c>
      <c r="AC178" s="125">
        <v>0</v>
      </c>
      <c r="AD178" s="125">
        <v>1050</v>
      </c>
      <c r="AE178" s="125">
        <v>345</v>
      </c>
      <c r="AF178" s="125">
        <v>510</v>
      </c>
      <c r="AG178" s="125">
        <v>375</v>
      </c>
      <c r="AH178" s="125">
        <v>855</v>
      </c>
      <c r="AI178" s="125">
        <v>195</v>
      </c>
      <c r="AJ178" s="125">
        <v>855</v>
      </c>
      <c r="AK178" s="125">
        <v>525</v>
      </c>
      <c r="AL178" s="125">
        <v>540</v>
      </c>
      <c r="AM178" s="125">
        <v>525</v>
      </c>
      <c r="AN178" s="125">
        <v>510</v>
      </c>
      <c r="AO178" s="125">
        <v>180</v>
      </c>
      <c r="AP178" s="125">
        <v>885</v>
      </c>
      <c r="AQ178" s="125">
        <v>525</v>
      </c>
      <c r="AR178" s="125">
        <v>510</v>
      </c>
      <c r="AS178" s="125">
        <v>345</v>
      </c>
      <c r="AT178" s="125">
        <v>720</v>
      </c>
      <c r="AU178" s="125">
        <v>345</v>
      </c>
      <c r="AV178" s="125">
        <v>510</v>
      </c>
      <c r="AW178" s="125">
        <v>525</v>
      </c>
      <c r="AX178" s="125">
        <v>195</v>
      </c>
      <c r="AY178" s="125">
        <v>330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9729.4228213613769</v>
      </c>
      <c r="E179" s="124">
        <f t="shared" si="3"/>
        <v>9433.3993316037031</v>
      </c>
      <c r="F179" s="124">
        <f t="shared" si="3"/>
        <v>8799.8490136518867</v>
      </c>
      <c r="G179" s="124">
        <f t="shared" si="3"/>
        <v>8078.5896894652415</v>
      </c>
      <c r="H179" s="124">
        <f t="shared" si="3"/>
        <v>7316.4586980171534</v>
      </c>
      <c r="I179" s="124">
        <f t="shared" si="3"/>
        <v>6608.9753954598591</v>
      </c>
      <c r="J179" s="124">
        <f t="shared" si="3"/>
        <v>5854.0331962927439</v>
      </c>
      <c r="K179" s="124">
        <f t="shared" si="3"/>
        <v>5166.4582032536227</v>
      </c>
      <c r="L179" s="124">
        <f t="shared" si="3"/>
        <v>4406.9793403900658</v>
      </c>
      <c r="M179" s="124">
        <f t="shared" si="3"/>
        <v>3721.5004212270355</v>
      </c>
      <c r="N179" s="124">
        <f t="shared" si="3"/>
        <v>2809.3435623740579</v>
      </c>
      <c r="O179" s="124">
        <f t="shared" si="3"/>
        <v>2186.4013632069436</v>
      </c>
      <c r="P179" s="124">
        <f t="shared" si="3"/>
        <v>1427.8813642380458</v>
      </c>
      <c r="Q179" s="124">
        <f t="shared" si="3"/>
        <v>620.03420784743628</v>
      </c>
      <c r="R179" s="124">
        <f t="shared" si="3"/>
        <v>84.057800832886102</v>
      </c>
      <c r="S179" s="124">
        <f t="shared" si="3"/>
        <v>84.057800832886102</v>
      </c>
      <c r="T179" s="124">
        <f t="shared" si="3"/>
        <v>84.057800832886102</v>
      </c>
      <c r="U179" s="124">
        <f t="shared" si="3"/>
        <v>84.057800832886102</v>
      </c>
      <c r="V179" s="124">
        <f t="shared" si="3"/>
        <v>84.057800832886102</v>
      </c>
      <c r="W179" s="124">
        <f t="shared" si="3"/>
        <v>84.057800832886102</v>
      </c>
      <c r="X179" s="124">
        <f t="shared" si="3"/>
        <v>84.057800832886102</v>
      </c>
      <c r="Y179" s="124">
        <f t="shared" si="3"/>
        <v>84.057800832886102</v>
      </c>
      <c r="Z179" s="124">
        <f t="shared" si="3"/>
        <v>84.057800832886102</v>
      </c>
      <c r="AA179" s="124">
        <f t="shared" si="3"/>
        <v>84.057800832886102</v>
      </c>
      <c r="AB179" s="124">
        <f t="shared" si="3"/>
        <v>84.057800832886102</v>
      </c>
      <c r="AC179" s="124">
        <f t="shared" si="3"/>
        <v>84.057800832886102</v>
      </c>
      <c r="AD179" s="124">
        <f t="shared" si="3"/>
        <v>84.057800832886102</v>
      </c>
      <c r="AE179" s="124">
        <f t="shared" si="3"/>
        <v>84.057800832886102</v>
      </c>
      <c r="AF179" s="124">
        <f t="shared" si="3"/>
        <v>84.057800832886102</v>
      </c>
      <c r="AG179" s="124">
        <f t="shared" si="3"/>
        <v>84.057800832886102</v>
      </c>
      <c r="AH179" s="124">
        <f t="shared" si="3"/>
        <v>84.057800832886102</v>
      </c>
      <c r="AI179" s="124">
        <f t="shared" si="3"/>
        <v>84.057800832886102</v>
      </c>
      <c r="AJ179" s="124">
        <f t="shared" si="3"/>
        <v>84.057800832886102</v>
      </c>
      <c r="AK179" s="124">
        <f t="shared" si="3"/>
        <v>84.057800832886102</v>
      </c>
      <c r="AL179" s="124">
        <f t="shared" si="3"/>
        <v>84.057800832886102</v>
      </c>
      <c r="AM179" s="124">
        <f t="shared" si="3"/>
        <v>84.057800832886102</v>
      </c>
      <c r="AN179" s="124">
        <f t="shared" si="3"/>
        <v>84.057800832886102</v>
      </c>
      <c r="AO179" s="124">
        <f t="shared" si="3"/>
        <v>84.057800832886102</v>
      </c>
      <c r="AP179" s="124">
        <f t="shared" si="3"/>
        <v>84.057800832886102</v>
      </c>
      <c r="AQ179" s="124">
        <f t="shared" si="3"/>
        <v>84.057800832886102</v>
      </c>
      <c r="AR179" s="124">
        <f t="shared" si="3"/>
        <v>84.057800832886102</v>
      </c>
      <c r="AS179" s="124">
        <f t="shared" si="3"/>
        <v>84.057800832886102</v>
      </c>
      <c r="AT179" s="124">
        <f t="shared" si="3"/>
        <v>84.057800832886102</v>
      </c>
      <c r="AU179" s="124">
        <f t="shared" si="3"/>
        <v>84.057800832886102</v>
      </c>
      <c r="AV179" s="124">
        <f t="shared" si="3"/>
        <v>84.057800832886102</v>
      </c>
      <c r="AW179" s="124">
        <f t="shared" si="3"/>
        <v>84.057800832886102</v>
      </c>
      <c r="AX179" s="124">
        <f t="shared" si="3"/>
        <v>84.057800832886102</v>
      </c>
      <c r="AY179" s="124">
        <f t="shared" si="3"/>
        <v>84.057800832886102</v>
      </c>
    </row>
    <row r="180" spans="1:51">
      <c r="A180" s="125"/>
      <c r="B180" s="136" t="s">
        <v>299</v>
      </c>
      <c r="C180" s="125" t="s">
        <v>293</v>
      </c>
      <c r="D180" s="125">
        <v>689.35768282095796</v>
      </c>
      <c r="E180" s="125">
        <v>605</v>
      </c>
      <c r="F180" s="125">
        <v>707</v>
      </c>
      <c r="G180" s="125">
        <v>846.18879228097376</v>
      </c>
      <c r="H180" s="125">
        <v>732.76809665703001</v>
      </c>
      <c r="I180" s="125">
        <v>839</v>
      </c>
      <c r="J180" s="125">
        <v>618</v>
      </c>
      <c r="K180" s="125">
        <v>843.53666369644316</v>
      </c>
      <c r="L180" s="125">
        <v>644.55963378593424</v>
      </c>
      <c r="M180" s="125">
        <v>996.21465968586392</v>
      </c>
      <c r="N180" s="125">
        <v>707</v>
      </c>
      <c r="O180" s="125">
        <v>842.57779980178395</v>
      </c>
      <c r="P180" s="125">
        <v>891.90495722349579</v>
      </c>
      <c r="Q180" s="125">
        <v>620.03420784743628</v>
      </c>
      <c r="R180" s="125">
        <v>84.057800832886102</v>
      </c>
      <c r="S180" s="125">
        <v>84.057800832886102</v>
      </c>
      <c r="T180" s="125">
        <v>84.057800832886102</v>
      </c>
      <c r="U180" s="125">
        <v>84.057800832886102</v>
      </c>
      <c r="V180" s="125">
        <v>84.057800832886102</v>
      </c>
      <c r="W180" s="125">
        <v>84.057800832886102</v>
      </c>
      <c r="X180" s="125">
        <v>84.057800832886102</v>
      </c>
      <c r="Y180" s="125">
        <v>84.057800832886102</v>
      </c>
      <c r="Z180" s="125">
        <v>84.057800832886102</v>
      </c>
      <c r="AA180" s="125">
        <v>84.057800832886102</v>
      </c>
      <c r="AB180" s="125">
        <v>84.057800832886102</v>
      </c>
      <c r="AC180" s="125">
        <v>84.057800832886102</v>
      </c>
      <c r="AD180" s="125">
        <v>84.057800832886102</v>
      </c>
      <c r="AE180" s="125">
        <v>84.057800832886102</v>
      </c>
      <c r="AF180" s="125">
        <v>84.057800832886102</v>
      </c>
      <c r="AG180" s="125">
        <v>84.057800832886102</v>
      </c>
      <c r="AH180" s="125">
        <v>84.057800832886102</v>
      </c>
      <c r="AI180" s="125">
        <v>84.057800832886102</v>
      </c>
      <c r="AJ180" s="125">
        <v>84.057800832886102</v>
      </c>
      <c r="AK180" s="125">
        <v>84.057800832886102</v>
      </c>
      <c r="AL180" s="125">
        <v>84.057800832886102</v>
      </c>
      <c r="AM180" s="125">
        <v>84.057800832886102</v>
      </c>
      <c r="AN180" s="125">
        <v>84.057800832886102</v>
      </c>
      <c r="AO180" s="125">
        <v>84.057800832886102</v>
      </c>
      <c r="AP180" s="125">
        <v>84.057800832886102</v>
      </c>
      <c r="AQ180" s="125">
        <v>84.057800832886102</v>
      </c>
      <c r="AR180" s="125">
        <v>84.057800832886102</v>
      </c>
      <c r="AS180" s="125">
        <v>84.057800832886102</v>
      </c>
      <c r="AT180" s="125">
        <v>84.057800832886102</v>
      </c>
      <c r="AU180" s="125">
        <v>84.057800832886102</v>
      </c>
      <c r="AV180" s="125">
        <v>84.057800832886102</v>
      </c>
      <c r="AW180" s="125">
        <v>84.057800832886102</v>
      </c>
      <c r="AX180" s="125">
        <v>84.057800832886102</v>
      </c>
      <c r="AY180" s="125">
        <v>84.057800832886102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773.57605546091713</v>
      </c>
      <c r="E181" s="124">
        <f t="shared" si="4"/>
        <v>304.15425134064651</v>
      </c>
      <c r="F181" s="124">
        <f t="shared" si="4"/>
        <v>122.90194380546895</v>
      </c>
      <c r="G181" s="124">
        <f t="shared" si="4"/>
        <v>122.90194380546895</v>
      </c>
      <c r="H181" s="124">
        <f t="shared" si="4"/>
        <v>122.90194380546895</v>
      </c>
      <c r="I181" s="124">
        <f t="shared" si="4"/>
        <v>122.90194380546895</v>
      </c>
      <c r="J181" s="124">
        <f t="shared" si="4"/>
        <v>122.90194380546895</v>
      </c>
      <c r="K181" s="124">
        <f t="shared" si="4"/>
        <v>122.90194380546895</v>
      </c>
      <c r="L181" s="124">
        <f t="shared" si="4"/>
        <v>122.90194380546895</v>
      </c>
      <c r="M181" s="124">
        <f t="shared" si="4"/>
        <v>122.90194380546895</v>
      </c>
      <c r="N181" s="124">
        <f t="shared" si="4"/>
        <v>122.90194380546895</v>
      </c>
      <c r="O181" s="124">
        <f t="shared" si="4"/>
        <v>122.90194380546895</v>
      </c>
      <c r="P181" s="124">
        <f t="shared" si="4"/>
        <v>122.90194380546895</v>
      </c>
      <c r="Q181" s="124">
        <f t="shared" si="4"/>
        <v>122.90194380546895</v>
      </c>
      <c r="R181" s="124">
        <f t="shared" si="4"/>
        <v>122.90194380546895</v>
      </c>
      <c r="S181" s="124">
        <f t="shared" si="4"/>
        <v>122.90194380546895</v>
      </c>
      <c r="T181" s="124">
        <f t="shared" si="4"/>
        <v>122.90194380546895</v>
      </c>
      <c r="U181" s="124">
        <f t="shared" si="4"/>
        <v>122.90194380546895</v>
      </c>
      <c r="V181" s="124">
        <f t="shared" si="4"/>
        <v>122.90194380546895</v>
      </c>
      <c r="W181" s="124">
        <f t="shared" si="4"/>
        <v>122.90194380546895</v>
      </c>
      <c r="X181" s="124">
        <f t="shared" si="4"/>
        <v>122.90194380546895</v>
      </c>
      <c r="Y181" s="124">
        <f t="shared" si="4"/>
        <v>122.90194380546895</v>
      </c>
      <c r="Z181" s="124">
        <f t="shared" si="4"/>
        <v>122.90194380546895</v>
      </c>
      <c r="AA181" s="124">
        <f t="shared" si="4"/>
        <v>122.90194380546895</v>
      </c>
      <c r="AB181" s="124">
        <f t="shared" si="4"/>
        <v>122.90194380546895</v>
      </c>
      <c r="AC181" s="124">
        <f t="shared" si="4"/>
        <v>122.90194380546895</v>
      </c>
      <c r="AD181" s="124">
        <f t="shared" si="4"/>
        <v>122.90194380546895</v>
      </c>
      <c r="AE181" s="124">
        <f t="shared" si="4"/>
        <v>122.90194380546895</v>
      </c>
      <c r="AF181" s="124">
        <f t="shared" si="4"/>
        <v>122.90194380546895</v>
      </c>
      <c r="AG181" s="124">
        <f t="shared" si="4"/>
        <v>122.90194380546895</v>
      </c>
      <c r="AH181" s="124">
        <f t="shared" si="4"/>
        <v>122.90194380546895</v>
      </c>
      <c r="AI181" s="124">
        <f t="shared" si="4"/>
        <v>122.90194380546895</v>
      </c>
      <c r="AJ181" s="124">
        <f t="shared" si="4"/>
        <v>122.90194380546895</v>
      </c>
      <c r="AK181" s="124">
        <f t="shared" si="4"/>
        <v>122.90194380546895</v>
      </c>
      <c r="AL181" s="124">
        <f t="shared" si="4"/>
        <v>122.90194380546895</v>
      </c>
      <c r="AM181" s="124">
        <f t="shared" si="4"/>
        <v>122.90194380546895</v>
      </c>
      <c r="AN181" s="124">
        <f t="shared" si="4"/>
        <v>122.90194380546895</v>
      </c>
      <c r="AO181" s="124">
        <f t="shared" si="4"/>
        <v>122.90194380546895</v>
      </c>
      <c r="AP181" s="124">
        <f t="shared" si="4"/>
        <v>122.90194380546895</v>
      </c>
      <c r="AQ181" s="124">
        <f t="shared" si="4"/>
        <v>122.90194380546895</v>
      </c>
      <c r="AR181" s="124">
        <f t="shared" si="4"/>
        <v>122.90194380546895</v>
      </c>
      <c r="AS181" s="124">
        <f t="shared" si="4"/>
        <v>122.90194380546895</v>
      </c>
      <c r="AT181" s="124">
        <f t="shared" si="4"/>
        <v>122.90194380546895</v>
      </c>
      <c r="AU181" s="124">
        <f t="shared" si="4"/>
        <v>122.90194380546895</v>
      </c>
      <c r="AV181" s="124">
        <f t="shared" si="4"/>
        <v>122.90194380546895</v>
      </c>
      <c r="AW181" s="124">
        <f t="shared" si="4"/>
        <v>122.90194380546895</v>
      </c>
      <c r="AX181" s="124">
        <f t="shared" si="4"/>
        <v>122.90194380546895</v>
      </c>
      <c r="AY181" s="124">
        <f t="shared" si="4"/>
        <v>122.90194380546895</v>
      </c>
    </row>
    <row r="182" spans="1:51">
      <c r="A182" s="125"/>
      <c r="B182" s="136" t="s">
        <v>299</v>
      </c>
      <c r="C182" s="125" t="s">
        <v>293</v>
      </c>
      <c r="D182" s="125">
        <v>468.35768282095802</v>
      </c>
      <c r="E182" s="125">
        <v>304.15425134064651</v>
      </c>
      <c r="F182" s="125">
        <v>122.90194380546895</v>
      </c>
      <c r="G182" s="125">
        <v>122.90194380546895</v>
      </c>
      <c r="H182" s="125">
        <v>122.90194380546895</v>
      </c>
      <c r="I182" s="125">
        <v>122.90194380546895</v>
      </c>
      <c r="J182" s="125">
        <v>122.90194380546895</v>
      </c>
      <c r="K182" s="125">
        <v>122.90194380546895</v>
      </c>
      <c r="L182" s="125">
        <v>122.90194380546895</v>
      </c>
      <c r="M182" s="125">
        <v>122.90194380546895</v>
      </c>
      <c r="N182" s="125">
        <v>122.90194380546895</v>
      </c>
      <c r="O182" s="125">
        <v>122.90194380546895</v>
      </c>
      <c r="P182" s="125">
        <v>122.90194380546895</v>
      </c>
      <c r="Q182" s="125">
        <v>122.90194380546895</v>
      </c>
      <c r="R182" s="125">
        <v>122.90194380546895</v>
      </c>
      <c r="S182" s="125">
        <v>122.90194380546895</v>
      </c>
      <c r="T182" s="125">
        <v>122.90194380546895</v>
      </c>
      <c r="U182" s="125">
        <v>122.90194380546895</v>
      </c>
      <c r="V182" s="125">
        <v>122.90194380546895</v>
      </c>
      <c r="W182" s="125">
        <v>122.90194380546895</v>
      </c>
      <c r="X182" s="125">
        <v>122.90194380546895</v>
      </c>
      <c r="Y182" s="125">
        <v>122.90194380546895</v>
      </c>
      <c r="Z182" s="125">
        <v>122.90194380546895</v>
      </c>
      <c r="AA182" s="125">
        <v>122.90194380546895</v>
      </c>
      <c r="AB182" s="125">
        <v>122.90194380546895</v>
      </c>
      <c r="AC182" s="125">
        <v>122.90194380546895</v>
      </c>
      <c r="AD182" s="125">
        <v>122.90194380546895</v>
      </c>
      <c r="AE182" s="125">
        <v>122.90194380546895</v>
      </c>
      <c r="AF182" s="125">
        <v>122.90194380546895</v>
      </c>
      <c r="AG182" s="125">
        <v>122.90194380546895</v>
      </c>
      <c r="AH182" s="125">
        <v>122.90194380546895</v>
      </c>
      <c r="AI182" s="125">
        <v>122.90194380546895</v>
      </c>
      <c r="AJ182" s="125">
        <v>122.90194380546895</v>
      </c>
      <c r="AK182" s="125">
        <v>122.90194380546895</v>
      </c>
      <c r="AL182" s="125">
        <v>122.90194380546895</v>
      </c>
      <c r="AM182" s="125">
        <v>122.90194380546895</v>
      </c>
      <c r="AN182" s="125">
        <v>122.90194380546895</v>
      </c>
      <c r="AO182" s="125">
        <v>122.90194380546895</v>
      </c>
      <c r="AP182" s="125">
        <v>122.90194380546895</v>
      </c>
      <c r="AQ182" s="125">
        <v>122.90194380546895</v>
      </c>
      <c r="AR182" s="125">
        <v>122.90194380546895</v>
      </c>
      <c r="AS182" s="125">
        <v>122.90194380546895</v>
      </c>
      <c r="AT182" s="125">
        <v>122.90194380546895</v>
      </c>
      <c r="AU182" s="125">
        <v>122.90194380546895</v>
      </c>
      <c r="AV182" s="125">
        <v>122.90194380546895</v>
      </c>
      <c r="AW182" s="125">
        <v>122.90194380546895</v>
      </c>
      <c r="AX182" s="125">
        <v>122.90194380546895</v>
      </c>
      <c r="AY182" s="125">
        <v>122.90194380546895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510</v>
      </c>
      <c r="D188" s="106">
        <v>399</v>
      </c>
      <c r="E188" s="106">
        <v>484</v>
      </c>
      <c r="F188" s="106">
        <v>383</v>
      </c>
      <c r="G188" s="106">
        <v>448</v>
      </c>
      <c r="H188" s="106">
        <v>458</v>
      </c>
      <c r="I188" s="106">
        <v>422</v>
      </c>
      <c r="J188" s="106">
        <v>447</v>
      </c>
      <c r="K188" s="106">
        <v>522</v>
      </c>
      <c r="L188" s="106">
        <v>489</v>
      </c>
      <c r="M188" s="106">
        <v>453</v>
      </c>
      <c r="N188" s="106">
        <v>380</v>
      </c>
      <c r="O188" s="106">
        <v>465</v>
      </c>
      <c r="P188" s="106">
        <v>401</v>
      </c>
      <c r="Q188" s="106">
        <v>489</v>
      </c>
      <c r="R188" s="106">
        <v>571</v>
      </c>
      <c r="S188" s="106">
        <v>489</v>
      </c>
      <c r="T188" s="106">
        <v>504</v>
      </c>
      <c r="U188" s="106">
        <v>499</v>
      </c>
      <c r="V188" s="106">
        <v>491</v>
      </c>
      <c r="W188" s="106">
        <v>559</v>
      </c>
      <c r="X188" s="106">
        <v>492</v>
      </c>
      <c r="Y188" s="106">
        <v>469</v>
      </c>
      <c r="Z188" s="106">
        <v>426</v>
      </c>
      <c r="AA188" s="106">
        <v>589</v>
      </c>
      <c r="AB188" s="106">
        <v>445</v>
      </c>
      <c r="AC188" s="106">
        <v>545</v>
      </c>
      <c r="AD188" s="106">
        <v>392</v>
      </c>
      <c r="AE188" s="106">
        <v>452</v>
      </c>
      <c r="AF188" s="106">
        <v>449</v>
      </c>
      <c r="AG188" s="106">
        <v>419</v>
      </c>
      <c r="AH188" s="106">
        <v>477</v>
      </c>
      <c r="AI188" s="106">
        <v>562</v>
      </c>
      <c r="AJ188" s="106">
        <v>490</v>
      </c>
      <c r="AK188" s="106">
        <v>455</v>
      </c>
      <c r="AL188" s="106">
        <v>432</v>
      </c>
      <c r="AM188" s="106">
        <v>463</v>
      </c>
      <c r="AN188" s="106">
        <v>467</v>
      </c>
      <c r="AO188" s="106">
        <v>490</v>
      </c>
      <c r="AP188" s="106">
        <v>498</v>
      </c>
      <c r="AQ188" s="106">
        <v>581</v>
      </c>
      <c r="AR188" s="106">
        <v>598</v>
      </c>
      <c r="AS188" s="106">
        <v>437</v>
      </c>
      <c r="AT188" s="106">
        <v>477</v>
      </c>
      <c r="AU188" s="106">
        <v>544</v>
      </c>
      <c r="AV188" s="106">
        <v>444</v>
      </c>
      <c r="AW188" s="106">
        <v>496</v>
      </c>
      <c r="AX188" s="106">
        <v>372</v>
      </c>
      <c r="AY188" s="106">
        <v>452</v>
      </c>
    </row>
    <row r="189" spans="1:51">
      <c r="A189" s="126" t="s">
        <v>133</v>
      </c>
      <c r="B189" s="123">
        <v>1</v>
      </c>
      <c r="C189" s="124">
        <v>14.815611477598907</v>
      </c>
      <c r="D189" s="124">
        <v>198.95146475989705</v>
      </c>
      <c r="E189" s="124">
        <v>0</v>
      </c>
      <c r="F189" s="124">
        <v>525</v>
      </c>
      <c r="G189" s="124">
        <v>345</v>
      </c>
      <c r="H189" s="124">
        <v>525</v>
      </c>
      <c r="I189" s="124">
        <v>0</v>
      </c>
      <c r="J189" s="124">
        <v>525</v>
      </c>
      <c r="K189" s="124">
        <v>525</v>
      </c>
      <c r="L189" s="124">
        <v>525</v>
      </c>
      <c r="M189" s="124">
        <v>180</v>
      </c>
      <c r="N189" s="124">
        <v>525</v>
      </c>
      <c r="O189" s="124">
        <v>180</v>
      </c>
      <c r="P189" s="124">
        <v>510</v>
      </c>
      <c r="Q189" s="124">
        <v>180</v>
      </c>
      <c r="R189" s="124">
        <v>525</v>
      </c>
      <c r="S189" s="124">
        <v>180</v>
      </c>
      <c r="T189" s="124">
        <v>510</v>
      </c>
      <c r="U189" s="124">
        <v>180</v>
      </c>
      <c r="V189" s="124">
        <v>525</v>
      </c>
      <c r="W189" s="124">
        <v>345</v>
      </c>
      <c r="X189" s="124">
        <v>525</v>
      </c>
      <c r="Y189" s="124">
        <v>0</v>
      </c>
      <c r="Z189" s="124">
        <v>525</v>
      </c>
      <c r="AA189" s="124">
        <v>525</v>
      </c>
      <c r="AB189" s="124">
        <v>525</v>
      </c>
      <c r="AC189" s="124">
        <v>0</v>
      </c>
      <c r="AD189" s="124">
        <v>525</v>
      </c>
      <c r="AE189" s="124">
        <v>345</v>
      </c>
      <c r="AF189" s="124">
        <v>510</v>
      </c>
      <c r="AG189" s="124">
        <v>180</v>
      </c>
      <c r="AH189" s="124">
        <v>510</v>
      </c>
      <c r="AI189" s="124">
        <v>180</v>
      </c>
      <c r="AJ189" s="124">
        <v>510</v>
      </c>
      <c r="AK189" s="124">
        <v>525</v>
      </c>
      <c r="AL189" s="124">
        <v>525</v>
      </c>
      <c r="AM189" s="124">
        <v>525</v>
      </c>
      <c r="AN189" s="124">
        <v>510</v>
      </c>
      <c r="AO189" s="124">
        <v>180</v>
      </c>
      <c r="AP189" s="124">
        <v>525</v>
      </c>
      <c r="AQ189" s="124">
        <v>525</v>
      </c>
      <c r="AR189" s="124">
        <v>510</v>
      </c>
      <c r="AS189" s="124">
        <v>345</v>
      </c>
      <c r="AT189" s="124">
        <v>525</v>
      </c>
      <c r="AU189" s="124">
        <v>345</v>
      </c>
      <c r="AV189" s="124">
        <v>510</v>
      </c>
      <c r="AW189" s="124">
        <v>525</v>
      </c>
      <c r="AX189" s="124">
        <v>180</v>
      </c>
      <c r="AY189" s="124">
        <v>330</v>
      </c>
    </row>
    <row r="190" spans="1:51">
      <c r="A190" s="109"/>
      <c r="B190" s="119">
        <v>2</v>
      </c>
      <c r="C190" s="106">
        <v>20.093226000000016</v>
      </c>
      <c r="D190" s="106">
        <v>140.09322600000002</v>
      </c>
      <c r="E190" s="106">
        <v>0</v>
      </c>
      <c r="F190" s="106">
        <v>378</v>
      </c>
      <c r="G190" s="106">
        <v>0</v>
      </c>
      <c r="H190" s="106">
        <v>180</v>
      </c>
      <c r="I190" s="106">
        <v>0</v>
      </c>
      <c r="J190" s="106">
        <v>525</v>
      </c>
      <c r="K190" s="106">
        <v>0</v>
      </c>
      <c r="L190" s="106">
        <v>0</v>
      </c>
      <c r="M190" s="106">
        <v>0</v>
      </c>
      <c r="N190" s="106">
        <v>345</v>
      </c>
      <c r="O190" s="106">
        <v>0</v>
      </c>
      <c r="P190" s="106">
        <v>0</v>
      </c>
      <c r="Q190" s="106">
        <v>15</v>
      </c>
      <c r="R190" s="106">
        <v>0</v>
      </c>
      <c r="S190" s="106">
        <v>0</v>
      </c>
      <c r="T190" s="106">
        <v>345</v>
      </c>
      <c r="U190" s="106">
        <v>15</v>
      </c>
      <c r="V190" s="106">
        <v>345</v>
      </c>
      <c r="W190" s="106">
        <v>0</v>
      </c>
      <c r="X190" s="106">
        <v>180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525</v>
      </c>
      <c r="AE190" s="106">
        <v>0</v>
      </c>
      <c r="AF190" s="106">
        <v>0</v>
      </c>
      <c r="AG190" s="106">
        <v>15</v>
      </c>
      <c r="AH190" s="106">
        <v>345</v>
      </c>
      <c r="AI190" s="106">
        <v>15</v>
      </c>
      <c r="AJ190" s="106">
        <v>345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345</v>
      </c>
      <c r="AQ190" s="106">
        <v>0</v>
      </c>
      <c r="AR190" s="106">
        <v>0</v>
      </c>
      <c r="AS190" s="106">
        <v>0</v>
      </c>
      <c r="AT190" s="106">
        <v>180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20.093226000000016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345</v>
      </c>
      <c r="R191" s="106">
        <v>0</v>
      </c>
      <c r="S191" s="106">
        <v>345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345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180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15</v>
      </c>
      <c r="AM191" s="106">
        <v>0</v>
      </c>
      <c r="AN191" s="106">
        <v>0</v>
      </c>
      <c r="AO191" s="106">
        <v>0</v>
      </c>
      <c r="AP191" s="106">
        <v>15</v>
      </c>
      <c r="AQ191" s="106">
        <v>0</v>
      </c>
      <c r="AR191" s="106">
        <v>0</v>
      </c>
      <c r="AS191" s="106">
        <v>0</v>
      </c>
      <c r="AT191" s="106">
        <v>15</v>
      </c>
      <c r="AU191" s="106">
        <v>0</v>
      </c>
      <c r="AV191" s="106">
        <v>0</v>
      </c>
      <c r="AW191" s="106">
        <v>0</v>
      </c>
      <c r="AX191" s="106">
        <v>15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84.057800832886102</v>
      </c>
      <c r="R197" s="106">
        <v>84.057800832886102</v>
      </c>
      <c r="S197" s="106">
        <v>84.057800832886102</v>
      </c>
      <c r="T197" s="106">
        <v>84.057800832886102</v>
      </c>
      <c r="U197" s="106">
        <v>84.057800832886102</v>
      </c>
      <c r="V197" s="106">
        <v>84.057800832886102</v>
      </c>
      <c r="W197" s="106">
        <v>84.057800832886102</v>
      </c>
      <c r="X197" s="106">
        <v>84.057800832886102</v>
      </c>
      <c r="Y197" s="106">
        <v>84.057800832886102</v>
      </c>
      <c r="Z197" s="106">
        <v>84.057800832886102</v>
      </c>
      <c r="AA197" s="106">
        <v>84.057800832886102</v>
      </c>
      <c r="AB197" s="106">
        <v>84.057800832886102</v>
      </c>
      <c r="AC197" s="106">
        <v>84.057800832886102</v>
      </c>
      <c r="AD197" s="106">
        <v>84.057800832886102</v>
      </c>
      <c r="AE197" s="106">
        <v>84.057800832886102</v>
      </c>
      <c r="AF197" s="106">
        <v>84.057800832886102</v>
      </c>
      <c r="AG197" s="106">
        <v>84.057800832886102</v>
      </c>
      <c r="AH197" s="106">
        <v>84.057800832886102</v>
      </c>
      <c r="AI197" s="106">
        <v>84.057800832886102</v>
      </c>
      <c r="AJ197" s="106">
        <v>84.057800832886102</v>
      </c>
      <c r="AK197" s="106">
        <v>84.057800832886102</v>
      </c>
      <c r="AL197" s="106">
        <v>84.057800832886102</v>
      </c>
      <c r="AM197" s="106">
        <v>84.057800832886102</v>
      </c>
      <c r="AN197" s="106">
        <v>84.057800832886102</v>
      </c>
      <c r="AO197" s="106">
        <v>84.057800832886102</v>
      </c>
      <c r="AP197" s="106">
        <v>84.057800832886102</v>
      </c>
      <c r="AQ197" s="106">
        <v>84.057800832886102</v>
      </c>
      <c r="AR197" s="106">
        <v>84.057800832886102</v>
      </c>
      <c r="AS197" s="106">
        <v>84.057800832886102</v>
      </c>
      <c r="AT197" s="106">
        <v>84.057800832886102</v>
      </c>
      <c r="AU197" s="106">
        <v>84.057800832886102</v>
      </c>
      <c r="AV197" s="106">
        <v>84.057800832886102</v>
      </c>
      <c r="AW197" s="106">
        <v>84.057800832886102</v>
      </c>
      <c r="AX197" s="106">
        <v>84.057800832886102</v>
      </c>
      <c r="AY197" s="106">
        <v>84.057800832886102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84.057800832886102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84.057800832886102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84.057800832886102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84.057800832886102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84.057800832886102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52.428198815652451</v>
      </c>
      <c r="Q203" s="106">
        <v>84.057800832886102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84.057800832886102</v>
      </c>
      <c r="Q204" s="106">
        <v>31.629602017233651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84.057800832886102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84.057800832886102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18.08300995378579</v>
      </c>
      <c r="H207" s="106">
        <v>0</v>
      </c>
      <c r="I207" s="106">
        <v>31.570401953428131</v>
      </c>
      <c r="J207" s="106">
        <v>0</v>
      </c>
      <c r="K207" s="106">
        <v>38.269913781614036</v>
      </c>
      <c r="L207" s="106">
        <v>0</v>
      </c>
      <c r="M207" s="106">
        <v>183.1247264802297</v>
      </c>
      <c r="N207" s="106">
        <v>89.913504740584472</v>
      </c>
      <c r="O207" s="106">
        <v>149.80166192585341</v>
      </c>
      <c r="P207" s="106">
        <v>208.02386593766775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737.78313229844764</v>
      </c>
      <c r="D208" s="106">
        <v>689.35768282095796</v>
      </c>
      <c r="E208" s="106">
        <v>605</v>
      </c>
      <c r="F208" s="106">
        <v>707</v>
      </c>
      <c r="G208" s="106">
        <v>828.10578232718797</v>
      </c>
      <c r="H208" s="106">
        <v>732.76809665703001</v>
      </c>
      <c r="I208" s="106">
        <v>807.42959804657187</v>
      </c>
      <c r="J208" s="106">
        <v>618</v>
      </c>
      <c r="K208" s="106">
        <v>805.26674991482912</v>
      </c>
      <c r="L208" s="106">
        <v>644.55963378593424</v>
      </c>
      <c r="M208" s="106">
        <v>813.08993320563422</v>
      </c>
      <c r="N208" s="106">
        <v>617.08649525941553</v>
      </c>
      <c r="O208" s="106">
        <v>692.77613787593054</v>
      </c>
      <c r="P208" s="106">
        <v>379.27948997151725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122.90194380546895</v>
      </c>
      <c r="F209" s="124">
        <v>122.90194380546895</v>
      </c>
      <c r="G209" s="124">
        <v>122.90194380546895</v>
      </c>
      <c r="H209" s="124">
        <v>122.90194380546895</v>
      </c>
      <c r="I209" s="124">
        <v>122.90194380546895</v>
      </c>
      <c r="J209" s="124">
        <v>122.90194380546895</v>
      </c>
      <c r="K209" s="124">
        <v>122.90194380546895</v>
      </c>
      <c r="L209" s="124">
        <v>122.90194380546895</v>
      </c>
      <c r="M209" s="124">
        <v>122.90194380546895</v>
      </c>
      <c r="N209" s="124">
        <v>122.90194380546895</v>
      </c>
      <c r="O209" s="124">
        <v>122.90194380546895</v>
      </c>
      <c r="P209" s="124">
        <v>122.90194380546895</v>
      </c>
      <c r="Q209" s="124">
        <v>122.90194380546895</v>
      </c>
      <c r="R209" s="124">
        <v>122.90194380546895</v>
      </c>
      <c r="S209" s="124">
        <v>122.90194380546895</v>
      </c>
      <c r="T209" s="124">
        <v>122.90194380546895</v>
      </c>
      <c r="U209" s="124">
        <v>122.90194380546895</v>
      </c>
      <c r="V209" s="124">
        <v>122.90194380546895</v>
      </c>
      <c r="W209" s="124">
        <v>122.90194380546895</v>
      </c>
      <c r="X209" s="124">
        <v>122.90194380546895</v>
      </c>
      <c r="Y209" s="124">
        <v>122.90194380546895</v>
      </c>
      <c r="Z209" s="124">
        <v>122.90194380546895</v>
      </c>
      <c r="AA209" s="124">
        <v>122.90194380546895</v>
      </c>
      <c r="AB209" s="124">
        <v>122.90194380546895</v>
      </c>
      <c r="AC209" s="124">
        <v>122.90194380546895</v>
      </c>
      <c r="AD209" s="124">
        <v>122.90194380546895</v>
      </c>
      <c r="AE209" s="124">
        <v>122.90194380546895</v>
      </c>
      <c r="AF209" s="124">
        <v>122.90194380546895</v>
      </c>
      <c r="AG209" s="124">
        <v>122.90194380546895</v>
      </c>
      <c r="AH209" s="124">
        <v>122.90194380546895</v>
      </c>
      <c r="AI209" s="124">
        <v>122.90194380546895</v>
      </c>
      <c r="AJ209" s="124">
        <v>122.90194380546895</v>
      </c>
      <c r="AK209" s="124">
        <v>122.90194380546895</v>
      </c>
      <c r="AL209" s="124">
        <v>122.90194380546895</v>
      </c>
      <c r="AM209" s="124">
        <v>122.90194380546895</v>
      </c>
      <c r="AN209" s="124">
        <v>122.90194380546895</v>
      </c>
      <c r="AO209" s="124">
        <v>122.90194380546895</v>
      </c>
      <c r="AP209" s="124">
        <v>122.90194380546895</v>
      </c>
      <c r="AQ209" s="124">
        <v>122.90194380546895</v>
      </c>
      <c r="AR209" s="124">
        <v>122.90194380546895</v>
      </c>
      <c r="AS209" s="124">
        <v>122.90194380546895</v>
      </c>
      <c r="AT209" s="124">
        <v>122.90194380546895</v>
      </c>
      <c r="AU209" s="124">
        <v>122.90194380546895</v>
      </c>
      <c r="AV209" s="124">
        <v>122.90194380546895</v>
      </c>
      <c r="AW209" s="124">
        <v>122.90194380546895</v>
      </c>
      <c r="AX209" s="124">
        <v>122.90194380546895</v>
      </c>
      <c r="AY209" s="124">
        <v>122.90194380546895</v>
      </c>
    </row>
    <row r="210" spans="1:51">
      <c r="A210" s="109"/>
      <c r="B210" s="119">
        <v>2</v>
      </c>
      <c r="C210" s="106">
        <v>320.81953806076478</v>
      </c>
      <c r="D210" s="110">
        <v>321.83874792062704</v>
      </c>
      <c r="E210" s="110">
        <v>72.984665774289496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161.96359423768291</v>
      </c>
      <c r="D211" s="110">
        <v>146.51893490033098</v>
      </c>
      <c r="E211" s="110">
        <v>108.26764176088808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343902.74873329094</v>
      </c>
      <c r="E259" s="124">
        <f t="shared" ref="E259:AX259" si="5">F$14*$B$259</f>
        <v>135215.51285948404</v>
      </c>
      <c r="F259" s="124">
        <f t="shared" si="5"/>
        <v>54637.570541375964</v>
      </c>
      <c r="G259" s="124">
        <f t="shared" si="5"/>
        <v>54637.570541375964</v>
      </c>
      <c r="H259" s="124">
        <f t="shared" si="5"/>
        <v>54637.570541375964</v>
      </c>
      <c r="I259" s="124">
        <f t="shared" si="5"/>
        <v>54637.570541375964</v>
      </c>
      <c r="J259" s="124">
        <f t="shared" si="5"/>
        <v>54637.570541375964</v>
      </c>
      <c r="K259" s="124">
        <f t="shared" si="5"/>
        <v>54637.570541375964</v>
      </c>
      <c r="L259" s="124">
        <f t="shared" si="5"/>
        <v>54637.570541375964</v>
      </c>
      <c r="M259" s="124">
        <f t="shared" si="5"/>
        <v>54637.570541375964</v>
      </c>
      <c r="N259" s="124">
        <f t="shared" si="5"/>
        <v>54637.570541375964</v>
      </c>
      <c r="O259" s="124">
        <f t="shared" si="5"/>
        <v>54637.570541375964</v>
      </c>
      <c r="P259" s="124">
        <f t="shared" si="5"/>
        <v>54637.570541375964</v>
      </c>
      <c r="Q259" s="124">
        <f t="shared" si="5"/>
        <v>54637.570541375964</v>
      </c>
      <c r="R259" s="124">
        <f t="shared" si="5"/>
        <v>54637.570541375964</v>
      </c>
      <c r="S259" s="124">
        <f t="shared" si="5"/>
        <v>54637.570541375964</v>
      </c>
      <c r="T259" s="124">
        <f t="shared" si="5"/>
        <v>54637.570541375964</v>
      </c>
      <c r="U259" s="124">
        <f t="shared" si="5"/>
        <v>54637.570541375964</v>
      </c>
      <c r="V259" s="124">
        <f t="shared" si="5"/>
        <v>54637.570541375964</v>
      </c>
      <c r="W259" s="124">
        <f t="shared" si="5"/>
        <v>54637.570541375964</v>
      </c>
      <c r="X259" s="124">
        <f t="shared" si="5"/>
        <v>54637.570541375964</v>
      </c>
      <c r="Y259" s="124">
        <f t="shared" si="5"/>
        <v>54637.570541375964</v>
      </c>
      <c r="Z259" s="124">
        <f t="shared" si="5"/>
        <v>54637.570541375964</v>
      </c>
      <c r="AA259" s="124">
        <f t="shared" si="5"/>
        <v>54637.570541375964</v>
      </c>
      <c r="AB259" s="124">
        <f t="shared" si="5"/>
        <v>54637.570541375964</v>
      </c>
      <c r="AC259" s="124">
        <f t="shared" si="5"/>
        <v>54637.570541375964</v>
      </c>
      <c r="AD259" s="124">
        <f t="shared" si="5"/>
        <v>54637.570541375964</v>
      </c>
      <c r="AE259" s="124">
        <f t="shared" si="5"/>
        <v>54637.570541375964</v>
      </c>
      <c r="AF259" s="124">
        <f t="shared" si="5"/>
        <v>54637.570541375964</v>
      </c>
      <c r="AG259" s="124">
        <f t="shared" si="5"/>
        <v>54637.570541375964</v>
      </c>
      <c r="AH259" s="124">
        <f t="shared" si="5"/>
        <v>54637.570541375964</v>
      </c>
      <c r="AI259" s="124">
        <f t="shared" si="5"/>
        <v>54637.570541375964</v>
      </c>
      <c r="AJ259" s="124">
        <f t="shared" si="5"/>
        <v>54637.570541375964</v>
      </c>
      <c r="AK259" s="124">
        <f t="shared" si="5"/>
        <v>54637.570541375964</v>
      </c>
      <c r="AL259" s="124">
        <f t="shared" si="5"/>
        <v>54637.570541375964</v>
      </c>
      <c r="AM259" s="124">
        <f t="shared" si="5"/>
        <v>54637.570541375964</v>
      </c>
      <c r="AN259" s="124">
        <f t="shared" si="5"/>
        <v>54637.570541375964</v>
      </c>
      <c r="AO259" s="124">
        <f t="shared" si="5"/>
        <v>54637.570541375964</v>
      </c>
      <c r="AP259" s="124">
        <f t="shared" si="5"/>
        <v>54637.570541375964</v>
      </c>
      <c r="AQ259" s="124">
        <f t="shared" si="5"/>
        <v>54637.570541375964</v>
      </c>
      <c r="AR259" s="124">
        <f t="shared" si="5"/>
        <v>54637.570541375964</v>
      </c>
      <c r="AS259" s="124">
        <f t="shared" si="5"/>
        <v>54637.570541375964</v>
      </c>
      <c r="AT259" s="124">
        <f t="shared" si="5"/>
        <v>54637.570541375964</v>
      </c>
      <c r="AU259" s="124">
        <f t="shared" si="5"/>
        <v>54637.570541375964</v>
      </c>
      <c r="AV259" s="124">
        <f t="shared" si="5"/>
        <v>54637.570541375964</v>
      </c>
      <c r="AW259" s="124">
        <f t="shared" si="5"/>
        <v>54637.570541375964</v>
      </c>
      <c r="AX259" s="124">
        <f t="shared" si="5"/>
        <v>54637.570541375964</v>
      </c>
      <c r="AY259" s="124">
        <f>AZ$14*$B$259</f>
        <v>54637.570541375964</v>
      </c>
      <c r="AZ259" s="139">
        <f>SUM($D259:$AY259)</f>
        <v>2992446.5064960676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1656499.4314642507</v>
      </c>
      <c r="E260" s="125">
        <f t="shared" ref="E260:AY260" si="6">(E$175-E$176+E$177-E$178+E$179-E$180+E$181-E$182)*$B$260</f>
        <v>1863152.4283766579</v>
      </c>
      <c r="F260" s="125">
        <f t="shared" si="6"/>
        <v>1956844.8831985663</v>
      </c>
      <c r="G260" s="125">
        <f t="shared" si="6"/>
        <v>2033083.4701095261</v>
      </c>
      <c r="H260" s="125">
        <f t="shared" si="6"/>
        <v>1982019.603942551</v>
      </c>
      <c r="I260" s="125">
        <f t="shared" si="6"/>
        <v>1923815.4431710094</v>
      </c>
      <c r="J260" s="125">
        <f t="shared" si="6"/>
        <v>1878737.6628034569</v>
      </c>
      <c r="K260" s="125">
        <f t="shared" si="6"/>
        <v>1807909.7149817972</v>
      </c>
      <c r="L260" s="125">
        <f t="shared" si="6"/>
        <v>1787800.8534221402</v>
      </c>
      <c r="M260" s="125">
        <f t="shared" si="6"/>
        <v>1739274.0651358883</v>
      </c>
      <c r="N260" s="125">
        <f t="shared" si="6"/>
        <v>1717818.7816033878</v>
      </c>
      <c r="O260" s="125">
        <f t="shared" si="6"/>
        <v>1678748.8300827795</v>
      </c>
      <c r="P260" s="125">
        <f t="shared" si="6"/>
        <v>1631133.8743272235</v>
      </c>
      <c r="Q260" s="125">
        <f t="shared" si="6"/>
        <v>1590711.1635342313</v>
      </c>
      <c r="R260" s="125">
        <f t="shared" si="6"/>
        <v>1582807.0371621118</v>
      </c>
      <c r="S260" s="125">
        <f t="shared" si="6"/>
        <v>1584742.9107899927</v>
      </c>
      <c r="T260" s="125">
        <f t="shared" si="6"/>
        <v>1586827.0371621118</v>
      </c>
      <c r="U260" s="125">
        <f t="shared" si="6"/>
        <v>1590111.1635342315</v>
      </c>
      <c r="V260" s="125">
        <f t="shared" si="6"/>
        <v>1593575.2899063507</v>
      </c>
      <c r="W260" s="125">
        <f t="shared" si="6"/>
        <v>1592479.4162784698</v>
      </c>
      <c r="X260" s="125">
        <f t="shared" si="6"/>
        <v>1596499.4162784698</v>
      </c>
      <c r="Y260" s="125">
        <f t="shared" si="6"/>
        <v>1597879.4162784698</v>
      </c>
      <c r="Z260" s="125">
        <f t="shared" si="6"/>
        <v>1600459.4162784698</v>
      </c>
      <c r="AA260" s="125">
        <f t="shared" si="6"/>
        <v>1590679.4162784698</v>
      </c>
      <c r="AB260" s="125">
        <f t="shared" si="6"/>
        <v>1596335.2899063504</v>
      </c>
      <c r="AC260" s="125">
        <f t="shared" si="6"/>
        <v>1570019.2960120114</v>
      </c>
      <c r="AD260" s="125">
        <f t="shared" si="6"/>
        <v>1558915.4924249102</v>
      </c>
      <c r="AE260" s="125">
        <f t="shared" si="6"/>
        <v>1535063.747207735</v>
      </c>
      <c r="AF260" s="125">
        <f t="shared" si="6"/>
        <v>1538227.8735798546</v>
      </c>
      <c r="AG260" s="125">
        <f t="shared" si="6"/>
        <v>1560343.8674741937</v>
      </c>
      <c r="AH260" s="125">
        <f t="shared" si="6"/>
        <v>1577147.6710612951</v>
      </c>
      <c r="AI260" s="125">
        <f t="shared" si="6"/>
        <v>1592299.4162784698</v>
      </c>
      <c r="AJ260" s="125">
        <f t="shared" si="6"/>
        <v>1596619.4162784698</v>
      </c>
      <c r="AK260" s="125">
        <f t="shared" si="6"/>
        <v>1598719.4162784698</v>
      </c>
      <c r="AL260" s="125">
        <f t="shared" si="6"/>
        <v>1600099.4162784698</v>
      </c>
      <c r="AM260" s="125">
        <f t="shared" si="6"/>
        <v>1598239.4162784698</v>
      </c>
      <c r="AN260" s="125">
        <f t="shared" si="6"/>
        <v>1609188.7947449745</v>
      </c>
      <c r="AO260" s="125">
        <f t="shared" si="6"/>
        <v>1618998.1732114789</v>
      </c>
      <c r="AP260" s="125">
        <f t="shared" si="6"/>
        <v>1629707.5516779835</v>
      </c>
      <c r="AQ260" s="125">
        <f t="shared" si="6"/>
        <v>1635916.9301444881</v>
      </c>
      <c r="AR260" s="125">
        <f t="shared" si="6"/>
        <v>1631912.8037723692</v>
      </c>
      <c r="AS260" s="125">
        <f t="shared" si="6"/>
        <v>1638588.6774002495</v>
      </c>
      <c r="AT260" s="125">
        <f t="shared" si="6"/>
        <v>1633204.5510281301</v>
      </c>
      <c r="AU260" s="125">
        <f t="shared" si="6"/>
        <v>1626200.4246560107</v>
      </c>
      <c r="AV260" s="125">
        <f t="shared" si="6"/>
        <v>1615438.0505162189</v>
      </c>
      <c r="AW260" s="125">
        <f t="shared" si="6"/>
        <v>1595555.6763764271</v>
      </c>
      <c r="AX260" s="125">
        <f t="shared" si="6"/>
        <v>1586233.3022366355</v>
      </c>
      <c r="AY260" s="125">
        <f t="shared" si="6"/>
        <v>1564670.9280968437</v>
      </c>
      <c r="AZ260" s="141">
        <f>SUM($D260:$AY260)</f>
        <v>79471256.909021094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59</v>
      </c>
    </row>
    <row r="3" spans="1:54">
      <c r="A3" s="100" t="s">
        <v>286</v>
      </c>
      <c r="B3" s="108">
        <v>43000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7608.5840784748398</v>
      </c>
      <c r="E9" s="117">
        <v>7608.5840784748398</v>
      </c>
      <c r="F9" s="117">
        <v>7608.5840784748398</v>
      </c>
      <c r="G9" s="117">
        <v>7608.5840784748398</v>
      </c>
      <c r="H9" s="117">
        <v>7249.9947344038501</v>
      </c>
      <c r="I9" s="117">
        <v>7249.9947344038501</v>
      </c>
      <c r="J9" s="117">
        <v>7249.9947344038501</v>
      </c>
      <c r="K9" s="117">
        <v>7249.9947344038501</v>
      </c>
      <c r="L9" s="117">
        <v>7608.5840784748398</v>
      </c>
      <c r="M9" s="117">
        <v>7608.5840784748398</v>
      </c>
      <c r="N9" s="117">
        <v>7608.5840784748398</v>
      </c>
      <c r="O9" s="117">
        <v>7608.5840784748398</v>
      </c>
      <c r="P9" s="117">
        <v>7402.4948360173948</v>
      </c>
      <c r="Q9" s="117">
        <v>7402.4948360173948</v>
      </c>
      <c r="R9" s="117">
        <v>7402.4948360173948</v>
      </c>
      <c r="S9" s="117">
        <v>7402.4948360173948</v>
      </c>
      <c r="T9" s="117">
        <v>7608.5840784748398</v>
      </c>
      <c r="U9" s="117">
        <v>7608.5840784748398</v>
      </c>
      <c r="V9" s="117">
        <v>7608.5840784748398</v>
      </c>
      <c r="W9" s="117">
        <v>7608.5840784748398</v>
      </c>
      <c r="X9" s="117">
        <v>7608.5840784748398</v>
      </c>
      <c r="Y9" s="117">
        <v>7608.5840784748398</v>
      </c>
      <c r="Z9" s="117">
        <v>7608.5840784748398</v>
      </c>
      <c r="AA9" s="117">
        <v>7608.5840784748398</v>
      </c>
      <c r="AB9" s="117">
        <v>7402.4948360173948</v>
      </c>
      <c r="AC9" s="117">
        <v>7221.4273316417293</v>
      </c>
      <c r="AD9" s="117">
        <v>7221.7636265383544</v>
      </c>
      <c r="AE9" s="117">
        <v>7222.0985430745795</v>
      </c>
      <c r="AF9" s="117">
        <v>7608.5840784748398</v>
      </c>
      <c r="AG9" s="117">
        <v>7608.5840784748398</v>
      </c>
      <c r="AH9" s="117">
        <v>7608.5840784748398</v>
      </c>
      <c r="AI9" s="117">
        <v>7608.5840784748398</v>
      </c>
      <c r="AJ9" s="117">
        <v>7608.5840784748398</v>
      </c>
      <c r="AK9" s="117">
        <v>7608.5840784748398</v>
      </c>
      <c r="AL9" s="117">
        <v>7608.5840784748398</v>
      </c>
      <c r="AM9" s="117">
        <v>7608.5840784748398</v>
      </c>
      <c r="AN9" s="117">
        <v>7725.4804736179112</v>
      </c>
      <c r="AO9" s="117">
        <v>7725.4804736179112</v>
      </c>
      <c r="AP9" s="117">
        <v>7725.4804736179112</v>
      </c>
      <c r="AQ9" s="117">
        <v>7725.4804736179112</v>
      </c>
      <c r="AR9" s="117">
        <v>7519.3912311604654</v>
      </c>
      <c r="AS9" s="117">
        <v>7519.3912311604654</v>
      </c>
      <c r="AT9" s="117">
        <v>7519.3912311604654</v>
      </c>
      <c r="AU9" s="117">
        <v>7519.3912311604654</v>
      </c>
      <c r="AV9" s="117">
        <v>7456.083976861295</v>
      </c>
      <c r="AW9" s="117">
        <v>7456.083976861295</v>
      </c>
      <c r="AX9" s="117">
        <v>7456.083976861295</v>
      </c>
      <c r="AY9" s="117">
        <v>7456.083976861295</v>
      </c>
    </row>
    <row r="10" spans="1:54">
      <c r="A10" s="118" t="s">
        <v>133</v>
      </c>
      <c r="B10" s="119">
        <v>1</v>
      </c>
      <c r="C10" s="106" t="s">
        <v>293</v>
      </c>
      <c r="D10" s="100">
        <v>2770.7553092401026</v>
      </c>
      <c r="E10" s="100">
        <v>0</v>
      </c>
      <c r="F10" s="100">
        <v>2999.3507586071873</v>
      </c>
      <c r="G10" s="100">
        <v>2829.3507586071873</v>
      </c>
      <c r="H10" s="100">
        <v>2999.3507586071873</v>
      </c>
      <c r="I10" s="100">
        <v>2829.3507586071873</v>
      </c>
      <c r="J10" s="100">
        <v>2935.8396286779675</v>
      </c>
      <c r="K10" s="100">
        <v>2765.8396286779675</v>
      </c>
      <c r="L10" s="100">
        <v>2935.8396286779675</v>
      </c>
      <c r="M10" s="100">
        <v>150</v>
      </c>
      <c r="N10" s="100">
        <v>2999.3507586071873</v>
      </c>
      <c r="O10" s="100">
        <v>150</v>
      </c>
      <c r="P10" s="100">
        <v>1910</v>
      </c>
      <c r="Q10" s="100">
        <v>2829.3507586071873</v>
      </c>
      <c r="R10" s="100">
        <v>2999.3507586071873</v>
      </c>
      <c r="S10" s="100">
        <v>150</v>
      </c>
      <c r="T10" s="100">
        <v>2999.3507586071873</v>
      </c>
      <c r="U10" s="100">
        <v>2829.3507586071873</v>
      </c>
      <c r="V10" s="100">
        <v>2999.3507586071873</v>
      </c>
      <c r="W10" s="100">
        <v>150</v>
      </c>
      <c r="X10" s="100">
        <v>3909</v>
      </c>
      <c r="Y10" s="100">
        <v>2679.3507586071873</v>
      </c>
      <c r="Z10" s="100">
        <v>1910</v>
      </c>
      <c r="AA10" s="100">
        <v>150</v>
      </c>
      <c r="AB10" s="100">
        <v>2999.3507586071873</v>
      </c>
      <c r="AC10" s="100">
        <v>150</v>
      </c>
      <c r="AD10" s="100">
        <v>2999.3507586071873</v>
      </c>
      <c r="AE10" s="100">
        <v>2829.3507586071873</v>
      </c>
      <c r="AF10" s="100">
        <v>2999.3507586071873</v>
      </c>
      <c r="AG10" s="100">
        <v>2829.3507586071873</v>
      </c>
      <c r="AH10" s="100">
        <v>1910</v>
      </c>
      <c r="AI10" s="100">
        <v>150</v>
      </c>
      <c r="AJ10" s="100">
        <v>1910</v>
      </c>
      <c r="AK10" s="100">
        <v>2829.3507586071873</v>
      </c>
      <c r="AL10" s="100">
        <v>320</v>
      </c>
      <c r="AM10" s="100">
        <v>3739</v>
      </c>
      <c r="AN10" s="100">
        <v>2999.3507586071873</v>
      </c>
      <c r="AO10" s="100">
        <v>2829.3507586071873</v>
      </c>
      <c r="AP10" s="100">
        <v>2999.3507586071873</v>
      </c>
      <c r="AQ10" s="100">
        <v>2829.3507586071873</v>
      </c>
      <c r="AR10" s="100">
        <v>320</v>
      </c>
      <c r="AS10" s="100">
        <v>1740</v>
      </c>
      <c r="AT10" s="100">
        <v>320</v>
      </c>
      <c r="AU10" s="100">
        <v>3589</v>
      </c>
      <c r="AV10" s="100">
        <v>320</v>
      </c>
      <c r="AW10" s="100">
        <v>2829.3507586071873</v>
      </c>
      <c r="AX10" s="100">
        <v>2935.8396286779675</v>
      </c>
      <c r="AY10" s="100">
        <v>1590</v>
      </c>
      <c r="AZ10" s="100">
        <v>2615.8396286779675</v>
      </c>
    </row>
    <row r="11" spans="1:54">
      <c r="B11" s="119">
        <v>2</v>
      </c>
      <c r="C11" s="106" t="s">
        <v>293</v>
      </c>
      <c r="D11" s="100">
        <v>0</v>
      </c>
      <c r="E11" s="100">
        <v>0</v>
      </c>
      <c r="F11" s="100">
        <v>1935.3158722718733</v>
      </c>
      <c r="G11" s="100">
        <v>0</v>
      </c>
      <c r="H11" s="100">
        <v>170</v>
      </c>
      <c r="I11" s="100">
        <v>0</v>
      </c>
      <c r="J11" s="100">
        <v>170</v>
      </c>
      <c r="K11" s="100">
        <v>0</v>
      </c>
      <c r="L11" s="100">
        <v>170</v>
      </c>
      <c r="M11" s="100">
        <v>0</v>
      </c>
      <c r="N11" s="100">
        <v>2785.8396286779675</v>
      </c>
      <c r="O11" s="100">
        <v>0</v>
      </c>
      <c r="P11" s="100">
        <v>170</v>
      </c>
      <c r="Q11" s="100">
        <v>1089.3507586071873</v>
      </c>
      <c r="R11" s="100">
        <v>0</v>
      </c>
      <c r="S11" s="100">
        <v>0</v>
      </c>
      <c r="T11" s="100">
        <v>2849.3507586071873</v>
      </c>
      <c r="U11" s="100">
        <v>0</v>
      </c>
      <c r="V11" s="100">
        <v>0</v>
      </c>
      <c r="W11" s="100">
        <v>0</v>
      </c>
      <c r="X11" s="100">
        <v>170</v>
      </c>
      <c r="Y11" s="100">
        <v>0</v>
      </c>
      <c r="AA11" s="100">
        <v>1089.3507586071873</v>
      </c>
      <c r="AB11" s="100">
        <v>170</v>
      </c>
      <c r="AC11" s="100">
        <v>0</v>
      </c>
      <c r="AD11" s="100">
        <v>2679.3507586071873</v>
      </c>
      <c r="AE11" s="100">
        <v>0</v>
      </c>
      <c r="AF11" s="100">
        <v>170</v>
      </c>
      <c r="AG11" s="100">
        <v>0</v>
      </c>
      <c r="AI11" s="100">
        <v>1089.3507586071873</v>
      </c>
      <c r="AJ11" s="100">
        <v>2679.3507586071873</v>
      </c>
      <c r="AK11" s="100">
        <v>1089.3507586071873</v>
      </c>
      <c r="AL11" s="100">
        <v>170</v>
      </c>
      <c r="AM11" s="100">
        <v>0</v>
      </c>
      <c r="AP11" s="100">
        <v>170</v>
      </c>
      <c r="AQ11" s="100">
        <v>0</v>
      </c>
      <c r="AR11" s="100">
        <v>170</v>
      </c>
      <c r="AS11" s="100">
        <v>0</v>
      </c>
      <c r="AT11" s="100">
        <v>2169</v>
      </c>
      <c r="AU11" s="100">
        <v>0</v>
      </c>
      <c r="AW11" s="100">
        <v>2679.3507586071873</v>
      </c>
      <c r="AY11" s="100">
        <v>0</v>
      </c>
      <c r="AZ11" s="100">
        <v>1025.8396286779675</v>
      </c>
      <c r="BA11" s="100">
        <v>0</v>
      </c>
    </row>
    <row r="12" spans="1:54">
      <c r="B12" s="120">
        <v>3</v>
      </c>
      <c r="C12" s="106" t="s">
        <v>293</v>
      </c>
      <c r="D12" s="100">
        <v>0</v>
      </c>
      <c r="E12" s="100">
        <v>0</v>
      </c>
      <c r="G12" s="100">
        <v>0</v>
      </c>
      <c r="Q12" s="100">
        <v>2679.3507586071873</v>
      </c>
      <c r="R12" s="100">
        <v>0</v>
      </c>
      <c r="AA12" s="100">
        <v>0</v>
      </c>
      <c r="AB12" s="100">
        <v>0</v>
      </c>
      <c r="AC12" s="100">
        <v>2679.3507586071873</v>
      </c>
      <c r="AD12" s="100">
        <v>0</v>
      </c>
      <c r="AI12" s="100">
        <v>170</v>
      </c>
      <c r="AK12" s="100">
        <v>170</v>
      </c>
      <c r="AP12" s="100">
        <v>0</v>
      </c>
      <c r="AT12" s="100">
        <v>0</v>
      </c>
      <c r="AW12" s="100">
        <v>0</v>
      </c>
      <c r="AY12" s="100">
        <v>170</v>
      </c>
      <c r="BB12" s="100">
        <v>0</v>
      </c>
    </row>
    <row r="13" spans="1:54">
      <c r="B13" s="120">
        <v>4</v>
      </c>
      <c r="C13" s="106" t="s">
        <v>293</v>
      </c>
      <c r="T13" s="100">
        <v>170</v>
      </c>
      <c r="W13" s="100">
        <v>0</v>
      </c>
      <c r="X13" s="100">
        <v>170</v>
      </c>
      <c r="AF13" s="100">
        <v>170</v>
      </c>
      <c r="AK13" s="100">
        <v>0</v>
      </c>
      <c r="AP13" s="100">
        <v>170</v>
      </c>
    </row>
    <row r="14" spans="1:54">
      <c r="A14" s="115" t="s">
        <v>134</v>
      </c>
      <c r="B14" s="121">
        <v>1</v>
      </c>
      <c r="C14" s="117" t="s">
        <v>293</v>
      </c>
      <c r="D14" s="117">
        <v>4802.8394512008217</v>
      </c>
      <c r="E14" s="117">
        <f t="shared" ref="E14:AZ14" si="0">D$172*SUM(D$122:D$169)</f>
        <v>4268.786272200894</v>
      </c>
      <c r="F14" s="117">
        <f t="shared" si="0"/>
        <v>2922.6876378763309</v>
      </c>
      <c r="G14" s="117">
        <f t="shared" si="0"/>
        <v>2117.2769071174844</v>
      </c>
      <c r="H14" s="117">
        <f t="shared" si="0"/>
        <v>1743.1263323650189</v>
      </c>
      <c r="I14" s="117">
        <f t="shared" si="0"/>
        <v>1551.5565401857625</v>
      </c>
      <c r="J14" s="117">
        <f t="shared" si="0"/>
        <v>1403.353825084341</v>
      </c>
      <c r="K14" s="117">
        <f t="shared" si="0"/>
        <v>1308.43844398599</v>
      </c>
      <c r="L14" s="117">
        <f t="shared" si="0"/>
        <v>1306.1158421833229</v>
      </c>
      <c r="M14" s="117">
        <f t="shared" si="0"/>
        <v>1321.8254921597952</v>
      </c>
      <c r="N14" s="117">
        <f t="shared" si="0"/>
        <v>1291.3524969980306</v>
      </c>
      <c r="O14" s="117">
        <f t="shared" si="0"/>
        <v>1326.6722279953156</v>
      </c>
      <c r="P14" s="117">
        <f t="shared" si="0"/>
        <v>1324.2424193465893</v>
      </c>
      <c r="Q14" s="117">
        <f t="shared" si="0"/>
        <v>1340.3525967495191</v>
      </c>
      <c r="R14" s="117">
        <f t="shared" si="0"/>
        <v>1365.5836937373901</v>
      </c>
      <c r="S14" s="117">
        <f t="shared" si="0"/>
        <v>1343.4758800991635</v>
      </c>
      <c r="T14" s="117">
        <f t="shared" si="0"/>
        <v>1316.3732126644754</v>
      </c>
      <c r="U14" s="117">
        <f t="shared" si="0"/>
        <v>1324.6276845920981</v>
      </c>
      <c r="V14" s="117">
        <f t="shared" si="0"/>
        <v>1296.0796872562901</v>
      </c>
      <c r="W14" s="117">
        <f t="shared" si="0"/>
        <v>1308.1373393256438</v>
      </c>
      <c r="X14" s="117">
        <f t="shared" si="0"/>
        <v>1345.8485966183737</v>
      </c>
      <c r="Y14" s="117">
        <f t="shared" si="0"/>
        <v>1310.3207122612721</v>
      </c>
      <c r="Z14" s="117">
        <f t="shared" si="0"/>
        <v>1307.1349545660698</v>
      </c>
      <c r="AA14" s="117">
        <f t="shared" si="0"/>
        <v>1342.554444473649</v>
      </c>
      <c r="AB14" s="117">
        <f t="shared" si="0"/>
        <v>1335.5929261336992</v>
      </c>
      <c r="AC14" s="117">
        <f t="shared" si="0"/>
        <v>1307.0608680604162</v>
      </c>
      <c r="AD14" s="117">
        <f t="shared" si="0"/>
        <v>1274.1870750859282</v>
      </c>
      <c r="AE14" s="117">
        <f t="shared" si="0"/>
        <v>1246.2997012119408</v>
      </c>
      <c r="AF14" s="117">
        <f t="shared" si="0"/>
        <v>1256.8807444172114</v>
      </c>
      <c r="AG14" s="117">
        <f t="shared" si="0"/>
        <v>1229.5924174639574</v>
      </c>
      <c r="AH14" s="117">
        <f t="shared" si="0"/>
        <v>1253.7963949528298</v>
      </c>
      <c r="AI14" s="117">
        <f t="shared" si="0"/>
        <v>1309.5483154173337</v>
      </c>
      <c r="AJ14" s="117">
        <f t="shared" si="0"/>
        <v>1279.6609979963782</v>
      </c>
      <c r="AK14" s="117">
        <f t="shared" si="0"/>
        <v>1257.0591625805926</v>
      </c>
      <c r="AL14" s="117">
        <f t="shared" si="0"/>
        <v>1304.4362856270529</v>
      </c>
      <c r="AM14" s="117">
        <f t="shared" si="0"/>
        <v>1297.0703794547012</v>
      </c>
      <c r="AN14" s="117">
        <f t="shared" si="0"/>
        <v>1320.5966046709534</v>
      </c>
      <c r="AO14" s="117">
        <f t="shared" si="0"/>
        <v>1302.1514479889265</v>
      </c>
      <c r="AP14" s="117">
        <f t="shared" si="0"/>
        <v>1334.8119413079041</v>
      </c>
      <c r="AQ14" s="117">
        <f t="shared" si="0"/>
        <v>1311.6823152926788</v>
      </c>
      <c r="AR14" s="117">
        <f t="shared" si="0"/>
        <v>1349.6022339544902</v>
      </c>
      <c r="AS14" s="117">
        <f t="shared" si="0"/>
        <v>1275.6672603757088</v>
      </c>
      <c r="AT14" s="117">
        <f t="shared" si="0"/>
        <v>1320.9312379064825</v>
      </c>
      <c r="AU14" s="117">
        <f t="shared" si="0"/>
        <v>1294.9954726248236</v>
      </c>
      <c r="AV14" s="117">
        <f t="shared" si="0"/>
        <v>1273.6159730266106</v>
      </c>
      <c r="AW14" s="117">
        <f t="shared" si="0"/>
        <v>1295.5162876198574</v>
      </c>
      <c r="AX14" s="117">
        <f t="shared" si="0"/>
        <v>1272.0636679710829</v>
      </c>
      <c r="AY14" s="117">
        <f t="shared" si="0"/>
        <v>1278.1672275182891</v>
      </c>
      <c r="AZ14" s="110">
        <f t="shared" si="0"/>
        <v>1259.9189712591769</v>
      </c>
      <c r="BA14" s="107">
        <f>SUM($E14:$AZ14)</f>
        <v>68726.829149761848</v>
      </c>
    </row>
    <row r="15" spans="1:54">
      <c r="A15" s="122" t="s">
        <v>123</v>
      </c>
      <c r="B15" s="123">
        <v>1</v>
      </c>
      <c r="C15" s="124" t="s">
        <v>293</v>
      </c>
      <c r="D15" s="124">
        <v>3412.5735886949783</v>
      </c>
      <c r="E15" s="124">
        <v>1876.3735886949778</v>
      </c>
      <c r="F15" s="124">
        <v>1876.3735886949778</v>
      </c>
      <c r="G15" s="124">
        <v>1876.3735886949778</v>
      </c>
      <c r="H15" s="124">
        <v>1876.3735886949778</v>
      </c>
      <c r="I15" s="124">
        <v>1876.3735886949778</v>
      </c>
      <c r="J15" s="124">
        <v>1876.3735886949778</v>
      </c>
      <c r="K15" s="124">
        <v>1876.3735886949778</v>
      </c>
      <c r="L15" s="124">
        <v>1876.3735886949778</v>
      </c>
      <c r="M15" s="124">
        <v>1876.3735886949778</v>
      </c>
      <c r="N15" s="124">
        <v>1876.3735886949778</v>
      </c>
      <c r="O15" s="124">
        <v>1876.3735886949778</v>
      </c>
      <c r="P15" s="124">
        <v>1876.3735886949778</v>
      </c>
      <c r="Q15" s="124">
        <v>1876.3735886949778</v>
      </c>
      <c r="R15" s="124">
        <v>1876.3735886949778</v>
      </c>
      <c r="S15" s="124">
        <v>1876.3735886949778</v>
      </c>
      <c r="T15" s="124">
        <v>1876.3735886949778</v>
      </c>
      <c r="U15" s="124">
        <v>1876.3735886949778</v>
      </c>
      <c r="V15" s="124">
        <v>1876.3735886949778</v>
      </c>
      <c r="W15" s="124">
        <v>1876.3735886949778</v>
      </c>
      <c r="X15" s="124">
        <v>1876.3735886949778</v>
      </c>
      <c r="Y15" s="124">
        <v>1876.3735886949778</v>
      </c>
      <c r="Z15" s="124">
        <v>1876.3735886949778</v>
      </c>
      <c r="AA15" s="124">
        <v>1876.3735886949778</v>
      </c>
      <c r="AB15" s="124">
        <v>1876.3735886949778</v>
      </c>
      <c r="AC15" s="124">
        <v>1876.3735886949778</v>
      </c>
      <c r="AD15" s="124">
        <v>1876.3735886949778</v>
      </c>
      <c r="AE15" s="124">
        <v>1876.3735886949778</v>
      </c>
      <c r="AF15" s="124">
        <v>1876.3735886949778</v>
      </c>
      <c r="AG15" s="124">
        <v>1876.3735886949778</v>
      </c>
      <c r="AH15" s="124">
        <v>1876.3735886949778</v>
      </c>
      <c r="AI15" s="124">
        <v>1876.3735886949778</v>
      </c>
      <c r="AJ15" s="124">
        <v>1876.3735886949778</v>
      </c>
      <c r="AK15" s="124">
        <v>1876.3735886949778</v>
      </c>
      <c r="AL15" s="124">
        <v>1876.3735886949778</v>
      </c>
      <c r="AM15" s="124">
        <v>1876.3735886949778</v>
      </c>
      <c r="AN15" s="124">
        <v>1876.3735886949778</v>
      </c>
      <c r="AO15" s="124">
        <v>1876.3735886949778</v>
      </c>
      <c r="AP15" s="124">
        <v>1876.3735886949778</v>
      </c>
      <c r="AQ15" s="124">
        <v>1876.3735886949778</v>
      </c>
      <c r="AR15" s="124">
        <v>1876.3735886949778</v>
      </c>
      <c r="AS15" s="124">
        <v>1876.3735886949778</v>
      </c>
      <c r="AT15" s="124">
        <v>1876.3735886949778</v>
      </c>
      <c r="AU15" s="124">
        <v>1876.3735886949778</v>
      </c>
      <c r="AV15" s="124">
        <v>1876.3735886949778</v>
      </c>
      <c r="AW15" s="124">
        <v>1876.3735886949778</v>
      </c>
      <c r="AX15" s="124">
        <v>1876.3735886949778</v>
      </c>
      <c r="AY15" s="124">
        <v>1876.3735886949778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110"/>
      <c r="AA16" s="110">
        <v>0</v>
      </c>
      <c r="AB16" s="110">
        <v>0</v>
      </c>
      <c r="AC16" s="110">
        <v>0</v>
      </c>
      <c r="AD16" s="110">
        <v>0</v>
      </c>
      <c r="AE16" s="110">
        <v>0</v>
      </c>
      <c r="AF16" s="110">
        <v>0</v>
      </c>
      <c r="AG16" s="110">
        <v>0</v>
      </c>
      <c r="AH16" s="110"/>
      <c r="AI16" s="110">
        <v>0</v>
      </c>
      <c r="AJ16" s="110">
        <v>0</v>
      </c>
      <c r="AK16" s="110">
        <v>0</v>
      </c>
      <c r="AL16" s="110">
        <v>0</v>
      </c>
      <c r="AM16" s="110">
        <v>0</v>
      </c>
      <c r="AN16" s="110"/>
      <c r="AO16" s="110"/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/>
      <c r="AW16" s="110">
        <v>0</v>
      </c>
      <c r="AX16" s="110"/>
      <c r="AY16" s="110">
        <v>0</v>
      </c>
      <c r="AZ16" s="10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>
        <v>0</v>
      </c>
      <c r="E17" s="110">
        <v>0</v>
      </c>
      <c r="F17" s="110"/>
      <c r="G17" s="110">
        <v>0</v>
      </c>
      <c r="H17" s="110"/>
      <c r="I17" s="110"/>
      <c r="J17" s="110"/>
      <c r="K17" s="110"/>
      <c r="L17" s="110"/>
      <c r="M17" s="110"/>
      <c r="N17" s="110"/>
      <c r="O17" s="110"/>
      <c r="P17" s="110"/>
      <c r="Q17" s="110">
        <v>0</v>
      </c>
      <c r="R17" s="110">
        <v>0</v>
      </c>
      <c r="S17" s="110"/>
      <c r="T17" s="110"/>
      <c r="U17" s="110"/>
      <c r="V17" s="110"/>
      <c r="W17" s="110"/>
      <c r="X17" s="110"/>
      <c r="Y17" s="110"/>
      <c r="Z17" s="110"/>
      <c r="AA17" s="110">
        <v>0</v>
      </c>
      <c r="AB17" s="110">
        <v>0</v>
      </c>
      <c r="AC17" s="110">
        <v>0</v>
      </c>
      <c r="AD17" s="110">
        <v>0</v>
      </c>
      <c r="AE17" s="110"/>
      <c r="AF17" s="110"/>
      <c r="AG17" s="110"/>
      <c r="AH17" s="110"/>
      <c r="AI17" s="110">
        <v>0</v>
      </c>
      <c r="AJ17" s="110"/>
      <c r="AK17" s="110">
        <v>0</v>
      </c>
      <c r="AL17" s="110"/>
      <c r="AM17" s="110"/>
      <c r="AN17" s="110"/>
      <c r="AO17" s="110"/>
      <c r="AP17" s="110">
        <v>0</v>
      </c>
      <c r="AQ17" s="110"/>
      <c r="AR17" s="110"/>
      <c r="AS17" s="110"/>
      <c r="AT17" s="110">
        <v>0</v>
      </c>
      <c r="AU17" s="110"/>
      <c r="AV17" s="110"/>
      <c r="AW17" s="110">
        <v>0</v>
      </c>
      <c r="AX17" s="110"/>
      <c r="AY17" s="110">
        <v>0</v>
      </c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>
        <v>0</v>
      </c>
      <c r="U18" s="125"/>
      <c r="V18" s="125"/>
      <c r="W18" s="125">
        <v>0</v>
      </c>
      <c r="X18" s="125">
        <v>0</v>
      </c>
      <c r="Y18" s="125"/>
      <c r="Z18" s="125"/>
      <c r="AA18" s="125"/>
      <c r="AB18" s="125"/>
      <c r="AC18" s="125"/>
      <c r="AD18" s="125"/>
      <c r="AE18" s="125"/>
      <c r="AF18" s="125">
        <v>0</v>
      </c>
      <c r="AG18" s="125"/>
      <c r="AH18" s="125"/>
      <c r="AI18" s="125"/>
      <c r="AJ18" s="125"/>
      <c r="AK18" s="125">
        <v>0</v>
      </c>
      <c r="AL18" s="125"/>
      <c r="AM18" s="125"/>
      <c r="AN18" s="125"/>
      <c r="AO18" s="125"/>
      <c r="AP18" s="125">
        <v>0</v>
      </c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>
        <v>7608.5840784748398</v>
      </c>
      <c r="E21" s="124">
        <v>5244.9576671698233</v>
      </c>
      <c r="F21" s="124">
        <v>7608.5840784748398</v>
      </c>
      <c r="G21" s="124">
        <v>7131.5525290142832</v>
      </c>
      <c r="H21" s="124">
        <v>5476.3330562291685</v>
      </c>
      <c r="I21" s="124">
        <v>3771.0273490051773</v>
      </c>
      <c r="J21" s="124">
        <v>2341.6219521107914</v>
      </c>
      <c r="K21" s="124">
        <v>620.24267187273915</v>
      </c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4">
      <c r="A22" s="109"/>
      <c r="B22" s="120">
        <v>2</v>
      </c>
      <c r="C22" s="110" t="s">
        <v>293</v>
      </c>
      <c r="D22" s="110">
        <v>0</v>
      </c>
      <c r="E22" s="110">
        <v>0</v>
      </c>
      <c r="F22" s="110">
        <v>1235.6264113050165</v>
      </c>
      <c r="G22" s="110">
        <v>0</v>
      </c>
      <c r="H22" s="110">
        <v>0</v>
      </c>
      <c r="I22" s="110">
        <v>488.66167817468158</v>
      </c>
      <c r="J22" s="110">
        <v>2205.9673853986728</v>
      </c>
      <c r="K22" s="110">
        <v>3774.3727822930587</v>
      </c>
      <c r="L22" s="110">
        <v>4723.1807421527838</v>
      </c>
      <c r="M22" s="110">
        <v>2882.5826071993497</v>
      </c>
      <c r="N22" s="110">
        <v>4127.4599348593101</v>
      </c>
      <c r="O22" s="110">
        <v>1114.6012227559984</v>
      </c>
      <c r="P22" s="110"/>
      <c r="Q22" s="110">
        <v>2563.7115097746196</v>
      </c>
      <c r="R22" s="110">
        <v>2765.8171685519228</v>
      </c>
      <c r="S22" s="110">
        <v>504.51055911574548</v>
      </c>
      <c r="T22" s="110">
        <v>3279.5582557052358</v>
      </c>
      <c r="U22" s="110">
        <v>3181.881316608476</v>
      </c>
      <c r="V22" s="110">
        <v>3028.6984065238262</v>
      </c>
      <c r="W22" s="110">
        <v>684.82229171765027</v>
      </c>
      <c r="X22" s="110">
        <v>1939.5804497394599</v>
      </c>
      <c r="Y22" s="110">
        <v>1154.7438789761179</v>
      </c>
      <c r="Z22" s="110">
        <v>746.5768351111069</v>
      </c>
      <c r="AA22" s="110"/>
      <c r="AB22" s="110"/>
      <c r="AC22" s="110"/>
      <c r="AD22" s="110">
        <v>900.38393171622261</v>
      </c>
      <c r="AE22" s="110">
        <v>730.22034676769727</v>
      </c>
      <c r="AF22" s="110">
        <v>1134.5214588065253</v>
      </c>
      <c r="AG22" s="110">
        <v>1286.4305633595559</v>
      </c>
      <c r="AH22" s="110">
        <v>460.17028853950814</v>
      </c>
      <c r="AI22" s="110"/>
      <c r="AJ22" s="110"/>
      <c r="AK22" s="110">
        <v>276.8914582408774</v>
      </c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4">
      <c r="A23" s="109"/>
      <c r="B23" s="127">
        <v>3</v>
      </c>
      <c r="C23" s="110" t="s">
        <v>293</v>
      </c>
      <c r="D23" s="110">
        <v>0</v>
      </c>
      <c r="E23" s="110">
        <v>0</v>
      </c>
      <c r="F23" s="110">
        <v>0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3088.5727916538171</v>
      </c>
      <c r="O23" s="110">
        <v>2448.1241436155296</v>
      </c>
      <c r="P23" s="110">
        <v>5131.553535606572</v>
      </c>
      <c r="Q23" s="110">
        <v>6670.0133985871089</v>
      </c>
      <c r="R23" s="110">
        <v>3680.7833262427757</v>
      </c>
      <c r="S23" s="110">
        <v>3397.677667465472</v>
      </c>
      <c r="T23" s="110">
        <v>5724.9842769016495</v>
      </c>
      <c r="U23" s="110">
        <v>2847.9365803121591</v>
      </c>
      <c r="V23" s="110">
        <v>3213.7027618663633</v>
      </c>
      <c r="W23" s="110">
        <v>3435.8856719510131</v>
      </c>
      <c r="X23" s="110">
        <v>5699.7617867571898</v>
      </c>
      <c r="Y23" s="110">
        <v>4526.0036287353796</v>
      </c>
      <c r="Z23" s="110">
        <v>5144.8401994987216</v>
      </c>
      <c r="AA23" s="110">
        <v>4533.5623414061583</v>
      </c>
      <c r="AB23" s="110">
        <v>5992.6427685159342</v>
      </c>
      <c r="AC23" s="110">
        <v>5732.1516789438901</v>
      </c>
      <c r="AD23" s="110">
        <v>7402.4948360173948</v>
      </c>
      <c r="AE23" s="110">
        <v>4998.0433999255065</v>
      </c>
      <c r="AF23" s="110">
        <v>5333.5432797706571</v>
      </c>
      <c r="AG23" s="110">
        <v>4852.577084268054</v>
      </c>
      <c r="AH23" s="110">
        <v>4947.1535151152839</v>
      </c>
      <c r="AI23" s="110">
        <v>4921.11285377065</v>
      </c>
      <c r="AJ23" s="110">
        <v>7195.5956380385123</v>
      </c>
      <c r="AK23" s="110">
        <v>6708.5725189111672</v>
      </c>
      <c r="AL23" s="110">
        <v>3743.5371084259423</v>
      </c>
      <c r="AM23" s="110">
        <v>5659.2908716075317</v>
      </c>
      <c r="AN23" s="110">
        <v>5366.6928115166093</v>
      </c>
      <c r="AO23" s="110">
        <v>5276.7604038961681</v>
      </c>
      <c r="AP23" s="110">
        <v>5444.7138242564806</v>
      </c>
      <c r="AQ23" s="110">
        <v>5094.687867395327</v>
      </c>
      <c r="AR23" s="110">
        <v>2855.972213632861</v>
      </c>
      <c r="AS23" s="110">
        <v>1750.1601187117899</v>
      </c>
      <c r="AT23" s="110">
        <v>962.94318920677404</v>
      </c>
      <c r="AU23" s="110">
        <v>1752.9085596997334</v>
      </c>
      <c r="AV23" s="110"/>
      <c r="AW23" s="110">
        <v>1150.4561890349592</v>
      </c>
      <c r="AX23" s="110">
        <v>1264.3190401818188</v>
      </c>
      <c r="AY23" s="110">
        <v>317.25579302736764</v>
      </c>
    </row>
    <row r="24" spans="1:54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591.81861144742925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141.30093616468184</v>
      </c>
      <c r="AK24" s="125">
        <v>0</v>
      </c>
      <c r="AL24" s="125">
        <v>0</v>
      </c>
      <c r="AM24" s="125">
        <v>1391.1555118080205</v>
      </c>
      <c r="AN24" s="125">
        <v>546.29320686730807</v>
      </c>
      <c r="AO24" s="125">
        <v>712.89126695823052</v>
      </c>
      <c r="AP24" s="125">
        <v>1036.8236745786717</v>
      </c>
      <c r="AQ24" s="125">
        <v>882.76664936143061</v>
      </c>
      <c r="AR24" s="125">
        <v>1247.7926062225843</v>
      </c>
      <c r="AS24" s="125">
        <v>3466.5082599850502</v>
      </c>
      <c r="AT24" s="125">
        <v>4568.3203549061218</v>
      </c>
      <c r="AU24" s="125">
        <v>4901.4480419536912</v>
      </c>
      <c r="AV24" s="125">
        <v>3195.457565556273</v>
      </c>
      <c r="AW24" s="125">
        <v>7187.4163370649239</v>
      </c>
      <c r="AX24" s="125">
        <v>5018.9350421255058</v>
      </c>
      <c r="AY24" s="125">
        <v>4910.7649366794758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4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4">
      <c r="A27" s="109"/>
      <c r="B27" s="120">
        <v>3</v>
      </c>
      <c r="C27" s="109" t="s">
        <v>293</v>
      </c>
      <c r="D27" s="110">
        <v>0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4">
      <c r="A28" s="109"/>
      <c r="B28" s="120">
        <v>4</v>
      </c>
      <c r="C28" s="109" t="s">
        <v>293</v>
      </c>
      <c r="D28" s="110">
        <v>0</v>
      </c>
      <c r="E28" s="110"/>
      <c r="F28" s="110">
        <v>0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4">
      <c r="A29" s="109"/>
      <c r="B29" s="127">
        <v>5</v>
      </c>
      <c r="C29" s="109" t="s">
        <v>293</v>
      </c>
      <c r="D29" s="110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0</v>
      </c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4">
      <c r="A30" s="109"/>
      <c r="B30" s="127">
        <v>6</v>
      </c>
      <c r="C30" s="109" t="s">
        <v>293</v>
      </c>
      <c r="D30" s="110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/>
      <c r="Q30" s="110">
        <v>0</v>
      </c>
      <c r="R30" s="110">
        <v>220.09882908956357</v>
      </c>
      <c r="S30" s="110">
        <v>86.101106627450449</v>
      </c>
      <c r="T30" s="110">
        <v>972.27351673001067</v>
      </c>
      <c r="U30" s="110">
        <v>993.4905288563674</v>
      </c>
      <c r="V30" s="110">
        <v>965.9072573868126</v>
      </c>
      <c r="W30" s="110">
        <v>183.24970350115981</v>
      </c>
      <c r="X30" s="110">
        <v>717.61543067316597</v>
      </c>
      <c r="Y30" s="110">
        <v>372.56091806550484</v>
      </c>
      <c r="Z30" s="110">
        <v>294.30519182721764</v>
      </c>
      <c r="AA30" s="110"/>
      <c r="AB30" s="110"/>
      <c r="AC30" s="110"/>
      <c r="AD30" s="110">
        <v>334.06752705398128</v>
      </c>
      <c r="AE30" s="110">
        <v>303.27591213033514</v>
      </c>
      <c r="AF30" s="110">
        <v>471.16884072296779</v>
      </c>
      <c r="AG30" s="110">
        <v>507.11886026517999</v>
      </c>
      <c r="AH30" s="110">
        <v>181.40196517301666</v>
      </c>
      <c r="AI30" s="110"/>
      <c r="AJ30" s="110"/>
      <c r="AK30" s="110">
        <v>109.15232016376702</v>
      </c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4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272.2354407327698</v>
      </c>
      <c r="AA31" s="110">
        <v>539.74608437085089</v>
      </c>
      <c r="AB31" s="110">
        <v>871.57641480362702</v>
      </c>
      <c r="AC31" s="110">
        <v>0</v>
      </c>
      <c r="AD31" s="110">
        <v>168.07382621267925</v>
      </c>
      <c r="AE31" s="110">
        <v>103.28323155320595</v>
      </c>
      <c r="AF31" s="110">
        <v>644.07484647685214</v>
      </c>
      <c r="AG31" s="110">
        <v>239.18191788421973</v>
      </c>
      <c r="AH31" s="110">
        <v>6.2318983420072982</v>
      </c>
      <c r="AI31" s="110">
        <v>597.19557200635256</v>
      </c>
      <c r="AJ31" s="110">
        <v>726.41185157380824</v>
      </c>
      <c r="AK31" s="110">
        <v>316.04288706838452</v>
      </c>
      <c r="AL31" s="110">
        <v>386.42055874387387</v>
      </c>
      <c r="AM31" s="110">
        <v>1000.5112837542708</v>
      </c>
      <c r="AN31" s="110">
        <v>612.2188025361562</v>
      </c>
      <c r="AO31" s="110">
        <v>1062.5531500656823</v>
      </c>
      <c r="AP31" s="110">
        <v>950.66732208492112</v>
      </c>
      <c r="AQ31" s="110">
        <v>1126.7503041633156</v>
      </c>
      <c r="AR31" s="110">
        <v>0</v>
      </c>
      <c r="AS31" s="110">
        <v>71.096441158605089</v>
      </c>
      <c r="AT31" s="110">
        <v>88.501275742542092</v>
      </c>
      <c r="AU31" s="110">
        <v>408.40821820202075</v>
      </c>
      <c r="AV31" s="110"/>
      <c r="AW31" s="110">
        <v>357.28655667076293</v>
      </c>
      <c r="AX31" s="110">
        <v>42.043111926923679</v>
      </c>
      <c r="AY31" s="110">
        <v>73.436835849422337</v>
      </c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>
        <v>2370.8106585364076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>
        <v>727.80788983240564</v>
      </c>
      <c r="E40" s="106"/>
      <c r="F40" s="106">
        <v>1638.5976840898293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>
        <v>0</v>
      </c>
      <c r="E41" s="106">
        <v>0</v>
      </c>
      <c r="F41" s="106">
        <v>0</v>
      </c>
      <c r="G41" s="106">
        <v>1213.7558967627263</v>
      </c>
      <c r="H41" s="106">
        <v>2473.3544760162899</v>
      </c>
      <c r="I41" s="106">
        <v>2291.0300545261521</v>
      </c>
      <c r="J41" s="106">
        <v>1476.0251287235942</v>
      </c>
      <c r="K41" s="106">
        <v>409.63381599000076</v>
      </c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>
        <v>0</v>
      </c>
      <c r="E42" s="106">
        <v>0</v>
      </c>
      <c r="F42" s="106">
        <v>0</v>
      </c>
      <c r="G42" s="106">
        <v>0</v>
      </c>
      <c r="H42" s="106">
        <v>0</v>
      </c>
      <c r="I42" s="106">
        <v>0</v>
      </c>
      <c r="J42" s="106">
        <v>292.59348554374128</v>
      </c>
      <c r="K42" s="106">
        <v>1609.9586816210012</v>
      </c>
      <c r="L42" s="106">
        <v>2325.6165536950011</v>
      </c>
      <c r="M42" s="106">
        <v>1441.3750599704661</v>
      </c>
      <c r="N42" s="106">
        <v>2315.706066629738</v>
      </c>
      <c r="O42" s="106">
        <v>428.15209522713184</v>
      </c>
      <c r="P42" s="106"/>
      <c r="Q42" s="106">
        <v>603.69823151132516</v>
      </c>
      <c r="R42" s="106">
        <v>505.51985943529189</v>
      </c>
      <c r="S42" s="106">
        <v>54.579091503706742</v>
      </c>
      <c r="T42" s="106">
        <v>178.84313504730011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/>
      <c r="AB42" s="106"/>
      <c r="AC42" s="106"/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/>
      <c r="AJ42" s="106"/>
      <c r="AK42" s="106">
        <v>0</v>
      </c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499.40926131210563</v>
      </c>
      <c r="O43" s="106">
        <v>639.08020557115606</v>
      </c>
      <c r="P43" s="106">
        <v>806.31488910580333</v>
      </c>
      <c r="Q43" s="106">
        <v>750.49756066088025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/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>
        <v>0</v>
      </c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>
        <v>0</v>
      </c>
      <c r="E88" s="110"/>
      <c r="F88" s="110">
        <v>0</v>
      </c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>
        <v>0</v>
      </c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/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/>
      <c r="AB90" s="110"/>
      <c r="AC90" s="110"/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/>
      <c r="AJ90" s="110"/>
      <c r="AK90" s="110">
        <v>0</v>
      </c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/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325488.65106339671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0</v>
      </c>
      <c r="D95" s="110">
        <v>0</v>
      </c>
      <c r="E95" s="110">
        <v>2363.6264113050165</v>
      </c>
      <c r="F95" s="110">
        <v>0</v>
      </c>
      <c r="G95" s="110">
        <v>477.03154946055656</v>
      </c>
      <c r="H95" s="110">
        <v>1773.6616781746816</v>
      </c>
      <c r="I95" s="110">
        <v>3478.9673853986728</v>
      </c>
      <c r="J95" s="110">
        <v>4908.3727822930587</v>
      </c>
      <c r="K95" s="110">
        <v>6629.7520625311108</v>
      </c>
      <c r="L95" s="110">
        <v>7608.5840784748398</v>
      </c>
      <c r="M95" s="110">
        <v>7608.5840784748398</v>
      </c>
      <c r="N95" s="110">
        <v>7608.5840784748398</v>
      </c>
      <c r="O95" s="110">
        <v>7608.5840784748398</v>
      </c>
      <c r="P95" s="110">
        <v>7402.4948360173948</v>
      </c>
      <c r="Q95" s="110">
        <v>7402.4948360173948</v>
      </c>
      <c r="R95" s="110">
        <v>7402.4948360173948</v>
      </c>
      <c r="S95" s="110">
        <v>7402.4948360173948</v>
      </c>
      <c r="T95" s="110">
        <v>7608.5840784748398</v>
      </c>
      <c r="U95" s="110">
        <v>7608.5840784748398</v>
      </c>
      <c r="V95" s="110">
        <v>7608.5840784748398</v>
      </c>
      <c r="W95" s="110">
        <v>7608.5840784748398</v>
      </c>
      <c r="X95" s="110">
        <v>7608.5840784748398</v>
      </c>
      <c r="Y95" s="110">
        <v>7608.5840784748398</v>
      </c>
      <c r="Z95" s="110">
        <v>7608.5840784748398</v>
      </c>
      <c r="AA95" s="110">
        <v>7608.5840784748398</v>
      </c>
      <c r="AB95" s="110">
        <v>7402.4948360173948</v>
      </c>
      <c r="AC95" s="110">
        <v>7221.4273316417293</v>
      </c>
      <c r="AD95" s="110">
        <v>7221.7636265383544</v>
      </c>
      <c r="AE95" s="110">
        <v>7222.0985430745795</v>
      </c>
      <c r="AF95" s="110">
        <v>7608.5840784748398</v>
      </c>
      <c r="AG95" s="110">
        <v>7608.5840784748398</v>
      </c>
      <c r="AH95" s="110">
        <v>7608.5840784748398</v>
      </c>
      <c r="AI95" s="110">
        <v>7608.5840784748398</v>
      </c>
      <c r="AJ95" s="110">
        <v>7608.5840784748398</v>
      </c>
      <c r="AK95" s="110">
        <v>7608.5840784748398</v>
      </c>
      <c r="AL95" s="110">
        <v>7608.5840784748398</v>
      </c>
      <c r="AM95" s="110">
        <v>7608.5840784748398</v>
      </c>
      <c r="AN95" s="110">
        <v>7725.4804736179112</v>
      </c>
      <c r="AO95" s="110">
        <v>7725.4804736179112</v>
      </c>
      <c r="AP95" s="110">
        <v>7725.4804736179112</v>
      </c>
      <c r="AQ95" s="110">
        <v>7725.4804736179112</v>
      </c>
      <c r="AR95" s="110">
        <v>7519.3912311604654</v>
      </c>
      <c r="AS95" s="110">
        <v>7519.3912311604654</v>
      </c>
      <c r="AT95" s="110">
        <v>7519.3912311604654</v>
      </c>
      <c r="AU95" s="110">
        <v>7519.3912311604654</v>
      </c>
      <c r="AV95" s="110">
        <v>7456.083976861295</v>
      </c>
      <c r="AW95" s="110">
        <v>7456.083976861295</v>
      </c>
      <c r="AX95" s="110">
        <v>7456.083976861295</v>
      </c>
      <c r="AY95" s="110">
        <v>7456.083976861295</v>
      </c>
    </row>
    <row r="96" spans="1:52">
      <c r="A96" s="109"/>
      <c r="B96" s="120">
        <v>2</v>
      </c>
      <c r="C96" s="110">
        <v>0</v>
      </c>
      <c r="D96" s="110">
        <v>0</v>
      </c>
      <c r="E96" s="110">
        <v>0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635.57132037832707</v>
      </c>
      <c r="M96" s="110">
        <v>4228.5727916538171</v>
      </c>
      <c r="N96" s="110">
        <v>3481.1241436155296</v>
      </c>
      <c r="O96" s="110">
        <v>6493.9828557188412</v>
      </c>
      <c r="P96" s="110">
        <v>7608.5840784748398</v>
      </c>
      <c r="Q96" s="110">
        <v>4838.7833262427757</v>
      </c>
      <c r="R96" s="110">
        <v>4636.677667465472</v>
      </c>
      <c r="S96" s="110">
        <v>6897.9842769016495</v>
      </c>
      <c r="T96" s="110">
        <v>4122.9365803121591</v>
      </c>
      <c r="U96" s="110">
        <v>4426.7027618663633</v>
      </c>
      <c r="V96" s="110">
        <v>4579.8856719510131</v>
      </c>
      <c r="W96" s="110">
        <v>6923.7617867571898</v>
      </c>
      <c r="X96" s="110">
        <v>5669.0036287353796</v>
      </c>
      <c r="Y96" s="110">
        <v>6453.8401994987216</v>
      </c>
      <c r="Z96" s="110">
        <v>6862.0072433637324</v>
      </c>
      <c r="AA96" s="110">
        <v>7608.5840784748398</v>
      </c>
      <c r="AB96" s="110">
        <v>7608.5840784748398</v>
      </c>
      <c r="AC96" s="110">
        <v>7402.4948360173948</v>
      </c>
      <c r="AD96" s="110">
        <v>6321.0433999255065</v>
      </c>
      <c r="AE96" s="110">
        <v>6491.5432797706571</v>
      </c>
      <c r="AF96" s="110">
        <v>6087.577084268054</v>
      </c>
      <c r="AG96" s="110">
        <v>6322.1535151152839</v>
      </c>
      <c r="AH96" s="110">
        <v>7148.4137899353318</v>
      </c>
      <c r="AI96" s="110">
        <v>7608.5840784748398</v>
      </c>
      <c r="AJ96" s="110">
        <v>7608.5840784748398</v>
      </c>
      <c r="AK96" s="110">
        <v>7331.6926202339628</v>
      </c>
      <c r="AL96" s="110">
        <v>7608.5840784748398</v>
      </c>
      <c r="AM96" s="110">
        <v>7608.5840784748398</v>
      </c>
      <c r="AN96" s="110">
        <v>7608.5840784748398</v>
      </c>
      <c r="AO96" s="110">
        <v>7725.4804736179112</v>
      </c>
      <c r="AP96" s="110">
        <v>7725.4804736179112</v>
      </c>
      <c r="AQ96" s="110">
        <v>7725.4804736179112</v>
      </c>
      <c r="AR96" s="110">
        <v>7725.4804736179112</v>
      </c>
      <c r="AS96" s="110">
        <v>7519.3912311604654</v>
      </c>
      <c r="AT96" s="110">
        <v>7519.3912311604654</v>
      </c>
      <c r="AU96" s="110">
        <v>7519.3912311604654</v>
      </c>
      <c r="AV96" s="110">
        <v>7519.3912311604654</v>
      </c>
      <c r="AW96" s="110">
        <v>7456.083976861295</v>
      </c>
      <c r="AX96" s="110">
        <v>7456.083976861295</v>
      </c>
      <c r="AY96" s="110">
        <v>7456.083976861295</v>
      </c>
    </row>
    <row r="97" spans="1:52">
      <c r="A97" s="109"/>
      <c r="B97" s="127">
        <v>3</v>
      </c>
      <c r="C97" s="110">
        <v>0</v>
      </c>
      <c r="D97" s="110">
        <v>0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281.42932011226912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1052.4449019575741</v>
      </c>
      <c r="AB97" s="110">
        <v>1389.3862119164796</v>
      </c>
      <c r="AC97" s="110">
        <v>1846.8186114474292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1209.3009361646818</v>
      </c>
      <c r="AJ97" s="110">
        <v>412.98844043632744</v>
      </c>
      <c r="AK97" s="110">
        <v>0</v>
      </c>
      <c r="AL97" s="110">
        <v>2439.1555118080205</v>
      </c>
      <c r="AM97" s="110">
        <v>1949.2932068673081</v>
      </c>
      <c r="AN97" s="110">
        <v>2241.8912669582305</v>
      </c>
      <c r="AO97" s="110">
        <v>2331.8236745786717</v>
      </c>
      <c r="AP97" s="110">
        <v>2280.7666493614306</v>
      </c>
      <c r="AQ97" s="110">
        <v>2630.7926062225843</v>
      </c>
      <c r="AR97" s="110">
        <v>4869.5082599850502</v>
      </c>
      <c r="AS97" s="110">
        <v>5975.3203549061218</v>
      </c>
      <c r="AT97" s="110">
        <v>6556.4480419536912</v>
      </c>
      <c r="AU97" s="110">
        <v>5766.4826714607316</v>
      </c>
      <c r="AV97" s="110">
        <v>7519.3912311604654</v>
      </c>
      <c r="AW97" s="110">
        <v>6368.9350421255058</v>
      </c>
      <c r="AX97" s="110">
        <v>6191.7649366794758</v>
      </c>
      <c r="AY97" s="110">
        <v>7138.8281838339271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1096.0251059044585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0</v>
      </c>
    </row>
    <row r="100" spans="1:52">
      <c r="A100" s="131" t="s">
        <v>133</v>
      </c>
      <c r="B100" s="119">
        <v>1</v>
      </c>
      <c r="C100" s="106">
        <v>82.318414053736518</v>
      </c>
      <c r="D100" s="106">
        <v>2770.7553092401026</v>
      </c>
      <c r="E100" s="106">
        <v>0</v>
      </c>
      <c r="F100" s="106">
        <v>2999.3507586071873</v>
      </c>
      <c r="G100" s="106">
        <v>2829.3507586071873</v>
      </c>
      <c r="H100" s="106">
        <v>2999.3507586071873</v>
      </c>
      <c r="I100" s="106">
        <v>2829.3507586071873</v>
      </c>
      <c r="J100" s="106">
        <v>2935.8396286779675</v>
      </c>
      <c r="K100" s="106">
        <v>2765.8396286779675</v>
      </c>
      <c r="L100" s="106">
        <v>2935.8396286779675</v>
      </c>
      <c r="M100" s="106">
        <v>150</v>
      </c>
      <c r="N100" s="106">
        <v>2999.3507586071873</v>
      </c>
      <c r="O100" s="106">
        <v>150</v>
      </c>
      <c r="P100" s="106">
        <v>1910</v>
      </c>
      <c r="Q100" s="106">
        <v>2829.3507586071873</v>
      </c>
      <c r="R100" s="106">
        <v>2999.3507586071873</v>
      </c>
      <c r="S100" s="106">
        <v>150</v>
      </c>
      <c r="T100" s="106">
        <v>2999.3507586071873</v>
      </c>
      <c r="U100" s="106">
        <v>2829.3507586071873</v>
      </c>
      <c r="V100" s="106">
        <v>2999.3507586071873</v>
      </c>
      <c r="W100" s="106">
        <v>150</v>
      </c>
      <c r="X100" s="106">
        <v>3909</v>
      </c>
      <c r="Y100" s="106">
        <v>2679.3507586071873</v>
      </c>
      <c r="Z100" s="106">
        <v>1910</v>
      </c>
      <c r="AA100" s="106">
        <v>150</v>
      </c>
      <c r="AB100" s="106">
        <v>2999.3507586071873</v>
      </c>
      <c r="AC100" s="106">
        <v>150</v>
      </c>
      <c r="AD100" s="106">
        <v>2999.3507586071873</v>
      </c>
      <c r="AE100" s="106">
        <v>2829.3507586071873</v>
      </c>
      <c r="AF100" s="106">
        <v>2999.3507586071873</v>
      </c>
      <c r="AG100" s="106">
        <v>2829.3507586071873</v>
      </c>
      <c r="AH100" s="106">
        <v>1910</v>
      </c>
      <c r="AI100" s="106">
        <v>150</v>
      </c>
      <c r="AJ100" s="106">
        <v>1910</v>
      </c>
      <c r="AK100" s="106">
        <v>2829.3507586071873</v>
      </c>
      <c r="AL100" s="106">
        <v>320</v>
      </c>
      <c r="AM100" s="106">
        <v>3739</v>
      </c>
      <c r="AN100" s="106">
        <v>2999.3507586071873</v>
      </c>
      <c r="AO100" s="106">
        <v>2829.3507586071873</v>
      </c>
      <c r="AP100" s="106">
        <v>2999.3507586071873</v>
      </c>
      <c r="AQ100" s="106">
        <v>2829.3507586071873</v>
      </c>
      <c r="AR100" s="106">
        <v>320</v>
      </c>
      <c r="AS100" s="106">
        <v>1740</v>
      </c>
      <c r="AT100" s="106">
        <v>320</v>
      </c>
      <c r="AU100" s="106">
        <v>3589</v>
      </c>
      <c r="AV100" s="106">
        <v>320</v>
      </c>
      <c r="AW100" s="106">
        <v>2829.3507586071873</v>
      </c>
      <c r="AX100" s="106">
        <v>2935.8396286779675</v>
      </c>
      <c r="AY100" s="106">
        <v>1590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719.75530924010263</v>
      </c>
      <c r="F101" s="106">
        <v>1935.3158722718733</v>
      </c>
      <c r="G101" s="106">
        <v>2911.6666308790609</v>
      </c>
      <c r="H101" s="106">
        <v>2999.3507586071873</v>
      </c>
      <c r="I101" s="106">
        <v>2999.3507586071873</v>
      </c>
      <c r="J101" s="106">
        <v>2999.3507586071873</v>
      </c>
      <c r="K101" s="106">
        <v>2935.8396286779675</v>
      </c>
      <c r="L101" s="106">
        <v>2935.8396286779675</v>
      </c>
      <c r="M101" s="106">
        <v>2935.8396286779675</v>
      </c>
      <c r="N101" s="106">
        <v>2935.8396286779675</v>
      </c>
      <c r="O101" s="106">
        <v>2999.3507586071873</v>
      </c>
      <c r="P101" s="106">
        <v>320</v>
      </c>
      <c r="Q101" s="106">
        <v>2999.3507586071873</v>
      </c>
      <c r="R101" s="106">
        <v>2829.3507586071873</v>
      </c>
      <c r="S101" s="106">
        <v>2999.3507586071873</v>
      </c>
      <c r="T101" s="106">
        <v>2999.3507586071873</v>
      </c>
      <c r="U101" s="106">
        <v>2999.3507586071873</v>
      </c>
      <c r="V101" s="106">
        <v>2829.3507586071873</v>
      </c>
      <c r="W101" s="106">
        <v>2999.3507586071873</v>
      </c>
      <c r="X101" s="106">
        <v>320</v>
      </c>
      <c r="Y101" s="106">
        <v>3909</v>
      </c>
      <c r="Z101" s="106">
        <v>2679.3507586071873</v>
      </c>
      <c r="AA101" s="106">
        <v>2999.3507586071873</v>
      </c>
      <c r="AB101" s="106">
        <v>320</v>
      </c>
      <c r="AC101" s="106">
        <v>2999.3507586071873</v>
      </c>
      <c r="AD101" s="106">
        <v>2829.3507586071873</v>
      </c>
      <c r="AE101" s="106">
        <v>2999.3507586071873</v>
      </c>
      <c r="AF101" s="106">
        <v>2999.3507586071873</v>
      </c>
      <c r="AG101" s="106">
        <v>2999.3507586071873</v>
      </c>
      <c r="AH101" s="106">
        <v>2829.3507586071873</v>
      </c>
      <c r="AI101" s="106">
        <v>2999.3507586071873</v>
      </c>
      <c r="AJ101" s="106">
        <v>2829.3507586071873</v>
      </c>
      <c r="AK101" s="106">
        <v>2999.3507586071873</v>
      </c>
      <c r="AL101" s="106">
        <v>2999.3507586071873</v>
      </c>
      <c r="AM101" s="106">
        <v>320</v>
      </c>
      <c r="AN101" s="106">
        <v>3739</v>
      </c>
      <c r="AO101" s="106">
        <v>2999.3507586071873</v>
      </c>
      <c r="AP101" s="106">
        <v>2999.3507586071873</v>
      </c>
      <c r="AQ101" s="106">
        <v>2999.3507586071873</v>
      </c>
      <c r="AR101" s="106">
        <v>2999.3507586071873</v>
      </c>
      <c r="AS101" s="106">
        <v>320</v>
      </c>
      <c r="AT101" s="106">
        <v>3909</v>
      </c>
      <c r="AU101" s="106">
        <v>320</v>
      </c>
      <c r="AV101" s="106">
        <v>3589</v>
      </c>
      <c r="AW101" s="106">
        <v>2999.3507586071873</v>
      </c>
      <c r="AX101" s="106">
        <v>2829.3507586071873</v>
      </c>
      <c r="AY101" s="106">
        <v>2935.8396286779675</v>
      </c>
    </row>
    <row r="102" spans="1:52">
      <c r="A102" s="109"/>
      <c r="B102" s="120">
        <v>3</v>
      </c>
      <c r="C102" s="106">
        <v>609.3919355125247</v>
      </c>
      <c r="D102" s="106">
        <v>0</v>
      </c>
      <c r="E102" s="106">
        <v>0</v>
      </c>
      <c r="F102" s="106">
        <v>0</v>
      </c>
      <c r="G102" s="106">
        <v>0</v>
      </c>
      <c r="H102" s="106">
        <v>905.6666308790609</v>
      </c>
      <c r="I102" s="106">
        <v>1754.0173894862482</v>
      </c>
      <c r="J102" s="106">
        <v>2611.3681480934356</v>
      </c>
      <c r="K102" s="106">
        <v>2999.3507586071873</v>
      </c>
      <c r="L102" s="106">
        <v>2935.8396286779675</v>
      </c>
      <c r="M102" s="106">
        <v>2935.8396286779675</v>
      </c>
      <c r="N102" s="106">
        <v>2935.8396286779675</v>
      </c>
      <c r="O102" s="106">
        <v>2935.8396286779675</v>
      </c>
      <c r="P102" s="106">
        <v>2999.3507586071873</v>
      </c>
      <c r="Q102" s="106">
        <v>2999.3507586071873</v>
      </c>
      <c r="R102" s="106">
        <v>2999.3507586071873</v>
      </c>
      <c r="S102" s="106">
        <v>2829.3507586071873</v>
      </c>
      <c r="T102" s="106">
        <v>2999.3507586071873</v>
      </c>
      <c r="U102" s="106">
        <v>2999.3507586071873</v>
      </c>
      <c r="V102" s="106">
        <v>2999.3507586071873</v>
      </c>
      <c r="W102" s="106">
        <v>2829.3507586071873</v>
      </c>
      <c r="X102" s="106">
        <v>2999.3507586071873</v>
      </c>
      <c r="Y102" s="106">
        <v>320</v>
      </c>
      <c r="Z102" s="106">
        <v>3909</v>
      </c>
      <c r="AA102" s="106">
        <v>2679.3507586071873</v>
      </c>
      <c r="AB102" s="106">
        <v>2999.3507586071873</v>
      </c>
      <c r="AC102" s="106">
        <v>2999.3507586071873</v>
      </c>
      <c r="AD102" s="106">
        <v>2999.3507586071873</v>
      </c>
      <c r="AE102" s="106">
        <v>2829.3507586071873</v>
      </c>
      <c r="AF102" s="106">
        <v>2999.3507586071873</v>
      </c>
      <c r="AG102" s="106">
        <v>2999.3507586071873</v>
      </c>
      <c r="AH102" s="106">
        <v>2999.3507586071873</v>
      </c>
      <c r="AI102" s="106">
        <v>2999.3507586071873</v>
      </c>
      <c r="AJ102" s="106">
        <v>2999.3507586071873</v>
      </c>
      <c r="AK102" s="106">
        <v>2999.3507586071873</v>
      </c>
      <c r="AL102" s="106">
        <v>2999.3507586071873</v>
      </c>
      <c r="AM102" s="106">
        <v>2999.3507586071873</v>
      </c>
      <c r="AN102" s="106">
        <v>320</v>
      </c>
      <c r="AO102" s="106">
        <v>3739</v>
      </c>
      <c r="AP102" s="106">
        <v>2999.3507586071873</v>
      </c>
      <c r="AQ102" s="106">
        <v>2999.3507586071873</v>
      </c>
      <c r="AR102" s="106">
        <v>2999.3507586071873</v>
      </c>
      <c r="AS102" s="106">
        <v>2999.3507586071873</v>
      </c>
      <c r="AT102" s="106">
        <v>320</v>
      </c>
      <c r="AU102" s="106">
        <v>3909</v>
      </c>
      <c r="AV102" s="106">
        <v>320</v>
      </c>
      <c r="AW102" s="106">
        <v>3589</v>
      </c>
      <c r="AX102" s="106">
        <v>2999.3507586071873</v>
      </c>
      <c r="AY102" s="106">
        <v>2999.3507586071873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324.36814809343559</v>
      </c>
      <c r="L103" s="106">
        <v>1328.7189067006229</v>
      </c>
      <c r="M103" s="106">
        <v>2267.5585353785905</v>
      </c>
      <c r="N103" s="106">
        <v>2935.8396286779675</v>
      </c>
      <c r="O103" s="106">
        <v>2935.8396286779675</v>
      </c>
      <c r="P103" s="106">
        <v>2935.8396286779675</v>
      </c>
      <c r="Q103" s="106">
        <v>2999.3507586071873</v>
      </c>
      <c r="R103" s="106">
        <v>2999.3507586071873</v>
      </c>
      <c r="S103" s="106">
        <v>2999.3507586071873</v>
      </c>
      <c r="T103" s="106">
        <v>2999.3507586071873</v>
      </c>
      <c r="U103" s="106">
        <v>2999.3507586071873</v>
      </c>
      <c r="V103" s="106">
        <v>2999.3507586071873</v>
      </c>
      <c r="W103" s="106">
        <v>2999.3507586071873</v>
      </c>
      <c r="X103" s="106">
        <v>2999.3507586071873</v>
      </c>
      <c r="Y103" s="106">
        <v>2999.3507586071873</v>
      </c>
      <c r="Z103" s="106">
        <v>320</v>
      </c>
      <c r="AA103" s="106">
        <v>3909</v>
      </c>
      <c r="AB103" s="106">
        <v>2679.3507586071873</v>
      </c>
      <c r="AC103" s="106">
        <v>2999.3507586071873</v>
      </c>
      <c r="AD103" s="106">
        <v>2999.3507586071873</v>
      </c>
      <c r="AE103" s="106">
        <v>2999.3507586071873</v>
      </c>
      <c r="AF103" s="106">
        <v>2999.3507586071873</v>
      </c>
      <c r="AG103" s="106">
        <v>2999.3507586071873</v>
      </c>
      <c r="AH103" s="106">
        <v>2999.3507586071873</v>
      </c>
      <c r="AI103" s="106">
        <v>2999.3507586071873</v>
      </c>
      <c r="AJ103" s="106">
        <v>2999.3507586071873</v>
      </c>
      <c r="AK103" s="106">
        <v>2999.3507586071873</v>
      </c>
      <c r="AL103" s="106">
        <v>2999.3507586071873</v>
      </c>
      <c r="AM103" s="106">
        <v>2999.3507586071873</v>
      </c>
      <c r="AN103" s="106">
        <v>2999.3507586071873</v>
      </c>
      <c r="AO103" s="106">
        <v>320</v>
      </c>
      <c r="AP103" s="106">
        <v>3909</v>
      </c>
      <c r="AQ103" s="106">
        <v>2999.3507586071873</v>
      </c>
      <c r="AR103" s="106">
        <v>2999.3507586071873</v>
      </c>
      <c r="AS103" s="106">
        <v>2999.3507586071873</v>
      </c>
      <c r="AT103" s="106">
        <v>2999.3507586071873</v>
      </c>
      <c r="AU103" s="106">
        <v>320</v>
      </c>
      <c r="AV103" s="106">
        <v>3909</v>
      </c>
      <c r="AW103" s="106">
        <v>320</v>
      </c>
      <c r="AX103" s="106">
        <v>3589</v>
      </c>
      <c r="AY103" s="106">
        <v>2999.3507586071873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291.55853537859048</v>
      </c>
      <c r="O104" s="106">
        <v>1124.398164056558</v>
      </c>
      <c r="P104" s="106">
        <v>1881.2377927345256</v>
      </c>
      <c r="Q104" s="106">
        <v>2640.0774214124931</v>
      </c>
      <c r="R104" s="106">
        <v>2999.3507586071873</v>
      </c>
      <c r="S104" s="106">
        <v>2999.3507586071873</v>
      </c>
      <c r="T104" s="106">
        <v>2999.3507586071873</v>
      </c>
      <c r="U104" s="106">
        <v>2999.3507586071873</v>
      </c>
      <c r="V104" s="106">
        <v>2999.3507586071873</v>
      </c>
      <c r="W104" s="106">
        <v>2999.3507586071873</v>
      </c>
      <c r="X104" s="106">
        <v>2999.3507586071873</v>
      </c>
      <c r="Y104" s="106">
        <v>2999.3507586071873</v>
      </c>
      <c r="Z104" s="106">
        <v>2999.3507586071873</v>
      </c>
      <c r="AA104" s="106">
        <v>320</v>
      </c>
      <c r="AB104" s="106">
        <v>3909</v>
      </c>
      <c r="AC104" s="106">
        <v>2679.3507586071873</v>
      </c>
      <c r="AD104" s="106">
        <v>2999.3507586071873</v>
      </c>
      <c r="AE104" s="106">
        <v>2999.3507586071873</v>
      </c>
      <c r="AF104" s="106">
        <v>2999.3507586071873</v>
      </c>
      <c r="AG104" s="106">
        <v>2999.3507586071873</v>
      </c>
      <c r="AH104" s="106">
        <v>2999.3507586071873</v>
      </c>
      <c r="AI104" s="106">
        <v>2999.3507586071873</v>
      </c>
      <c r="AJ104" s="106">
        <v>2999.3507586071873</v>
      </c>
      <c r="AK104" s="106">
        <v>2999.3507586071873</v>
      </c>
      <c r="AL104" s="106">
        <v>2999.3507586071873</v>
      </c>
      <c r="AM104" s="106">
        <v>2999.3507586071873</v>
      </c>
      <c r="AN104" s="106">
        <v>2999.3507586071873</v>
      </c>
      <c r="AO104" s="106">
        <v>2999.3507586071873</v>
      </c>
      <c r="AP104" s="106">
        <v>320</v>
      </c>
      <c r="AQ104" s="106">
        <v>3909</v>
      </c>
      <c r="AR104" s="106">
        <v>2999.3507586071873</v>
      </c>
      <c r="AS104" s="106">
        <v>2999.3507586071873</v>
      </c>
      <c r="AT104" s="106">
        <v>2999.3507586071873</v>
      </c>
      <c r="AU104" s="106">
        <v>2999.3507586071873</v>
      </c>
      <c r="AV104" s="106">
        <v>320</v>
      </c>
      <c r="AW104" s="106">
        <v>3909</v>
      </c>
      <c r="AX104" s="106">
        <v>320</v>
      </c>
      <c r="AY104" s="106">
        <v>3589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368.97859232292956</v>
      </c>
      <c r="S105" s="106">
        <v>1177.2282443026666</v>
      </c>
      <c r="T105" s="106">
        <v>1222.3054861798432</v>
      </c>
      <c r="U105" s="106">
        <v>1382.1657159306633</v>
      </c>
      <c r="V105" s="106">
        <v>1460.6092171510381</v>
      </c>
      <c r="W105" s="106">
        <v>1852.7102722570658</v>
      </c>
      <c r="X105" s="106">
        <v>2097.4456001910871</v>
      </c>
      <c r="Y105" s="106">
        <v>2082.2354407327698</v>
      </c>
      <c r="Z105" s="106">
        <v>2705.0455667799697</v>
      </c>
      <c r="AA105" s="106">
        <v>2999.3507586071873</v>
      </c>
      <c r="AB105" s="106">
        <v>320</v>
      </c>
      <c r="AC105" s="106">
        <v>2182.0738262126793</v>
      </c>
      <c r="AD105" s="106">
        <v>2345.283231553206</v>
      </c>
      <c r="AE105" s="106">
        <v>2696.0748464768521</v>
      </c>
      <c r="AF105" s="106">
        <v>2528.1819178842197</v>
      </c>
      <c r="AG105" s="106">
        <v>2492.2318983420073</v>
      </c>
      <c r="AH105" s="106">
        <v>2817.9487934341705</v>
      </c>
      <c r="AI105" s="106">
        <v>2999.3507586071873</v>
      </c>
      <c r="AJ105" s="106">
        <v>2999.3507586071873</v>
      </c>
      <c r="AK105" s="106">
        <v>2890.1984384434204</v>
      </c>
      <c r="AL105" s="106">
        <v>2999.3507586071873</v>
      </c>
      <c r="AM105" s="106">
        <v>2999.3507586071873</v>
      </c>
      <c r="AN105" s="106">
        <v>2999.3507586071873</v>
      </c>
      <c r="AO105" s="106">
        <v>2999.3507586071873</v>
      </c>
      <c r="AP105" s="106">
        <v>2999.3507586071873</v>
      </c>
      <c r="AQ105" s="106">
        <v>320</v>
      </c>
      <c r="AR105" s="106">
        <v>2625.8308101311372</v>
      </c>
      <c r="AS105" s="106">
        <v>2999.3507586071873</v>
      </c>
      <c r="AT105" s="106">
        <v>2999.3507586071873</v>
      </c>
      <c r="AU105" s="106">
        <v>2999.3507586071873</v>
      </c>
      <c r="AV105" s="106">
        <v>2999.3507586071873</v>
      </c>
      <c r="AW105" s="106">
        <v>320</v>
      </c>
      <c r="AX105" s="106">
        <v>3909</v>
      </c>
      <c r="AY105" s="106">
        <v>320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125.29948240911881</v>
      </c>
      <c r="AB106" s="106">
        <v>202.07382621267914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146.75322142781795</v>
      </c>
      <c r="AJ106" s="106">
        <v>41.692128461197171</v>
      </c>
      <c r="AK106" s="106">
        <v>0</v>
      </c>
      <c r="AL106" s="106">
        <v>251.77787969954653</v>
      </c>
      <c r="AM106" s="106">
        <v>344.61735455246298</v>
      </c>
      <c r="AN106" s="106">
        <v>255.74931062349413</v>
      </c>
      <c r="AO106" s="106">
        <v>469.54691916499928</v>
      </c>
      <c r="AP106" s="106">
        <v>398.2303556872655</v>
      </c>
      <c r="AQ106" s="106">
        <v>581.83081013113724</v>
      </c>
      <c r="AR106" s="106">
        <v>0</v>
      </c>
      <c r="AS106" s="106">
        <v>242.73436897253214</v>
      </c>
      <c r="AT106" s="106">
        <v>602.58385183717735</v>
      </c>
      <c r="AU106" s="106">
        <v>1343.5263922423442</v>
      </c>
      <c r="AV106" s="106">
        <v>1835.8771508495315</v>
      </c>
      <c r="AW106" s="106">
        <v>1977.941352785956</v>
      </c>
      <c r="AX106" s="106">
        <v>205.89824085903237</v>
      </c>
      <c r="AY106" s="106">
        <v>1652.46140500961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4788.1952397667519</v>
      </c>
      <c r="D109" s="106">
        <v>4802.8394512008217</v>
      </c>
      <c r="E109" s="106">
        <v>4268.786272200894</v>
      </c>
      <c r="F109" s="106">
        <v>2922.6876378763309</v>
      </c>
      <c r="G109" s="106">
        <v>2117.2769071174844</v>
      </c>
      <c r="H109" s="106">
        <v>1743.1263323650189</v>
      </c>
      <c r="I109" s="106">
        <v>1551.5565401857625</v>
      </c>
      <c r="J109" s="106">
        <v>1403.353825084341</v>
      </c>
      <c r="K109" s="106">
        <v>1308.43844398599</v>
      </c>
      <c r="L109" s="106">
        <v>1306.1158421833229</v>
      </c>
      <c r="M109" s="106">
        <v>1321.8254921597952</v>
      </c>
      <c r="N109" s="106">
        <v>1291.3524969980306</v>
      </c>
      <c r="O109" s="106">
        <v>1326.6722279953156</v>
      </c>
      <c r="P109" s="106">
        <v>1324.2424193465893</v>
      </c>
      <c r="Q109" s="106">
        <v>1340.3525967495191</v>
      </c>
      <c r="R109" s="106">
        <v>1365.5836937373901</v>
      </c>
      <c r="S109" s="106">
        <v>1343.4758800991635</v>
      </c>
      <c r="T109" s="106">
        <v>1316.3732126644754</v>
      </c>
      <c r="U109" s="106">
        <v>1324.6276845920981</v>
      </c>
      <c r="V109" s="106">
        <v>1296.0796872562901</v>
      </c>
      <c r="W109" s="106">
        <v>1308.1373393256438</v>
      </c>
      <c r="X109" s="106">
        <v>1345.8485966183737</v>
      </c>
      <c r="Y109" s="106">
        <v>1310.3207122612721</v>
      </c>
      <c r="Z109" s="106">
        <v>1307.1349545660698</v>
      </c>
      <c r="AA109" s="106">
        <v>1342.554444473649</v>
      </c>
      <c r="AB109" s="106">
        <v>1335.5929261336992</v>
      </c>
      <c r="AC109" s="106">
        <v>1307.0608680604162</v>
      </c>
      <c r="AD109" s="106">
        <v>1274.1870750859282</v>
      </c>
      <c r="AE109" s="106">
        <v>1246.2997012119408</v>
      </c>
      <c r="AF109" s="106">
        <v>1256.8807444172114</v>
      </c>
      <c r="AG109" s="106">
        <v>1229.5924174639574</v>
      </c>
      <c r="AH109" s="106">
        <v>1253.7963949528298</v>
      </c>
      <c r="AI109" s="106">
        <v>1309.5483154173337</v>
      </c>
      <c r="AJ109" s="106">
        <v>1279.6609979963782</v>
      </c>
      <c r="AK109" s="106">
        <v>1257.0591625805926</v>
      </c>
      <c r="AL109" s="106">
        <v>1304.4362856270529</v>
      </c>
      <c r="AM109" s="106">
        <v>1297.0703794547012</v>
      </c>
      <c r="AN109" s="106">
        <v>1320.5966046709534</v>
      </c>
      <c r="AO109" s="106">
        <v>1302.1514479889265</v>
      </c>
      <c r="AP109" s="106">
        <v>1334.8119413079041</v>
      </c>
      <c r="AQ109" s="106">
        <v>1311.6823152926788</v>
      </c>
      <c r="AR109" s="106">
        <v>1349.6022339544902</v>
      </c>
      <c r="AS109" s="106">
        <v>1275.6672603757088</v>
      </c>
      <c r="AT109" s="106">
        <v>1320.9312379064825</v>
      </c>
      <c r="AU109" s="106">
        <v>1294.9954726248236</v>
      </c>
      <c r="AV109" s="106">
        <v>1273.6159730266106</v>
      </c>
      <c r="AW109" s="106">
        <v>1295.5162876198574</v>
      </c>
      <c r="AX109" s="106">
        <v>1272.0636679710829</v>
      </c>
      <c r="AY109" s="106">
        <v>1278.1672275182891</v>
      </c>
    </row>
    <row r="110" spans="1:52">
      <c r="A110" s="109"/>
      <c r="B110" s="119">
        <v>2</v>
      </c>
      <c r="C110" s="106">
        <v>4569.9838103445954</v>
      </c>
      <c r="D110" s="106">
        <v>4788.1952397667519</v>
      </c>
      <c r="E110" s="106">
        <v>4802.8394512008217</v>
      </c>
      <c r="F110" s="106">
        <v>4268.786272200894</v>
      </c>
      <c r="G110" s="106">
        <v>2922.6876378763309</v>
      </c>
      <c r="H110" s="106">
        <v>2117.2769071174844</v>
      </c>
      <c r="I110" s="106">
        <v>1743.1263323650189</v>
      </c>
      <c r="J110" s="106">
        <v>1551.5565401857625</v>
      </c>
      <c r="K110" s="106">
        <v>1403.353825084341</v>
      </c>
      <c r="L110" s="106">
        <v>1308.43844398599</v>
      </c>
      <c r="M110" s="106">
        <v>1306.1158421833229</v>
      </c>
      <c r="N110" s="106">
        <v>1321.8254921597952</v>
      </c>
      <c r="O110" s="106">
        <v>1291.3524969980306</v>
      </c>
      <c r="P110" s="106">
        <v>1326.6722279953156</v>
      </c>
      <c r="Q110" s="106">
        <v>1324.2424193465893</v>
      </c>
      <c r="R110" s="106">
        <v>1340.3525967495191</v>
      </c>
      <c r="S110" s="106">
        <v>1365.5836937373901</v>
      </c>
      <c r="T110" s="106">
        <v>1343.4758800991635</v>
      </c>
      <c r="U110" s="106">
        <v>1316.3732126644754</v>
      </c>
      <c r="V110" s="106">
        <v>1324.6276845920981</v>
      </c>
      <c r="W110" s="106">
        <v>1296.0796872562901</v>
      </c>
      <c r="X110" s="106">
        <v>1308.1373393256438</v>
      </c>
      <c r="Y110" s="106">
        <v>1345.8485966183737</v>
      </c>
      <c r="Z110" s="106">
        <v>1310.3207122612721</v>
      </c>
      <c r="AA110" s="106">
        <v>1307.1349545660698</v>
      </c>
      <c r="AB110" s="106">
        <v>1342.554444473649</v>
      </c>
      <c r="AC110" s="106">
        <v>1335.5929261336992</v>
      </c>
      <c r="AD110" s="106">
        <v>1307.0608680604162</v>
      </c>
      <c r="AE110" s="106">
        <v>1274.1870750859282</v>
      </c>
      <c r="AF110" s="106">
        <v>1246.2997012119408</v>
      </c>
      <c r="AG110" s="106">
        <v>1256.8807444172114</v>
      </c>
      <c r="AH110" s="106">
        <v>1229.5924174639574</v>
      </c>
      <c r="AI110" s="106">
        <v>1253.7963949528298</v>
      </c>
      <c r="AJ110" s="106">
        <v>1309.5483154173337</v>
      </c>
      <c r="AK110" s="106">
        <v>1279.6609979963782</v>
      </c>
      <c r="AL110" s="106">
        <v>1257.0591625805926</v>
      </c>
      <c r="AM110" s="106">
        <v>1304.4362856270529</v>
      </c>
      <c r="AN110" s="106">
        <v>1297.0703794547012</v>
      </c>
      <c r="AO110" s="106">
        <v>1320.5966046709534</v>
      </c>
      <c r="AP110" s="106">
        <v>1302.1514479889265</v>
      </c>
      <c r="AQ110" s="106">
        <v>1334.8119413079041</v>
      </c>
      <c r="AR110" s="106">
        <v>1311.6823152926788</v>
      </c>
      <c r="AS110" s="106">
        <v>1349.6022339544902</v>
      </c>
      <c r="AT110" s="106">
        <v>1275.6672603757088</v>
      </c>
      <c r="AU110" s="106">
        <v>1320.9312379064825</v>
      </c>
      <c r="AV110" s="106">
        <v>1294.9954726248236</v>
      </c>
      <c r="AW110" s="106">
        <v>1273.6159730266106</v>
      </c>
      <c r="AX110" s="106">
        <v>1048.2881483209644</v>
      </c>
      <c r="AY110" s="106">
        <v>837.35181629204726</v>
      </c>
    </row>
    <row r="111" spans="1:52">
      <c r="A111" s="109"/>
      <c r="B111" s="119">
        <v>3</v>
      </c>
      <c r="C111" s="106">
        <v>4924.5593963064039</v>
      </c>
      <c r="D111" s="106">
        <v>4569.9838103445954</v>
      </c>
      <c r="E111" s="106">
        <v>4788.1952397667519</v>
      </c>
      <c r="F111" s="106">
        <v>4802.8394512008217</v>
      </c>
      <c r="G111" s="106">
        <v>4268.786272200894</v>
      </c>
      <c r="H111" s="106">
        <v>2922.6876378763309</v>
      </c>
      <c r="I111" s="106">
        <v>2117.2769071174844</v>
      </c>
      <c r="J111" s="106">
        <v>1743.1263323650189</v>
      </c>
      <c r="K111" s="106">
        <v>1551.5565401857625</v>
      </c>
      <c r="L111" s="106">
        <v>1403.353825084341</v>
      </c>
      <c r="M111" s="106">
        <v>1308.43844398599</v>
      </c>
      <c r="N111" s="106">
        <v>1306.1158421833229</v>
      </c>
      <c r="O111" s="106">
        <v>1321.8254921597952</v>
      </c>
      <c r="P111" s="106">
        <v>1291.3524969980306</v>
      </c>
      <c r="Q111" s="106">
        <v>1326.6722279953156</v>
      </c>
      <c r="R111" s="106">
        <v>1324.2424193465893</v>
      </c>
      <c r="S111" s="106">
        <v>1340.3525967495191</v>
      </c>
      <c r="T111" s="106">
        <v>1365.5836937373901</v>
      </c>
      <c r="U111" s="106">
        <v>1343.4758800991635</v>
      </c>
      <c r="V111" s="106">
        <v>1316.3732126644754</v>
      </c>
      <c r="W111" s="106">
        <v>1324.6276845920981</v>
      </c>
      <c r="X111" s="106">
        <v>1296.0796872562901</v>
      </c>
      <c r="Y111" s="106">
        <v>1308.1373393256438</v>
      </c>
      <c r="Z111" s="106">
        <v>1345.8485966183737</v>
      </c>
      <c r="AA111" s="106">
        <v>1310.3207122612721</v>
      </c>
      <c r="AB111" s="106">
        <v>1307.1349545660698</v>
      </c>
      <c r="AC111" s="106">
        <v>1342.554444473649</v>
      </c>
      <c r="AD111" s="106">
        <v>1335.5929261336992</v>
      </c>
      <c r="AE111" s="106">
        <v>1307.0608680604162</v>
      </c>
      <c r="AF111" s="106">
        <v>1274.1870750859282</v>
      </c>
      <c r="AG111" s="106">
        <v>1246.2997012119408</v>
      </c>
      <c r="AH111" s="106">
        <v>1256.8807444172114</v>
      </c>
      <c r="AI111" s="106">
        <v>1229.5924174639574</v>
      </c>
      <c r="AJ111" s="106">
        <v>1253.7963949528298</v>
      </c>
      <c r="AK111" s="106">
        <v>1309.5483154173337</v>
      </c>
      <c r="AL111" s="106">
        <v>1279.6609979963782</v>
      </c>
      <c r="AM111" s="106">
        <v>1257.0591625805926</v>
      </c>
      <c r="AN111" s="106">
        <v>1304.4362856270529</v>
      </c>
      <c r="AO111" s="106">
        <v>1297.0703794547012</v>
      </c>
      <c r="AP111" s="106">
        <v>1320.5966046709534</v>
      </c>
      <c r="AQ111" s="106">
        <v>1302.1514479889265</v>
      </c>
      <c r="AR111" s="106">
        <v>1334.8119413079041</v>
      </c>
      <c r="AS111" s="106">
        <v>1311.6823152926788</v>
      </c>
      <c r="AT111" s="106">
        <v>1349.6022339544902</v>
      </c>
      <c r="AU111" s="106">
        <v>1275.6672603757088</v>
      </c>
      <c r="AV111" s="106">
        <v>722.16041504967279</v>
      </c>
      <c r="AW111" s="106">
        <v>431.1558876744964</v>
      </c>
      <c r="AX111" s="106">
        <v>0</v>
      </c>
      <c r="AY111" s="106">
        <v>0</v>
      </c>
    </row>
    <row r="112" spans="1:52">
      <c r="A112" s="109"/>
      <c r="B112" s="120">
        <v>4</v>
      </c>
      <c r="C112" s="106">
        <v>4505.2301473196831</v>
      </c>
      <c r="D112" s="106">
        <v>4924.5593963064039</v>
      </c>
      <c r="E112" s="106">
        <v>4569.9838103445954</v>
      </c>
      <c r="F112" s="106">
        <v>4788.1952397667519</v>
      </c>
      <c r="G112" s="106">
        <v>4802.8394512008217</v>
      </c>
      <c r="H112" s="106">
        <v>4268.786272200894</v>
      </c>
      <c r="I112" s="106">
        <v>2922.6876378763309</v>
      </c>
      <c r="J112" s="106">
        <v>2117.2769071174844</v>
      </c>
      <c r="K112" s="106">
        <v>1743.1263323650189</v>
      </c>
      <c r="L112" s="106">
        <v>1551.5565401857625</v>
      </c>
      <c r="M112" s="106">
        <v>1403.353825084341</v>
      </c>
      <c r="N112" s="106">
        <v>1308.43844398599</v>
      </c>
      <c r="O112" s="106">
        <v>1306.1158421833229</v>
      </c>
      <c r="P112" s="106">
        <v>1321.8254921597952</v>
      </c>
      <c r="Q112" s="106">
        <v>1291.3524969980306</v>
      </c>
      <c r="R112" s="106">
        <v>1326.6722279953156</v>
      </c>
      <c r="S112" s="106">
        <v>1324.2424193465893</v>
      </c>
      <c r="T112" s="106">
        <v>1340.3525967495191</v>
      </c>
      <c r="U112" s="106">
        <v>1365.5836937373901</v>
      </c>
      <c r="V112" s="106">
        <v>1343.4758800991635</v>
      </c>
      <c r="W112" s="106">
        <v>1316.3732126644754</v>
      </c>
      <c r="X112" s="106">
        <v>1324.6276845920981</v>
      </c>
      <c r="Y112" s="106">
        <v>1296.0796872562901</v>
      </c>
      <c r="Z112" s="106">
        <v>1308.1373393256438</v>
      </c>
      <c r="AA112" s="106">
        <v>1345.8485966183737</v>
      </c>
      <c r="AB112" s="106">
        <v>1310.3207122612721</v>
      </c>
      <c r="AC112" s="106">
        <v>1307.1349545660698</v>
      </c>
      <c r="AD112" s="106">
        <v>1342.554444473649</v>
      </c>
      <c r="AE112" s="106">
        <v>1335.5929261336992</v>
      </c>
      <c r="AF112" s="106">
        <v>1307.0608680604162</v>
      </c>
      <c r="AG112" s="106">
        <v>1274.1870750859282</v>
      </c>
      <c r="AH112" s="106">
        <v>1246.2997012119408</v>
      </c>
      <c r="AI112" s="106">
        <v>1256.8807444172114</v>
      </c>
      <c r="AJ112" s="106">
        <v>1229.5924174639574</v>
      </c>
      <c r="AK112" s="106">
        <v>1253.7963949528298</v>
      </c>
      <c r="AL112" s="106">
        <v>1309.5483154173337</v>
      </c>
      <c r="AM112" s="106">
        <v>1279.6609979963782</v>
      </c>
      <c r="AN112" s="106">
        <v>1257.0591625805926</v>
      </c>
      <c r="AO112" s="106">
        <v>1304.4362856270529</v>
      </c>
      <c r="AP112" s="106">
        <v>1297.0703794547012</v>
      </c>
      <c r="AQ112" s="106">
        <v>1320.5966046709534</v>
      </c>
      <c r="AR112" s="106">
        <v>1164.4654262124084</v>
      </c>
      <c r="AS112" s="106">
        <v>868.27736752031251</v>
      </c>
      <c r="AT112" s="106">
        <v>484.95968281299133</v>
      </c>
      <c r="AU112" s="106">
        <v>45.561916767481534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>
        <v>4870.0614038448603</v>
      </c>
      <c r="D113" s="106">
        <v>4505.2301473196831</v>
      </c>
      <c r="E113" s="106">
        <v>4924.5593963064039</v>
      </c>
      <c r="F113" s="106">
        <v>4569.9838103445954</v>
      </c>
      <c r="G113" s="106">
        <v>4788.1952397667519</v>
      </c>
      <c r="H113" s="106">
        <v>4802.8394512008217</v>
      </c>
      <c r="I113" s="106">
        <v>4268.786272200894</v>
      </c>
      <c r="J113" s="106">
        <v>2922.6876378763309</v>
      </c>
      <c r="K113" s="106">
        <v>2117.2769071174844</v>
      </c>
      <c r="L113" s="106">
        <v>1743.1263323650189</v>
      </c>
      <c r="M113" s="106">
        <v>1551.5565401857625</v>
      </c>
      <c r="N113" s="106">
        <v>1403.353825084341</v>
      </c>
      <c r="O113" s="106">
        <v>1308.43844398599</v>
      </c>
      <c r="P113" s="106">
        <v>1306.1158421833229</v>
      </c>
      <c r="Q113" s="106">
        <v>1321.8254921597952</v>
      </c>
      <c r="R113" s="106">
        <v>1291.3524969980306</v>
      </c>
      <c r="S113" s="106">
        <v>1326.6722279953156</v>
      </c>
      <c r="T113" s="106">
        <v>1324.2424193465893</v>
      </c>
      <c r="U113" s="106">
        <v>1340.3525967495191</v>
      </c>
      <c r="V113" s="106">
        <v>1365.5836937373901</v>
      </c>
      <c r="W113" s="106">
        <v>1343.4758800991635</v>
      </c>
      <c r="X113" s="106">
        <v>1316.3732126644754</v>
      </c>
      <c r="Y113" s="106">
        <v>1324.6276845920981</v>
      </c>
      <c r="Z113" s="106">
        <v>1296.0796872562901</v>
      </c>
      <c r="AA113" s="106">
        <v>1308.1373393256438</v>
      </c>
      <c r="AB113" s="106">
        <v>1345.8485966183737</v>
      </c>
      <c r="AC113" s="106">
        <v>1310.3207122612721</v>
      </c>
      <c r="AD113" s="106">
        <v>1307.1349545660698</v>
      </c>
      <c r="AE113" s="106">
        <v>1342.554444473649</v>
      </c>
      <c r="AF113" s="106">
        <v>1335.5929261336992</v>
      </c>
      <c r="AG113" s="106">
        <v>1307.0608680604162</v>
      </c>
      <c r="AH113" s="106">
        <v>1274.1870750859282</v>
      </c>
      <c r="AI113" s="106">
        <v>1246.2997012119408</v>
      </c>
      <c r="AJ113" s="106">
        <v>1256.8807444172114</v>
      </c>
      <c r="AK113" s="106">
        <v>1229.5924174639574</v>
      </c>
      <c r="AL113" s="106">
        <v>1253.7963949528298</v>
      </c>
      <c r="AM113" s="106">
        <v>1309.5483154173337</v>
      </c>
      <c r="AN113" s="106">
        <v>1093.1515458901818</v>
      </c>
      <c r="AO113" s="106">
        <v>726.21070847077431</v>
      </c>
      <c r="AP113" s="106">
        <v>528.64699409782725</v>
      </c>
      <c r="AQ113" s="106">
        <v>67.717373552528443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>
        <v>4830.3217154737413</v>
      </c>
      <c r="D114" s="106">
        <v>4870.0614038448603</v>
      </c>
      <c r="E114" s="106">
        <v>4505.2301473196831</v>
      </c>
      <c r="F114" s="106">
        <v>4924.5593963064039</v>
      </c>
      <c r="G114" s="106">
        <v>4569.9838103445954</v>
      </c>
      <c r="H114" s="106">
        <v>4788.1952397667519</v>
      </c>
      <c r="I114" s="106">
        <v>4802.8394512008217</v>
      </c>
      <c r="J114" s="106">
        <v>4268.786272200894</v>
      </c>
      <c r="K114" s="106">
        <v>2922.6876378763309</v>
      </c>
      <c r="L114" s="106">
        <v>2117.2769071174844</v>
      </c>
      <c r="M114" s="106">
        <v>1743.1263323650189</v>
      </c>
      <c r="N114" s="106">
        <v>1551.5565401857625</v>
      </c>
      <c r="O114" s="106">
        <v>1403.353825084341</v>
      </c>
      <c r="P114" s="106">
        <v>1308.43844398599</v>
      </c>
      <c r="Q114" s="106">
        <v>1306.1158421833229</v>
      </c>
      <c r="R114" s="106">
        <v>1321.8254921597952</v>
      </c>
      <c r="S114" s="106">
        <v>1291.3524969980306</v>
      </c>
      <c r="T114" s="106">
        <v>1326.6722279953156</v>
      </c>
      <c r="U114" s="106">
        <v>1324.2424193465893</v>
      </c>
      <c r="V114" s="106">
        <v>1340.3525967495191</v>
      </c>
      <c r="W114" s="106">
        <v>1365.5836937373901</v>
      </c>
      <c r="X114" s="106">
        <v>1343.4758800991635</v>
      </c>
      <c r="Y114" s="106">
        <v>1316.3732126644754</v>
      </c>
      <c r="Z114" s="106">
        <v>1324.6276845920981</v>
      </c>
      <c r="AA114" s="106">
        <v>1296.0796872562901</v>
      </c>
      <c r="AB114" s="106">
        <v>1308.1373393256438</v>
      </c>
      <c r="AC114" s="106">
        <v>1345.8485966183737</v>
      </c>
      <c r="AD114" s="106">
        <v>1310.3207122612721</v>
      </c>
      <c r="AE114" s="106">
        <v>1307.1349545660698</v>
      </c>
      <c r="AF114" s="106">
        <v>1342.554444473649</v>
      </c>
      <c r="AG114" s="106">
        <v>1335.5929261336992</v>
      </c>
      <c r="AH114" s="106">
        <v>1307.0608680604162</v>
      </c>
      <c r="AI114" s="106">
        <v>1274.1870750859282</v>
      </c>
      <c r="AJ114" s="106">
        <v>1246.2997012119408</v>
      </c>
      <c r="AK114" s="106">
        <v>1168.5534200596826</v>
      </c>
      <c r="AL114" s="106">
        <v>542.14583752364001</v>
      </c>
      <c r="AM114" s="106">
        <v>104.94223247646983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>
        <v>1994.8078898324056</v>
      </c>
      <c r="D115" s="106">
        <v>2459.5110569373337</v>
      </c>
      <c r="E115" s="106">
        <v>4870.0614038448603</v>
      </c>
      <c r="F115" s="106">
        <v>4505.2301473196831</v>
      </c>
      <c r="G115" s="106">
        <v>4924.5593963064039</v>
      </c>
      <c r="H115" s="106">
        <v>4569.9838103445954</v>
      </c>
      <c r="I115" s="106">
        <v>4788.1952397667519</v>
      </c>
      <c r="J115" s="106">
        <v>4802.8394512008217</v>
      </c>
      <c r="K115" s="106">
        <v>4268.786272200894</v>
      </c>
      <c r="L115" s="106">
        <v>2922.6876378763309</v>
      </c>
      <c r="M115" s="106">
        <v>2117.2769071174844</v>
      </c>
      <c r="N115" s="106">
        <v>1743.1263323650189</v>
      </c>
      <c r="O115" s="106">
        <v>1551.5565401857625</v>
      </c>
      <c r="P115" s="106">
        <v>1403.353825084341</v>
      </c>
      <c r="Q115" s="106">
        <v>1308.43844398599</v>
      </c>
      <c r="R115" s="106">
        <v>1306.1158421833229</v>
      </c>
      <c r="S115" s="106">
        <v>1321.8254921597952</v>
      </c>
      <c r="T115" s="106">
        <v>1291.3524969980306</v>
      </c>
      <c r="U115" s="106">
        <v>1326.6722279953156</v>
      </c>
      <c r="V115" s="106">
        <v>1324.2424193465893</v>
      </c>
      <c r="W115" s="106">
        <v>1340.3525967495191</v>
      </c>
      <c r="X115" s="106">
        <v>1365.5836937373901</v>
      </c>
      <c r="Y115" s="106">
        <v>1343.4758800991635</v>
      </c>
      <c r="Z115" s="106">
        <v>1316.3732126644754</v>
      </c>
      <c r="AA115" s="106">
        <v>1324.6276845920981</v>
      </c>
      <c r="AB115" s="106">
        <v>1296.0796872562901</v>
      </c>
      <c r="AC115" s="106">
        <v>1308.1373393256438</v>
      </c>
      <c r="AD115" s="106">
        <v>1345.8485966183737</v>
      </c>
      <c r="AE115" s="106">
        <v>1310.3207122612721</v>
      </c>
      <c r="AF115" s="106">
        <v>1307.1349545660698</v>
      </c>
      <c r="AG115" s="106">
        <v>1342.554444473649</v>
      </c>
      <c r="AH115" s="106">
        <v>1264.125031284186</v>
      </c>
      <c r="AI115" s="106">
        <v>919.18589934460215</v>
      </c>
      <c r="AJ115" s="106">
        <v>274.37297443053035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813.51105693733371</v>
      </c>
      <c r="F116" s="106">
        <v>2665.9443692228233</v>
      </c>
      <c r="G116" s="106">
        <v>4505.2301473196831</v>
      </c>
      <c r="H116" s="106">
        <v>4924.5593963064039</v>
      </c>
      <c r="I116" s="106">
        <v>4569.9838103445954</v>
      </c>
      <c r="J116" s="106">
        <v>4788.1952397667519</v>
      </c>
      <c r="K116" s="106">
        <v>4802.8394512008217</v>
      </c>
      <c r="L116" s="106">
        <v>4268.786272200894</v>
      </c>
      <c r="M116" s="106">
        <v>2922.6876378763309</v>
      </c>
      <c r="N116" s="106">
        <v>2117.2769071174844</v>
      </c>
      <c r="O116" s="106">
        <v>1743.1263323650189</v>
      </c>
      <c r="P116" s="106">
        <v>1551.5565401857625</v>
      </c>
      <c r="Q116" s="106">
        <v>1403.353825084341</v>
      </c>
      <c r="R116" s="106">
        <v>1308.43844398599</v>
      </c>
      <c r="S116" s="106">
        <v>1306.1158421833229</v>
      </c>
      <c r="T116" s="106">
        <v>1321.8254921597952</v>
      </c>
      <c r="U116" s="106">
        <v>1291.3524969980306</v>
      </c>
      <c r="V116" s="106">
        <v>1326.6722279953156</v>
      </c>
      <c r="W116" s="106">
        <v>1324.2424193465893</v>
      </c>
      <c r="X116" s="106">
        <v>1340.3525967495191</v>
      </c>
      <c r="Y116" s="106">
        <v>1365.5836937373901</v>
      </c>
      <c r="Z116" s="106">
        <v>1343.4758800991635</v>
      </c>
      <c r="AA116" s="106">
        <v>1316.3732126644754</v>
      </c>
      <c r="AB116" s="106">
        <v>1074.4563706491883</v>
      </c>
      <c r="AC116" s="106">
        <v>484.5360579054784</v>
      </c>
      <c r="AD116" s="106">
        <v>344.67339723112218</v>
      </c>
      <c r="AE116" s="106">
        <v>69.521993849495857</v>
      </c>
      <c r="AF116" s="106">
        <v>27.842706110767949</v>
      </c>
      <c r="AG116" s="106">
        <v>23.977660676837786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81.188472460097046</v>
      </c>
      <c r="H117" s="106">
        <v>801.06414376348994</v>
      </c>
      <c r="I117" s="106">
        <v>2113.5934855437413</v>
      </c>
      <c r="J117" s="106">
        <v>3093.9586816210012</v>
      </c>
      <c r="K117" s="106">
        <v>4378.5614237767513</v>
      </c>
      <c r="L117" s="106">
        <v>4802.8394512008217</v>
      </c>
      <c r="M117" s="106">
        <v>4268.786272200894</v>
      </c>
      <c r="N117" s="106">
        <v>2922.6876378763309</v>
      </c>
      <c r="O117" s="106">
        <v>2117.2769071174844</v>
      </c>
      <c r="P117" s="106">
        <v>1743.1263323650189</v>
      </c>
      <c r="Q117" s="106">
        <v>1551.5565401857625</v>
      </c>
      <c r="R117" s="106">
        <v>1403.353825084341</v>
      </c>
      <c r="S117" s="106">
        <v>1308.43844398599</v>
      </c>
      <c r="T117" s="106">
        <v>1306.1158421833229</v>
      </c>
      <c r="U117" s="106">
        <v>1296.7761584666066</v>
      </c>
      <c r="V117" s="106">
        <v>1034.1286554646372</v>
      </c>
      <c r="W117" s="106">
        <v>1083.8008834599527</v>
      </c>
      <c r="X117" s="106">
        <v>900.04330280654199</v>
      </c>
      <c r="Y117" s="106">
        <v>487.39589955606107</v>
      </c>
      <c r="Z117" s="106">
        <v>526.97959329345122</v>
      </c>
      <c r="AA117" s="106">
        <v>84.455473392614749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312.9448700817502</v>
      </c>
      <c r="M118" s="106">
        <v>2114.4092613121056</v>
      </c>
      <c r="N118" s="106">
        <v>1953.0802055711561</v>
      </c>
      <c r="O118" s="106">
        <v>2494.5355426491992</v>
      </c>
      <c r="P118" s="106">
        <v>2117.2769071174844</v>
      </c>
      <c r="Q118" s="106">
        <v>1139.4281008536936</v>
      </c>
      <c r="R118" s="106">
        <v>847.46478160416427</v>
      </c>
      <c r="S118" s="106">
        <v>746.23951518479851</v>
      </c>
      <c r="T118" s="106">
        <v>224.83482412348843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44.220653543395883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5217.2983353412346</v>
      </c>
      <c r="D122" s="106">
        <v>3412.5735886949783</v>
      </c>
      <c r="E122" s="106">
        <v>1876.3735886949778</v>
      </c>
      <c r="F122" s="106">
        <v>1876.3735886949778</v>
      </c>
      <c r="G122" s="106">
        <v>1876.3735886949778</v>
      </c>
      <c r="H122" s="106">
        <v>1876.3735886949778</v>
      </c>
      <c r="I122" s="106">
        <v>1876.3735886949778</v>
      </c>
      <c r="J122" s="106">
        <v>1876.3735886949778</v>
      </c>
      <c r="K122" s="106">
        <v>1876.3735886949778</v>
      </c>
      <c r="L122" s="106">
        <v>1876.3735886949778</v>
      </c>
      <c r="M122" s="106">
        <v>1876.3735886949778</v>
      </c>
      <c r="N122" s="106">
        <v>1876.3735886949778</v>
      </c>
      <c r="O122" s="106">
        <v>1876.3735886949778</v>
      </c>
      <c r="P122" s="106">
        <v>1876.3735886949778</v>
      </c>
      <c r="Q122" s="106">
        <v>1876.3735886949778</v>
      </c>
      <c r="R122" s="106">
        <v>1876.3735886949778</v>
      </c>
      <c r="S122" s="106">
        <v>1876.3735886949778</v>
      </c>
      <c r="T122" s="106">
        <v>1876.3735886949778</v>
      </c>
      <c r="U122" s="106">
        <v>1876.3735886949778</v>
      </c>
      <c r="V122" s="106">
        <v>1876.3735886949778</v>
      </c>
      <c r="W122" s="106">
        <v>1876.3735886949778</v>
      </c>
      <c r="X122" s="106">
        <v>1876.3735886949778</v>
      </c>
      <c r="Y122" s="106">
        <v>1876.3735886949778</v>
      </c>
      <c r="Z122" s="106">
        <v>1876.3735886949778</v>
      </c>
      <c r="AA122" s="106">
        <v>1876.3735886949778</v>
      </c>
      <c r="AB122" s="106">
        <v>1876.3735886949778</v>
      </c>
      <c r="AC122" s="106">
        <v>1876.3735886949778</v>
      </c>
      <c r="AD122" s="106">
        <v>1876.3735886949778</v>
      </c>
      <c r="AE122" s="106">
        <v>1876.3735886949778</v>
      </c>
      <c r="AF122" s="106">
        <v>1876.3735886949778</v>
      </c>
      <c r="AG122" s="106">
        <v>1876.3735886949778</v>
      </c>
      <c r="AH122" s="106">
        <v>1876.3735886949778</v>
      </c>
      <c r="AI122" s="106">
        <v>1876.3735886949778</v>
      </c>
      <c r="AJ122" s="106">
        <v>1876.3735886949778</v>
      </c>
      <c r="AK122" s="106">
        <v>1876.3735886949778</v>
      </c>
      <c r="AL122" s="106">
        <v>1876.3735886949778</v>
      </c>
      <c r="AM122" s="106">
        <v>1876.3735886949778</v>
      </c>
      <c r="AN122" s="106">
        <v>1876.3735886949778</v>
      </c>
      <c r="AO122" s="106">
        <v>1876.3735886949778</v>
      </c>
      <c r="AP122" s="106">
        <v>1876.3735886949778</v>
      </c>
      <c r="AQ122" s="106">
        <v>1876.3735886949778</v>
      </c>
      <c r="AR122" s="106">
        <v>1876.3735886949778</v>
      </c>
      <c r="AS122" s="106">
        <v>1876.3735886949778</v>
      </c>
      <c r="AT122" s="106">
        <v>1876.3735886949778</v>
      </c>
      <c r="AU122" s="106">
        <v>1876.3735886949778</v>
      </c>
      <c r="AV122" s="106">
        <v>1876.3735886949778</v>
      </c>
      <c r="AW122" s="106">
        <v>1876.3735886949778</v>
      </c>
      <c r="AX122" s="106">
        <v>1876.3735886949778</v>
      </c>
      <c r="AY122" s="106">
        <v>1876.3735886949778</v>
      </c>
    </row>
    <row r="123" spans="1:52">
      <c r="A123" s="109"/>
      <c r="B123" s="119">
        <v>2</v>
      </c>
      <c r="C123" s="106">
        <v>3528.7705068712703</v>
      </c>
      <c r="D123" s="106">
        <v>3098.2648724608107</v>
      </c>
      <c r="E123" s="106">
        <v>1847.6622312268571</v>
      </c>
      <c r="F123" s="106">
        <v>1015.9208355208265</v>
      </c>
      <c r="G123" s="106">
        <v>1015.9208355208265</v>
      </c>
      <c r="H123" s="106">
        <v>1015.9208355208265</v>
      </c>
      <c r="I123" s="106">
        <v>1015.9208355208265</v>
      </c>
      <c r="J123" s="106">
        <v>976.9142062149665</v>
      </c>
      <c r="K123" s="106">
        <v>971.84935092395426</v>
      </c>
      <c r="L123" s="106">
        <v>1006.1070974356093</v>
      </c>
      <c r="M123" s="106">
        <v>939.65519397079174</v>
      </c>
      <c r="N123" s="106">
        <v>1015.9208355208265</v>
      </c>
      <c r="O123" s="106">
        <v>1011.3776463674011</v>
      </c>
      <c r="P123" s="106">
        <v>1015.9208355208265</v>
      </c>
      <c r="Q123" s="106">
        <v>1015.9208355208265</v>
      </c>
      <c r="R123" s="106">
        <v>1015.9208355208265</v>
      </c>
      <c r="S123" s="106">
        <v>994.21741121464947</v>
      </c>
      <c r="T123" s="106">
        <v>1012.217787245152</v>
      </c>
      <c r="U123" s="106">
        <v>949.96369134803149</v>
      </c>
      <c r="V123" s="106">
        <v>976.2575927867191</v>
      </c>
      <c r="W123" s="106">
        <v>1015.9208355208265</v>
      </c>
      <c r="X123" s="106">
        <v>981.01883423265701</v>
      </c>
      <c r="Y123" s="106">
        <v>974.07171066636283</v>
      </c>
      <c r="Z123" s="106">
        <v>1015.9208355208265</v>
      </c>
      <c r="AA123" s="106">
        <v>1015.9208355208265</v>
      </c>
      <c r="AB123" s="106">
        <v>973.91015157787785</v>
      </c>
      <c r="AC123" s="106">
        <v>902.22287221243937</v>
      </c>
      <c r="AD123" s="106">
        <v>841.40938582148897</v>
      </c>
      <c r="AE123" s="106">
        <v>864.48327330452594</v>
      </c>
      <c r="AF123" s="106">
        <v>804.97611758229255</v>
      </c>
      <c r="AG123" s="106">
        <v>857.75728881331293</v>
      </c>
      <c r="AH123" s="106">
        <v>979.33448255546091</v>
      </c>
      <c r="AI123" s="106">
        <v>914.1597558331049</v>
      </c>
      <c r="AJ123" s="106">
        <v>864.87234653170435</v>
      </c>
      <c r="AK123" s="106">
        <v>968.18677264608959</v>
      </c>
      <c r="AL123" s="106">
        <v>952.12407571401457</v>
      </c>
      <c r="AM123" s="106">
        <v>1003.4272849542913</v>
      </c>
      <c r="AN123" s="106">
        <v>963.20426897831567</v>
      </c>
      <c r="AO123" s="106">
        <v>1015.9208355208265</v>
      </c>
      <c r="AP123" s="106">
        <v>983.98805707144049</v>
      </c>
      <c r="AQ123" s="106">
        <v>1015.9208355208265</v>
      </c>
      <c r="AR123" s="106">
        <v>905.45068521422706</v>
      </c>
      <c r="AS123" s="106">
        <v>1004.1570135334958</v>
      </c>
      <c r="AT123" s="106">
        <v>947.59936432199106</v>
      </c>
      <c r="AU123" s="106">
        <v>900.97748039214525</v>
      </c>
      <c r="AV123" s="106">
        <v>948.73509606051243</v>
      </c>
      <c r="AW123" s="106">
        <v>897.59239713563272</v>
      </c>
      <c r="AX123" s="106">
        <v>910.90231785952756</v>
      </c>
      <c r="AY123" s="106">
        <v>871.10867903621602</v>
      </c>
    </row>
    <row r="124" spans="1:52">
      <c r="A124" s="109"/>
      <c r="B124" s="119">
        <v>3</v>
      </c>
      <c r="C124" s="106">
        <v>2595.4178000828324</v>
      </c>
      <c r="D124" s="106">
        <v>2095.5416005935408</v>
      </c>
      <c r="E124" s="106">
        <v>1677.4867525631562</v>
      </c>
      <c r="F124" s="106">
        <v>1000.3757082371724</v>
      </c>
      <c r="G124" s="106">
        <v>550.04778913092605</v>
      </c>
      <c r="H124" s="106">
        <v>491.156558574288</v>
      </c>
      <c r="I124" s="106">
        <v>167.97360708350317</v>
      </c>
      <c r="J124" s="106">
        <v>0</v>
      </c>
      <c r="K124" s="106">
        <v>0</v>
      </c>
      <c r="L124" s="106">
        <v>0</v>
      </c>
      <c r="M124" s="106">
        <v>0</v>
      </c>
      <c r="N124" s="106">
        <v>0.75545014691249435</v>
      </c>
      <c r="O124" s="106">
        <v>0</v>
      </c>
      <c r="P124" s="106">
        <v>30.587980194962938</v>
      </c>
      <c r="Q124" s="106">
        <v>85.608972140421486</v>
      </c>
      <c r="R124" s="106">
        <v>37.398867098008964</v>
      </c>
      <c r="S124" s="106">
        <v>0</v>
      </c>
      <c r="T124" s="106">
        <v>0</v>
      </c>
      <c r="U124" s="106">
        <v>0</v>
      </c>
      <c r="V124" s="106">
        <v>0</v>
      </c>
      <c r="W124" s="106">
        <v>42.573006635226648</v>
      </c>
      <c r="X124" s="106">
        <v>0</v>
      </c>
      <c r="Y124" s="106">
        <v>0</v>
      </c>
      <c r="Z124" s="106">
        <v>35.389509274444208</v>
      </c>
      <c r="AA124" s="106">
        <v>20.208653495772865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18.505574163540473</v>
      </c>
      <c r="AP124" s="106">
        <v>0</v>
      </c>
      <c r="AQ124" s="106">
        <v>50.758494952912997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483.64340524995725</v>
      </c>
      <c r="D125" s="106">
        <v>702.48412329012103</v>
      </c>
      <c r="E125" s="106">
        <v>971.92892904854364</v>
      </c>
      <c r="F125" s="106">
        <v>724.43691242966383</v>
      </c>
      <c r="G125" s="106">
        <v>358.8615131134033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0.40615531769122598</v>
      </c>
      <c r="D172" s="134">
        <v>0.45857219391613702</v>
      </c>
      <c r="E172" s="134">
        <v>0.45857219391613702</v>
      </c>
      <c r="F172" s="134">
        <v>0.45857219391613702</v>
      </c>
      <c r="G172" s="134">
        <v>0.45857219391613702</v>
      </c>
      <c r="H172" s="134">
        <v>0.45857219391613702</v>
      </c>
      <c r="I172" s="134">
        <v>0.45857219391613702</v>
      </c>
      <c r="J172" s="134">
        <v>0.45857219391613702</v>
      </c>
      <c r="K172" s="134">
        <v>0.45857219391613702</v>
      </c>
      <c r="L172" s="134">
        <v>0.45857219391613702</v>
      </c>
      <c r="M172" s="134">
        <v>0.45857219391613702</v>
      </c>
      <c r="N172" s="134">
        <v>0.45857219391613702</v>
      </c>
      <c r="O172" s="134">
        <v>0.45857219391613702</v>
      </c>
      <c r="P172" s="134">
        <v>0.45857219391613702</v>
      </c>
      <c r="Q172" s="134">
        <v>0.45857219391613702</v>
      </c>
      <c r="R172" s="134">
        <v>0.45857219391613702</v>
      </c>
      <c r="S172" s="134">
        <v>0.45857219391613702</v>
      </c>
      <c r="T172" s="134">
        <v>0.45857219391613702</v>
      </c>
      <c r="U172" s="134">
        <v>0.45857219391613702</v>
      </c>
      <c r="V172" s="134">
        <v>0.45857219391613702</v>
      </c>
      <c r="W172" s="134">
        <v>0.45857219391613702</v>
      </c>
      <c r="X172" s="134">
        <v>0.45857219391613702</v>
      </c>
      <c r="Y172" s="134">
        <v>0.45857219391613702</v>
      </c>
      <c r="Z172" s="134">
        <v>0.45857219391613702</v>
      </c>
      <c r="AA172" s="134">
        <v>0.45857219391613702</v>
      </c>
      <c r="AB172" s="134">
        <v>0.45857219391613702</v>
      </c>
      <c r="AC172" s="134">
        <v>0.45857219391613702</v>
      </c>
      <c r="AD172" s="134">
        <v>0.45857219391613702</v>
      </c>
      <c r="AE172" s="134">
        <v>0.45857219391613702</v>
      </c>
      <c r="AF172" s="134">
        <v>0.45857219391613702</v>
      </c>
      <c r="AG172" s="134">
        <v>0.45857219391613702</v>
      </c>
      <c r="AH172" s="134">
        <v>0.45857219391613702</v>
      </c>
      <c r="AI172" s="134">
        <v>0.45857219391613702</v>
      </c>
      <c r="AJ172" s="134">
        <v>0.45857219391613702</v>
      </c>
      <c r="AK172" s="134">
        <v>0.45857219391613702</v>
      </c>
      <c r="AL172" s="134">
        <v>0.45857219391613702</v>
      </c>
      <c r="AM172" s="134">
        <v>0.45857219391613702</v>
      </c>
      <c r="AN172" s="134">
        <v>0.45857219391613702</v>
      </c>
      <c r="AO172" s="134">
        <v>0.45857219391613702</v>
      </c>
      <c r="AP172" s="134">
        <v>0.45857219391613702</v>
      </c>
      <c r="AQ172" s="134">
        <v>0.45857219391613702</v>
      </c>
      <c r="AR172" s="134">
        <v>0.45857219391613702</v>
      </c>
      <c r="AS172" s="134">
        <v>0.45857219391613702</v>
      </c>
      <c r="AT172" s="134">
        <v>0.45857219391613702</v>
      </c>
      <c r="AU172" s="134">
        <v>0.45857219391613702</v>
      </c>
      <c r="AV172" s="134">
        <v>0.45857219391613702</v>
      </c>
      <c r="AW172" s="134">
        <v>0.45857219391613702</v>
      </c>
      <c r="AX172" s="134">
        <v>0.45857219391613702</v>
      </c>
      <c r="AY172" s="134">
        <v>0.45857219391613702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0</v>
      </c>
      <c r="E175" s="124">
        <f t="shared" si="1"/>
        <v>2363.6264113050165</v>
      </c>
      <c r="F175" s="124">
        <f t="shared" si="1"/>
        <v>0</v>
      </c>
      <c r="G175" s="124">
        <f t="shared" si="1"/>
        <v>477.03154946055656</v>
      </c>
      <c r="H175" s="124">
        <f t="shared" si="1"/>
        <v>1773.6616781746816</v>
      </c>
      <c r="I175" s="124">
        <f t="shared" si="1"/>
        <v>3478.9673853986728</v>
      </c>
      <c r="J175" s="124">
        <f t="shared" si="1"/>
        <v>4908.3727822930587</v>
      </c>
      <c r="K175" s="124">
        <f t="shared" si="1"/>
        <v>6629.7520625311108</v>
      </c>
      <c r="L175" s="124">
        <f t="shared" si="1"/>
        <v>8244.1553988531668</v>
      </c>
      <c r="M175" s="124">
        <f t="shared" si="1"/>
        <v>11837.156870128656</v>
      </c>
      <c r="N175" s="124">
        <f t="shared" si="1"/>
        <v>11089.708222090369</v>
      </c>
      <c r="O175" s="124">
        <f t="shared" si="1"/>
        <v>14102.566934193681</v>
      </c>
      <c r="P175" s="124">
        <f t="shared" si="1"/>
        <v>15292.508234604504</v>
      </c>
      <c r="Q175" s="124">
        <f t="shared" si="1"/>
        <v>12241.278162260171</v>
      </c>
      <c r="R175" s="124">
        <f t="shared" si="1"/>
        <v>12039.172503482867</v>
      </c>
      <c r="S175" s="124">
        <f t="shared" si="1"/>
        <v>14300.479112919045</v>
      </c>
      <c r="T175" s="124">
        <f t="shared" si="1"/>
        <v>11731.520658786998</v>
      </c>
      <c r="U175" s="124">
        <f t="shared" si="1"/>
        <v>12035.286840341203</v>
      </c>
      <c r="V175" s="124">
        <f t="shared" si="1"/>
        <v>12188.469750425853</v>
      </c>
      <c r="W175" s="124">
        <f t="shared" si="1"/>
        <v>14532.34586523203</v>
      </c>
      <c r="X175" s="124">
        <f t="shared" si="1"/>
        <v>13277.587707210219</v>
      </c>
      <c r="Y175" s="124">
        <f t="shared" si="1"/>
        <v>14062.424277973561</v>
      </c>
      <c r="Z175" s="124">
        <f t="shared" si="1"/>
        <v>14470.591321838572</v>
      </c>
      <c r="AA175" s="124">
        <f t="shared" si="1"/>
        <v>16269.613058907253</v>
      </c>
      <c r="AB175" s="124">
        <f t="shared" si="1"/>
        <v>16400.465126408715</v>
      </c>
      <c r="AC175" s="124">
        <f t="shared" si="1"/>
        <v>16470.740779106553</v>
      </c>
      <c r="AD175" s="124">
        <f t="shared" si="1"/>
        <v>13542.807026463861</v>
      </c>
      <c r="AE175" s="124">
        <f t="shared" si="1"/>
        <v>13713.641822845237</v>
      </c>
      <c r="AF175" s="124">
        <f t="shared" si="1"/>
        <v>13696.161162742894</v>
      </c>
      <c r="AG175" s="124">
        <f t="shared" si="1"/>
        <v>13930.737593590124</v>
      </c>
      <c r="AH175" s="124">
        <f t="shared" si="1"/>
        <v>14756.997868410172</v>
      </c>
      <c r="AI175" s="124">
        <f t="shared" si="1"/>
        <v>16426.469093114363</v>
      </c>
      <c r="AJ175" s="124">
        <f t="shared" si="1"/>
        <v>15630.156597386007</v>
      </c>
      <c r="AK175" s="124">
        <f t="shared" si="1"/>
        <v>14940.276698708803</v>
      </c>
      <c r="AL175" s="124">
        <f t="shared" si="1"/>
        <v>17656.323668757701</v>
      </c>
      <c r="AM175" s="124">
        <f t="shared" si="1"/>
        <v>17166.461363816987</v>
      </c>
      <c r="AN175" s="124">
        <f t="shared" si="1"/>
        <v>17575.955819050982</v>
      </c>
      <c r="AO175" s="124">
        <f t="shared" si="1"/>
        <v>17782.784621814495</v>
      </c>
      <c r="AP175" s="124">
        <f t="shared" si="1"/>
        <v>17731.727596597251</v>
      </c>
      <c r="AQ175" s="124">
        <f t="shared" si="1"/>
        <v>18081.753553458406</v>
      </c>
      <c r="AR175" s="124">
        <f t="shared" si="1"/>
        <v>20114.379964763426</v>
      </c>
      <c r="AS175" s="124">
        <f t="shared" si="1"/>
        <v>21014.102817227053</v>
      </c>
      <c r="AT175" s="124">
        <f t="shared" si="1"/>
        <v>21595.230504274623</v>
      </c>
      <c r="AU175" s="124">
        <f t="shared" si="1"/>
        <v>20805.265133781664</v>
      </c>
      <c r="AV175" s="124">
        <f t="shared" si="1"/>
        <v>23590.891545086684</v>
      </c>
      <c r="AW175" s="124">
        <f t="shared" si="1"/>
        <v>21281.102995848094</v>
      </c>
      <c r="AX175" s="124">
        <f t="shared" si="1"/>
        <v>21103.932890402066</v>
      </c>
      <c r="AY175" s="124">
        <f t="shared" si="1"/>
        <v>22050.996137556518</v>
      </c>
    </row>
    <row r="176" spans="1:52">
      <c r="A176" s="125"/>
      <c r="B176" s="136" t="s">
        <v>299</v>
      </c>
      <c r="C176" s="125" t="s">
        <v>293</v>
      </c>
      <c r="D176" s="125">
        <v>0</v>
      </c>
      <c r="E176" s="125">
        <v>1128</v>
      </c>
      <c r="F176" s="125">
        <v>0</v>
      </c>
      <c r="G176" s="125">
        <v>477.03154946055656</v>
      </c>
      <c r="H176" s="125">
        <v>1285</v>
      </c>
      <c r="I176" s="125">
        <v>1273</v>
      </c>
      <c r="J176" s="125">
        <v>1134</v>
      </c>
      <c r="K176" s="125">
        <v>1271</v>
      </c>
      <c r="L176" s="125">
        <v>1133</v>
      </c>
      <c r="M176" s="125">
        <v>1140</v>
      </c>
      <c r="N176" s="125">
        <v>1033</v>
      </c>
      <c r="O176" s="125">
        <v>1081</v>
      </c>
      <c r="P176" s="125">
        <v>1220</v>
      </c>
      <c r="Q176" s="125">
        <v>1158</v>
      </c>
      <c r="R176" s="125">
        <v>1239</v>
      </c>
      <c r="S176" s="125">
        <v>1173</v>
      </c>
      <c r="T176" s="125">
        <v>1275</v>
      </c>
      <c r="U176" s="125">
        <v>1213</v>
      </c>
      <c r="V176" s="125">
        <v>1144</v>
      </c>
      <c r="W176" s="125">
        <v>1224</v>
      </c>
      <c r="X176" s="125">
        <v>1143</v>
      </c>
      <c r="Y176" s="125">
        <v>1309</v>
      </c>
      <c r="Z176" s="125">
        <v>1276</v>
      </c>
      <c r="AA176" s="125">
        <v>1279</v>
      </c>
      <c r="AB176" s="125">
        <v>1419</v>
      </c>
      <c r="AC176" s="125">
        <v>1255</v>
      </c>
      <c r="AD176" s="125">
        <v>1323</v>
      </c>
      <c r="AE176" s="125">
        <v>1158</v>
      </c>
      <c r="AF176" s="125">
        <v>1235</v>
      </c>
      <c r="AG176" s="125">
        <v>1375</v>
      </c>
      <c r="AH176" s="125">
        <v>1018</v>
      </c>
      <c r="AI176" s="125">
        <v>1068</v>
      </c>
      <c r="AJ176" s="125">
        <v>1313</v>
      </c>
      <c r="AK176" s="125">
        <v>1149</v>
      </c>
      <c r="AL176" s="125">
        <v>1048</v>
      </c>
      <c r="AM176" s="125">
        <v>1403</v>
      </c>
      <c r="AN176" s="125">
        <v>1529</v>
      </c>
      <c r="AO176" s="125">
        <v>1295</v>
      </c>
      <c r="AP176" s="125">
        <v>1398</v>
      </c>
      <c r="AQ176" s="125">
        <v>1383</v>
      </c>
      <c r="AR176" s="125">
        <v>1403</v>
      </c>
      <c r="AS176" s="125">
        <v>1407</v>
      </c>
      <c r="AT176" s="125">
        <v>1655</v>
      </c>
      <c r="AU176" s="125">
        <v>1475</v>
      </c>
      <c r="AV176" s="125">
        <v>1428</v>
      </c>
      <c r="AW176" s="125">
        <v>1350</v>
      </c>
      <c r="AX176" s="125">
        <v>1281</v>
      </c>
      <c r="AY176" s="125">
        <v>1449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2770.7553092401026</v>
      </c>
      <c r="E177" s="124">
        <f t="shared" si="2"/>
        <v>719.75530924010263</v>
      </c>
      <c r="F177" s="124">
        <f t="shared" si="2"/>
        <v>4934.6666308790609</v>
      </c>
      <c r="G177" s="124">
        <f t="shared" si="2"/>
        <v>5741.0173894862482</v>
      </c>
      <c r="H177" s="124">
        <f t="shared" si="2"/>
        <v>6904.3681480934356</v>
      </c>
      <c r="I177" s="124">
        <f t="shared" si="2"/>
        <v>7582.7189067006229</v>
      </c>
      <c r="J177" s="124">
        <f t="shared" si="2"/>
        <v>8546.55853537859</v>
      </c>
      <c r="K177" s="124">
        <f t="shared" si="2"/>
        <v>9025.398164056558</v>
      </c>
      <c r="L177" s="124">
        <f t="shared" si="2"/>
        <v>10136.237792734526</v>
      </c>
      <c r="M177" s="124">
        <f t="shared" si="2"/>
        <v>8289.237792734526</v>
      </c>
      <c r="N177" s="124">
        <f t="shared" si="2"/>
        <v>12098.42818001968</v>
      </c>
      <c r="O177" s="124">
        <f t="shared" si="2"/>
        <v>10145.42818001968</v>
      </c>
      <c r="P177" s="124">
        <f t="shared" si="2"/>
        <v>10046.42818001968</v>
      </c>
      <c r="Q177" s="124">
        <f t="shared" si="2"/>
        <v>14467.480455841243</v>
      </c>
      <c r="R177" s="124">
        <f t="shared" si="2"/>
        <v>15195.732385358866</v>
      </c>
      <c r="S177" s="124">
        <f t="shared" si="2"/>
        <v>13154.631278731416</v>
      </c>
      <c r="T177" s="124">
        <f t="shared" si="2"/>
        <v>16219.059279215779</v>
      </c>
      <c r="U177" s="124">
        <f t="shared" si="2"/>
        <v>16208.919508966599</v>
      </c>
      <c r="V177" s="124">
        <f t="shared" si="2"/>
        <v>16287.363010186975</v>
      </c>
      <c r="W177" s="124">
        <f t="shared" si="2"/>
        <v>13830.113306685815</v>
      </c>
      <c r="X177" s="124">
        <f t="shared" si="2"/>
        <v>15324.497876012651</v>
      </c>
      <c r="Y177" s="124">
        <f t="shared" si="2"/>
        <v>14989.287716554332</v>
      </c>
      <c r="Z177" s="124">
        <f t="shared" si="2"/>
        <v>14522.747083994342</v>
      </c>
      <c r="AA177" s="124">
        <f t="shared" si="2"/>
        <v>13182.351758230681</v>
      </c>
      <c r="AB177" s="124">
        <f t="shared" si="2"/>
        <v>13429.126102034243</v>
      </c>
      <c r="AC177" s="124">
        <f t="shared" si="2"/>
        <v>14009.476860641429</v>
      </c>
      <c r="AD177" s="124">
        <f t="shared" si="2"/>
        <v>17172.037024589143</v>
      </c>
      <c r="AE177" s="124">
        <f t="shared" si="2"/>
        <v>17352.828639512787</v>
      </c>
      <c r="AF177" s="124">
        <f t="shared" si="2"/>
        <v>17524.935710920156</v>
      </c>
      <c r="AG177" s="124">
        <f t="shared" si="2"/>
        <v>17318.985691377944</v>
      </c>
      <c r="AH177" s="124">
        <f t="shared" si="2"/>
        <v>16555.35182786292</v>
      </c>
      <c r="AI177" s="124">
        <f t="shared" si="2"/>
        <v>15293.507014463754</v>
      </c>
      <c r="AJ177" s="124">
        <f t="shared" si="2"/>
        <v>16778.445921497132</v>
      </c>
      <c r="AK177" s="124">
        <f t="shared" si="2"/>
        <v>17716.952231479358</v>
      </c>
      <c r="AL177" s="124">
        <f t="shared" si="2"/>
        <v>15568.531672735482</v>
      </c>
      <c r="AM177" s="124">
        <f t="shared" si="2"/>
        <v>16401.020388981211</v>
      </c>
      <c r="AN177" s="124">
        <f t="shared" si="2"/>
        <v>16312.152345052244</v>
      </c>
      <c r="AO177" s="124">
        <f t="shared" si="2"/>
        <v>16355.949953593748</v>
      </c>
      <c r="AP177" s="124">
        <f t="shared" si="2"/>
        <v>16624.633390116014</v>
      </c>
      <c r="AQ177" s="124">
        <f t="shared" si="2"/>
        <v>16638.233844559887</v>
      </c>
      <c r="AR177" s="124">
        <f t="shared" si="2"/>
        <v>14943.233844559887</v>
      </c>
      <c r="AS177" s="124">
        <f t="shared" si="2"/>
        <v>14300.137403401281</v>
      </c>
      <c r="AT177" s="124">
        <f t="shared" si="2"/>
        <v>14149.636127658739</v>
      </c>
      <c r="AU177" s="124">
        <f t="shared" si="2"/>
        <v>15480.227909456717</v>
      </c>
      <c r="AV177" s="124">
        <f t="shared" si="2"/>
        <v>13293.227909456718</v>
      </c>
      <c r="AW177" s="124">
        <f t="shared" si="2"/>
        <v>15944.642870000331</v>
      </c>
      <c r="AX177" s="124">
        <f t="shared" si="2"/>
        <v>16788.439386751372</v>
      </c>
      <c r="AY177" s="124">
        <f t="shared" si="2"/>
        <v>16086.002550901952</v>
      </c>
    </row>
    <row r="178" spans="1:51">
      <c r="A178" s="125"/>
      <c r="B178" s="136" t="s">
        <v>299</v>
      </c>
      <c r="C178" s="125" t="s">
        <v>293</v>
      </c>
      <c r="D178" s="125">
        <v>2051</v>
      </c>
      <c r="E178" s="125">
        <v>719.75530924010263</v>
      </c>
      <c r="F178" s="125">
        <v>2023</v>
      </c>
      <c r="G178" s="125">
        <v>2006</v>
      </c>
      <c r="H178" s="125">
        <v>2151</v>
      </c>
      <c r="I178" s="125">
        <v>2142</v>
      </c>
      <c r="J178" s="125">
        <v>2287</v>
      </c>
      <c r="K178" s="125">
        <v>1995</v>
      </c>
      <c r="L178" s="125">
        <v>1997</v>
      </c>
      <c r="M178" s="125">
        <v>1976</v>
      </c>
      <c r="N178" s="125">
        <v>2103</v>
      </c>
      <c r="O178" s="125">
        <v>2179</v>
      </c>
      <c r="P178" s="125">
        <v>2177</v>
      </c>
      <c r="Q178" s="125">
        <v>2051</v>
      </c>
      <c r="R178" s="125">
        <v>2105</v>
      </c>
      <c r="S178" s="125">
        <v>1982</v>
      </c>
      <c r="T178" s="125">
        <v>1846</v>
      </c>
      <c r="U178" s="125">
        <v>1955</v>
      </c>
      <c r="V178" s="125">
        <v>2424</v>
      </c>
      <c r="W178" s="125">
        <v>2037</v>
      </c>
      <c r="X178" s="125">
        <v>2642</v>
      </c>
      <c r="Y178" s="125">
        <v>1810</v>
      </c>
      <c r="Z178" s="125">
        <v>2040</v>
      </c>
      <c r="AA178" s="125">
        <v>2051</v>
      </c>
      <c r="AB178" s="125">
        <v>2249</v>
      </c>
      <c r="AC178" s="125">
        <v>2014</v>
      </c>
      <c r="AD178" s="125">
        <v>2242</v>
      </c>
      <c r="AE178" s="125">
        <v>2052</v>
      </c>
      <c r="AF178" s="125">
        <v>2289</v>
      </c>
      <c r="AG178" s="125">
        <v>2486</v>
      </c>
      <c r="AH178" s="125">
        <v>2074</v>
      </c>
      <c r="AI178" s="125">
        <v>2378</v>
      </c>
      <c r="AJ178" s="125">
        <v>2725</v>
      </c>
      <c r="AK178" s="125">
        <v>2252</v>
      </c>
      <c r="AL178" s="125">
        <v>1906</v>
      </c>
      <c r="AM178" s="125">
        <v>2476</v>
      </c>
      <c r="AN178" s="125">
        <v>1723</v>
      </c>
      <c r="AO178" s="125">
        <v>2120</v>
      </c>
      <c r="AP178" s="125">
        <v>1689</v>
      </c>
      <c r="AQ178" s="125">
        <v>2185</v>
      </c>
      <c r="AR178" s="125">
        <v>2312</v>
      </c>
      <c r="AS178" s="125">
        <v>2551</v>
      </c>
      <c r="AT178" s="125">
        <v>1850</v>
      </c>
      <c r="AU178" s="125">
        <v>2507</v>
      </c>
      <c r="AV178" s="125">
        <v>2500</v>
      </c>
      <c r="AW178" s="125">
        <v>2050</v>
      </c>
      <c r="AX178" s="125">
        <v>2389</v>
      </c>
      <c r="AY178" s="125">
        <v>2637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30920.380505720452</v>
      </c>
      <c r="E179" s="124">
        <f t="shared" si="3"/>
        <v>33543.166777921346</v>
      </c>
      <c r="F179" s="124">
        <f t="shared" si="3"/>
        <v>33448.226324238305</v>
      </c>
      <c r="G179" s="124">
        <f t="shared" si="3"/>
        <v>32980.747334593063</v>
      </c>
      <c r="H179" s="124">
        <f t="shared" si="3"/>
        <v>30938.519190941792</v>
      </c>
      <c r="I179" s="124">
        <f t="shared" si="3"/>
        <v>28878.045676601399</v>
      </c>
      <c r="J179" s="124">
        <f t="shared" si="3"/>
        <v>26691.780887418405</v>
      </c>
      <c r="K179" s="124">
        <f t="shared" si="3"/>
        <v>24496.626833793394</v>
      </c>
      <c r="L179" s="124">
        <f t="shared" si="3"/>
        <v>21737.126122281719</v>
      </c>
      <c r="M179" s="124">
        <f t="shared" si="3"/>
        <v>20057.576554471045</v>
      </c>
      <c r="N179" s="124">
        <f t="shared" si="3"/>
        <v>16918.813723527233</v>
      </c>
      <c r="O179" s="124">
        <f t="shared" si="3"/>
        <v>15864.253650724258</v>
      </c>
      <c r="P179" s="124">
        <f t="shared" si="3"/>
        <v>14738.181180965046</v>
      </c>
      <c r="Q179" s="124">
        <f t="shared" si="3"/>
        <v>13313.337985542359</v>
      </c>
      <c r="R179" s="124">
        <f t="shared" si="3"/>
        <v>12835.401819844457</v>
      </c>
      <c r="S179" s="124">
        <f t="shared" si="3"/>
        <v>12674.298608439913</v>
      </c>
      <c r="T179" s="124">
        <f t="shared" si="3"/>
        <v>12160.82868605709</v>
      </c>
      <c r="U179" s="124">
        <f t="shared" si="3"/>
        <v>11929.456370649186</v>
      </c>
      <c r="V179" s="124">
        <f t="shared" si="3"/>
        <v>11671.536057905478</v>
      </c>
      <c r="W179" s="124">
        <f t="shared" si="3"/>
        <v>11702.673397231121</v>
      </c>
      <c r="X179" s="124">
        <f t="shared" si="3"/>
        <v>11540.521993849496</v>
      </c>
      <c r="Y179" s="124">
        <f t="shared" si="3"/>
        <v>11097.842706110767</v>
      </c>
      <c r="Z179" s="124">
        <f t="shared" si="3"/>
        <v>11078.977660676839</v>
      </c>
      <c r="AA179" s="124">
        <f t="shared" si="3"/>
        <v>10635.532105150487</v>
      </c>
      <c r="AB179" s="124">
        <f t="shared" si="3"/>
        <v>10320.125031284186</v>
      </c>
      <c r="AC179" s="124">
        <f t="shared" si="3"/>
        <v>9741.1858993446003</v>
      </c>
      <c r="AD179" s="124">
        <f t="shared" si="3"/>
        <v>9567.372974430531</v>
      </c>
      <c r="AE179" s="124">
        <f t="shared" si="3"/>
        <v>9192.6726756424723</v>
      </c>
      <c r="AF179" s="124">
        <f t="shared" si="3"/>
        <v>9097.553420059683</v>
      </c>
      <c r="AG179" s="124">
        <f t="shared" si="3"/>
        <v>9016.1458375236398</v>
      </c>
      <c r="AH179" s="124">
        <f t="shared" si="3"/>
        <v>8831.942232476471</v>
      </c>
      <c r="AI179" s="124">
        <f t="shared" si="3"/>
        <v>8489.4905478938053</v>
      </c>
      <c r="AJ179" s="124">
        <f t="shared" si="3"/>
        <v>7850.1515458901822</v>
      </c>
      <c r="AK179" s="124">
        <f t="shared" si="3"/>
        <v>7498.2107084707732</v>
      </c>
      <c r="AL179" s="124">
        <f t="shared" si="3"/>
        <v>6946.6469940978277</v>
      </c>
      <c r="AM179" s="124">
        <f t="shared" si="3"/>
        <v>6552.7173735525284</v>
      </c>
      <c r="AN179" s="124">
        <f t="shared" si="3"/>
        <v>6272.3139782234812</v>
      </c>
      <c r="AO179" s="124">
        <f t="shared" si="3"/>
        <v>5950.4654262124086</v>
      </c>
      <c r="AP179" s="124">
        <f t="shared" si="3"/>
        <v>5783.2773675203134</v>
      </c>
      <c r="AQ179" s="124">
        <f t="shared" si="3"/>
        <v>5336.9596828129916</v>
      </c>
      <c r="AR179" s="124">
        <f t="shared" si="3"/>
        <v>5160.5619167674813</v>
      </c>
      <c r="AS179" s="124">
        <f t="shared" si="3"/>
        <v>4805.2291771431901</v>
      </c>
      <c r="AT179" s="124">
        <f t="shared" si="3"/>
        <v>4431.1604150496723</v>
      </c>
      <c r="AU179" s="124">
        <f t="shared" si="3"/>
        <v>3937.1558876744966</v>
      </c>
      <c r="AV179" s="124">
        <f t="shared" si="3"/>
        <v>3290.771860701107</v>
      </c>
      <c r="AW179" s="124">
        <f t="shared" si="3"/>
        <v>3000.2881483209649</v>
      </c>
      <c r="AX179" s="124">
        <f t="shared" si="3"/>
        <v>2320.3518162920473</v>
      </c>
      <c r="AY179" s="124">
        <f t="shared" si="3"/>
        <v>2115.5190438103364</v>
      </c>
    </row>
    <row r="180" spans="1:51">
      <c r="A180" s="125"/>
      <c r="B180" s="136" t="s">
        <v>299</v>
      </c>
      <c r="C180" s="125" t="s">
        <v>293</v>
      </c>
      <c r="D180" s="125">
        <v>1646</v>
      </c>
      <c r="E180" s="125">
        <v>1379.0304074695414</v>
      </c>
      <c r="F180" s="125">
        <v>1371</v>
      </c>
      <c r="G180" s="125">
        <v>1312</v>
      </c>
      <c r="H180" s="125">
        <v>1321</v>
      </c>
      <c r="I180" s="125">
        <v>1821</v>
      </c>
      <c r="J180" s="125">
        <v>1484</v>
      </c>
      <c r="K180" s="125">
        <v>1740</v>
      </c>
      <c r="L180" s="125">
        <v>1560</v>
      </c>
      <c r="M180" s="125">
        <v>1615</v>
      </c>
      <c r="N180" s="125">
        <v>1314</v>
      </c>
      <c r="O180" s="125">
        <v>1644</v>
      </c>
      <c r="P180" s="125">
        <v>1411</v>
      </c>
      <c r="Q180" s="125">
        <v>1338</v>
      </c>
      <c r="R180" s="125">
        <v>1450</v>
      </c>
      <c r="S180" s="125">
        <v>1651</v>
      </c>
      <c r="T180" s="125">
        <v>1556</v>
      </c>
      <c r="U180" s="125">
        <v>1554</v>
      </c>
      <c r="V180" s="125">
        <v>1277</v>
      </c>
      <c r="W180" s="125">
        <v>1508</v>
      </c>
      <c r="X180" s="125">
        <v>1753</v>
      </c>
      <c r="Y180" s="125">
        <v>1326</v>
      </c>
      <c r="Z180" s="125">
        <v>1786</v>
      </c>
      <c r="AA180" s="125">
        <v>1651</v>
      </c>
      <c r="AB180" s="125">
        <v>1886</v>
      </c>
      <c r="AC180" s="125">
        <v>1448</v>
      </c>
      <c r="AD180" s="125">
        <v>1621</v>
      </c>
      <c r="AE180" s="125">
        <v>1352</v>
      </c>
      <c r="AF180" s="125">
        <v>1311</v>
      </c>
      <c r="AG180" s="125">
        <v>1438</v>
      </c>
      <c r="AH180" s="125">
        <v>1652</v>
      </c>
      <c r="AI180" s="125">
        <v>1919</v>
      </c>
      <c r="AJ180" s="125">
        <v>1609</v>
      </c>
      <c r="AK180" s="125">
        <v>1856</v>
      </c>
      <c r="AL180" s="125">
        <v>1691</v>
      </c>
      <c r="AM180" s="125">
        <v>1601</v>
      </c>
      <c r="AN180" s="125">
        <v>1624</v>
      </c>
      <c r="AO180" s="125">
        <v>1502</v>
      </c>
      <c r="AP180" s="125">
        <v>1758</v>
      </c>
      <c r="AQ180" s="125">
        <v>1526</v>
      </c>
      <c r="AR180" s="125">
        <v>1631</v>
      </c>
      <c r="AS180" s="125">
        <v>1695</v>
      </c>
      <c r="AT180" s="125">
        <v>1789</v>
      </c>
      <c r="AU180" s="125">
        <v>1920</v>
      </c>
      <c r="AV180" s="125">
        <v>1586</v>
      </c>
      <c r="AW180" s="125">
        <v>1952</v>
      </c>
      <c r="AX180" s="125">
        <v>1483</v>
      </c>
      <c r="AY180" s="125">
        <v>1683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5040.0779128385566</v>
      </c>
      <c r="E181" s="124">
        <f t="shared" si="4"/>
        <v>3450.7638636572046</v>
      </c>
      <c r="F181" s="124">
        <f t="shared" si="4"/>
        <v>2499.830137765156</v>
      </c>
      <c r="G181" s="124">
        <f t="shared" si="4"/>
        <v>2058.0773940951144</v>
      </c>
      <c r="H181" s="124">
        <f t="shared" si="4"/>
        <v>1831.8944426043295</v>
      </c>
      <c r="I181" s="124">
        <f t="shared" si="4"/>
        <v>1656.9142062149665</v>
      </c>
      <c r="J181" s="124">
        <f t="shared" si="4"/>
        <v>1544.8493509239543</v>
      </c>
      <c r="K181" s="124">
        <f t="shared" si="4"/>
        <v>1542.1070974356094</v>
      </c>
      <c r="L181" s="124">
        <f t="shared" si="4"/>
        <v>1560.6551939707917</v>
      </c>
      <c r="M181" s="124">
        <f t="shared" si="4"/>
        <v>1524.676285667739</v>
      </c>
      <c r="N181" s="124">
        <f t="shared" si="4"/>
        <v>1566.3776463674012</v>
      </c>
      <c r="O181" s="124">
        <f t="shared" si="4"/>
        <v>1563.5088157157895</v>
      </c>
      <c r="P181" s="124">
        <f t="shared" si="4"/>
        <v>1582.5298076612478</v>
      </c>
      <c r="Q181" s="124">
        <f t="shared" si="4"/>
        <v>1612.3197026188354</v>
      </c>
      <c r="R181" s="124">
        <f t="shared" si="4"/>
        <v>1586.2174112146495</v>
      </c>
      <c r="S181" s="124">
        <f t="shared" si="4"/>
        <v>1554.2177872451521</v>
      </c>
      <c r="T181" s="124">
        <f t="shared" si="4"/>
        <v>1563.9636913480315</v>
      </c>
      <c r="U181" s="124">
        <f t="shared" si="4"/>
        <v>1530.2575927867192</v>
      </c>
      <c r="V181" s="124">
        <f t="shared" si="4"/>
        <v>1544.493842156053</v>
      </c>
      <c r="W181" s="124">
        <f t="shared" si="4"/>
        <v>1589.0188342326571</v>
      </c>
      <c r="X181" s="124">
        <f t="shared" si="4"/>
        <v>1547.0717106663628</v>
      </c>
      <c r="Y181" s="124">
        <f t="shared" si="4"/>
        <v>1543.3103447952706</v>
      </c>
      <c r="Z181" s="124">
        <f t="shared" si="4"/>
        <v>1585.1294890165993</v>
      </c>
      <c r="AA181" s="124">
        <f t="shared" si="4"/>
        <v>1576.910151577878</v>
      </c>
      <c r="AB181" s="124">
        <f t="shared" si="4"/>
        <v>1543.2228722124394</v>
      </c>
      <c r="AC181" s="124">
        <f t="shared" si="4"/>
        <v>1504.409385821489</v>
      </c>
      <c r="AD181" s="124">
        <f t="shared" si="4"/>
        <v>1471.4832733045259</v>
      </c>
      <c r="AE181" s="124">
        <f t="shared" si="4"/>
        <v>1483.9761175822925</v>
      </c>
      <c r="AF181" s="124">
        <f t="shared" si="4"/>
        <v>1451.7572888133129</v>
      </c>
      <c r="AG181" s="124">
        <f t="shared" si="4"/>
        <v>1480.3344825554609</v>
      </c>
      <c r="AH181" s="124">
        <f t="shared" si="4"/>
        <v>1546.1597558331048</v>
      </c>
      <c r="AI181" s="124">
        <f t="shared" si="4"/>
        <v>1510.8723465317044</v>
      </c>
      <c r="AJ181" s="124">
        <f t="shared" si="4"/>
        <v>1484.1867726460898</v>
      </c>
      <c r="AK181" s="124">
        <f t="shared" si="4"/>
        <v>1540.1240757140147</v>
      </c>
      <c r="AL181" s="124">
        <f t="shared" si="4"/>
        <v>1531.4272849542913</v>
      </c>
      <c r="AM181" s="124">
        <f t="shared" si="4"/>
        <v>1559.2042689783159</v>
      </c>
      <c r="AN181" s="124">
        <f t="shared" si="4"/>
        <v>1537.4264096843672</v>
      </c>
      <c r="AO181" s="124">
        <f t="shared" si="4"/>
        <v>1575.9880570714406</v>
      </c>
      <c r="AP181" s="124">
        <f t="shared" si="4"/>
        <v>1548.6793304737396</v>
      </c>
      <c r="AQ181" s="124">
        <f t="shared" si="4"/>
        <v>1593.4506852142272</v>
      </c>
      <c r="AR181" s="124">
        <f t="shared" si="4"/>
        <v>1506.157013533496</v>
      </c>
      <c r="AS181" s="124">
        <f t="shared" si="4"/>
        <v>1559.5993643219911</v>
      </c>
      <c r="AT181" s="124">
        <f t="shared" si="4"/>
        <v>1528.9774803921453</v>
      </c>
      <c r="AU181" s="124">
        <f t="shared" si="4"/>
        <v>1503.7350960605124</v>
      </c>
      <c r="AV181" s="124">
        <f t="shared" si="4"/>
        <v>1529.5923971356328</v>
      </c>
      <c r="AW181" s="124">
        <f t="shared" si="4"/>
        <v>1501.9023178595276</v>
      </c>
      <c r="AX181" s="124">
        <f t="shared" si="4"/>
        <v>1509.108679036216</v>
      </c>
      <c r="AY181" s="124">
        <f t="shared" si="4"/>
        <v>1487.5632964720171</v>
      </c>
    </row>
    <row r="182" spans="1:51">
      <c r="A182" s="125"/>
      <c r="B182" s="136" t="s">
        <v>299</v>
      </c>
      <c r="C182" s="125" t="s">
        <v>293</v>
      </c>
      <c r="D182" s="125">
        <v>543</v>
      </c>
      <c r="E182" s="125">
        <v>710.03040746954127</v>
      </c>
      <c r="F182" s="125">
        <v>575</v>
      </c>
      <c r="G182" s="125">
        <v>551</v>
      </c>
      <c r="H182" s="125">
        <v>648</v>
      </c>
      <c r="I182" s="125">
        <v>680</v>
      </c>
      <c r="J182" s="125">
        <v>573</v>
      </c>
      <c r="K182" s="125">
        <v>536</v>
      </c>
      <c r="L182" s="125">
        <v>621</v>
      </c>
      <c r="M182" s="125">
        <v>508</v>
      </c>
      <c r="N182" s="125">
        <v>555</v>
      </c>
      <c r="O182" s="125">
        <v>517</v>
      </c>
      <c r="P182" s="125">
        <v>481</v>
      </c>
      <c r="Q182" s="125">
        <v>559</v>
      </c>
      <c r="R182" s="125">
        <v>592</v>
      </c>
      <c r="S182" s="125">
        <v>542</v>
      </c>
      <c r="T182" s="125">
        <v>614</v>
      </c>
      <c r="U182" s="125">
        <v>554</v>
      </c>
      <c r="V182" s="125">
        <v>486</v>
      </c>
      <c r="W182" s="125">
        <v>608</v>
      </c>
      <c r="X182" s="125">
        <v>573</v>
      </c>
      <c r="Y182" s="125">
        <v>492</v>
      </c>
      <c r="Z182" s="125">
        <v>549</v>
      </c>
      <c r="AA182" s="125">
        <v>603</v>
      </c>
      <c r="AB182" s="125">
        <v>641</v>
      </c>
      <c r="AC182" s="125">
        <v>663</v>
      </c>
      <c r="AD182" s="125">
        <v>607</v>
      </c>
      <c r="AE182" s="125">
        <v>679</v>
      </c>
      <c r="AF182" s="125">
        <v>594</v>
      </c>
      <c r="AG182" s="125">
        <v>501</v>
      </c>
      <c r="AH182" s="125">
        <v>632</v>
      </c>
      <c r="AI182" s="125">
        <v>646</v>
      </c>
      <c r="AJ182" s="125">
        <v>516</v>
      </c>
      <c r="AK182" s="125">
        <v>588</v>
      </c>
      <c r="AL182" s="125">
        <v>528</v>
      </c>
      <c r="AM182" s="125">
        <v>596</v>
      </c>
      <c r="AN182" s="125">
        <v>503</v>
      </c>
      <c r="AO182" s="125">
        <v>592</v>
      </c>
      <c r="AP182" s="125">
        <v>482</v>
      </c>
      <c r="AQ182" s="125">
        <v>688</v>
      </c>
      <c r="AR182" s="125">
        <v>502</v>
      </c>
      <c r="AS182" s="125">
        <v>612</v>
      </c>
      <c r="AT182" s="125">
        <v>628</v>
      </c>
      <c r="AU182" s="125">
        <v>555</v>
      </c>
      <c r="AV182" s="125">
        <v>632</v>
      </c>
      <c r="AW182" s="125">
        <v>591</v>
      </c>
      <c r="AX182" s="125">
        <v>638</v>
      </c>
      <c r="AY182" s="125">
        <v>469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1128</v>
      </c>
      <c r="F185" s="124">
        <v>0</v>
      </c>
      <c r="G185" s="124">
        <v>477.03154946055656</v>
      </c>
      <c r="H185" s="124">
        <v>1285</v>
      </c>
      <c r="I185" s="124">
        <v>1273</v>
      </c>
      <c r="J185" s="124">
        <v>1134</v>
      </c>
      <c r="K185" s="124">
        <v>1271</v>
      </c>
      <c r="L185" s="124">
        <v>497.42867962167293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635.57132037832707</v>
      </c>
      <c r="M186" s="106">
        <v>1140</v>
      </c>
      <c r="N186" s="106">
        <v>1033</v>
      </c>
      <c r="O186" s="106">
        <v>1081</v>
      </c>
      <c r="P186" s="106">
        <v>938.57067988773088</v>
      </c>
      <c r="Q186" s="106">
        <v>1158</v>
      </c>
      <c r="R186" s="106">
        <v>1239</v>
      </c>
      <c r="S186" s="106">
        <v>1173</v>
      </c>
      <c r="T186" s="106">
        <v>1275</v>
      </c>
      <c r="U186" s="106">
        <v>1213</v>
      </c>
      <c r="V186" s="106">
        <v>1144</v>
      </c>
      <c r="W186" s="106">
        <v>1224</v>
      </c>
      <c r="X186" s="106">
        <v>1143</v>
      </c>
      <c r="Y186" s="106">
        <v>1309</v>
      </c>
      <c r="Z186" s="106">
        <v>1276</v>
      </c>
      <c r="AA186" s="106">
        <v>226.55509804242593</v>
      </c>
      <c r="AB186" s="106">
        <v>29.613788083520376</v>
      </c>
      <c r="AC186" s="106">
        <v>0</v>
      </c>
      <c r="AD186" s="106">
        <v>1323</v>
      </c>
      <c r="AE186" s="106">
        <v>1158</v>
      </c>
      <c r="AF186" s="106">
        <v>1235</v>
      </c>
      <c r="AG186" s="106">
        <v>1375</v>
      </c>
      <c r="AH186" s="106">
        <v>1018</v>
      </c>
      <c r="AI186" s="106">
        <v>0</v>
      </c>
      <c r="AJ186" s="106">
        <v>900.01155956367256</v>
      </c>
      <c r="AK186" s="106">
        <v>1149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281.42932011226912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1052.4449019575741</v>
      </c>
      <c r="AB187" s="106">
        <v>1389.3862119164796</v>
      </c>
      <c r="AC187" s="106">
        <v>1255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1068</v>
      </c>
      <c r="AJ187" s="106">
        <v>412.98844043632744</v>
      </c>
      <c r="AK187" s="106">
        <v>0</v>
      </c>
      <c r="AL187" s="106">
        <v>1048</v>
      </c>
      <c r="AM187" s="106">
        <v>1403</v>
      </c>
      <c r="AN187" s="106">
        <v>1529</v>
      </c>
      <c r="AO187" s="106">
        <v>1295</v>
      </c>
      <c r="AP187" s="106">
        <v>1398</v>
      </c>
      <c r="AQ187" s="106">
        <v>1383</v>
      </c>
      <c r="AR187" s="106">
        <v>1403</v>
      </c>
      <c r="AS187" s="106">
        <v>1407</v>
      </c>
      <c r="AT187" s="106">
        <v>1655</v>
      </c>
      <c r="AU187" s="106">
        <v>1475</v>
      </c>
      <c r="AV187" s="106">
        <v>331.97489409554146</v>
      </c>
      <c r="AW187" s="106">
        <v>1350</v>
      </c>
      <c r="AX187" s="106">
        <v>1281</v>
      </c>
      <c r="AY187" s="106">
        <v>1449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1096.0251059044585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82.318414053736518</v>
      </c>
      <c r="D189" s="124">
        <v>2051</v>
      </c>
      <c r="E189" s="124">
        <v>0</v>
      </c>
      <c r="F189" s="124">
        <v>87.684127728126668</v>
      </c>
      <c r="G189" s="124">
        <v>0</v>
      </c>
      <c r="H189" s="124">
        <v>0</v>
      </c>
      <c r="I189" s="124">
        <v>0</v>
      </c>
      <c r="J189" s="124">
        <v>0</v>
      </c>
      <c r="K189" s="124">
        <v>0</v>
      </c>
      <c r="L189" s="124">
        <v>0</v>
      </c>
      <c r="M189" s="124">
        <v>0</v>
      </c>
      <c r="N189" s="124">
        <v>0</v>
      </c>
      <c r="O189" s="124">
        <v>0</v>
      </c>
      <c r="P189" s="124">
        <v>0</v>
      </c>
      <c r="Q189" s="124">
        <v>0</v>
      </c>
      <c r="R189" s="124">
        <v>0</v>
      </c>
      <c r="S189" s="124">
        <v>0</v>
      </c>
      <c r="T189" s="124">
        <v>0</v>
      </c>
      <c r="U189" s="124">
        <v>0</v>
      </c>
      <c r="V189" s="124">
        <v>0</v>
      </c>
      <c r="W189" s="124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0</v>
      </c>
      <c r="AN189" s="124">
        <v>0</v>
      </c>
      <c r="AO189" s="124">
        <v>0</v>
      </c>
      <c r="AP189" s="124">
        <v>0</v>
      </c>
      <c r="AQ189" s="124">
        <v>0</v>
      </c>
      <c r="AR189" s="124">
        <v>0</v>
      </c>
      <c r="AS189" s="124">
        <v>0</v>
      </c>
      <c r="AT189" s="124">
        <v>0</v>
      </c>
      <c r="AU189" s="124">
        <v>0</v>
      </c>
      <c r="AV189" s="124">
        <v>0</v>
      </c>
      <c r="AW189" s="124">
        <v>0</v>
      </c>
      <c r="AX189" s="124">
        <v>0</v>
      </c>
      <c r="AY189" s="124">
        <v>0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719.75530924010263</v>
      </c>
      <c r="F190" s="106">
        <v>1935.3158722718733</v>
      </c>
      <c r="G190" s="106">
        <v>2006</v>
      </c>
      <c r="H190" s="106">
        <v>1245.3333691209391</v>
      </c>
      <c r="I190" s="106">
        <v>387.98261051375175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609.3919355125247</v>
      </c>
      <c r="D191" s="106">
        <v>0</v>
      </c>
      <c r="E191" s="106">
        <v>0</v>
      </c>
      <c r="F191" s="106">
        <v>0</v>
      </c>
      <c r="G191" s="106">
        <v>0</v>
      </c>
      <c r="H191" s="106">
        <v>905.6666308790609</v>
      </c>
      <c r="I191" s="106">
        <v>1754.0173894862482</v>
      </c>
      <c r="J191" s="106">
        <v>2287</v>
      </c>
      <c r="K191" s="106">
        <v>1670.6318519065644</v>
      </c>
      <c r="L191" s="106">
        <v>668.28109329937706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324.36814809343559</v>
      </c>
      <c r="L192" s="106">
        <v>1328.7189067006229</v>
      </c>
      <c r="M192" s="106">
        <v>1976</v>
      </c>
      <c r="N192" s="106">
        <v>1811.4414646214095</v>
      </c>
      <c r="O192" s="106">
        <v>1054.601835943442</v>
      </c>
      <c r="P192" s="106">
        <v>295.76220726547444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291.55853537859048</v>
      </c>
      <c r="O193" s="106">
        <v>1124.398164056558</v>
      </c>
      <c r="P193" s="106">
        <v>1881.2377927345256</v>
      </c>
      <c r="Q193" s="106">
        <v>2051</v>
      </c>
      <c r="R193" s="106">
        <v>1736.0214076770703</v>
      </c>
      <c r="S193" s="106">
        <v>804.77175569733345</v>
      </c>
      <c r="T193" s="106">
        <v>623.69451382015677</v>
      </c>
      <c r="U193" s="106">
        <v>572.83428406933672</v>
      </c>
      <c r="V193" s="106">
        <v>963.39078284896186</v>
      </c>
      <c r="W193" s="106">
        <v>184.28972774293425</v>
      </c>
      <c r="X193" s="106">
        <v>544.55439980891288</v>
      </c>
      <c r="Y193" s="106">
        <v>0</v>
      </c>
      <c r="Z193" s="106">
        <v>0</v>
      </c>
      <c r="AA193" s="106">
        <v>0</v>
      </c>
      <c r="AB193" s="106">
        <v>1726.9261737873207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1283.1691898688628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664.53859499039004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368.97859232292956</v>
      </c>
      <c r="S194" s="106">
        <v>1177.2282443026666</v>
      </c>
      <c r="T194" s="106">
        <v>1222.3054861798432</v>
      </c>
      <c r="U194" s="106">
        <v>1382.1657159306633</v>
      </c>
      <c r="V194" s="106">
        <v>1460.6092171510381</v>
      </c>
      <c r="W194" s="106">
        <v>1852.7102722570658</v>
      </c>
      <c r="X194" s="106">
        <v>2097.4456001910871</v>
      </c>
      <c r="Y194" s="106">
        <v>1810</v>
      </c>
      <c r="Z194" s="106">
        <v>2040</v>
      </c>
      <c r="AA194" s="106">
        <v>1925.7005175908812</v>
      </c>
      <c r="AB194" s="106">
        <v>320</v>
      </c>
      <c r="AC194" s="106">
        <v>2014</v>
      </c>
      <c r="AD194" s="106">
        <v>2242</v>
      </c>
      <c r="AE194" s="106">
        <v>2052</v>
      </c>
      <c r="AF194" s="106">
        <v>2289</v>
      </c>
      <c r="AG194" s="106">
        <v>2486</v>
      </c>
      <c r="AH194" s="106">
        <v>2074</v>
      </c>
      <c r="AI194" s="106">
        <v>2231.2467785721819</v>
      </c>
      <c r="AJ194" s="106">
        <v>2683.3078715388028</v>
      </c>
      <c r="AK194" s="106">
        <v>2252</v>
      </c>
      <c r="AL194" s="106">
        <v>1654.2221203004535</v>
      </c>
      <c r="AM194" s="106">
        <v>2131.382645447537</v>
      </c>
      <c r="AN194" s="106">
        <v>1467.2506893765058</v>
      </c>
      <c r="AO194" s="106">
        <v>1650.4530808350007</v>
      </c>
      <c r="AP194" s="106">
        <v>1290.7696443127345</v>
      </c>
      <c r="AQ194" s="106">
        <v>320</v>
      </c>
      <c r="AR194" s="106">
        <v>2312</v>
      </c>
      <c r="AS194" s="106">
        <v>2308.2656310274679</v>
      </c>
      <c r="AT194" s="106">
        <v>1247.4161481628225</v>
      </c>
      <c r="AU194" s="106">
        <v>1163.4736077576558</v>
      </c>
      <c r="AV194" s="106">
        <v>664.12284915046848</v>
      </c>
      <c r="AW194" s="106">
        <v>72.058647214043958</v>
      </c>
      <c r="AX194" s="106">
        <v>2183.1017591409677</v>
      </c>
      <c r="AY194" s="106">
        <v>320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125.29948240911881</v>
      </c>
      <c r="AB195" s="106">
        <v>202.07382621267914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146.75322142781795</v>
      </c>
      <c r="AJ195" s="106">
        <v>41.692128461197171</v>
      </c>
      <c r="AK195" s="106">
        <v>0</v>
      </c>
      <c r="AL195" s="106">
        <v>251.77787969954653</v>
      </c>
      <c r="AM195" s="106">
        <v>344.61735455246298</v>
      </c>
      <c r="AN195" s="106">
        <v>255.74931062349413</v>
      </c>
      <c r="AO195" s="106">
        <v>469.54691916499928</v>
      </c>
      <c r="AP195" s="106">
        <v>398.2303556872655</v>
      </c>
      <c r="AQ195" s="106">
        <v>581.83081013113724</v>
      </c>
      <c r="AR195" s="106">
        <v>0</v>
      </c>
      <c r="AS195" s="106">
        <v>242.73436897253214</v>
      </c>
      <c r="AT195" s="106">
        <v>602.58385183717735</v>
      </c>
      <c r="AU195" s="106">
        <v>1343.5263922423442</v>
      </c>
      <c r="AV195" s="106">
        <v>1835.8771508495315</v>
      </c>
      <c r="AW195" s="106">
        <v>1977.941352785956</v>
      </c>
      <c r="AX195" s="106">
        <v>205.89824085903237</v>
      </c>
      <c r="AY195" s="106">
        <v>1652.46140500961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247.22813929889298</v>
      </c>
      <c r="AX197" s="106">
        <v>434.71185167903559</v>
      </c>
      <c r="AY197" s="106">
        <v>845.64818370795274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598.77082285680967</v>
      </c>
      <c r="AV198" s="106">
        <v>863.83958495032721</v>
      </c>
      <c r="AW198" s="106">
        <v>1273.6159730266106</v>
      </c>
      <c r="AX198" s="106">
        <v>1048.2881483209644</v>
      </c>
      <c r="AY198" s="106">
        <v>837.35181629204726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137.68602177651815</v>
      </c>
      <c r="AR199" s="106">
        <v>466.53457378759163</v>
      </c>
      <c r="AS199" s="106">
        <v>826.72263247968749</v>
      </c>
      <c r="AT199" s="106">
        <v>1304.0403171870087</v>
      </c>
      <c r="AU199" s="106">
        <v>1275.6672603757088</v>
      </c>
      <c r="AV199" s="106">
        <v>722.16041504967279</v>
      </c>
      <c r="AW199" s="106">
        <v>431.1558876744964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186.50945210619648</v>
      </c>
      <c r="AN200" s="106">
        <v>530.84845410981825</v>
      </c>
      <c r="AO200" s="106">
        <v>775.78929152922569</v>
      </c>
      <c r="AP200" s="106">
        <v>1229.3530059021728</v>
      </c>
      <c r="AQ200" s="106">
        <v>1320.5966046709534</v>
      </c>
      <c r="AR200" s="106">
        <v>1164.4654262124084</v>
      </c>
      <c r="AS200" s="106">
        <v>868.27736752031251</v>
      </c>
      <c r="AT200" s="106">
        <v>484.95968281299133</v>
      </c>
      <c r="AU200" s="106">
        <v>45.561916767481534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88.327324357528823</v>
      </c>
      <c r="AK201" s="106">
        <v>687.44657994031741</v>
      </c>
      <c r="AL201" s="106">
        <v>1148.85416247636</v>
      </c>
      <c r="AM201" s="106">
        <v>1309.5483154173337</v>
      </c>
      <c r="AN201" s="106">
        <v>1093.1515458901818</v>
      </c>
      <c r="AO201" s="106">
        <v>726.21070847077431</v>
      </c>
      <c r="AP201" s="106">
        <v>528.64699409782725</v>
      </c>
      <c r="AQ201" s="106">
        <v>67.717373552528443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71.467894849513186</v>
      </c>
      <c r="AH202" s="106">
        <v>387.87496871581402</v>
      </c>
      <c r="AI202" s="106">
        <v>999.81410065539785</v>
      </c>
      <c r="AJ202" s="106">
        <v>1246.2997012119408</v>
      </c>
      <c r="AK202" s="106">
        <v>1168.5534200596826</v>
      </c>
      <c r="AL202" s="106">
        <v>542.14583752364001</v>
      </c>
      <c r="AM202" s="106">
        <v>104.94223247646983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1267</v>
      </c>
      <c r="D203" s="106">
        <v>1646</v>
      </c>
      <c r="E203" s="106">
        <v>565.51935053220768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250.17131394290982</v>
      </c>
      <c r="AB203" s="106">
        <v>811.54362935081167</v>
      </c>
      <c r="AC203" s="106">
        <v>963.4639420945216</v>
      </c>
      <c r="AD203" s="106">
        <v>1276.3266027688778</v>
      </c>
      <c r="AE203" s="106">
        <v>1282.4780061505041</v>
      </c>
      <c r="AF203" s="106">
        <v>1283.1572938892321</v>
      </c>
      <c r="AG203" s="106">
        <v>1342.554444473649</v>
      </c>
      <c r="AH203" s="106">
        <v>1264.125031284186</v>
      </c>
      <c r="AI203" s="106">
        <v>919.18589934460215</v>
      </c>
      <c r="AJ203" s="106">
        <v>274.37297443053035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813.51105693733371</v>
      </c>
      <c r="F204" s="106">
        <v>1371</v>
      </c>
      <c r="G204" s="106">
        <v>1230.811527539903</v>
      </c>
      <c r="H204" s="106">
        <v>519.93585623651006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25.049333693188601</v>
      </c>
      <c r="U204" s="106">
        <v>257.2238415333934</v>
      </c>
      <c r="V204" s="106">
        <v>242.87134453536282</v>
      </c>
      <c r="W204" s="106">
        <v>424.19911654004727</v>
      </c>
      <c r="X204" s="106">
        <v>852.95669719345801</v>
      </c>
      <c r="Y204" s="106">
        <v>838.60410044393893</v>
      </c>
      <c r="Z204" s="106">
        <v>1259.0204067065488</v>
      </c>
      <c r="AA204" s="106">
        <v>1316.3732126644754</v>
      </c>
      <c r="AB204" s="106">
        <v>1074.4563706491883</v>
      </c>
      <c r="AC204" s="106">
        <v>484.5360579054784</v>
      </c>
      <c r="AD204" s="106">
        <v>344.67339723112218</v>
      </c>
      <c r="AE204" s="106">
        <v>69.521993849495857</v>
      </c>
      <c r="AF204" s="106">
        <v>27.842706110767949</v>
      </c>
      <c r="AG204" s="106">
        <v>23.977660676837786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81.188472460097046</v>
      </c>
      <c r="H205" s="106">
        <v>801.06414376348994</v>
      </c>
      <c r="I205" s="106">
        <v>1821</v>
      </c>
      <c r="J205" s="106">
        <v>1484</v>
      </c>
      <c r="K205" s="106">
        <v>1740</v>
      </c>
      <c r="L205" s="106">
        <v>1247.0551299182498</v>
      </c>
      <c r="M205" s="106">
        <v>0</v>
      </c>
      <c r="N205" s="106">
        <v>0</v>
      </c>
      <c r="O205" s="106">
        <v>0</v>
      </c>
      <c r="P205" s="106">
        <v>0</v>
      </c>
      <c r="Q205" s="106">
        <v>198.57189914630635</v>
      </c>
      <c r="R205" s="106">
        <v>602.53521839583573</v>
      </c>
      <c r="S205" s="106">
        <v>904.76048481520149</v>
      </c>
      <c r="T205" s="106">
        <v>1306.1158421833229</v>
      </c>
      <c r="U205" s="106">
        <v>1296.7761584666066</v>
      </c>
      <c r="V205" s="106">
        <v>1034.1286554646372</v>
      </c>
      <c r="W205" s="106">
        <v>1083.8008834599527</v>
      </c>
      <c r="X205" s="106">
        <v>900.04330280654199</v>
      </c>
      <c r="Y205" s="106">
        <v>487.39589955606107</v>
      </c>
      <c r="Z205" s="106">
        <v>526.97959329345122</v>
      </c>
      <c r="AA205" s="106">
        <v>84.455473392614749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312.9448700817502</v>
      </c>
      <c r="M206" s="106">
        <v>1615</v>
      </c>
      <c r="N206" s="106">
        <v>1314</v>
      </c>
      <c r="O206" s="106">
        <v>1644</v>
      </c>
      <c r="P206" s="106">
        <v>1366.7793464566041</v>
      </c>
      <c r="Q206" s="106">
        <v>1139.4281008536936</v>
      </c>
      <c r="R206" s="106">
        <v>847.46478160416427</v>
      </c>
      <c r="S206" s="106">
        <v>746.23951518479851</v>
      </c>
      <c r="T206" s="106">
        <v>224.83482412348843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44.220653543395883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39.006629305859974</v>
      </c>
      <c r="J209" s="124">
        <v>44.07148459687221</v>
      </c>
      <c r="K209" s="124">
        <v>9.81373808521721</v>
      </c>
      <c r="L209" s="124">
        <v>76.265641550034729</v>
      </c>
      <c r="M209" s="124">
        <v>0</v>
      </c>
      <c r="N209" s="124">
        <v>4.5431891534253737</v>
      </c>
      <c r="O209" s="124">
        <v>0</v>
      </c>
      <c r="P209" s="124">
        <v>0</v>
      </c>
      <c r="Q209" s="124">
        <v>0</v>
      </c>
      <c r="R209" s="124">
        <v>21.703424306176998</v>
      </c>
      <c r="S209" s="124">
        <v>3.7030482756745187</v>
      </c>
      <c r="T209" s="124">
        <v>65.957144172794983</v>
      </c>
      <c r="U209" s="124">
        <v>39.663242734107371</v>
      </c>
      <c r="V209" s="124">
        <v>0</v>
      </c>
      <c r="W209" s="124">
        <v>34.902001288169458</v>
      </c>
      <c r="X209" s="124">
        <v>41.849124854463639</v>
      </c>
      <c r="Y209" s="124">
        <v>0</v>
      </c>
      <c r="Z209" s="124">
        <v>0</v>
      </c>
      <c r="AA209" s="124">
        <v>42.010683942948617</v>
      </c>
      <c r="AB209" s="124">
        <v>113.6979633083871</v>
      </c>
      <c r="AC209" s="124">
        <v>174.5114496993375</v>
      </c>
      <c r="AD209" s="124">
        <v>151.43756221630059</v>
      </c>
      <c r="AE209" s="124">
        <v>210.94471793853398</v>
      </c>
      <c r="AF209" s="124">
        <v>158.1635467075136</v>
      </c>
      <c r="AG209" s="124">
        <v>36.586352965365563</v>
      </c>
      <c r="AH209" s="124">
        <v>101.76107968772158</v>
      </c>
      <c r="AI209" s="124">
        <v>151.04848898912218</v>
      </c>
      <c r="AJ209" s="124">
        <v>47.734062874736821</v>
      </c>
      <c r="AK209" s="124">
        <v>63.796759806811906</v>
      </c>
      <c r="AL209" s="124">
        <v>12.493550566535191</v>
      </c>
      <c r="AM209" s="124">
        <v>52.716566542510805</v>
      </c>
      <c r="AN209" s="124">
        <v>0</v>
      </c>
      <c r="AO209" s="124">
        <v>31.932778449385978</v>
      </c>
      <c r="AP209" s="124">
        <v>0</v>
      </c>
      <c r="AQ209" s="124">
        <v>110.47015030659941</v>
      </c>
      <c r="AR209" s="124">
        <v>11.76382198733063</v>
      </c>
      <c r="AS209" s="124">
        <v>68.321471198835411</v>
      </c>
      <c r="AT209" s="124">
        <v>114.94335512868122</v>
      </c>
      <c r="AU209" s="124">
        <v>67.185739460314096</v>
      </c>
      <c r="AV209" s="124">
        <v>118.32843838519375</v>
      </c>
      <c r="AW209" s="124">
        <v>105.01851766129892</v>
      </c>
      <c r="AX209" s="124">
        <v>144.8121564846104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0</v>
      </c>
      <c r="G210" s="110">
        <v>58.89123055663805</v>
      </c>
      <c r="H210" s="110">
        <v>382.07418204742288</v>
      </c>
      <c r="I210" s="110">
        <v>550.04778913092605</v>
      </c>
      <c r="J210" s="110">
        <v>528.92851540312779</v>
      </c>
      <c r="K210" s="110">
        <v>526.18626191478279</v>
      </c>
      <c r="L210" s="110">
        <v>544.73435844996527</v>
      </c>
      <c r="M210" s="110">
        <v>508</v>
      </c>
      <c r="N210" s="110">
        <v>550.04778913092605</v>
      </c>
      <c r="O210" s="110">
        <v>517</v>
      </c>
      <c r="P210" s="110">
        <v>464.43881699050456</v>
      </c>
      <c r="Q210" s="110">
        <v>512.64892203291708</v>
      </c>
      <c r="R210" s="110">
        <v>550.04778913092605</v>
      </c>
      <c r="S210" s="110">
        <v>538.29695172432548</v>
      </c>
      <c r="T210" s="110">
        <v>548.04285582720502</v>
      </c>
      <c r="U210" s="110">
        <v>514.33675726589263</v>
      </c>
      <c r="V210" s="110">
        <v>486</v>
      </c>
      <c r="W210" s="110">
        <v>550.04778913092605</v>
      </c>
      <c r="X210" s="110">
        <v>531.15087514553636</v>
      </c>
      <c r="Y210" s="110">
        <v>492</v>
      </c>
      <c r="Z210" s="110">
        <v>529.83913563515318</v>
      </c>
      <c r="AA210" s="110">
        <v>550.04778913092605</v>
      </c>
      <c r="AB210" s="110">
        <v>527.3020366916129</v>
      </c>
      <c r="AC210" s="110">
        <v>488.4885503006625</v>
      </c>
      <c r="AD210" s="110">
        <v>455.56243778369941</v>
      </c>
      <c r="AE210" s="110">
        <v>468.05528206146602</v>
      </c>
      <c r="AF210" s="110">
        <v>435.8364532924864</v>
      </c>
      <c r="AG210" s="110">
        <v>464.41364703463444</v>
      </c>
      <c r="AH210" s="110">
        <v>530.23892031227842</v>
      </c>
      <c r="AI210" s="110">
        <v>494.95151101087782</v>
      </c>
      <c r="AJ210" s="110">
        <v>468.26593712526318</v>
      </c>
      <c r="AK210" s="110">
        <v>524.20324019318809</v>
      </c>
      <c r="AL210" s="110">
        <v>515.50644943346481</v>
      </c>
      <c r="AM210" s="110">
        <v>543.2834334574892</v>
      </c>
      <c r="AN210" s="110">
        <v>503</v>
      </c>
      <c r="AO210" s="110">
        <v>550.04778913092605</v>
      </c>
      <c r="AP210" s="110">
        <v>482</v>
      </c>
      <c r="AQ210" s="110">
        <v>550.04778913092605</v>
      </c>
      <c r="AR210" s="110">
        <v>490.23617801266937</v>
      </c>
      <c r="AS210" s="110">
        <v>543.67852880116459</v>
      </c>
      <c r="AT210" s="110">
        <v>513.05664487131878</v>
      </c>
      <c r="AU210" s="110">
        <v>487.8142605396859</v>
      </c>
      <c r="AV210" s="110">
        <v>513.67156161480625</v>
      </c>
      <c r="AW210" s="110">
        <v>485.98148233870108</v>
      </c>
      <c r="AX210" s="110">
        <v>493.1878435153896</v>
      </c>
      <c r="AY210" s="110">
        <v>469</v>
      </c>
    </row>
    <row r="211" spans="1:51">
      <c r="A211" s="109"/>
      <c r="B211" s="119">
        <v>3</v>
      </c>
      <c r="C211" s="106">
        <v>838.79093565860558</v>
      </c>
      <c r="D211" s="110">
        <v>162.65556231828384</v>
      </c>
      <c r="E211" s="110">
        <v>183.80105974534979</v>
      </c>
      <c r="F211" s="110">
        <v>182.76971185703957</v>
      </c>
      <c r="G211" s="110">
        <v>297.81116771043656</v>
      </c>
      <c r="H211" s="110">
        <v>265.92581795257712</v>
      </c>
      <c r="I211" s="110">
        <v>90.945581563213949</v>
      </c>
      <c r="J211" s="110">
        <v>0</v>
      </c>
      <c r="K211" s="110">
        <v>0</v>
      </c>
      <c r="L211" s="110">
        <v>0</v>
      </c>
      <c r="M211" s="110">
        <v>0</v>
      </c>
      <c r="N211" s="110">
        <v>0.40902171564856377</v>
      </c>
      <c r="O211" s="110">
        <v>0</v>
      </c>
      <c r="P211" s="110">
        <v>16.561183009495434</v>
      </c>
      <c r="Q211" s="110">
        <v>46.351077967082951</v>
      </c>
      <c r="R211" s="110">
        <v>20.24878656289696</v>
      </c>
      <c r="S211" s="110">
        <v>0</v>
      </c>
      <c r="T211" s="110">
        <v>0</v>
      </c>
      <c r="U211" s="110">
        <v>0</v>
      </c>
      <c r="V211" s="110">
        <v>0</v>
      </c>
      <c r="W211" s="110">
        <v>23.050209580904504</v>
      </c>
      <c r="X211" s="110">
        <v>0</v>
      </c>
      <c r="Y211" s="110">
        <v>0</v>
      </c>
      <c r="Z211" s="110">
        <v>19.160864364846848</v>
      </c>
      <c r="AA211" s="110">
        <v>10.94152692612529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10.019432419687936</v>
      </c>
      <c r="AP211" s="110">
        <v>0</v>
      </c>
      <c r="AQ211" s="110">
        <v>27.482060562474516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287.20906434139448</v>
      </c>
      <c r="D212" s="110">
        <v>380.34443768171616</v>
      </c>
      <c r="E212" s="110">
        <v>526.22934772419148</v>
      </c>
      <c r="F212" s="110">
        <v>392.23028814296043</v>
      </c>
      <c r="G212" s="110">
        <v>194.29760173292539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2774711.0769305811</v>
      </c>
      <c r="E259" s="124">
        <f t="shared" ref="E259:AX259" si="5">F$14*$B$259</f>
        <v>1899746.9646196151</v>
      </c>
      <c r="F259" s="124">
        <f t="shared" si="5"/>
        <v>1376229.9896263648</v>
      </c>
      <c r="G259" s="124">
        <f t="shared" si="5"/>
        <v>1133032.1160372624</v>
      </c>
      <c r="H259" s="124">
        <f t="shared" si="5"/>
        <v>1008511.7511207457</v>
      </c>
      <c r="I259" s="124">
        <f t="shared" si="5"/>
        <v>912179.98630482168</v>
      </c>
      <c r="J259" s="124">
        <f t="shared" si="5"/>
        <v>850484.98859089357</v>
      </c>
      <c r="K259" s="124">
        <f t="shared" si="5"/>
        <v>848975.29741915991</v>
      </c>
      <c r="L259" s="124">
        <f t="shared" si="5"/>
        <v>859186.56990386685</v>
      </c>
      <c r="M259" s="124">
        <f t="shared" si="5"/>
        <v>839379.12304871983</v>
      </c>
      <c r="N259" s="124">
        <f t="shared" si="5"/>
        <v>862336.94819695514</v>
      </c>
      <c r="O259" s="124">
        <f t="shared" si="5"/>
        <v>860757.572575283</v>
      </c>
      <c r="P259" s="124">
        <f t="shared" si="5"/>
        <v>871229.18788718735</v>
      </c>
      <c r="Q259" s="124">
        <f t="shared" si="5"/>
        <v>887629.40092930361</v>
      </c>
      <c r="R259" s="124">
        <f t="shared" si="5"/>
        <v>873259.3220644563</v>
      </c>
      <c r="S259" s="124">
        <f t="shared" si="5"/>
        <v>855642.58823190909</v>
      </c>
      <c r="T259" s="124">
        <f t="shared" si="5"/>
        <v>861007.99498486379</v>
      </c>
      <c r="U259" s="124">
        <f t="shared" si="5"/>
        <v>842451.79671658855</v>
      </c>
      <c r="V259" s="124">
        <f t="shared" si="5"/>
        <v>850289.27056166844</v>
      </c>
      <c r="W259" s="124">
        <f t="shared" si="5"/>
        <v>874801.58780194283</v>
      </c>
      <c r="X259" s="124">
        <f t="shared" si="5"/>
        <v>851708.46296982688</v>
      </c>
      <c r="Y259" s="124">
        <f t="shared" si="5"/>
        <v>849637.72046794544</v>
      </c>
      <c r="Z259" s="124">
        <f t="shared" si="5"/>
        <v>872660.38890787191</v>
      </c>
      <c r="AA259" s="124">
        <f t="shared" si="5"/>
        <v>868135.40198690444</v>
      </c>
      <c r="AB259" s="124">
        <f t="shared" si="5"/>
        <v>849589.56423927052</v>
      </c>
      <c r="AC259" s="124">
        <f t="shared" si="5"/>
        <v>828221.59880585328</v>
      </c>
      <c r="AD259" s="124">
        <f t="shared" si="5"/>
        <v>810094.80578776158</v>
      </c>
      <c r="AE259" s="124">
        <f t="shared" si="5"/>
        <v>816972.48387118743</v>
      </c>
      <c r="AF259" s="124">
        <f t="shared" si="5"/>
        <v>799235.07135157229</v>
      </c>
      <c r="AG259" s="124">
        <f t="shared" si="5"/>
        <v>814967.65671933943</v>
      </c>
      <c r="AH259" s="124">
        <f t="shared" si="5"/>
        <v>851206.4050212669</v>
      </c>
      <c r="AI259" s="124">
        <f t="shared" si="5"/>
        <v>831779.64869764587</v>
      </c>
      <c r="AJ259" s="124">
        <f t="shared" si="5"/>
        <v>817088.45567738521</v>
      </c>
      <c r="AK259" s="124">
        <f t="shared" si="5"/>
        <v>847883.58565758436</v>
      </c>
      <c r="AL259" s="124">
        <f t="shared" si="5"/>
        <v>843095.74664555583</v>
      </c>
      <c r="AM259" s="124">
        <f t="shared" si="5"/>
        <v>858387.79303611966</v>
      </c>
      <c r="AN259" s="124">
        <f t="shared" si="5"/>
        <v>846398.44119280227</v>
      </c>
      <c r="AO259" s="124">
        <f t="shared" si="5"/>
        <v>867627.76185013773</v>
      </c>
      <c r="AP259" s="124">
        <f t="shared" si="5"/>
        <v>852593.50494024123</v>
      </c>
      <c r="AQ259" s="124">
        <f t="shared" si="5"/>
        <v>877241.45207041863</v>
      </c>
      <c r="AR259" s="124">
        <f t="shared" si="5"/>
        <v>829183.71924421075</v>
      </c>
      <c r="AS259" s="124">
        <f t="shared" si="5"/>
        <v>858605.3046392136</v>
      </c>
      <c r="AT259" s="124">
        <f t="shared" si="5"/>
        <v>841747.05720613536</v>
      </c>
      <c r="AU259" s="124">
        <f t="shared" si="5"/>
        <v>827850.38246729691</v>
      </c>
      <c r="AV259" s="124">
        <f t="shared" si="5"/>
        <v>842085.58695290727</v>
      </c>
      <c r="AW259" s="124">
        <f t="shared" si="5"/>
        <v>826841.3841812039</v>
      </c>
      <c r="AX259" s="124">
        <f t="shared" si="5"/>
        <v>830808.69788688794</v>
      </c>
      <c r="AY259" s="124">
        <f>AZ$14*$B$259</f>
        <v>818947.33131846506</v>
      </c>
      <c r="AZ259" s="139">
        <f>SUM($D259:$AY259)</f>
        <v>44672438.947345212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2069472.8236679467</v>
      </c>
      <c r="E260" s="125">
        <f t="shared" ref="E260:AY260" si="6">(E$175-E$176+E$177-E$178+E$179-E$180+E$181-E$182)*$B$260</f>
        <v>2168429.7742766691</v>
      </c>
      <c r="F260" s="125">
        <f t="shared" si="6"/>
        <v>2214823.3855729513</v>
      </c>
      <c r="G260" s="125">
        <f t="shared" si="6"/>
        <v>2214650.5270904652</v>
      </c>
      <c r="H260" s="125">
        <f t="shared" si="6"/>
        <v>2162606.6075888546</v>
      </c>
      <c r="I260" s="125">
        <f t="shared" si="6"/>
        <v>2140838.7704949398</v>
      </c>
      <c r="J260" s="125">
        <f t="shared" si="6"/>
        <v>2172813.6933608404</v>
      </c>
      <c r="K260" s="125">
        <f t="shared" si="6"/>
        <v>2169113.0494690007</v>
      </c>
      <c r="L260" s="125">
        <f t="shared" si="6"/>
        <v>2182030.4704704126</v>
      </c>
      <c r="M260" s="125">
        <f t="shared" si="6"/>
        <v>2188178.8501801179</v>
      </c>
      <c r="N260" s="125">
        <f t="shared" si="6"/>
        <v>2200099.6663202811</v>
      </c>
      <c r="O260" s="125">
        <f t="shared" si="6"/>
        <v>2175285.4548392044</v>
      </c>
      <c r="P260" s="125">
        <f t="shared" si="6"/>
        <v>2182238.8441950288</v>
      </c>
      <c r="Q260" s="125">
        <f t="shared" si="6"/>
        <v>2191704.9783757566</v>
      </c>
      <c r="R260" s="125">
        <f t="shared" si="6"/>
        <v>2176231.4471940501</v>
      </c>
      <c r="S260" s="125">
        <f t="shared" si="6"/>
        <v>2180137.6072401316</v>
      </c>
      <c r="T260" s="125">
        <f t="shared" si="6"/>
        <v>2183062.3389244736</v>
      </c>
      <c r="U260" s="125">
        <f t="shared" si="6"/>
        <v>2185675.2187646227</v>
      </c>
      <c r="V260" s="125">
        <f t="shared" si="6"/>
        <v>2181651.7596404613</v>
      </c>
      <c r="W260" s="125">
        <f t="shared" si="6"/>
        <v>2176629.0842028973</v>
      </c>
      <c r="X260" s="125">
        <f t="shared" si="6"/>
        <v>2134720.757264324</v>
      </c>
      <c r="Y260" s="125">
        <f t="shared" si="6"/>
        <v>2205351.9027260356</v>
      </c>
      <c r="Z260" s="125">
        <f t="shared" si="6"/>
        <v>2160386.7333315816</v>
      </c>
      <c r="AA260" s="125">
        <f t="shared" si="6"/>
        <v>2164824.4244319778</v>
      </c>
      <c r="AB260" s="125">
        <f t="shared" si="6"/>
        <v>2129876.3479163754</v>
      </c>
      <c r="AC260" s="125">
        <f t="shared" si="6"/>
        <v>2180748.7754948447</v>
      </c>
      <c r="AD260" s="125">
        <f t="shared" si="6"/>
        <v>2157642.0179272839</v>
      </c>
      <c r="AE260" s="125">
        <f t="shared" si="6"/>
        <v>2190127.1553349672</v>
      </c>
      <c r="AF260" s="125">
        <f t="shared" si="6"/>
        <v>2180484.4549521627</v>
      </c>
      <c r="AG260" s="125">
        <f t="shared" si="6"/>
        <v>2156772.2163028298</v>
      </c>
      <c r="AH260" s="125">
        <f t="shared" si="6"/>
        <v>2178867.1010749601</v>
      </c>
      <c r="AI260" s="125">
        <f t="shared" si="6"/>
        <v>2142560.3401202173</v>
      </c>
      <c r="AJ260" s="125">
        <f t="shared" si="6"/>
        <v>2134796.4502451653</v>
      </c>
      <c r="AK260" s="125">
        <f t="shared" si="6"/>
        <v>2151033.8228623769</v>
      </c>
      <c r="AL260" s="125">
        <f t="shared" si="6"/>
        <v>2191795.7772327177</v>
      </c>
      <c r="AM260" s="125">
        <f t="shared" si="6"/>
        <v>2136204.2037197426</v>
      </c>
      <c r="AN260" s="125">
        <f t="shared" si="6"/>
        <v>2179130.9131206647</v>
      </c>
      <c r="AO260" s="125">
        <f t="shared" si="6"/>
        <v>2169371.2835215256</v>
      </c>
      <c r="AP260" s="125">
        <f t="shared" si="6"/>
        <v>2181679.0610824386</v>
      </c>
      <c r="AQ260" s="125">
        <f t="shared" si="6"/>
        <v>2152103.8659627307</v>
      </c>
      <c r="AR260" s="125">
        <f t="shared" si="6"/>
        <v>2152579.9643774577</v>
      </c>
      <c r="AS260" s="125">
        <f t="shared" si="6"/>
        <v>2124844.1257256106</v>
      </c>
      <c r="AT260" s="125">
        <f t="shared" si="6"/>
        <v>2146980.2716425108</v>
      </c>
      <c r="AU260" s="125">
        <f t="shared" si="6"/>
        <v>2116163.0416184035</v>
      </c>
      <c r="AV260" s="125">
        <f t="shared" si="6"/>
        <v>2133509.0227428083</v>
      </c>
      <c r="AW260" s="125">
        <f t="shared" si="6"/>
        <v>2147096.1799217351</v>
      </c>
      <c r="AX260" s="125">
        <f t="shared" si="6"/>
        <v>2155849.9663489019</v>
      </c>
      <c r="AY260" s="125">
        <f t="shared" si="6"/>
        <v>2130124.8617244493</v>
      </c>
      <c r="AZ260" s="141">
        <f>SUM($D260:$AY260)</f>
        <v>103901299.39059591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0</v>
      </c>
      <c r="E6" s="100">
        <v>0</v>
      </c>
      <c r="F6" s="100">
        <v>14</v>
      </c>
      <c r="G6" s="100">
        <v>8097.5999999999995</v>
      </c>
      <c r="H6" s="100">
        <v>0</v>
      </c>
      <c r="I6" s="100">
        <v>0</v>
      </c>
      <c r="J6" s="100">
        <v>6.9302404279984007</v>
      </c>
      <c r="K6" s="100">
        <v>4008.4510635542747</v>
      </c>
      <c r="L6" s="100">
        <v>12</v>
      </c>
      <c r="M6" s="100">
        <v>6940.7999999999993</v>
      </c>
      <c r="N6" s="100">
        <v>16</v>
      </c>
      <c r="O6" s="100">
        <v>9254.4</v>
      </c>
      <c r="P6" s="100">
        <v>18</v>
      </c>
      <c r="Q6" s="100">
        <v>10411.199999999999</v>
      </c>
      <c r="R6" s="100">
        <v>11</v>
      </c>
      <c r="S6" s="100">
        <v>6362.4</v>
      </c>
      <c r="T6" s="100">
        <v>18</v>
      </c>
      <c r="U6" s="100">
        <v>10411.199999999999</v>
      </c>
      <c r="V6" s="100">
        <v>21</v>
      </c>
      <c r="W6" s="100">
        <v>12146.4</v>
      </c>
      <c r="X6" s="100">
        <v>16</v>
      </c>
      <c r="Y6" s="100">
        <v>9254.4</v>
      </c>
      <c r="Z6" s="100">
        <v>13</v>
      </c>
      <c r="AA6" s="100">
        <v>7519.2</v>
      </c>
      <c r="AB6" s="100">
        <v>19</v>
      </c>
      <c r="AC6" s="100">
        <v>10989.6</v>
      </c>
      <c r="AD6" s="100">
        <v>19</v>
      </c>
      <c r="AE6" s="100">
        <v>10989.6</v>
      </c>
      <c r="AF6" s="100">
        <v>18</v>
      </c>
      <c r="AG6" s="100">
        <v>10411.199999999999</v>
      </c>
      <c r="AH6" s="100">
        <v>19</v>
      </c>
      <c r="AI6" s="100">
        <v>10989.6</v>
      </c>
      <c r="AJ6" s="100">
        <v>15</v>
      </c>
      <c r="AK6" s="100">
        <v>8676</v>
      </c>
      <c r="AL6" s="100">
        <v>20</v>
      </c>
      <c r="AM6" s="100">
        <v>11568</v>
      </c>
      <c r="AN6" s="100">
        <v>14</v>
      </c>
      <c r="AO6" s="100">
        <v>8097.5999999999995</v>
      </c>
      <c r="AP6" s="100">
        <v>13</v>
      </c>
      <c r="AQ6" s="100">
        <v>7519.2</v>
      </c>
      <c r="AR6" s="100">
        <v>21</v>
      </c>
      <c r="AS6" s="100">
        <v>12146.4</v>
      </c>
      <c r="AT6" s="100">
        <v>22</v>
      </c>
      <c r="AU6" s="100">
        <v>12724.8</v>
      </c>
      <c r="AV6" s="100">
        <v>27</v>
      </c>
      <c r="AW6" s="100">
        <v>15616.8</v>
      </c>
      <c r="AX6" s="100">
        <v>20</v>
      </c>
      <c r="AY6" s="100">
        <v>11568</v>
      </c>
      <c r="AZ6" s="100">
        <v>25</v>
      </c>
      <c r="BA6" s="100">
        <v>14460</v>
      </c>
      <c r="BB6" s="100">
        <v>22</v>
      </c>
      <c r="BC6" s="100">
        <v>12724.8</v>
      </c>
      <c r="BD6" s="100">
        <v>24</v>
      </c>
      <c r="BE6" s="100">
        <v>13881.599999999999</v>
      </c>
      <c r="BF6" s="100">
        <v>12</v>
      </c>
      <c r="BG6" s="100">
        <v>6940.7999999999993</v>
      </c>
      <c r="BH6" s="100">
        <v>19</v>
      </c>
      <c r="BI6" s="100">
        <v>10989.6</v>
      </c>
      <c r="BJ6" s="100">
        <v>25</v>
      </c>
      <c r="BK6" s="100">
        <v>14460</v>
      </c>
      <c r="BL6" s="100">
        <v>20</v>
      </c>
      <c r="BM6" s="100">
        <v>11568</v>
      </c>
      <c r="BN6" s="100">
        <v>24</v>
      </c>
      <c r="BO6" s="100">
        <v>13881.599999999999</v>
      </c>
      <c r="BP6" s="100">
        <v>23</v>
      </c>
      <c r="BQ6" s="100">
        <v>13303.199999999999</v>
      </c>
      <c r="BR6" s="100">
        <v>22</v>
      </c>
      <c r="BS6" s="100">
        <v>12724.8</v>
      </c>
      <c r="BT6" s="100">
        <v>14</v>
      </c>
      <c r="BU6" s="100">
        <v>8097.5999999999995</v>
      </c>
      <c r="BV6" s="100">
        <v>26</v>
      </c>
      <c r="BW6" s="100">
        <v>15038.4</v>
      </c>
      <c r="BX6" s="100">
        <v>20</v>
      </c>
      <c r="BY6" s="100">
        <v>11568</v>
      </c>
      <c r="BZ6" s="100">
        <v>23</v>
      </c>
      <c r="CA6" s="100">
        <v>13303.199999999999</v>
      </c>
      <c r="CB6" s="100">
        <v>19</v>
      </c>
      <c r="CC6" s="100">
        <v>10989.6</v>
      </c>
      <c r="CD6" s="100">
        <v>23</v>
      </c>
      <c r="CE6" s="100">
        <v>13303.199999999999</v>
      </c>
      <c r="CF6" s="100">
        <v>22</v>
      </c>
      <c r="CG6" s="100">
        <v>12724.8</v>
      </c>
      <c r="CH6" s="100">
        <v>21</v>
      </c>
      <c r="CI6" s="100">
        <v>12146.4</v>
      </c>
      <c r="CJ6" s="100">
        <v>29</v>
      </c>
      <c r="CK6" s="100">
        <v>16773.599999999999</v>
      </c>
      <c r="CL6" s="100">
        <v>26</v>
      </c>
      <c r="CM6" s="100">
        <v>15038.4</v>
      </c>
      <c r="CN6" s="100">
        <v>21</v>
      </c>
      <c r="CO6" s="100">
        <v>12146.4</v>
      </c>
      <c r="CP6" s="100">
        <v>21</v>
      </c>
      <c r="CQ6" s="100">
        <v>12146.4</v>
      </c>
      <c r="CR6" s="100">
        <v>19</v>
      </c>
      <c r="CS6" s="100">
        <v>10989.6</v>
      </c>
      <c r="CT6" s="100">
        <v>21</v>
      </c>
      <c r="CU6" s="100">
        <v>12146.4</v>
      </c>
    </row>
    <row r="7" spans="1:99">
      <c r="C7" s="99" t="s">
        <v>173</v>
      </c>
      <c r="D7" s="100">
        <v>0</v>
      </c>
      <c r="E7" s="100">
        <v>0</v>
      </c>
      <c r="F7" s="100">
        <v>15</v>
      </c>
      <c r="G7" s="100">
        <v>11826</v>
      </c>
      <c r="H7" s="100">
        <v>0</v>
      </c>
      <c r="I7" s="100">
        <v>0</v>
      </c>
      <c r="J7" s="100">
        <v>6.5452270708873774</v>
      </c>
      <c r="K7" s="100">
        <v>5160.2570226876078</v>
      </c>
      <c r="L7" s="100">
        <v>14</v>
      </c>
      <c r="M7" s="100">
        <v>11037.6</v>
      </c>
      <c r="N7" s="100">
        <v>17</v>
      </c>
      <c r="O7" s="100">
        <v>13402.8</v>
      </c>
      <c r="P7" s="100">
        <v>18</v>
      </c>
      <c r="Q7" s="100">
        <v>14191.199999999999</v>
      </c>
      <c r="R7" s="100">
        <v>12</v>
      </c>
      <c r="S7" s="100">
        <v>9460.7999999999993</v>
      </c>
      <c r="T7" s="100">
        <v>18</v>
      </c>
      <c r="U7" s="100">
        <v>14191.199999999999</v>
      </c>
      <c r="V7" s="100">
        <v>20</v>
      </c>
      <c r="W7" s="100">
        <v>15768</v>
      </c>
      <c r="X7" s="100">
        <v>15</v>
      </c>
      <c r="Y7" s="100">
        <v>11826</v>
      </c>
      <c r="Z7" s="100">
        <v>13</v>
      </c>
      <c r="AA7" s="100">
        <v>10249.199999999999</v>
      </c>
      <c r="AB7" s="100">
        <v>19</v>
      </c>
      <c r="AC7" s="100">
        <v>14979.6</v>
      </c>
      <c r="AD7" s="100">
        <v>19</v>
      </c>
      <c r="AE7" s="100">
        <v>14979.6</v>
      </c>
      <c r="AF7" s="100">
        <v>17</v>
      </c>
      <c r="AG7" s="100">
        <v>13402.8</v>
      </c>
      <c r="AH7" s="100">
        <v>19</v>
      </c>
      <c r="AI7" s="100">
        <v>14979.6</v>
      </c>
      <c r="AJ7" s="100">
        <v>17</v>
      </c>
      <c r="AK7" s="100">
        <v>13402.8</v>
      </c>
      <c r="AL7" s="100">
        <v>19</v>
      </c>
      <c r="AM7" s="100">
        <v>14979.6</v>
      </c>
      <c r="AN7" s="100">
        <v>15</v>
      </c>
      <c r="AO7" s="100">
        <v>11826</v>
      </c>
      <c r="AP7" s="100">
        <v>13</v>
      </c>
      <c r="AQ7" s="100">
        <v>10249.199999999999</v>
      </c>
      <c r="AR7" s="100">
        <v>18</v>
      </c>
      <c r="AS7" s="100">
        <v>14191.199999999999</v>
      </c>
      <c r="AT7" s="100">
        <v>23</v>
      </c>
      <c r="AU7" s="100">
        <v>18133.2</v>
      </c>
      <c r="AV7" s="100">
        <v>24</v>
      </c>
      <c r="AW7" s="100">
        <v>18921.599999999999</v>
      </c>
      <c r="AX7" s="100">
        <v>22</v>
      </c>
      <c r="AY7" s="100">
        <v>17344.8</v>
      </c>
      <c r="AZ7" s="100">
        <v>24</v>
      </c>
      <c r="BA7" s="100">
        <v>18921.599999999999</v>
      </c>
      <c r="BB7" s="100">
        <v>22</v>
      </c>
      <c r="BC7" s="100">
        <v>17344.8</v>
      </c>
      <c r="BD7" s="100">
        <v>22</v>
      </c>
      <c r="BE7" s="100">
        <v>17344.8</v>
      </c>
      <c r="BF7" s="100">
        <v>12</v>
      </c>
      <c r="BG7" s="100">
        <v>9460.7999999999993</v>
      </c>
      <c r="BH7" s="100">
        <v>20</v>
      </c>
      <c r="BI7" s="100">
        <v>15768</v>
      </c>
      <c r="BJ7" s="100">
        <v>24</v>
      </c>
      <c r="BK7" s="100">
        <v>18921.599999999999</v>
      </c>
      <c r="BL7" s="100">
        <v>21</v>
      </c>
      <c r="BM7" s="100">
        <v>16556.399999999998</v>
      </c>
      <c r="BN7" s="100">
        <v>24</v>
      </c>
      <c r="BO7" s="100">
        <v>18921.599999999999</v>
      </c>
      <c r="BP7" s="100">
        <v>23</v>
      </c>
      <c r="BQ7" s="100">
        <v>18133.2</v>
      </c>
      <c r="BR7" s="100">
        <v>24</v>
      </c>
      <c r="BS7" s="100">
        <v>18921.599999999999</v>
      </c>
      <c r="BT7" s="100">
        <v>13</v>
      </c>
      <c r="BU7" s="100">
        <v>10249.199999999999</v>
      </c>
      <c r="BV7" s="100">
        <v>21</v>
      </c>
      <c r="BW7" s="100">
        <v>16556.399999999998</v>
      </c>
      <c r="BX7" s="100">
        <v>20</v>
      </c>
      <c r="BY7" s="100">
        <v>15768</v>
      </c>
      <c r="BZ7" s="100">
        <v>26</v>
      </c>
      <c r="CA7" s="100">
        <v>20498.399999999998</v>
      </c>
      <c r="CB7" s="100">
        <v>21</v>
      </c>
      <c r="CC7" s="100">
        <v>16556.399999999998</v>
      </c>
      <c r="CD7" s="100">
        <v>24</v>
      </c>
      <c r="CE7" s="100">
        <v>18921.599999999999</v>
      </c>
      <c r="CF7" s="100">
        <v>22</v>
      </c>
      <c r="CG7" s="100">
        <v>17344.8</v>
      </c>
      <c r="CH7" s="100">
        <v>18</v>
      </c>
      <c r="CI7" s="100">
        <v>14191.199999999999</v>
      </c>
      <c r="CJ7" s="100">
        <v>28</v>
      </c>
      <c r="CK7" s="100">
        <v>22075.200000000001</v>
      </c>
      <c r="CL7" s="100">
        <v>24</v>
      </c>
      <c r="CM7" s="100">
        <v>18921.599999999999</v>
      </c>
      <c r="CN7" s="100">
        <v>18</v>
      </c>
      <c r="CO7" s="100">
        <v>14191.199999999999</v>
      </c>
      <c r="CP7" s="100">
        <v>21</v>
      </c>
      <c r="CQ7" s="100">
        <v>16556.399999999998</v>
      </c>
      <c r="CR7" s="100">
        <v>18</v>
      </c>
      <c r="CS7" s="100">
        <v>14191.199999999999</v>
      </c>
      <c r="CT7" s="100">
        <v>22</v>
      </c>
      <c r="CU7" s="100">
        <v>17344.8</v>
      </c>
    </row>
    <row r="8" spans="1:99">
      <c r="C8" s="99" t="s">
        <v>174</v>
      </c>
      <c r="D8" s="100">
        <v>0</v>
      </c>
      <c r="E8" s="100">
        <v>0</v>
      </c>
      <c r="F8" s="100">
        <v>14</v>
      </c>
      <c r="G8" s="100">
        <v>4334.3999999999996</v>
      </c>
      <c r="H8" s="100">
        <v>0</v>
      </c>
      <c r="I8" s="100">
        <v>0</v>
      </c>
      <c r="J8" s="100">
        <v>7.315253785109423</v>
      </c>
      <c r="K8" s="100">
        <v>2264.8025718698773</v>
      </c>
      <c r="L8" s="100">
        <v>15</v>
      </c>
      <c r="M8" s="100">
        <v>4643.9999999999991</v>
      </c>
      <c r="N8" s="100">
        <v>18</v>
      </c>
      <c r="O8" s="100">
        <v>5572.7999999999993</v>
      </c>
      <c r="P8" s="100">
        <v>18</v>
      </c>
      <c r="Q8" s="100">
        <v>5572.7999999999993</v>
      </c>
      <c r="R8" s="100">
        <v>12</v>
      </c>
      <c r="S8" s="100">
        <v>3715.2</v>
      </c>
      <c r="T8" s="100">
        <v>21</v>
      </c>
      <c r="U8" s="100">
        <v>6501.5999999999995</v>
      </c>
      <c r="V8" s="100">
        <v>22</v>
      </c>
      <c r="W8" s="100">
        <v>6811.1999999999989</v>
      </c>
      <c r="X8" s="100">
        <v>16</v>
      </c>
      <c r="Y8" s="100">
        <v>4953.5999999999995</v>
      </c>
      <c r="Z8" s="100">
        <v>15</v>
      </c>
      <c r="AA8" s="100">
        <v>4643.9999999999991</v>
      </c>
      <c r="AB8" s="100">
        <v>21</v>
      </c>
      <c r="AC8" s="100">
        <v>6501.5999999999995</v>
      </c>
      <c r="AD8" s="100">
        <v>18</v>
      </c>
      <c r="AE8" s="100">
        <v>5572.7999999999993</v>
      </c>
      <c r="AF8" s="100">
        <v>19</v>
      </c>
      <c r="AG8" s="100">
        <v>5882.4</v>
      </c>
      <c r="AH8" s="100">
        <v>23</v>
      </c>
      <c r="AI8" s="100">
        <v>7120.7999999999993</v>
      </c>
      <c r="AJ8" s="100">
        <v>16</v>
      </c>
      <c r="AK8" s="100">
        <v>4953.5999999999995</v>
      </c>
      <c r="AL8" s="100">
        <v>18</v>
      </c>
      <c r="AM8" s="100">
        <v>5572.7999999999993</v>
      </c>
      <c r="AN8" s="100">
        <v>16</v>
      </c>
      <c r="AO8" s="100">
        <v>4953.5999999999995</v>
      </c>
      <c r="AP8" s="100">
        <v>16</v>
      </c>
      <c r="AQ8" s="100">
        <v>4953.5999999999995</v>
      </c>
      <c r="AR8" s="100">
        <v>19</v>
      </c>
      <c r="AS8" s="100">
        <v>5882.4</v>
      </c>
      <c r="AT8" s="100">
        <v>25</v>
      </c>
      <c r="AU8" s="100">
        <v>7739.9999999999991</v>
      </c>
      <c r="AV8" s="100">
        <v>24</v>
      </c>
      <c r="AW8" s="100">
        <v>7430.4</v>
      </c>
      <c r="AX8" s="100">
        <v>21</v>
      </c>
      <c r="AY8" s="100">
        <v>6501.5999999999995</v>
      </c>
      <c r="AZ8" s="100">
        <v>27</v>
      </c>
      <c r="BA8" s="100">
        <v>8359.1999999999989</v>
      </c>
      <c r="BB8" s="100">
        <v>21</v>
      </c>
      <c r="BC8" s="100">
        <v>6501.5999999999995</v>
      </c>
      <c r="BD8" s="100">
        <v>21</v>
      </c>
      <c r="BE8" s="100">
        <v>6501.5999999999995</v>
      </c>
      <c r="BF8" s="100">
        <v>12</v>
      </c>
      <c r="BG8" s="100">
        <v>3715.2</v>
      </c>
      <c r="BH8" s="100">
        <v>20</v>
      </c>
      <c r="BI8" s="100">
        <v>6191.9999999999991</v>
      </c>
      <c r="BJ8" s="100">
        <v>25</v>
      </c>
      <c r="BK8" s="100">
        <v>7739.9999999999991</v>
      </c>
      <c r="BL8" s="100">
        <v>20</v>
      </c>
      <c r="BM8" s="100">
        <v>6191.9999999999991</v>
      </c>
      <c r="BN8" s="100">
        <v>24</v>
      </c>
      <c r="BO8" s="100">
        <v>7430.4</v>
      </c>
      <c r="BP8" s="100">
        <v>26</v>
      </c>
      <c r="BQ8" s="100">
        <v>8049.5999999999995</v>
      </c>
      <c r="BR8" s="100">
        <v>25</v>
      </c>
      <c r="BS8" s="100">
        <v>7739.9999999999991</v>
      </c>
      <c r="BT8" s="100">
        <v>16</v>
      </c>
      <c r="BU8" s="100">
        <v>4953.5999999999995</v>
      </c>
      <c r="BV8" s="100">
        <v>25</v>
      </c>
      <c r="BW8" s="100">
        <v>7739.9999999999991</v>
      </c>
      <c r="BX8" s="100">
        <v>24</v>
      </c>
      <c r="BY8" s="100">
        <v>7430.4</v>
      </c>
      <c r="BZ8" s="100">
        <v>29</v>
      </c>
      <c r="CA8" s="100">
        <v>8978.4</v>
      </c>
      <c r="CB8" s="100">
        <v>19</v>
      </c>
      <c r="CC8" s="100">
        <v>5882.4</v>
      </c>
      <c r="CD8" s="100">
        <v>26</v>
      </c>
      <c r="CE8" s="100">
        <v>8049.5999999999995</v>
      </c>
      <c r="CF8" s="100">
        <v>26</v>
      </c>
      <c r="CG8" s="100">
        <v>8049.5999999999995</v>
      </c>
      <c r="CH8" s="100">
        <v>19</v>
      </c>
      <c r="CI8" s="100">
        <v>5882.4</v>
      </c>
      <c r="CJ8" s="100">
        <v>26</v>
      </c>
      <c r="CK8" s="100">
        <v>8049.5999999999995</v>
      </c>
      <c r="CL8" s="100">
        <v>25</v>
      </c>
      <c r="CM8" s="100">
        <v>7739.9999999999991</v>
      </c>
      <c r="CN8" s="100">
        <v>22</v>
      </c>
      <c r="CO8" s="100">
        <v>6811.1999999999989</v>
      </c>
      <c r="CP8" s="100">
        <v>21</v>
      </c>
      <c r="CQ8" s="100">
        <v>6501.5999999999995</v>
      </c>
      <c r="CR8" s="100">
        <v>18</v>
      </c>
      <c r="CS8" s="100">
        <v>5572.7999999999993</v>
      </c>
      <c r="CT8" s="100">
        <v>23</v>
      </c>
      <c r="CU8" s="100">
        <v>7120.7999999999993</v>
      </c>
    </row>
    <row r="9" spans="1:99">
      <c r="C9" s="99" t="s">
        <v>175</v>
      </c>
      <c r="D9" s="100">
        <v>0</v>
      </c>
      <c r="E9" s="100">
        <v>0</v>
      </c>
      <c r="F9" s="100">
        <v>13</v>
      </c>
      <c r="G9" s="100">
        <v>9126</v>
      </c>
      <c r="H9" s="100">
        <v>0</v>
      </c>
      <c r="I9" s="100">
        <v>0</v>
      </c>
      <c r="J9" s="100">
        <v>6.5452270708873774</v>
      </c>
      <c r="K9" s="100">
        <v>4594.7494037629385</v>
      </c>
      <c r="L9" s="100">
        <v>14</v>
      </c>
      <c r="M9" s="100">
        <v>9828</v>
      </c>
      <c r="N9" s="100">
        <v>17</v>
      </c>
      <c r="O9" s="100">
        <v>11934</v>
      </c>
      <c r="P9" s="100">
        <v>18</v>
      </c>
      <c r="Q9" s="100">
        <v>12636</v>
      </c>
      <c r="R9" s="100">
        <v>11</v>
      </c>
      <c r="S9" s="100">
        <v>7722</v>
      </c>
      <c r="T9" s="100">
        <v>19</v>
      </c>
      <c r="U9" s="100">
        <v>13338</v>
      </c>
      <c r="V9" s="100">
        <v>18</v>
      </c>
      <c r="W9" s="100">
        <v>12636</v>
      </c>
      <c r="X9" s="100">
        <v>15</v>
      </c>
      <c r="Y9" s="100">
        <v>10530</v>
      </c>
      <c r="Z9" s="100">
        <v>14</v>
      </c>
      <c r="AA9" s="100">
        <v>9828</v>
      </c>
      <c r="AB9" s="100">
        <v>18</v>
      </c>
      <c r="AC9" s="100">
        <v>12636</v>
      </c>
      <c r="AD9" s="100">
        <v>18</v>
      </c>
      <c r="AE9" s="100">
        <v>12636</v>
      </c>
      <c r="AF9" s="100">
        <v>17</v>
      </c>
      <c r="AG9" s="100">
        <v>11934</v>
      </c>
      <c r="AH9" s="100">
        <v>21</v>
      </c>
      <c r="AI9" s="100">
        <v>14742</v>
      </c>
      <c r="AJ9" s="100">
        <v>17</v>
      </c>
      <c r="AK9" s="100">
        <v>11934</v>
      </c>
      <c r="AL9" s="100">
        <v>18</v>
      </c>
      <c r="AM9" s="100">
        <v>12636</v>
      </c>
      <c r="AN9" s="100">
        <v>16</v>
      </c>
      <c r="AO9" s="100">
        <v>11232</v>
      </c>
      <c r="AP9" s="100">
        <v>15</v>
      </c>
      <c r="AQ9" s="100">
        <v>10530</v>
      </c>
      <c r="AR9" s="100">
        <v>20</v>
      </c>
      <c r="AS9" s="100">
        <v>14040</v>
      </c>
      <c r="AT9" s="100">
        <v>25</v>
      </c>
      <c r="AU9" s="100">
        <v>17550</v>
      </c>
      <c r="AV9" s="100">
        <v>25</v>
      </c>
      <c r="AW9" s="100">
        <v>17550</v>
      </c>
      <c r="AX9" s="100">
        <v>22</v>
      </c>
      <c r="AY9" s="100">
        <v>15444</v>
      </c>
      <c r="AZ9" s="100">
        <v>22</v>
      </c>
      <c r="BA9" s="100">
        <v>15444</v>
      </c>
      <c r="BB9" s="100">
        <v>19</v>
      </c>
      <c r="BC9" s="100">
        <v>13338</v>
      </c>
      <c r="BD9" s="100">
        <v>20</v>
      </c>
      <c r="BE9" s="100">
        <v>14040</v>
      </c>
      <c r="BF9" s="100">
        <v>12</v>
      </c>
      <c r="BG9" s="100">
        <v>8424</v>
      </c>
      <c r="BH9" s="100">
        <v>21</v>
      </c>
      <c r="BI9" s="100">
        <v>14742</v>
      </c>
      <c r="BJ9" s="100">
        <v>23</v>
      </c>
      <c r="BK9" s="100">
        <v>16146</v>
      </c>
      <c r="BL9" s="100">
        <v>20</v>
      </c>
      <c r="BM9" s="100">
        <v>14040</v>
      </c>
      <c r="BN9" s="100">
        <v>23</v>
      </c>
      <c r="BO9" s="100">
        <v>16146</v>
      </c>
      <c r="BP9" s="100">
        <v>23</v>
      </c>
      <c r="BQ9" s="100">
        <v>16146</v>
      </c>
      <c r="BR9" s="100">
        <v>25</v>
      </c>
      <c r="BS9" s="100">
        <v>17550</v>
      </c>
      <c r="BT9" s="100">
        <v>14</v>
      </c>
      <c r="BU9" s="100">
        <v>9828</v>
      </c>
      <c r="BV9" s="100">
        <v>25</v>
      </c>
      <c r="BW9" s="100">
        <v>17550</v>
      </c>
      <c r="BX9" s="100">
        <v>23</v>
      </c>
      <c r="BY9" s="100">
        <v>16146</v>
      </c>
      <c r="BZ9" s="100">
        <v>27</v>
      </c>
      <c r="CA9" s="100">
        <v>18954</v>
      </c>
      <c r="CB9" s="100">
        <v>21</v>
      </c>
      <c r="CC9" s="100">
        <v>14742</v>
      </c>
      <c r="CD9" s="100">
        <v>23</v>
      </c>
      <c r="CE9" s="100">
        <v>16146</v>
      </c>
      <c r="CF9" s="100">
        <v>23</v>
      </c>
      <c r="CG9" s="100">
        <v>16146</v>
      </c>
      <c r="CH9" s="100">
        <v>19</v>
      </c>
      <c r="CI9" s="100">
        <v>13338</v>
      </c>
      <c r="CJ9" s="100">
        <v>26</v>
      </c>
      <c r="CK9" s="100">
        <v>18252</v>
      </c>
      <c r="CL9" s="100">
        <v>24</v>
      </c>
      <c r="CM9" s="100">
        <v>16848</v>
      </c>
      <c r="CN9" s="100">
        <v>19</v>
      </c>
      <c r="CO9" s="100">
        <v>13338</v>
      </c>
      <c r="CP9" s="100">
        <v>20</v>
      </c>
      <c r="CQ9" s="100">
        <v>14040</v>
      </c>
      <c r="CR9" s="100">
        <v>19</v>
      </c>
      <c r="CS9" s="100">
        <v>13338</v>
      </c>
      <c r="CT9" s="100">
        <v>23</v>
      </c>
      <c r="CU9" s="100">
        <v>16146</v>
      </c>
    </row>
    <row r="10" spans="1:99">
      <c r="C10" s="99" t="s">
        <v>176</v>
      </c>
      <c r="D10" s="100">
        <v>0</v>
      </c>
      <c r="E10" s="100">
        <v>0</v>
      </c>
      <c r="F10" s="100">
        <v>15</v>
      </c>
      <c r="G10" s="100">
        <v>8171.9999999999991</v>
      </c>
      <c r="H10" s="100">
        <v>0</v>
      </c>
      <c r="I10" s="100">
        <v>0</v>
      </c>
      <c r="J10" s="100">
        <v>6.9302404279984007</v>
      </c>
      <c r="K10" s="100">
        <v>3775.5949851735286</v>
      </c>
      <c r="L10" s="100">
        <v>13</v>
      </c>
      <c r="M10" s="100">
        <v>7082.4</v>
      </c>
      <c r="N10" s="100">
        <v>17</v>
      </c>
      <c r="O10" s="100">
        <v>9261.5999999999985</v>
      </c>
      <c r="P10" s="100">
        <v>19</v>
      </c>
      <c r="Q10" s="100">
        <v>10351.199999999999</v>
      </c>
      <c r="R10" s="100">
        <v>11</v>
      </c>
      <c r="S10" s="100">
        <v>5992.7999999999993</v>
      </c>
      <c r="T10" s="100">
        <v>19</v>
      </c>
      <c r="U10" s="100">
        <v>10351.199999999999</v>
      </c>
      <c r="V10" s="100">
        <v>19</v>
      </c>
      <c r="W10" s="100">
        <v>10351.199999999999</v>
      </c>
      <c r="X10" s="100">
        <v>16</v>
      </c>
      <c r="Y10" s="100">
        <v>8716.7999999999993</v>
      </c>
      <c r="Z10" s="100">
        <v>14</v>
      </c>
      <c r="AA10" s="100">
        <v>7627.1999999999989</v>
      </c>
      <c r="AB10" s="100">
        <v>18</v>
      </c>
      <c r="AC10" s="100">
        <v>9806.4</v>
      </c>
      <c r="AD10" s="100">
        <v>18</v>
      </c>
      <c r="AE10" s="100">
        <v>9806.4</v>
      </c>
      <c r="AF10" s="100">
        <v>18</v>
      </c>
      <c r="AG10" s="100">
        <v>9806.4</v>
      </c>
      <c r="AH10" s="100">
        <v>20</v>
      </c>
      <c r="AI10" s="100">
        <v>10896</v>
      </c>
      <c r="AJ10" s="100">
        <v>18</v>
      </c>
      <c r="AK10" s="100">
        <v>9806.4</v>
      </c>
      <c r="AL10" s="100">
        <v>18</v>
      </c>
      <c r="AM10" s="100">
        <v>9806.4</v>
      </c>
      <c r="AN10" s="100">
        <v>15</v>
      </c>
      <c r="AO10" s="100">
        <v>8171.9999999999991</v>
      </c>
      <c r="AP10" s="100">
        <v>15</v>
      </c>
      <c r="AQ10" s="100">
        <v>8171.9999999999991</v>
      </c>
      <c r="AR10" s="100">
        <v>18</v>
      </c>
      <c r="AS10" s="100">
        <v>9806.4</v>
      </c>
      <c r="AT10" s="100">
        <v>23</v>
      </c>
      <c r="AU10" s="100">
        <v>12530.4</v>
      </c>
      <c r="AV10" s="100">
        <v>26</v>
      </c>
      <c r="AW10" s="100">
        <v>14164.8</v>
      </c>
      <c r="AX10" s="100">
        <v>21</v>
      </c>
      <c r="AY10" s="100">
        <v>11440.8</v>
      </c>
      <c r="AZ10" s="100">
        <v>27</v>
      </c>
      <c r="BA10" s="100">
        <v>14709.599999999999</v>
      </c>
      <c r="BB10" s="100">
        <v>21</v>
      </c>
      <c r="BC10" s="100">
        <v>11440.8</v>
      </c>
      <c r="BD10" s="100">
        <v>20</v>
      </c>
      <c r="BE10" s="100">
        <v>10896</v>
      </c>
      <c r="BF10" s="100">
        <v>12</v>
      </c>
      <c r="BG10" s="100">
        <v>6537.5999999999995</v>
      </c>
      <c r="BH10" s="100">
        <v>21</v>
      </c>
      <c r="BI10" s="100">
        <v>11440.8</v>
      </c>
      <c r="BJ10" s="100">
        <v>24</v>
      </c>
      <c r="BK10" s="100">
        <v>13075.199999999999</v>
      </c>
      <c r="BL10" s="100">
        <v>20</v>
      </c>
      <c r="BM10" s="100">
        <v>10896</v>
      </c>
      <c r="BN10" s="100">
        <v>23</v>
      </c>
      <c r="BO10" s="100">
        <v>12530.4</v>
      </c>
      <c r="BP10" s="100">
        <v>24</v>
      </c>
      <c r="BQ10" s="100">
        <v>13075.199999999999</v>
      </c>
      <c r="BR10" s="100">
        <v>23</v>
      </c>
      <c r="BS10" s="100">
        <v>12530.4</v>
      </c>
      <c r="BT10" s="100">
        <v>14</v>
      </c>
      <c r="BU10" s="100">
        <v>7627.1999999999989</v>
      </c>
      <c r="BV10" s="100">
        <v>22</v>
      </c>
      <c r="BW10" s="100">
        <v>11985.599999999999</v>
      </c>
      <c r="BX10" s="100">
        <v>19</v>
      </c>
      <c r="BY10" s="100">
        <v>10351.199999999999</v>
      </c>
      <c r="BZ10" s="100">
        <v>25</v>
      </c>
      <c r="CA10" s="100">
        <v>13619.999999999998</v>
      </c>
      <c r="CB10" s="100">
        <v>22</v>
      </c>
      <c r="CC10" s="100">
        <v>11985.599999999999</v>
      </c>
      <c r="CD10" s="100">
        <v>25</v>
      </c>
      <c r="CE10" s="100">
        <v>13619.999999999998</v>
      </c>
      <c r="CF10" s="100">
        <v>25</v>
      </c>
      <c r="CG10" s="100">
        <v>13619.999999999998</v>
      </c>
      <c r="CH10" s="100">
        <v>21</v>
      </c>
      <c r="CI10" s="100">
        <v>11440.8</v>
      </c>
      <c r="CJ10" s="100">
        <v>29</v>
      </c>
      <c r="CK10" s="100">
        <v>15799.199999999999</v>
      </c>
      <c r="CL10" s="100">
        <v>23</v>
      </c>
      <c r="CM10" s="100">
        <v>12530.4</v>
      </c>
      <c r="CN10" s="100">
        <v>19</v>
      </c>
      <c r="CO10" s="100">
        <v>10351.199999999999</v>
      </c>
      <c r="CP10" s="100">
        <v>21</v>
      </c>
      <c r="CQ10" s="100">
        <v>11440.8</v>
      </c>
      <c r="CR10" s="100">
        <v>21</v>
      </c>
      <c r="CS10" s="100">
        <v>11440.8</v>
      </c>
      <c r="CT10" s="100">
        <v>21</v>
      </c>
      <c r="CU10" s="100">
        <v>11440.8</v>
      </c>
    </row>
    <row r="11" spans="1:99">
      <c r="C11" s="99" t="s">
        <v>177</v>
      </c>
      <c r="D11" s="100">
        <v>0</v>
      </c>
      <c r="E11" s="100">
        <v>0</v>
      </c>
      <c r="F11" s="100">
        <v>14</v>
      </c>
      <c r="G11" s="100">
        <v>7459.1999999999989</v>
      </c>
      <c r="H11" s="100">
        <v>0</v>
      </c>
      <c r="I11" s="100">
        <v>0</v>
      </c>
      <c r="J11" s="100">
        <v>6.5452270708873774</v>
      </c>
      <c r="K11" s="100">
        <v>3487.2969833687944</v>
      </c>
      <c r="L11" s="100">
        <v>13</v>
      </c>
      <c r="M11" s="100">
        <v>6926.4</v>
      </c>
      <c r="N11" s="100">
        <v>18</v>
      </c>
      <c r="O11" s="100">
        <v>9590.4</v>
      </c>
      <c r="P11" s="100">
        <v>17</v>
      </c>
      <c r="Q11" s="100">
        <v>9057.5999999999985</v>
      </c>
      <c r="R11" s="100">
        <v>11</v>
      </c>
      <c r="S11" s="100">
        <v>5860.7999999999993</v>
      </c>
      <c r="T11" s="100">
        <v>18</v>
      </c>
      <c r="U11" s="100">
        <v>9590.4</v>
      </c>
      <c r="V11" s="100">
        <v>21</v>
      </c>
      <c r="W11" s="100">
        <v>11188.8</v>
      </c>
      <c r="X11" s="100">
        <v>16</v>
      </c>
      <c r="Y11" s="100">
        <v>8524.7999999999993</v>
      </c>
      <c r="Z11" s="100">
        <v>15</v>
      </c>
      <c r="AA11" s="100">
        <v>7991.9999999999991</v>
      </c>
      <c r="AB11" s="100">
        <v>20</v>
      </c>
      <c r="AC11" s="100">
        <v>10656</v>
      </c>
      <c r="AD11" s="100">
        <v>17</v>
      </c>
      <c r="AE11" s="100">
        <v>9057.5999999999985</v>
      </c>
      <c r="AF11" s="100">
        <v>20</v>
      </c>
      <c r="AG11" s="100">
        <v>10656</v>
      </c>
      <c r="AH11" s="100">
        <v>21</v>
      </c>
      <c r="AI11" s="100">
        <v>11188.8</v>
      </c>
      <c r="AJ11" s="100">
        <v>15</v>
      </c>
      <c r="AK11" s="100">
        <v>7991.9999999999991</v>
      </c>
      <c r="AL11" s="100">
        <v>19</v>
      </c>
      <c r="AM11" s="100">
        <v>10123.199999999999</v>
      </c>
      <c r="AN11" s="100">
        <v>16</v>
      </c>
      <c r="AO11" s="100">
        <v>8524.7999999999993</v>
      </c>
      <c r="AP11" s="100">
        <v>13</v>
      </c>
      <c r="AQ11" s="100">
        <v>6926.4</v>
      </c>
      <c r="AR11" s="100">
        <v>17</v>
      </c>
      <c r="AS11" s="100">
        <v>9057.5999999999985</v>
      </c>
      <c r="AT11" s="100">
        <v>25</v>
      </c>
      <c r="AU11" s="100">
        <v>13319.999999999998</v>
      </c>
      <c r="AV11" s="100">
        <v>27</v>
      </c>
      <c r="AW11" s="100">
        <v>14385.599999999999</v>
      </c>
      <c r="AX11" s="100">
        <v>20</v>
      </c>
      <c r="AY11" s="100">
        <v>10656</v>
      </c>
      <c r="AZ11" s="100">
        <v>25</v>
      </c>
      <c r="BA11" s="100">
        <v>13319.999999999998</v>
      </c>
      <c r="BB11" s="100">
        <v>21</v>
      </c>
      <c r="BC11" s="100">
        <v>11188.8</v>
      </c>
      <c r="BD11" s="100">
        <v>24</v>
      </c>
      <c r="BE11" s="100">
        <v>12787.199999999999</v>
      </c>
      <c r="BF11" s="100">
        <v>13</v>
      </c>
      <c r="BG11" s="100">
        <v>6926.4</v>
      </c>
      <c r="BH11" s="100">
        <v>23</v>
      </c>
      <c r="BI11" s="100">
        <v>12254.4</v>
      </c>
      <c r="BJ11" s="100">
        <v>24</v>
      </c>
      <c r="BK11" s="100">
        <v>12787.199999999999</v>
      </c>
      <c r="BL11" s="100">
        <v>23</v>
      </c>
      <c r="BM11" s="100">
        <v>12254.4</v>
      </c>
      <c r="BN11" s="100">
        <v>21</v>
      </c>
      <c r="BO11" s="100">
        <v>11188.8</v>
      </c>
      <c r="BP11" s="100">
        <v>23</v>
      </c>
      <c r="BQ11" s="100">
        <v>12254.4</v>
      </c>
      <c r="BR11" s="100">
        <v>21</v>
      </c>
      <c r="BS11" s="100">
        <v>11188.8</v>
      </c>
      <c r="BT11" s="100">
        <v>15</v>
      </c>
      <c r="BU11" s="100">
        <v>7991.9999999999991</v>
      </c>
      <c r="BV11" s="100">
        <v>23</v>
      </c>
      <c r="BW11" s="100">
        <v>12254.4</v>
      </c>
      <c r="BX11" s="100">
        <v>20</v>
      </c>
      <c r="BY11" s="100">
        <v>10656</v>
      </c>
      <c r="BZ11" s="100">
        <v>23</v>
      </c>
      <c r="CA11" s="100">
        <v>12254.4</v>
      </c>
      <c r="CB11" s="100">
        <v>20</v>
      </c>
      <c r="CC11" s="100">
        <v>10656</v>
      </c>
      <c r="CD11" s="100">
        <v>24</v>
      </c>
      <c r="CE11" s="100">
        <v>12787.199999999999</v>
      </c>
      <c r="CF11" s="100">
        <v>22</v>
      </c>
      <c r="CG11" s="100">
        <v>11721.599999999999</v>
      </c>
      <c r="CH11" s="100">
        <v>21</v>
      </c>
      <c r="CI11" s="100">
        <v>11188.8</v>
      </c>
      <c r="CJ11" s="100">
        <v>25</v>
      </c>
      <c r="CK11" s="100">
        <v>13319.999999999998</v>
      </c>
      <c r="CL11" s="100">
        <v>23</v>
      </c>
      <c r="CM11" s="100">
        <v>12254.4</v>
      </c>
      <c r="CN11" s="100">
        <v>19</v>
      </c>
      <c r="CO11" s="100">
        <v>10123.199999999999</v>
      </c>
      <c r="CP11" s="100">
        <v>19</v>
      </c>
      <c r="CQ11" s="100">
        <v>10123.199999999999</v>
      </c>
      <c r="CR11" s="100">
        <v>21</v>
      </c>
      <c r="CS11" s="100">
        <v>11188.8</v>
      </c>
      <c r="CT11" s="100">
        <v>24</v>
      </c>
      <c r="CU11" s="100">
        <v>12787.199999999999</v>
      </c>
    </row>
    <row r="12" spans="1:99">
      <c r="C12" s="99" t="s">
        <v>178</v>
      </c>
      <c r="D12" s="100">
        <v>0</v>
      </c>
      <c r="E12" s="100">
        <v>0</v>
      </c>
      <c r="F12" s="100">
        <v>13</v>
      </c>
      <c r="G12" s="100">
        <v>7316.4</v>
      </c>
      <c r="H12" s="100">
        <v>0</v>
      </c>
      <c r="I12" s="100">
        <v>0</v>
      </c>
      <c r="J12" s="100">
        <v>7.315253785109423</v>
      </c>
      <c r="K12" s="100">
        <v>4117.0248302595828</v>
      </c>
      <c r="L12" s="100">
        <v>14</v>
      </c>
      <c r="M12" s="100">
        <v>7879.1999999999989</v>
      </c>
      <c r="N12" s="100">
        <v>18</v>
      </c>
      <c r="O12" s="100">
        <v>10130.4</v>
      </c>
      <c r="P12" s="100">
        <v>16</v>
      </c>
      <c r="Q12" s="100">
        <v>9004.7999999999993</v>
      </c>
      <c r="R12" s="100">
        <v>11</v>
      </c>
      <c r="S12" s="100">
        <v>6190.7999999999993</v>
      </c>
      <c r="T12" s="100">
        <v>19</v>
      </c>
      <c r="U12" s="100">
        <v>10693.199999999999</v>
      </c>
      <c r="V12" s="100">
        <v>22</v>
      </c>
      <c r="W12" s="100">
        <v>12381.599999999999</v>
      </c>
      <c r="X12" s="100">
        <v>17</v>
      </c>
      <c r="Y12" s="100">
        <v>9567.5999999999985</v>
      </c>
      <c r="Z12" s="100">
        <v>14</v>
      </c>
      <c r="AA12" s="100">
        <v>7879.1999999999989</v>
      </c>
      <c r="AB12" s="100">
        <v>18</v>
      </c>
      <c r="AC12" s="100">
        <v>10130.4</v>
      </c>
      <c r="AD12" s="100">
        <v>17</v>
      </c>
      <c r="AE12" s="100">
        <v>9567.5999999999985</v>
      </c>
      <c r="AF12" s="100">
        <v>17</v>
      </c>
      <c r="AG12" s="100">
        <v>9567.5999999999985</v>
      </c>
      <c r="AH12" s="100">
        <v>20</v>
      </c>
      <c r="AI12" s="100">
        <v>11256</v>
      </c>
      <c r="AJ12" s="100">
        <v>17</v>
      </c>
      <c r="AK12" s="100">
        <v>9567.5999999999985</v>
      </c>
      <c r="AL12" s="100">
        <v>20</v>
      </c>
      <c r="AM12" s="100">
        <v>11256</v>
      </c>
      <c r="AN12" s="100">
        <v>16</v>
      </c>
      <c r="AO12" s="100">
        <v>9004.7999999999993</v>
      </c>
      <c r="AP12" s="100">
        <v>13</v>
      </c>
      <c r="AQ12" s="100">
        <v>7316.4</v>
      </c>
      <c r="AR12" s="100">
        <v>17</v>
      </c>
      <c r="AS12" s="100">
        <v>9567.5999999999985</v>
      </c>
      <c r="AT12" s="100">
        <v>24</v>
      </c>
      <c r="AU12" s="100">
        <v>13507.199999999999</v>
      </c>
      <c r="AV12" s="100">
        <v>26</v>
      </c>
      <c r="AW12" s="100">
        <v>14632.8</v>
      </c>
      <c r="AX12" s="100">
        <v>23</v>
      </c>
      <c r="AY12" s="100">
        <v>12944.4</v>
      </c>
      <c r="AZ12" s="100">
        <v>27</v>
      </c>
      <c r="BA12" s="100">
        <v>15195.599999999999</v>
      </c>
      <c r="BB12" s="100">
        <v>22</v>
      </c>
      <c r="BC12" s="100">
        <v>12381.599999999999</v>
      </c>
      <c r="BD12" s="100">
        <v>24</v>
      </c>
      <c r="BE12" s="100">
        <v>13507.199999999999</v>
      </c>
      <c r="BF12" s="100">
        <v>12</v>
      </c>
      <c r="BG12" s="100">
        <v>6753.5999999999995</v>
      </c>
      <c r="BH12" s="100">
        <v>23</v>
      </c>
      <c r="BI12" s="100">
        <v>12944.4</v>
      </c>
      <c r="BJ12" s="100">
        <v>26</v>
      </c>
      <c r="BK12" s="100">
        <v>14632.8</v>
      </c>
      <c r="BL12" s="100">
        <v>19</v>
      </c>
      <c r="BM12" s="100">
        <v>10693.199999999999</v>
      </c>
      <c r="BN12" s="100">
        <v>25</v>
      </c>
      <c r="BO12" s="100">
        <v>14069.999999999998</v>
      </c>
      <c r="BP12" s="100">
        <v>25</v>
      </c>
      <c r="BQ12" s="100">
        <v>14069.999999999998</v>
      </c>
      <c r="BR12" s="100">
        <v>24</v>
      </c>
      <c r="BS12" s="100">
        <v>13507.199999999999</v>
      </c>
      <c r="BT12" s="100">
        <v>16</v>
      </c>
      <c r="BU12" s="100">
        <v>9004.7999999999993</v>
      </c>
      <c r="BV12" s="100">
        <v>26</v>
      </c>
      <c r="BW12" s="100">
        <v>14632.8</v>
      </c>
      <c r="BX12" s="100">
        <v>23</v>
      </c>
      <c r="BY12" s="100">
        <v>12944.4</v>
      </c>
      <c r="BZ12" s="100">
        <v>28</v>
      </c>
      <c r="CA12" s="100">
        <v>15758.399999999998</v>
      </c>
      <c r="CB12" s="100">
        <v>20</v>
      </c>
      <c r="CC12" s="100">
        <v>11256</v>
      </c>
      <c r="CD12" s="100">
        <v>23</v>
      </c>
      <c r="CE12" s="100">
        <v>12944.4</v>
      </c>
      <c r="CF12" s="100">
        <v>22</v>
      </c>
      <c r="CG12" s="100">
        <v>12381.599999999999</v>
      </c>
      <c r="CH12" s="100">
        <v>20</v>
      </c>
      <c r="CI12" s="100">
        <v>11256</v>
      </c>
      <c r="CJ12" s="100">
        <v>27</v>
      </c>
      <c r="CK12" s="100">
        <v>15195.599999999999</v>
      </c>
      <c r="CL12" s="100">
        <v>23</v>
      </c>
      <c r="CM12" s="100">
        <v>12944.4</v>
      </c>
      <c r="CN12" s="100">
        <v>20</v>
      </c>
      <c r="CO12" s="100">
        <v>11256</v>
      </c>
      <c r="CP12" s="100">
        <v>19</v>
      </c>
      <c r="CQ12" s="100">
        <v>10693.199999999999</v>
      </c>
      <c r="CR12" s="100">
        <v>20</v>
      </c>
      <c r="CS12" s="100">
        <v>11256</v>
      </c>
      <c r="CT12" s="100">
        <v>21</v>
      </c>
      <c r="CU12" s="100">
        <v>11818.8</v>
      </c>
    </row>
    <row r="13" spans="1:99">
      <c r="C13" s="99" t="s">
        <v>179</v>
      </c>
      <c r="D13" s="100">
        <v>0</v>
      </c>
      <c r="E13" s="100">
        <v>0</v>
      </c>
      <c r="F13" s="100">
        <v>15</v>
      </c>
      <c r="G13" s="100">
        <v>1278</v>
      </c>
      <c r="H13" s="100">
        <v>0</v>
      </c>
      <c r="I13" s="100">
        <v>0</v>
      </c>
      <c r="J13" s="100">
        <v>7.315253785109423</v>
      </c>
      <c r="K13" s="100">
        <v>623.25962249132283</v>
      </c>
      <c r="L13" s="100">
        <v>13</v>
      </c>
      <c r="M13" s="100">
        <v>1107.6000000000001</v>
      </c>
      <c r="N13" s="100">
        <v>18</v>
      </c>
      <c r="O13" s="100">
        <v>1533.6000000000001</v>
      </c>
      <c r="P13" s="100">
        <v>17</v>
      </c>
      <c r="Q13" s="100">
        <v>1448.4</v>
      </c>
      <c r="R13" s="100">
        <v>11</v>
      </c>
      <c r="S13" s="100">
        <v>937.2</v>
      </c>
      <c r="T13" s="100">
        <v>20</v>
      </c>
      <c r="U13" s="100">
        <v>1704</v>
      </c>
      <c r="V13" s="100">
        <v>20</v>
      </c>
      <c r="W13" s="100">
        <v>1704</v>
      </c>
      <c r="X13" s="100">
        <v>17</v>
      </c>
      <c r="Y13" s="100">
        <v>1448.4</v>
      </c>
      <c r="Z13" s="100">
        <v>16</v>
      </c>
      <c r="AA13" s="100">
        <v>1363.2</v>
      </c>
      <c r="AB13" s="100">
        <v>22</v>
      </c>
      <c r="AC13" s="100">
        <v>1874.4</v>
      </c>
      <c r="AD13" s="100">
        <v>17</v>
      </c>
      <c r="AE13" s="100">
        <v>1448.4</v>
      </c>
      <c r="AF13" s="100">
        <v>19</v>
      </c>
      <c r="AG13" s="100">
        <v>1618.8</v>
      </c>
      <c r="AH13" s="100">
        <v>23</v>
      </c>
      <c r="AI13" s="100">
        <v>1959.6000000000001</v>
      </c>
      <c r="AJ13" s="100">
        <v>17</v>
      </c>
      <c r="AK13" s="100">
        <v>1448.4</v>
      </c>
      <c r="AL13" s="100">
        <v>21</v>
      </c>
      <c r="AM13" s="100">
        <v>1789.2</v>
      </c>
      <c r="AN13" s="100">
        <v>17</v>
      </c>
      <c r="AO13" s="100">
        <v>1448.4</v>
      </c>
      <c r="AP13" s="100">
        <v>16</v>
      </c>
      <c r="AQ13" s="100">
        <v>1363.2</v>
      </c>
      <c r="AR13" s="100">
        <v>19</v>
      </c>
      <c r="AS13" s="100">
        <v>1618.8</v>
      </c>
      <c r="AT13" s="100">
        <v>28</v>
      </c>
      <c r="AU13" s="100">
        <v>2385.6</v>
      </c>
      <c r="AV13" s="100">
        <v>27</v>
      </c>
      <c r="AW13" s="100">
        <v>2300.4</v>
      </c>
      <c r="AX13" s="100">
        <v>21</v>
      </c>
      <c r="AY13" s="100">
        <v>1789.2</v>
      </c>
      <c r="AZ13" s="100">
        <v>28</v>
      </c>
      <c r="BA13" s="100">
        <v>2385.6</v>
      </c>
      <c r="BB13" s="100">
        <v>23</v>
      </c>
      <c r="BC13" s="100">
        <v>1959.6000000000001</v>
      </c>
      <c r="BD13" s="100">
        <v>24</v>
      </c>
      <c r="BE13" s="100">
        <v>2044.8000000000002</v>
      </c>
      <c r="BF13" s="100">
        <v>12</v>
      </c>
      <c r="BG13" s="100">
        <v>1022.4000000000001</v>
      </c>
      <c r="BH13" s="100">
        <v>21</v>
      </c>
      <c r="BI13" s="100">
        <v>1789.2</v>
      </c>
      <c r="BJ13" s="100">
        <v>27</v>
      </c>
      <c r="BK13" s="100">
        <v>2300.4</v>
      </c>
      <c r="BL13" s="100">
        <v>21</v>
      </c>
      <c r="BM13" s="100">
        <v>1789.2</v>
      </c>
      <c r="BN13" s="100">
        <v>23</v>
      </c>
      <c r="BO13" s="100">
        <v>1959.6000000000001</v>
      </c>
      <c r="BP13" s="100">
        <v>23</v>
      </c>
      <c r="BQ13" s="100">
        <v>1959.6000000000001</v>
      </c>
      <c r="BR13" s="100">
        <v>23</v>
      </c>
      <c r="BS13" s="100">
        <v>1959.6000000000001</v>
      </c>
      <c r="BT13" s="100">
        <v>16</v>
      </c>
      <c r="BU13" s="100">
        <v>1363.2</v>
      </c>
      <c r="BV13" s="100">
        <v>25</v>
      </c>
      <c r="BW13" s="100">
        <v>2130</v>
      </c>
      <c r="BX13" s="100">
        <v>20</v>
      </c>
      <c r="BY13" s="100">
        <v>1704</v>
      </c>
      <c r="BZ13" s="100">
        <v>26</v>
      </c>
      <c r="CA13" s="100">
        <v>2215.2000000000003</v>
      </c>
      <c r="CB13" s="100">
        <v>21</v>
      </c>
      <c r="CC13" s="100">
        <v>1789.2</v>
      </c>
      <c r="CD13" s="100">
        <v>28</v>
      </c>
      <c r="CE13" s="100">
        <v>2385.6</v>
      </c>
      <c r="CF13" s="100">
        <v>24</v>
      </c>
      <c r="CG13" s="100">
        <v>2044.8000000000002</v>
      </c>
      <c r="CH13" s="100">
        <v>20</v>
      </c>
      <c r="CI13" s="100">
        <v>1704</v>
      </c>
      <c r="CJ13" s="100">
        <v>26</v>
      </c>
      <c r="CK13" s="100">
        <v>2215.2000000000003</v>
      </c>
      <c r="CL13" s="100">
        <v>26</v>
      </c>
      <c r="CM13" s="100">
        <v>2215.2000000000003</v>
      </c>
      <c r="CN13" s="100">
        <v>22</v>
      </c>
      <c r="CO13" s="100">
        <v>1874.4</v>
      </c>
      <c r="CP13" s="100">
        <v>22</v>
      </c>
      <c r="CQ13" s="100">
        <v>1874.4</v>
      </c>
      <c r="CR13" s="100">
        <v>22</v>
      </c>
      <c r="CS13" s="100">
        <v>1874.4</v>
      </c>
      <c r="CT13" s="100">
        <v>24</v>
      </c>
      <c r="CU13" s="100">
        <v>2044.8000000000002</v>
      </c>
    </row>
    <row r="14" spans="1:99">
      <c r="C14" s="99" t="s">
        <v>180</v>
      </c>
      <c r="D14" s="100">
        <v>0</v>
      </c>
      <c r="E14" s="100">
        <v>0</v>
      </c>
      <c r="F14" s="100">
        <v>14</v>
      </c>
      <c r="G14" s="100">
        <v>6837.5999999999995</v>
      </c>
      <c r="H14" s="100">
        <v>0</v>
      </c>
      <c r="I14" s="100">
        <v>0</v>
      </c>
      <c r="J14" s="100">
        <v>7.7002671422204445</v>
      </c>
      <c r="K14" s="100">
        <v>3760.8104722604648</v>
      </c>
      <c r="L14" s="100">
        <v>13</v>
      </c>
      <c r="M14" s="100">
        <v>6349.2</v>
      </c>
      <c r="N14" s="100">
        <v>17</v>
      </c>
      <c r="O14" s="100">
        <v>8302.7999999999993</v>
      </c>
      <c r="P14" s="100">
        <v>17</v>
      </c>
      <c r="Q14" s="100">
        <v>8302.7999999999993</v>
      </c>
      <c r="R14" s="100">
        <v>13</v>
      </c>
      <c r="S14" s="100">
        <v>6349.2</v>
      </c>
      <c r="T14" s="100">
        <v>19</v>
      </c>
      <c r="U14" s="100">
        <v>9279.6</v>
      </c>
      <c r="V14" s="100">
        <v>21</v>
      </c>
      <c r="W14" s="100">
        <v>10256.4</v>
      </c>
      <c r="X14" s="100">
        <v>16</v>
      </c>
      <c r="Y14" s="100">
        <v>7814.4</v>
      </c>
      <c r="Z14" s="100">
        <v>15</v>
      </c>
      <c r="AA14" s="100">
        <v>7326</v>
      </c>
      <c r="AB14" s="100">
        <v>20</v>
      </c>
      <c r="AC14" s="100">
        <v>9768</v>
      </c>
      <c r="AD14" s="100">
        <v>19</v>
      </c>
      <c r="AE14" s="100">
        <v>9279.6</v>
      </c>
      <c r="AF14" s="100">
        <v>19</v>
      </c>
      <c r="AG14" s="100">
        <v>9279.6</v>
      </c>
      <c r="AH14" s="100">
        <v>21</v>
      </c>
      <c r="AI14" s="100">
        <v>10256.4</v>
      </c>
      <c r="AJ14" s="100">
        <v>15</v>
      </c>
      <c r="AK14" s="100">
        <v>7326</v>
      </c>
      <c r="AL14" s="100">
        <v>20</v>
      </c>
      <c r="AM14" s="100">
        <v>9768</v>
      </c>
      <c r="AN14" s="100">
        <v>15</v>
      </c>
      <c r="AO14" s="100">
        <v>7326</v>
      </c>
      <c r="AP14" s="100">
        <v>15</v>
      </c>
      <c r="AQ14" s="100">
        <v>7326</v>
      </c>
      <c r="AR14" s="100">
        <v>19</v>
      </c>
      <c r="AS14" s="100">
        <v>9279.6</v>
      </c>
      <c r="AT14" s="100">
        <v>25</v>
      </c>
      <c r="AU14" s="100">
        <v>12210</v>
      </c>
      <c r="AV14" s="100">
        <v>25</v>
      </c>
      <c r="AW14" s="100">
        <v>12210</v>
      </c>
      <c r="AX14" s="100">
        <v>19</v>
      </c>
      <c r="AY14" s="100">
        <v>9279.6</v>
      </c>
      <c r="AZ14" s="100">
        <v>25</v>
      </c>
      <c r="BA14" s="100">
        <v>12210</v>
      </c>
      <c r="BB14" s="100">
        <v>21</v>
      </c>
      <c r="BC14" s="100">
        <v>10256.4</v>
      </c>
      <c r="BD14" s="100">
        <v>21</v>
      </c>
      <c r="BE14" s="100">
        <v>10256.4</v>
      </c>
      <c r="BF14" s="100">
        <v>12</v>
      </c>
      <c r="BG14" s="100">
        <v>5860.7999999999993</v>
      </c>
      <c r="BH14" s="100">
        <v>21</v>
      </c>
      <c r="BI14" s="100">
        <v>10256.4</v>
      </c>
      <c r="BJ14" s="100">
        <v>27</v>
      </c>
      <c r="BK14" s="100">
        <v>13186.8</v>
      </c>
      <c r="BL14" s="100">
        <v>20</v>
      </c>
      <c r="BM14" s="100">
        <v>9768</v>
      </c>
      <c r="BN14" s="100">
        <v>22</v>
      </c>
      <c r="BO14" s="100">
        <v>10744.8</v>
      </c>
      <c r="BP14" s="100">
        <v>23</v>
      </c>
      <c r="BQ14" s="100">
        <v>11233.199999999999</v>
      </c>
      <c r="BR14" s="100">
        <v>22</v>
      </c>
      <c r="BS14" s="100">
        <v>10744.8</v>
      </c>
      <c r="BT14" s="100">
        <v>15</v>
      </c>
      <c r="BU14" s="100">
        <v>7326</v>
      </c>
      <c r="BV14" s="100">
        <v>27</v>
      </c>
      <c r="BW14" s="100">
        <v>13186.8</v>
      </c>
      <c r="BX14" s="100">
        <v>20</v>
      </c>
      <c r="BY14" s="100">
        <v>9768</v>
      </c>
      <c r="BZ14" s="100">
        <v>25</v>
      </c>
      <c r="CA14" s="100">
        <v>12210</v>
      </c>
      <c r="CB14" s="100">
        <v>21</v>
      </c>
      <c r="CC14" s="100">
        <v>10256.4</v>
      </c>
      <c r="CD14" s="100">
        <v>27</v>
      </c>
      <c r="CE14" s="100">
        <v>13186.8</v>
      </c>
      <c r="CF14" s="100">
        <v>23</v>
      </c>
      <c r="CG14" s="100">
        <v>11233.199999999999</v>
      </c>
      <c r="CH14" s="100">
        <v>20</v>
      </c>
      <c r="CI14" s="100">
        <v>9768</v>
      </c>
      <c r="CJ14" s="100">
        <v>29</v>
      </c>
      <c r="CK14" s="100">
        <v>14163.599999999999</v>
      </c>
      <c r="CL14" s="100">
        <v>25</v>
      </c>
      <c r="CM14" s="100">
        <v>12210</v>
      </c>
      <c r="CN14" s="100">
        <v>20</v>
      </c>
      <c r="CO14" s="100">
        <v>9768</v>
      </c>
      <c r="CP14" s="100">
        <v>20</v>
      </c>
      <c r="CQ14" s="100">
        <v>9768</v>
      </c>
      <c r="CR14" s="100">
        <v>19</v>
      </c>
      <c r="CS14" s="100">
        <v>9279.6</v>
      </c>
      <c r="CT14" s="100">
        <v>25</v>
      </c>
      <c r="CU14" s="100">
        <v>12210</v>
      </c>
    </row>
    <row r="15" spans="1:99">
      <c r="C15" s="99" t="s">
        <v>181</v>
      </c>
      <c r="D15" s="100">
        <v>0</v>
      </c>
      <c r="E15" s="100">
        <v>0</v>
      </c>
      <c r="F15" s="100">
        <v>13</v>
      </c>
      <c r="G15" s="100">
        <v>9921.5999999999985</v>
      </c>
      <c r="H15" s="100">
        <v>0</v>
      </c>
      <c r="I15" s="100">
        <v>0</v>
      </c>
      <c r="J15" s="100">
        <v>7.315253785109423</v>
      </c>
      <c r="K15" s="100">
        <v>5583.0016887955107</v>
      </c>
      <c r="L15" s="100">
        <v>14</v>
      </c>
      <c r="M15" s="100">
        <v>10684.8</v>
      </c>
      <c r="N15" s="100">
        <v>18</v>
      </c>
      <c r="O15" s="100">
        <v>13737.599999999999</v>
      </c>
      <c r="P15" s="100">
        <v>17</v>
      </c>
      <c r="Q15" s="100">
        <v>12974.4</v>
      </c>
      <c r="R15" s="100">
        <v>10</v>
      </c>
      <c r="S15" s="100">
        <v>7631.9999999999991</v>
      </c>
      <c r="T15" s="100">
        <v>18</v>
      </c>
      <c r="U15" s="100">
        <v>13737.599999999999</v>
      </c>
      <c r="V15" s="100">
        <v>20</v>
      </c>
      <c r="W15" s="100">
        <v>15263.999999999998</v>
      </c>
      <c r="X15" s="100">
        <v>17</v>
      </c>
      <c r="Y15" s="100">
        <v>12974.4</v>
      </c>
      <c r="Z15" s="100">
        <v>16</v>
      </c>
      <c r="AA15" s="100">
        <v>12211.199999999999</v>
      </c>
      <c r="AB15" s="100">
        <v>19</v>
      </c>
      <c r="AC15" s="100">
        <v>14500.8</v>
      </c>
      <c r="AD15" s="100">
        <v>17</v>
      </c>
      <c r="AE15" s="100">
        <v>12974.4</v>
      </c>
      <c r="AF15" s="100">
        <v>18</v>
      </c>
      <c r="AG15" s="100">
        <v>13737.599999999999</v>
      </c>
      <c r="AH15" s="100">
        <v>19</v>
      </c>
      <c r="AI15" s="100">
        <v>14500.8</v>
      </c>
      <c r="AJ15" s="100">
        <v>17</v>
      </c>
      <c r="AK15" s="100">
        <v>12974.4</v>
      </c>
      <c r="AL15" s="100">
        <v>20</v>
      </c>
      <c r="AM15" s="100">
        <v>15263.999999999998</v>
      </c>
      <c r="AN15" s="100">
        <v>16</v>
      </c>
      <c r="AO15" s="100">
        <v>12211.199999999999</v>
      </c>
      <c r="AP15" s="100">
        <v>16</v>
      </c>
      <c r="AQ15" s="100">
        <v>12211.199999999999</v>
      </c>
      <c r="AR15" s="100">
        <v>19</v>
      </c>
      <c r="AS15" s="100">
        <v>14500.8</v>
      </c>
      <c r="AT15" s="100">
        <v>22</v>
      </c>
      <c r="AU15" s="100">
        <v>16790.399999999998</v>
      </c>
      <c r="AV15" s="100">
        <v>26</v>
      </c>
      <c r="AW15" s="100">
        <v>19843.199999999997</v>
      </c>
      <c r="AX15" s="100">
        <v>22</v>
      </c>
      <c r="AY15" s="100">
        <v>16790.399999999998</v>
      </c>
      <c r="AZ15" s="100">
        <v>24</v>
      </c>
      <c r="BA15" s="100">
        <v>18316.8</v>
      </c>
      <c r="BB15" s="100">
        <v>22</v>
      </c>
      <c r="BC15" s="100">
        <v>16790.399999999998</v>
      </c>
      <c r="BD15" s="100">
        <v>23</v>
      </c>
      <c r="BE15" s="100">
        <v>17553.599999999999</v>
      </c>
      <c r="BF15" s="100">
        <v>13</v>
      </c>
      <c r="BG15" s="100">
        <v>9921.5999999999985</v>
      </c>
      <c r="BH15" s="100">
        <v>21</v>
      </c>
      <c r="BI15" s="100">
        <v>16027.199999999999</v>
      </c>
      <c r="BJ15" s="100">
        <v>25</v>
      </c>
      <c r="BK15" s="100">
        <v>19080</v>
      </c>
      <c r="BL15" s="100">
        <v>21</v>
      </c>
      <c r="BM15" s="100">
        <v>16027.199999999999</v>
      </c>
      <c r="BN15" s="100">
        <v>22</v>
      </c>
      <c r="BO15" s="100">
        <v>16790.399999999998</v>
      </c>
      <c r="BP15" s="100">
        <v>24</v>
      </c>
      <c r="BQ15" s="100">
        <v>18316.8</v>
      </c>
      <c r="BR15" s="100">
        <v>21</v>
      </c>
      <c r="BS15" s="100">
        <v>16027.199999999999</v>
      </c>
      <c r="BT15" s="100">
        <v>15</v>
      </c>
      <c r="BU15" s="100">
        <v>11447.999999999998</v>
      </c>
      <c r="BV15" s="100">
        <v>25</v>
      </c>
      <c r="BW15" s="100">
        <v>19080</v>
      </c>
      <c r="BX15" s="100">
        <v>19</v>
      </c>
      <c r="BY15" s="100">
        <v>14500.8</v>
      </c>
      <c r="BZ15" s="100">
        <v>25</v>
      </c>
      <c r="CA15" s="100">
        <v>19080</v>
      </c>
      <c r="CB15" s="100">
        <v>19</v>
      </c>
      <c r="CC15" s="100">
        <v>14500.8</v>
      </c>
      <c r="CD15" s="100">
        <v>25</v>
      </c>
      <c r="CE15" s="100">
        <v>19080</v>
      </c>
      <c r="CF15" s="100">
        <v>22</v>
      </c>
      <c r="CG15" s="100">
        <v>16790.399999999998</v>
      </c>
      <c r="CH15" s="100">
        <v>21</v>
      </c>
      <c r="CI15" s="100">
        <v>16027.199999999999</v>
      </c>
      <c r="CJ15" s="100">
        <v>28</v>
      </c>
      <c r="CK15" s="100">
        <v>21369.599999999999</v>
      </c>
      <c r="CL15" s="100">
        <v>27</v>
      </c>
      <c r="CM15" s="100">
        <v>20606.399999999998</v>
      </c>
      <c r="CN15" s="100">
        <v>21</v>
      </c>
      <c r="CO15" s="100">
        <v>16027.199999999999</v>
      </c>
      <c r="CP15" s="100">
        <v>21</v>
      </c>
      <c r="CQ15" s="100">
        <v>16027.199999999999</v>
      </c>
      <c r="CR15" s="100">
        <v>20</v>
      </c>
      <c r="CS15" s="100">
        <v>15263.999999999998</v>
      </c>
      <c r="CT15" s="100">
        <v>22</v>
      </c>
      <c r="CU15" s="100">
        <v>16790.399999999998</v>
      </c>
    </row>
    <row r="16" spans="1:99">
      <c r="C16" s="99" t="s">
        <v>182</v>
      </c>
      <c r="D16" s="100">
        <v>0</v>
      </c>
      <c r="E16" s="100">
        <v>0</v>
      </c>
      <c r="F16" s="100">
        <v>15</v>
      </c>
      <c r="G16" s="100">
        <v>5112</v>
      </c>
      <c r="H16" s="100">
        <v>0</v>
      </c>
      <c r="I16" s="100">
        <v>0</v>
      </c>
      <c r="J16" s="100">
        <v>6.5452270708873774</v>
      </c>
      <c r="K16" s="100">
        <v>2230.6133857584182</v>
      </c>
      <c r="L16" s="100">
        <v>13</v>
      </c>
      <c r="M16" s="100">
        <v>4430.4000000000005</v>
      </c>
      <c r="N16" s="100">
        <v>20</v>
      </c>
      <c r="O16" s="100">
        <v>6816</v>
      </c>
      <c r="P16" s="100">
        <v>18</v>
      </c>
      <c r="Q16" s="100">
        <v>6134.4000000000005</v>
      </c>
      <c r="R16" s="100">
        <v>12</v>
      </c>
      <c r="S16" s="100">
        <v>4089.6000000000004</v>
      </c>
      <c r="T16" s="100">
        <v>18</v>
      </c>
      <c r="U16" s="100">
        <v>6134.4000000000005</v>
      </c>
      <c r="V16" s="100">
        <v>21</v>
      </c>
      <c r="W16" s="100">
        <v>7156.8</v>
      </c>
      <c r="X16" s="100">
        <v>16</v>
      </c>
      <c r="Y16" s="100">
        <v>5452.8</v>
      </c>
      <c r="Z16" s="100">
        <v>14</v>
      </c>
      <c r="AA16" s="100">
        <v>4771.2</v>
      </c>
      <c r="AB16" s="100">
        <v>20</v>
      </c>
      <c r="AC16" s="100">
        <v>6816</v>
      </c>
      <c r="AD16" s="100">
        <v>17</v>
      </c>
      <c r="AE16" s="100">
        <v>5793.6</v>
      </c>
      <c r="AF16" s="100">
        <v>17</v>
      </c>
      <c r="AG16" s="100">
        <v>5793.6</v>
      </c>
      <c r="AH16" s="100">
        <v>19</v>
      </c>
      <c r="AI16" s="100">
        <v>6475.2</v>
      </c>
      <c r="AJ16" s="100">
        <v>16</v>
      </c>
      <c r="AK16" s="100">
        <v>5452.8</v>
      </c>
      <c r="AL16" s="100">
        <v>18</v>
      </c>
      <c r="AM16" s="100">
        <v>6134.4000000000005</v>
      </c>
      <c r="AN16" s="100">
        <v>15</v>
      </c>
      <c r="AO16" s="100">
        <v>5112</v>
      </c>
      <c r="AP16" s="100">
        <v>15</v>
      </c>
      <c r="AQ16" s="100">
        <v>5112</v>
      </c>
      <c r="AR16" s="100">
        <v>20</v>
      </c>
      <c r="AS16" s="100">
        <v>6816</v>
      </c>
      <c r="AT16" s="100">
        <v>26</v>
      </c>
      <c r="AU16" s="100">
        <v>8860.8000000000011</v>
      </c>
      <c r="AV16" s="100">
        <v>25</v>
      </c>
      <c r="AW16" s="100">
        <v>8520</v>
      </c>
      <c r="AX16" s="100">
        <v>22</v>
      </c>
      <c r="AY16" s="100">
        <v>7497.6</v>
      </c>
      <c r="AZ16" s="100">
        <v>24</v>
      </c>
      <c r="BA16" s="100">
        <v>8179.2000000000007</v>
      </c>
      <c r="BB16" s="100">
        <v>22</v>
      </c>
      <c r="BC16" s="100">
        <v>7497.6</v>
      </c>
      <c r="BD16" s="100">
        <v>23</v>
      </c>
      <c r="BE16" s="100">
        <v>7838.4000000000005</v>
      </c>
      <c r="BF16" s="100">
        <v>14</v>
      </c>
      <c r="BG16" s="100">
        <v>4771.2</v>
      </c>
      <c r="BH16" s="100">
        <v>20</v>
      </c>
      <c r="BI16" s="100">
        <v>6816</v>
      </c>
      <c r="BJ16" s="100">
        <v>25</v>
      </c>
      <c r="BK16" s="100">
        <v>8520</v>
      </c>
      <c r="BL16" s="100">
        <v>22</v>
      </c>
      <c r="BM16" s="100">
        <v>7497.6</v>
      </c>
      <c r="BN16" s="100">
        <v>22</v>
      </c>
      <c r="BO16" s="100">
        <v>7497.6</v>
      </c>
      <c r="BP16" s="100">
        <v>26</v>
      </c>
      <c r="BQ16" s="100">
        <v>8860.8000000000011</v>
      </c>
      <c r="BR16" s="100">
        <v>22</v>
      </c>
      <c r="BS16" s="100">
        <v>7497.6</v>
      </c>
      <c r="BT16" s="100">
        <v>14</v>
      </c>
      <c r="BU16" s="100">
        <v>4771.2</v>
      </c>
      <c r="BV16" s="100">
        <v>25</v>
      </c>
      <c r="BW16" s="100">
        <v>8520</v>
      </c>
      <c r="BX16" s="100">
        <v>21</v>
      </c>
      <c r="BY16" s="100">
        <v>7156.8</v>
      </c>
      <c r="BZ16" s="100">
        <v>24</v>
      </c>
      <c r="CA16" s="100">
        <v>8179.2000000000007</v>
      </c>
      <c r="CB16" s="100">
        <v>21</v>
      </c>
      <c r="CC16" s="100">
        <v>7156.8</v>
      </c>
      <c r="CD16" s="100">
        <v>25</v>
      </c>
      <c r="CE16" s="100">
        <v>8520</v>
      </c>
      <c r="CF16" s="100">
        <v>26</v>
      </c>
      <c r="CG16" s="100">
        <v>8860.8000000000011</v>
      </c>
      <c r="CH16" s="100">
        <v>20</v>
      </c>
      <c r="CI16" s="100">
        <v>6816</v>
      </c>
      <c r="CJ16" s="100">
        <v>30</v>
      </c>
      <c r="CK16" s="100">
        <v>10224</v>
      </c>
      <c r="CL16" s="100">
        <v>27</v>
      </c>
      <c r="CM16" s="100">
        <v>9201.6</v>
      </c>
      <c r="CN16" s="100">
        <v>19</v>
      </c>
      <c r="CO16" s="100">
        <v>6475.2</v>
      </c>
      <c r="CP16" s="100">
        <v>21</v>
      </c>
      <c r="CQ16" s="100">
        <v>7156.8</v>
      </c>
      <c r="CR16" s="100">
        <v>19</v>
      </c>
      <c r="CS16" s="100">
        <v>6475.2</v>
      </c>
      <c r="CT16" s="100">
        <v>24</v>
      </c>
      <c r="CU16" s="100">
        <v>8179.2000000000007</v>
      </c>
    </row>
    <row r="17" spans="2:99">
      <c r="C17" s="99" t="s">
        <v>183</v>
      </c>
      <c r="D17" s="100">
        <v>0</v>
      </c>
      <c r="E17" s="100">
        <v>0</v>
      </c>
      <c r="F17" s="100">
        <v>13</v>
      </c>
      <c r="G17" s="100">
        <v>5491.2</v>
      </c>
      <c r="H17" s="100">
        <v>0</v>
      </c>
      <c r="I17" s="100">
        <v>0</v>
      </c>
      <c r="J17" s="100">
        <v>6.5452270708873774</v>
      </c>
      <c r="K17" s="100">
        <v>2764.7039147428281</v>
      </c>
      <c r="L17" s="100">
        <v>14</v>
      </c>
      <c r="M17" s="100">
        <v>5913.5999999999995</v>
      </c>
      <c r="N17" s="100">
        <v>19</v>
      </c>
      <c r="O17" s="100">
        <v>8025.5999999999995</v>
      </c>
      <c r="P17" s="100">
        <v>16</v>
      </c>
      <c r="Q17" s="100">
        <v>6758.4</v>
      </c>
      <c r="R17" s="100">
        <v>12</v>
      </c>
      <c r="S17" s="100">
        <v>5068.7999999999993</v>
      </c>
      <c r="T17" s="100">
        <v>18</v>
      </c>
      <c r="U17" s="100">
        <v>7603.2</v>
      </c>
      <c r="V17" s="100">
        <v>19</v>
      </c>
      <c r="W17" s="100">
        <v>8025.5999999999995</v>
      </c>
      <c r="X17" s="100">
        <v>16</v>
      </c>
      <c r="Y17" s="100">
        <v>6758.4</v>
      </c>
      <c r="Z17" s="100">
        <v>16</v>
      </c>
      <c r="AA17" s="100">
        <v>6758.4</v>
      </c>
      <c r="AB17" s="100">
        <v>19</v>
      </c>
      <c r="AC17" s="100">
        <v>8025.5999999999995</v>
      </c>
      <c r="AD17" s="100">
        <v>18</v>
      </c>
      <c r="AE17" s="100">
        <v>7603.2</v>
      </c>
      <c r="AF17" s="100">
        <v>18</v>
      </c>
      <c r="AG17" s="100">
        <v>7603.2</v>
      </c>
      <c r="AH17" s="100">
        <v>21</v>
      </c>
      <c r="AI17" s="100">
        <v>8870.4</v>
      </c>
      <c r="AJ17" s="100">
        <v>16</v>
      </c>
      <c r="AK17" s="100">
        <v>6758.4</v>
      </c>
      <c r="AL17" s="100">
        <v>20</v>
      </c>
      <c r="AM17" s="100">
        <v>8448</v>
      </c>
      <c r="AN17" s="100">
        <v>17</v>
      </c>
      <c r="AO17" s="100">
        <v>7180.7999999999993</v>
      </c>
      <c r="AP17" s="100">
        <v>16</v>
      </c>
      <c r="AQ17" s="100">
        <v>6758.4</v>
      </c>
      <c r="AR17" s="100">
        <v>18</v>
      </c>
      <c r="AS17" s="100">
        <v>7603.2</v>
      </c>
      <c r="AT17" s="100">
        <v>25</v>
      </c>
      <c r="AU17" s="100">
        <v>10560</v>
      </c>
      <c r="AV17" s="100">
        <v>23</v>
      </c>
      <c r="AW17" s="100">
        <v>9715.1999999999989</v>
      </c>
      <c r="AX17" s="100">
        <v>23</v>
      </c>
      <c r="AY17" s="100">
        <v>9715.1999999999989</v>
      </c>
      <c r="AZ17" s="100">
        <v>28</v>
      </c>
      <c r="BA17" s="100">
        <v>11827.199999999999</v>
      </c>
      <c r="BB17" s="100">
        <v>23</v>
      </c>
      <c r="BC17" s="100">
        <v>9715.1999999999989</v>
      </c>
      <c r="BD17" s="100">
        <v>24</v>
      </c>
      <c r="BE17" s="100">
        <v>10137.599999999999</v>
      </c>
      <c r="BF17" s="100">
        <v>13</v>
      </c>
      <c r="BG17" s="100">
        <v>5491.2</v>
      </c>
      <c r="BH17" s="100">
        <v>22</v>
      </c>
      <c r="BI17" s="100">
        <v>9292.7999999999993</v>
      </c>
      <c r="BJ17" s="100">
        <v>27</v>
      </c>
      <c r="BK17" s="100">
        <v>11404.8</v>
      </c>
      <c r="BL17" s="100">
        <v>22</v>
      </c>
      <c r="BM17" s="100">
        <v>9292.7999999999993</v>
      </c>
      <c r="BN17" s="100">
        <v>23</v>
      </c>
      <c r="BO17" s="100">
        <v>9715.1999999999989</v>
      </c>
      <c r="BP17" s="100">
        <v>23</v>
      </c>
      <c r="BQ17" s="100">
        <v>9715.1999999999989</v>
      </c>
      <c r="BR17" s="100">
        <v>22</v>
      </c>
      <c r="BS17" s="100">
        <v>9292.7999999999993</v>
      </c>
      <c r="BT17" s="100">
        <v>16</v>
      </c>
      <c r="BU17" s="100">
        <v>6758.4</v>
      </c>
      <c r="BV17" s="100">
        <v>24</v>
      </c>
      <c r="BW17" s="100">
        <v>10137.599999999999</v>
      </c>
      <c r="BX17" s="100">
        <v>21</v>
      </c>
      <c r="BY17" s="100">
        <v>8870.4</v>
      </c>
      <c r="BZ17" s="100">
        <v>28</v>
      </c>
      <c r="CA17" s="100">
        <v>11827.199999999999</v>
      </c>
      <c r="CB17" s="100">
        <v>22</v>
      </c>
      <c r="CC17" s="100">
        <v>9292.7999999999993</v>
      </c>
      <c r="CD17" s="100">
        <v>26</v>
      </c>
      <c r="CE17" s="100">
        <v>10982.4</v>
      </c>
      <c r="CF17" s="100">
        <v>25</v>
      </c>
      <c r="CG17" s="100">
        <v>10560</v>
      </c>
      <c r="CH17" s="100">
        <v>22</v>
      </c>
      <c r="CI17" s="100">
        <v>9292.7999999999993</v>
      </c>
      <c r="CJ17" s="100">
        <v>26</v>
      </c>
      <c r="CK17" s="100">
        <v>10982.4</v>
      </c>
      <c r="CL17" s="100">
        <v>25</v>
      </c>
      <c r="CM17" s="100">
        <v>10560</v>
      </c>
      <c r="CN17" s="100">
        <v>21</v>
      </c>
      <c r="CO17" s="100">
        <v>8870.4</v>
      </c>
      <c r="CP17" s="100">
        <v>22</v>
      </c>
      <c r="CQ17" s="100">
        <v>9292.7999999999993</v>
      </c>
      <c r="CR17" s="100">
        <v>20</v>
      </c>
      <c r="CS17" s="100">
        <v>8448</v>
      </c>
      <c r="CT17" s="100">
        <v>23</v>
      </c>
      <c r="CU17" s="100">
        <v>9715.1999999999989</v>
      </c>
    </row>
    <row r="18" spans="2:99">
      <c r="C18" s="99" t="s">
        <v>184</v>
      </c>
      <c r="D18" s="100">
        <v>0</v>
      </c>
      <c r="E18" s="100">
        <v>0</v>
      </c>
      <c r="F18" s="100">
        <v>14</v>
      </c>
      <c r="G18" s="100">
        <v>9139.1999999999989</v>
      </c>
      <c r="H18" s="100">
        <v>0</v>
      </c>
      <c r="I18" s="100">
        <v>0</v>
      </c>
      <c r="J18" s="100">
        <v>6.9302404279984007</v>
      </c>
      <c r="K18" s="100">
        <v>4524.0609513973559</v>
      </c>
      <c r="L18" s="100">
        <v>13</v>
      </c>
      <c r="M18" s="100">
        <v>8486.4</v>
      </c>
      <c r="N18" s="100">
        <v>19</v>
      </c>
      <c r="O18" s="100">
        <v>12403.199999999999</v>
      </c>
      <c r="P18" s="100">
        <v>17</v>
      </c>
      <c r="Q18" s="100">
        <v>11097.599999999999</v>
      </c>
      <c r="R18" s="100">
        <v>11</v>
      </c>
      <c r="S18" s="100">
        <v>7180.7999999999993</v>
      </c>
      <c r="T18" s="100">
        <v>20</v>
      </c>
      <c r="U18" s="100">
        <v>13056</v>
      </c>
      <c r="V18" s="100">
        <v>20</v>
      </c>
      <c r="W18" s="100">
        <v>13056</v>
      </c>
      <c r="X18" s="100">
        <v>15</v>
      </c>
      <c r="Y18" s="100">
        <v>9792</v>
      </c>
      <c r="Z18" s="100">
        <v>16</v>
      </c>
      <c r="AA18" s="100">
        <v>10444.799999999999</v>
      </c>
      <c r="AB18" s="100">
        <v>21</v>
      </c>
      <c r="AC18" s="100">
        <v>13708.8</v>
      </c>
      <c r="AD18" s="100">
        <v>19</v>
      </c>
      <c r="AE18" s="100">
        <v>12403.199999999999</v>
      </c>
      <c r="AF18" s="100">
        <v>19</v>
      </c>
      <c r="AG18" s="100">
        <v>12403.199999999999</v>
      </c>
      <c r="AH18" s="100">
        <v>19</v>
      </c>
      <c r="AI18" s="100">
        <v>12403.199999999999</v>
      </c>
      <c r="AJ18" s="100">
        <v>15</v>
      </c>
      <c r="AK18" s="100">
        <v>9792</v>
      </c>
      <c r="AL18" s="100">
        <v>18</v>
      </c>
      <c r="AM18" s="100">
        <v>11750.4</v>
      </c>
      <c r="AN18" s="100">
        <v>16</v>
      </c>
      <c r="AO18" s="100">
        <v>10444.799999999999</v>
      </c>
      <c r="AP18" s="100">
        <v>16</v>
      </c>
      <c r="AQ18" s="100">
        <v>10444.799999999999</v>
      </c>
      <c r="AR18" s="100">
        <v>19</v>
      </c>
      <c r="AS18" s="100">
        <v>12403.199999999999</v>
      </c>
      <c r="AT18" s="100">
        <v>23</v>
      </c>
      <c r="AU18" s="100">
        <v>15014.4</v>
      </c>
      <c r="AV18" s="100">
        <v>26</v>
      </c>
      <c r="AW18" s="100">
        <v>16972.8</v>
      </c>
      <c r="AX18" s="100">
        <v>23</v>
      </c>
      <c r="AY18" s="100">
        <v>15014.4</v>
      </c>
      <c r="AZ18" s="100">
        <v>22</v>
      </c>
      <c r="BA18" s="100">
        <v>14361.599999999999</v>
      </c>
      <c r="BB18" s="100">
        <v>22</v>
      </c>
      <c r="BC18" s="100">
        <v>14361.599999999999</v>
      </c>
      <c r="BD18" s="100">
        <v>22</v>
      </c>
      <c r="BE18" s="100">
        <v>14361.599999999999</v>
      </c>
      <c r="BF18" s="100">
        <v>13</v>
      </c>
      <c r="BG18" s="100">
        <v>8486.4</v>
      </c>
      <c r="BH18" s="100">
        <v>23</v>
      </c>
      <c r="BI18" s="100">
        <v>15014.4</v>
      </c>
      <c r="BJ18" s="100">
        <v>23</v>
      </c>
      <c r="BK18" s="100">
        <v>15014.4</v>
      </c>
      <c r="BL18" s="100">
        <v>20</v>
      </c>
      <c r="BM18" s="100">
        <v>13056</v>
      </c>
      <c r="BN18" s="100">
        <v>24</v>
      </c>
      <c r="BO18" s="100">
        <v>15667.199999999999</v>
      </c>
      <c r="BP18" s="100">
        <v>25</v>
      </c>
      <c r="BQ18" s="100">
        <v>16319.999999999998</v>
      </c>
      <c r="BR18" s="100">
        <v>25</v>
      </c>
      <c r="BS18" s="100">
        <v>16319.999999999998</v>
      </c>
      <c r="BT18" s="100">
        <v>15</v>
      </c>
      <c r="BU18" s="100">
        <v>9792</v>
      </c>
      <c r="BV18" s="100">
        <v>23</v>
      </c>
      <c r="BW18" s="100">
        <v>15014.4</v>
      </c>
      <c r="BX18" s="100">
        <v>20</v>
      </c>
      <c r="BY18" s="100">
        <v>13056</v>
      </c>
      <c r="BZ18" s="100">
        <v>26</v>
      </c>
      <c r="CA18" s="100">
        <v>16972.8</v>
      </c>
      <c r="CB18" s="100">
        <v>19</v>
      </c>
      <c r="CC18" s="100">
        <v>12403.199999999999</v>
      </c>
      <c r="CD18" s="100">
        <v>22</v>
      </c>
      <c r="CE18" s="100">
        <v>14361.599999999999</v>
      </c>
      <c r="CF18" s="100">
        <v>21</v>
      </c>
      <c r="CG18" s="100">
        <v>13708.8</v>
      </c>
      <c r="CH18" s="100">
        <v>20</v>
      </c>
      <c r="CI18" s="100">
        <v>13056</v>
      </c>
      <c r="CJ18" s="100">
        <v>26</v>
      </c>
      <c r="CK18" s="100">
        <v>16972.8</v>
      </c>
      <c r="CL18" s="100">
        <v>25</v>
      </c>
      <c r="CM18" s="100">
        <v>16319.999999999998</v>
      </c>
      <c r="CN18" s="100">
        <v>18</v>
      </c>
      <c r="CO18" s="100">
        <v>11750.4</v>
      </c>
      <c r="CP18" s="100">
        <v>20</v>
      </c>
      <c r="CQ18" s="100">
        <v>13056</v>
      </c>
      <c r="CR18" s="100">
        <v>21</v>
      </c>
      <c r="CS18" s="100">
        <v>13708.8</v>
      </c>
      <c r="CT18" s="100">
        <v>23</v>
      </c>
      <c r="CU18" s="100">
        <v>15014.4</v>
      </c>
    </row>
    <row r="19" spans="2:99">
      <c r="C19" s="99" t="s">
        <v>185</v>
      </c>
      <c r="D19" s="100">
        <v>0</v>
      </c>
      <c r="E19" s="100">
        <v>0</v>
      </c>
      <c r="F19" s="100">
        <v>16</v>
      </c>
      <c r="G19" s="100">
        <v>5280</v>
      </c>
      <c r="H19" s="100">
        <v>0</v>
      </c>
      <c r="I19" s="100">
        <v>0</v>
      </c>
      <c r="J19" s="100">
        <v>7.315253785109423</v>
      </c>
      <c r="K19" s="100">
        <v>2414.0337490861098</v>
      </c>
      <c r="L19" s="100">
        <v>13</v>
      </c>
      <c r="M19" s="100">
        <v>4290</v>
      </c>
      <c r="N19" s="100">
        <v>19</v>
      </c>
      <c r="O19" s="100">
        <v>6270</v>
      </c>
      <c r="P19" s="100">
        <v>19</v>
      </c>
      <c r="Q19" s="100">
        <v>6270</v>
      </c>
      <c r="R19" s="100">
        <v>11</v>
      </c>
      <c r="S19" s="100">
        <v>3630</v>
      </c>
      <c r="T19" s="100">
        <v>21</v>
      </c>
      <c r="U19" s="100">
        <v>6930</v>
      </c>
      <c r="V19" s="100">
        <v>21</v>
      </c>
      <c r="W19" s="100">
        <v>6930</v>
      </c>
      <c r="X19" s="100">
        <v>18</v>
      </c>
      <c r="Y19" s="100">
        <v>5940</v>
      </c>
      <c r="Z19" s="100">
        <v>15</v>
      </c>
      <c r="AA19" s="100">
        <v>4950</v>
      </c>
      <c r="AB19" s="100">
        <v>19</v>
      </c>
      <c r="AC19" s="100">
        <v>6270</v>
      </c>
      <c r="AD19" s="100">
        <v>18</v>
      </c>
      <c r="AE19" s="100">
        <v>5940</v>
      </c>
      <c r="AF19" s="100">
        <v>18</v>
      </c>
      <c r="AG19" s="100">
        <v>5940</v>
      </c>
      <c r="AH19" s="100">
        <v>22</v>
      </c>
      <c r="AI19" s="100">
        <v>7260</v>
      </c>
      <c r="AJ19" s="100">
        <v>17</v>
      </c>
      <c r="AK19" s="100">
        <v>5610</v>
      </c>
      <c r="AL19" s="100">
        <v>19</v>
      </c>
      <c r="AM19" s="100">
        <v>6270</v>
      </c>
      <c r="AN19" s="100">
        <v>18</v>
      </c>
      <c r="AO19" s="100">
        <v>5940</v>
      </c>
      <c r="AP19" s="100">
        <v>14</v>
      </c>
      <c r="AQ19" s="100">
        <v>4620</v>
      </c>
      <c r="AR19" s="100">
        <v>19</v>
      </c>
      <c r="AS19" s="100">
        <v>6270</v>
      </c>
      <c r="AT19" s="100">
        <v>24</v>
      </c>
      <c r="AU19" s="100">
        <v>7920</v>
      </c>
      <c r="AV19" s="100">
        <v>23</v>
      </c>
      <c r="AW19" s="100">
        <v>7590</v>
      </c>
      <c r="AX19" s="100">
        <v>24</v>
      </c>
      <c r="AY19" s="100">
        <v>7920</v>
      </c>
      <c r="AZ19" s="100">
        <v>27</v>
      </c>
      <c r="BA19" s="100">
        <v>8910</v>
      </c>
      <c r="BB19" s="100">
        <v>22</v>
      </c>
      <c r="BC19" s="100">
        <v>7260</v>
      </c>
      <c r="BD19" s="100">
        <v>20</v>
      </c>
      <c r="BE19" s="100">
        <v>6600</v>
      </c>
      <c r="BF19" s="100">
        <v>13</v>
      </c>
      <c r="BG19" s="100">
        <v>4290</v>
      </c>
      <c r="BH19" s="100">
        <v>20</v>
      </c>
      <c r="BI19" s="100">
        <v>6600</v>
      </c>
      <c r="BJ19" s="100">
        <v>23</v>
      </c>
      <c r="BK19" s="100">
        <v>7590</v>
      </c>
      <c r="BL19" s="100">
        <v>20</v>
      </c>
      <c r="BM19" s="100">
        <v>6600</v>
      </c>
      <c r="BN19" s="100">
        <v>25</v>
      </c>
      <c r="BO19" s="100">
        <v>8250</v>
      </c>
      <c r="BP19" s="100">
        <v>23</v>
      </c>
      <c r="BQ19" s="100">
        <v>7590</v>
      </c>
      <c r="BR19" s="100">
        <v>22</v>
      </c>
      <c r="BS19" s="100">
        <v>7260</v>
      </c>
      <c r="BT19" s="100">
        <v>14</v>
      </c>
      <c r="BU19" s="100">
        <v>4620</v>
      </c>
      <c r="BV19" s="100">
        <v>24</v>
      </c>
      <c r="BW19" s="100">
        <v>7920</v>
      </c>
      <c r="BX19" s="100">
        <v>20</v>
      </c>
      <c r="BY19" s="100">
        <v>6600</v>
      </c>
      <c r="BZ19" s="100">
        <v>25</v>
      </c>
      <c r="CA19" s="100">
        <v>8250</v>
      </c>
      <c r="CB19" s="100">
        <v>20</v>
      </c>
      <c r="CC19" s="100">
        <v>6600</v>
      </c>
      <c r="CD19" s="100">
        <v>25</v>
      </c>
      <c r="CE19" s="100">
        <v>8250</v>
      </c>
      <c r="CF19" s="100">
        <v>25</v>
      </c>
      <c r="CG19" s="100">
        <v>8250</v>
      </c>
      <c r="CH19" s="100">
        <v>19</v>
      </c>
      <c r="CI19" s="100">
        <v>6270</v>
      </c>
      <c r="CJ19" s="100">
        <v>29</v>
      </c>
      <c r="CK19" s="100">
        <v>9570</v>
      </c>
      <c r="CL19" s="100">
        <v>27</v>
      </c>
      <c r="CM19" s="100">
        <v>8910</v>
      </c>
      <c r="CN19" s="100">
        <v>20</v>
      </c>
      <c r="CO19" s="100">
        <v>6600</v>
      </c>
      <c r="CP19" s="100">
        <v>22</v>
      </c>
      <c r="CQ19" s="100">
        <v>7260</v>
      </c>
      <c r="CR19" s="100">
        <v>19</v>
      </c>
      <c r="CS19" s="100">
        <v>6270</v>
      </c>
      <c r="CT19" s="100">
        <v>22</v>
      </c>
      <c r="CU19" s="100">
        <v>7260</v>
      </c>
    </row>
    <row r="20" spans="2:99">
      <c r="B20" s="99" t="s">
        <v>127</v>
      </c>
      <c r="C20" s="99" t="s">
        <v>186</v>
      </c>
      <c r="D20" s="100">
        <v>0</v>
      </c>
      <c r="E20" s="100">
        <v>0</v>
      </c>
      <c r="F20" s="100">
        <v>23</v>
      </c>
      <c r="G20" s="100">
        <v>6596.4000000000005</v>
      </c>
      <c r="H20" s="100">
        <v>0</v>
      </c>
      <c r="I20" s="100">
        <v>0</v>
      </c>
      <c r="J20" s="100">
        <v>12.705440784663734</v>
      </c>
      <c r="K20" s="100">
        <v>3643.9204170415592</v>
      </c>
      <c r="L20" s="100">
        <v>38</v>
      </c>
      <c r="M20" s="100">
        <v>10898.4</v>
      </c>
      <c r="N20" s="100">
        <v>31</v>
      </c>
      <c r="O20" s="100">
        <v>8890.8000000000011</v>
      </c>
      <c r="P20" s="100">
        <v>18</v>
      </c>
      <c r="Q20" s="100">
        <v>5162.4000000000005</v>
      </c>
      <c r="R20" s="100">
        <v>33</v>
      </c>
      <c r="S20" s="100">
        <v>9464.4</v>
      </c>
      <c r="T20" s="100">
        <v>25</v>
      </c>
      <c r="U20" s="100">
        <v>7170</v>
      </c>
      <c r="V20" s="100">
        <v>23</v>
      </c>
      <c r="W20" s="100">
        <v>6596.4000000000005</v>
      </c>
      <c r="X20" s="100">
        <v>20</v>
      </c>
      <c r="Y20" s="100">
        <v>5736</v>
      </c>
      <c r="Z20" s="100">
        <v>27</v>
      </c>
      <c r="AA20" s="100">
        <v>7743.6</v>
      </c>
      <c r="AB20" s="100">
        <v>23</v>
      </c>
      <c r="AC20" s="100">
        <v>6596.4000000000005</v>
      </c>
      <c r="AD20" s="100">
        <v>25</v>
      </c>
      <c r="AE20" s="100">
        <v>7170</v>
      </c>
      <c r="AF20" s="100">
        <v>26</v>
      </c>
      <c r="AG20" s="100">
        <v>7456.8</v>
      </c>
      <c r="AH20" s="100">
        <v>27</v>
      </c>
      <c r="AI20" s="100">
        <v>7743.6</v>
      </c>
      <c r="AJ20" s="100">
        <v>29</v>
      </c>
      <c r="AK20" s="100">
        <v>8317.2000000000007</v>
      </c>
      <c r="AL20" s="100">
        <v>31</v>
      </c>
      <c r="AM20" s="100">
        <v>8890.8000000000011</v>
      </c>
      <c r="AN20" s="100">
        <v>22</v>
      </c>
      <c r="AO20" s="100">
        <v>6309.6</v>
      </c>
      <c r="AP20" s="100">
        <v>32</v>
      </c>
      <c r="AQ20" s="100">
        <v>9177.6</v>
      </c>
      <c r="AR20" s="100">
        <v>24</v>
      </c>
      <c r="AS20" s="100">
        <v>6883.2000000000007</v>
      </c>
      <c r="AT20" s="100">
        <v>35</v>
      </c>
      <c r="AU20" s="100">
        <v>10038</v>
      </c>
      <c r="AV20" s="100">
        <v>31</v>
      </c>
      <c r="AW20" s="100">
        <v>8890.8000000000011</v>
      </c>
      <c r="AX20" s="100">
        <v>30</v>
      </c>
      <c r="AY20" s="100">
        <v>8604</v>
      </c>
      <c r="AZ20" s="100">
        <v>35</v>
      </c>
      <c r="BA20" s="100">
        <v>10038</v>
      </c>
      <c r="BB20" s="100">
        <v>27</v>
      </c>
      <c r="BC20" s="100">
        <v>7743.6</v>
      </c>
      <c r="BD20" s="100">
        <v>25</v>
      </c>
      <c r="BE20" s="100">
        <v>7170</v>
      </c>
      <c r="BF20" s="100">
        <v>41</v>
      </c>
      <c r="BG20" s="100">
        <v>11758.800000000001</v>
      </c>
      <c r="BH20" s="100">
        <v>24</v>
      </c>
      <c r="BI20" s="100">
        <v>6883.2000000000007</v>
      </c>
      <c r="BJ20" s="100">
        <v>31</v>
      </c>
      <c r="BK20" s="100">
        <v>8890.8000000000011</v>
      </c>
      <c r="BL20" s="100">
        <v>22</v>
      </c>
      <c r="BM20" s="100">
        <v>6309.6</v>
      </c>
      <c r="BN20" s="100">
        <v>22</v>
      </c>
      <c r="BO20" s="100">
        <v>6309.6</v>
      </c>
      <c r="BP20" s="100">
        <v>26</v>
      </c>
      <c r="BQ20" s="100">
        <v>7456.8</v>
      </c>
      <c r="BR20" s="100">
        <v>21</v>
      </c>
      <c r="BS20" s="100">
        <v>6022.8</v>
      </c>
      <c r="BT20" s="100">
        <v>26</v>
      </c>
      <c r="BU20" s="100">
        <v>7456.8</v>
      </c>
      <c r="BV20" s="100">
        <v>35</v>
      </c>
      <c r="BW20" s="100">
        <v>10038</v>
      </c>
      <c r="BX20" s="100">
        <v>40</v>
      </c>
      <c r="BY20" s="100">
        <v>11472</v>
      </c>
      <c r="BZ20" s="100">
        <v>34</v>
      </c>
      <c r="CA20" s="100">
        <v>9751.2000000000007</v>
      </c>
      <c r="CB20" s="100">
        <v>35</v>
      </c>
      <c r="CC20" s="100">
        <v>10038</v>
      </c>
      <c r="CD20" s="100">
        <v>38</v>
      </c>
      <c r="CE20" s="100">
        <v>10898.4</v>
      </c>
      <c r="CF20" s="100">
        <v>31</v>
      </c>
      <c r="CG20" s="100">
        <v>8890.8000000000011</v>
      </c>
      <c r="CH20" s="100">
        <v>41</v>
      </c>
      <c r="CI20" s="100">
        <v>11758.800000000001</v>
      </c>
      <c r="CJ20" s="100">
        <v>40</v>
      </c>
      <c r="CK20" s="100">
        <v>11472</v>
      </c>
      <c r="CL20" s="100">
        <v>38</v>
      </c>
      <c r="CM20" s="100">
        <v>10898.4</v>
      </c>
      <c r="CN20" s="100">
        <v>36</v>
      </c>
      <c r="CO20" s="100">
        <v>10324.800000000001</v>
      </c>
      <c r="CP20" s="100">
        <v>36</v>
      </c>
      <c r="CQ20" s="100">
        <v>10324.800000000001</v>
      </c>
      <c r="CR20" s="100">
        <v>34</v>
      </c>
      <c r="CS20" s="100">
        <v>9751.2000000000007</v>
      </c>
      <c r="CT20" s="100">
        <v>28</v>
      </c>
      <c r="CU20" s="100">
        <v>8030.4000000000005</v>
      </c>
    </row>
    <row r="21" spans="2:99">
      <c r="C21" s="99" t="s">
        <v>187</v>
      </c>
      <c r="D21" s="100">
        <v>0</v>
      </c>
      <c r="E21" s="100">
        <v>0</v>
      </c>
      <c r="F21" s="100">
        <v>24</v>
      </c>
      <c r="G21" s="100">
        <v>1497.6</v>
      </c>
      <c r="H21" s="100">
        <v>0</v>
      </c>
      <c r="I21" s="100">
        <v>0</v>
      </c>
      <c r="J21" s="100">
        <v>12.705440784663734</v>
      </c>
      <c r="K21" s="100">
        <v>792.81950496301704</v>
      </c>
      <c r="L21" s="100">
        <v>36</v>
      </c>
      <c r="M21" s="100">
        <v>2246.4</v>
      </c>
      <c r="N21" s="100">
        <v>30</v>
      </c>
      <c r="O21" s="100">
        <v>1872</v>
      </c>
      <c r="P21" s="100">
        <v>20</v>
      </c>
      <c r="Q21" s="100">
        <v>1248</v>
      </c>
      <c r="R21" s="100">
        <v>33</v>
      </c>
      <c r="S21" s="100">
        <v>2059.1999999999998</v>
      </c>
      <c r="T21" s="100">
        <v>29</v>
      </c>
      <c r="U21" s="100">
        <v>1809.6</v>
      </c>
      <c r="V21" s="100">
        <v>23</v>
      </c>
      <c r="W21" s="100">
        <v>1435.2</v>
      </c>
      <c r="X21" s="100">
        <v>21</v>
      </c>
      <c r="Y21" s="100">
        <v>1310.3999999999999</v>
      </c>
      <c r="Z21" s="100">
        <v>26</v>
      </c>
      <c r="AA21" s="100">
        <v>1622.3999999999999</v>
      </c>
      <c r="AB21" s="100">
        <v>21</v>
      </c>
      <c r="AC21" s="100">
        <v>1310.3999999999999</v>
      </c>
      <c r="AD21" s="100">
        <v>24</v>
      </c>
      <c r="AE21" s="100">
        <v>1497.6</v>
      </c>
      <c r="AF21" s="100">
        <v>27</v>
      </c>
      <c r="AG21" s="100">
        <v>1684.8</v>
      </c>
      <c r="AH21" s="100">
        <v>29</v>
      </c>
      <c r="AI21" s="100">
        <v>1809.6</v>
      </c>
      <c r="AJ21" s="100">
        <v>32</v>
      </c>
      <c r="AK21" s="100">
        <v>1996.8</v>
      </c>
      <c r="AL21" s="100">
        <v>30</v>
      </c>
      <c r="AM21" s="100">
        <v>1872</v>
      </c>
      <c r="AN21" s="100">
        <v>24</v>
      </c>
      <c r="AO21" s="100">
        <v>1497.6</v>
      </c>
      <c r="AP21" s="100">
        <v>35</v>
      </c>
      <c r="AQ21" s="100">
        <v>2184</v>
      </c>
      <c r="AR21" s="100">
        <v>24</v>
      </c>
      <c r="AS21" s="100">
        <v>1497.6</v>
      </c>
      <c r="AT21" s="100">
        <v>35</v>
      </c>
      <c r="AU21" s="100">
        <v>2184</v>
      </c>
      <c r="AV21" s="100">
        <v>32</v>
      </c>
      <c r="AW21" s="100">
        <v>1996.8</v>
      </c>
      <c r="AX21" s="100">
        <v>27</v>
      </c>
      <c r="AY21" s="100">
        <v>1684.8</v>
      </c>
      <c r="AZ21" s="100">
        <v>32</v>
      </c>
      <c r="BA21" s="100">
        <v>1996.8</v>
      </c>
      <c r="BB21" s="100">
        <v>23</v>
      </c>
      <c r="BC21" s="100">
        <v>1435.2</v>
      </c>
      <c r="BD21" s="100">
        <v>27</v>
      </c>
      <c r="BE21" s="100">
        <v>1684.8</v>
      </c>
      <c r="BF21" s="100">
        <v>42</v>
      </c>
      <c r="BG21" s="100">
        <v>2620.7999999999997</v>
      </c>
      <c r="BH21" s="100">
        <v>26</v>
      </c>
      <c r="BI21" s="100">
        <v>1622.3999999999999</v>
      </c>
      <c r="BJ21" s="100">
        <v>31</v>
      </c>
      <c r="BK21" s="100">
        <v>1934.3999999999999</v>
      </c>
      <c r="BL21" s="100">
        <v>24</v>
      </c>
      <c r="BM21" s="100">
        <v>1497.6</v>
      </c>
      <c r="BN21" s="100">
        <v>24</v>
      </c>
      <c r="BO21" s="100">
        <v>1497.6</v>
      </c>
      <c r="BP21" s="100">
        <v>27</v>
      </c>
      <c r="BQ21" s="100">
        <v>1684.8</v>
      </c>
      <c r="BR21" s="100">
        <v>21</v>
      </c>
      <c r="BS21" s="100">
        <v>1310.3999999999999</v>
      </c>
      <c r="BT21" s="100">
        <v>29</v>
      </c>
      <c r="BU21" s="100">
        <v>1809.6</v>
      </c>
      <c r="BV21" s="100">
        <v>36</v>
      </c>
      <c r="BW21" s="100">
        <v>2246.4</v>
      </c>
      <c r="BX21" s="100">
        <v>41</v>
      </c>
      <c r="BY21" s="100">
        <v>2558.4</v>
      </c>
      <c r="BZ21" s="100">
        <v>30</v>
      </c>
      <c r="CA21" s="100">
        <v>1872</v>
      </c>
      <c r="CB21" s="100">
        <v>42</v>
      </c>
      <c r="CC21" s="100">
        <v>2620.7999999999997</v>
      </c>
      <c r="CD21" s="100">
        <v>39</v>
      </c>
      <c r="CE21" s="100">
        <v>2433.6</v>
      </c>
      <c r="CF21" s="100">
        <v>29</v>
      </c>
      <c r="CG21" s="100">
        <v>1809.6</v>
      </c>
      <c r="CH21" s="100">
        <v>36</v>
      </c>
      <c r="CI21" s="100">
        <v>2246.4</v>
      </c>
      <c r="CJ21" s="100">
        <v>42</v>
      </c>
      <c r="CK21" s="100">
        <v>2620.7999999999997</v>
      </c>
      <c r="CL21" s="100">
        <v>41</v>
      </c>
      <c r="CM21" s="100">
        <v>2558.4</v>
      </c>
      <c r="CN21" s="100">
        <v>38</v>
      </c>
      <c r="CO21" s="100">
        <v>2371.1999999999998</v>
      </c>
      <c r="CP21" s="100">
        <v>37</v>
      </c>
      <c r="CQ21" s="100">
        <v>2308.7999999999997</v>
      </c>
      <c r="CR21" s="100">
        <v>38</v>
      </c>
      <c r="CS21" s="100">
        <v>2371.1999999999998</v>
      </c>
      <c r="CT21" s="100">
        <v>33</v>
      </c>
      <c r="CU21" s="100">
        <v>2059.1999999999998</v>
      </c>
    </row>
    <row r="22" spans="2:99">
      <c r="C22" s="99" t="s">
        <v>188</v>
      </c>
      <c r="D22" s="100">
        <v>0</v>
      </c>
      <c r="E22" s="100">
        <v>0</v>
      </c>
      <c r="F22" s="100">
        <v>24</v>
      </c>
      <c r="G22" s="100">
        <v>4492.7999999999993</v>
      </c>
      <c r="H22" s="100">
        <v>0</v>
      </c>
      <c r="I22" s="100">
        <v>0</v>
      </c>
      <c r="J22" s="100">
        <v>12.705440784663734</v>
      </c>
      <c r="K22" s="100">
        <v>2378.458514889051</v>
      </c>
      <c r="L22" s="100">
        <v>37</v>
      </c>
      <c r="M22" s="100">
        <v>6926.4</v>
      </c>
      <c r="N22" s="100">
        <v>29</v>
      </c>
      <c r="O22" s="100">
        <v>5428.7999999999993</v>
      </c>
      <c r="P22" s="100">
        <v>20</v>
      </c>
      <c r="Q22" s="100">
        <v>3744</v>
      </c>
      <c r="R22" s="100">
        <v>35</v>
      </c>
      <c r="S22" s="100">
        <v>6552</v>
      </c>
      <c r="T22" s="100">
        <v>25</v>
      </c>
      <c r="U22" s="100">
        <v>4680</v>
      </c>
      <c r="V22" s="100">
        <v>25</v>
      </c>
      <c r="W22" s="100">
        <v>4680</v>
      </c>
      <c r="X22" s="100">
        <v>19</v>
      </c>
      <c r="Y22" s="100">
        <v>3556.7999999999997</v>
      </c>
      <c r="Z22" s="100">
        <v>26</v>
      </c>
      <c r="AA22" s="100">
        <v>4867.2</v>
      </c>
      <c r="AB22" s="100">
        <v>22</v>
      </c>
      <c r="AC22" s="100">
        <v>4118.3999999999996</v>
      </c>
      <c r="AD22" s="100">
        <v>25</v>
      </c>
      <c r="AE22" s="100">
        <v>4680</v>
      </c>
      <c r="AF22" s="100">
        <v>24</v>
      </c>
      <c r="AG22" s="100">
        <v>4492.7999999999993</v>
      </c>
      <c r="AH22" s="100">
        <v>29</v>
      </c>
      <c r="AI22" s="100">
        <v>5428.7999999999993</v>
      </c>
      <c r="AJ22" s="100">
        <v>32</v>
      </c>
      <c r="AK22" s="100">
        <v>5990.4</v>
      </c>
      <c r="AL22" s="100">
        <v>28</v>
      </c>
      <c r="AM22" s="100">
        <v>5241.5999999999995</v>
      </c>
      <c r="AN22" s="100">
        <v>24</v>
      </c>
      <c r="AO22" s="100">
        <v>4492.7999999999993</v>
      </c>
      <c r="AP22" s="100">
        <v>31</v>
      </c>
      <c r="AQ22" s="100">
        <v>5803.2</v>
      </c>
      <c r="AR22" s="100">
        <v>23</v>
      </c>
      <c r="AS22" s="100">
        <v>4305.5999999999995</v>
      </c>
      <c r="AT22" s="100">
        <v>38</v>
      </c>
      <c r="AU22" s="100">
        <v>7113.5999999999995</v>
      </c>
      <c r="AV22" s="100">
        <v>34</v>
      </c>
      <c r="AW22" s="100">
        <v>6364.7999999999993</v>
      </c>
      <c r="AX22" s="100">
        <v>28</v>
      </c>
      <c r="AY22" s="100">
        <v>5241.5999999999995</v>
      </c>
      <c r="AZ22" s="100">
        <v>32</v>
      </c>
      <c r="BA22" s="100">
        <v>5990.4</v>
      </c>
      <c r="BB22" s="100">
        <v>26</v>
      </c>
      <c r="BC22" s="100">
        <v>4867.2</v>
      </c>
      <c r="BD22" s="100">
        <v>31</v>
      </c>
      <c r="BE22" s="100">
        <v>5803.2</v>
      </c>
      <c r="BF22" s="100">
        <v>36</v>
      </c>
      <c r="BG22" s="100">
        <v>6739.2</v>
      </c>
      <c r="BH22" s="100">
        <v>28</v>
      </c>
      <c r="BI22" s="100">
        <v>5241.5999999999995</v>
      </c>
      <c r="BJ22" s="100">
        <v>34</v>
      </c>
      <c r="BK22" s="100">
        <v>6364.7999999999993</v>
      </c>
      <c r="BL22" s="100">
        <v>20</v>
      </c>
      <c r="BM22" s="100">
        <v>3744</v>
      </c>
      <c r="BN22" s="100">
        <v>20</v>
      </c>
      <c r="BO22" s="100">
        <v>3744</v>
      </c>
      <c r="BP22" s="100">
        <v>27</v>
      </c>
      <c r="BQ22" s="100">
        <v>5054.3999999999996</v>
      </c>
      <c r="BR22" s="100">
        <v>20</v>
      </c>
      <c r="BS22" s="100">
        <v>3744</v>
      </c>
      <c r="BT22" s="100">
        <v>31</v>
      </c>
      <c r="BU22" s="100">
        <v>5803.2</v>
      </c>
      <c r="BV22" s="100">
        <v>34</v>
      </c>
      <c r="BW22" s="100">
        <v>6364.7999999999993</v>
      </c>
      <c r="BX22" s="100">
        <v>41</v>
      </c>
      <c r="BY22" s="100">
        <v>7675.2</v>
      </c>
      <c r="BZ22" s="100">
        <v>35</v>
      </c>
      <c r="CA22" s="100">
        <v>6552</v>
      </c>
      <c r="CB22" s="100">
        <v>36</v>
      </c>
      <c r="CC22" s="100">
        <v>6739.2</v>
      </c>
      <c r="CD22" s="100">
        <v>39</v>
      </c>
      <c r="CE22" s="100">
        <v>7300.7999999999993</v>
      </c>
      <c r="CF22" s="100">
        <v>34</v>
      </c>
      <c r="CG22" s="100">
        <v>6364.7999999999993</v>
      </c>
      <c r="CH22" s="100">
        <v>38</v>
      </c>
      <c r="CI22" s="100">
        <v>7113.5999999999995</v>
      </c>
      <c r="CJ22" s="100">
        <v>39</v>
      </c>
      <c r="CK22" s="100">
        <v>7300.7999999999993</v>
      </c>
      <c r="CL22" s="100">
        <v>45</v>
      </c>
      <c r="CM22" s="100">
        <v>8424</v>
      </c>
      <c r="CN22" s="100">
        <v>37</v>
      </c>
      <c r="CO22" s="100">
        <v>6926.4</v>
      </c>
      <c r="CP22" s="100">
        <v>38</v>
      </c>
      <c r="CQ22" s="100">
        <v>7113.5999999999995</v>
      </c>
      <c r="CR22" s="100">
        <v>36</v>
      </c>
      <c r="CS22" s="100">
        <v>6739.2</v>
      </c>
      <c r="CT22" s="100">
        <v>28</v>
      </c>
      <c r="CU22" s="100">
        <v>5241.5999999999995</v>
      </c>
    </row>
    <row r="23" spans="2:99">
      <c r="C23" s="99" t="s">
        <v>189</v>
      </c>
      <c r="D23" s="100">
        <v>0</v>
      </c>
      <c r="E23" s="100">
        <v>0</v>
      </c>
      <c r="F23" s="100">
        <v>24</v>
      </c>
      <c r="G23" s="100">
        <v>7056</v>
      </c>
      <c r="H23" s="100">
        <v>0</v>
      </c>
      <c r="I23" s="100">
        <v>0</v>
      </c>
      <c r="J23" s="100">
        <v>11.550400713330667</v>
      </c>
      <c r="K23" s="100">
        <v>3395.8178097192163</v>
      </c>
      <c r="L23" s="100">
        <v>35</v>
      </c>
      <c r="M23" s="100">
        <v>10290</v>
      </c>
      <c r="N23" s="100">
        <v>26</v>
      </c>
      <c r="O23" s="100">
        <v>7644</v>
      </c>
      <c r="P23" s="100">
        <v>22</v>
      </c>
      <c r="Q23" s="100">
        <v>6468</v>
      </c>
      <c r="R23" s="100">
        <v>37</v>
      </c>
      <c r="S23" s="100">
        <v>10878</v>
      </c>
      <c r="T23" s="100">
        <v>29</v>
      </c>
      <c r="U23" s="100">
        <v>8526</v>
      </c>
      <c r="V23" s="100">
        <v>23</v>
      </c>
      <c r="W23" s="100">
        <v>6762</v>
      </c>
      <c r="X23" s="100">
        <v>20</v>
      </c>
      <c r="Y23" s="100">
        <v>5880</v>
      </c>
      <c r="Z23" s="100">
        <v>27</v>
      </c>
      <c r="AA23" s="100">
        <v>7938</v>
      </c>
      <c r="AB23" s="100">
        <v>20</v>
      </c>
      <c r="AC23" s="100">
        <v>5880</v>
      </c>
      <c r="AD23" s="100">
        <v>23</v>
      </c>
      <c r="AE23" s="100">
        <v>6762</v>
      </c>
      <c r="AF23" s="100">
        <v>24</v>
      </c>
      <c r="AG23" s="100">
        <v>7056</v>
      </c>
      <c r="AH23" s="100">
        <v>29</v>
      </c>
      <c r="AI23" s="100">
        <v>8526</v>
      </c>
      <c r="AJ23" s="100">
        <v>31</v>
      </c>
      <c r="AK23" s="100">
        <v>9114</v>
      </c>
      <c r="AL23" s="100">
        <v>29</v>
      </c>
      <c r="AM23" s="100">
        <v>8526</v>
      </c>
      <c r="AN23" s="100">
        <v>23</v>
      </c>
      <c r="AO23" s="100">
        <v>6762</v>
      </c>
      <c r="AP23" s="100">
        <v>32</v>
      </c>
      <c r="AQ23" s="100">
        <v>9408</v>
      </c>
      <c r="AR23" s="100">
        <v>27</v>
      </c>
      <c r="AS23" s="100">
        <v>7938</v>
      </c>
      <c r="AT23" s="100">
        <v>35</v>
      </c>
      <c r="AU23" s="100">
        <v>10290</v>
      </c>
      <c r="AV23" s="100">
        <v>36</v>
      </c>
      <c r="AW23" s="100">
        <v>10584</v>
      </c>
      <c r="AX23" s="100">
        <v>26</v>
      </c>
      <c r="AY23" s="100">
        <v>7644</v>
      </c>
      <c r="AZ23" s="100">
        <v>34</v>
      </c>
      <c r="BA23" s="100">
        <v>9996</v>
      </c>
      <c r="BB23" s="100">
        <v>25</v>
      </c>
      <c r="BC23" s="100">
        <v>7350</v>
      </c>
      <c r="BD23" s="100">
        <v>30</v>
      </c>
      <c r="BE23" s="100">
        <v>8820</v>
      </c>
      <c r="BF23" s="100">
        <v>36</v>
      </c>
      <c r="BG23" s="100">
        <v>10584</v>
      </c>
      <c r="BH23" s="100">
        <v>26</v>
      </c>
      <c r="BI23" s="100">
        <v>7644</v>
      </c>
      <c r="BJ23" s="100">
        <v>30</v>
      </c>
      <c r="BK23" s="100">
        <v>8820</v>
      </c>
      <c r="BL23" s="100">
        <v>22</v>
      </c>
      <c r="BM23" s="100">
        <v>6468</v>
      </c>
      <c r="BN23" s="100">
        <v>22</v>
      </c>
      <c r="BO23" s="100">
        <v>6468</v>
      </c>
      <c r="BP23" s="100">
        <v>27</v>
      </c>
      <c r="BQ23" s="100">
        <v>7938</v>
      </c>
      <c r="BR23" s="100">
        <v>21</v>
      </c>
      <c r="BS23" s="100">
        <v>6174</v>
      </c>
      <c r="BT23" s="100">
        <v>28</v>
      </c>
      <c r="BU23" s="100">
        <v>8232</v>
      </c>
      <c r="BV23" s="100">
        <v>31</v>
      </c>
      <c r="BW23" s="100">
        <v>9114</v>
      </c>
      <c r="BX23" s="100">
        <v>40</v>
      </c>
      <c r="BY23" s="100">
        <v>11760</v>
      </c>
      <c r="BZ23" s="100">
        <v>29</v>
      </c>
      <c r="CA23" s="100">
        <v>8526</v>
      </c>
      <c r="CB23" s="100">
        <v>37</v>
      </c>
      <c r="CC23" s="100">
        <v>10878</v>
      </c>
      <c r="CD23" s="100">
        <v>37</v>
      </c>
      <c r="CE23" s="100">
        <v>10878</v>
      </c>
      <c r="CF23" s="100">
        <v>34</v>
      </c>
      <c r="CG23" s="100">
        <v>9996</v>
      </c>
      <c r="CH23" s="100">
        <v>37</v>
      </c>
      <c r="CI23" s="100">
        <v>10878</v>
      </c>
      <c r="CJ23" s="100">
        <v>38</v>
      </c>
      <c r="CK23" s="100">
        <v>11172</v>
      </c>
      <c r="CL23" s="100">
        <v>39</v>
      </c>
      <c r="CM23" s="100">
        <v>11466</v>
      </c>
      <c r="CN23" s="100">
        <v>38</v>
      </c>
      <c r="CO23" s="100">
        <v>11172</v>
      </c>
      <c r="CP23" s="100">
        <v>31</v>
      </c>
      <c r="CQ23" s="100">
        <v>9114</v>
      </c>
      <c r="CR23" s="100">
        <v>37</v>
      </c>
      <c r="CS23" s="100">
        <v>10878</v>
      </c>
      <c r="CT23" s="100">
        <v>27</v>
      </c>
      <c r="CU23" s="100">
        <v>7938</v>
      </c>
    </row>
    <row r="24" spans="2:99">
      <c r="C24" s="99" t="s">
        <v>190</v>
      </c>
      <c r="D24" s="100">
        <v>0</v>
      </c>
      <c r="E24" s="100">
        <v>0</v>
      </c>
      <c r="F24" s="100">
        <v>22</v>
      </c>
      <c r="G24" s="100">
        <v>8078.4</v>
      </c>
      <c r="H24" s="100">
        <v>0</v>
      </c>
      <c r="I24" s="100">
        <v>0</v>
      </c>
      <c r="J24" s="100">
        <v>11.93541407044169</v>
      </c>
      <c r="K24" s="100">
        <v>4382.6840466661879</v>
      </c>
      <c r="L24" s="100">
        <v>35</v>
      </c>
      <c r="M24" s="100">
        <v>12852</v>
      </c>
      <c r="N24" s="100">
        <v>29</v>
      </c>
      <c r="O24" s="100">
        <v>10648.8</v>
      </c>
      <c r="P24" s="100">
        <v>19</v>
      </c>
      <c r="Q24" s="100">
        <v>6976.8</v>
      </c>
      <c r="R24" s="100">
        <v>35</v>
      </c>
      <c r="S24" s="100">
        <v>12852</v>
      </c>
      <c r="T24" s="100">
        <v>27</v>
      </c>
      <c r="U24" s="100">
        <v>9914.4</v>
      </c>
      <c r="V24" s="100">
        <v>25</v>
      </c>
      <c r="W24" s="100">
        <v>9180</v>
      </c>
      <c r="X24" s="100">
        <v>21</v>
      </c>
      <c r="Y24" s="100">
        <v>7711.2</v>
      </c>
      <c r="Z24" s="100">
        <v>25</v>
      </c>
      <c r="AA24" s="100">
        <v>9180</v>
      </c>
      <c r="AB24" s="100">
        <v>21</v>
      </c>
      <c r="AC24" s="100">
        <v>7711.2</v>
      </c>
      <c r="AD24" s="100">
        <v>25</v>
      </c>
      <c r="AE24" s="100">
        <v>9180</v>
      </c>
      <c r="AF24" s="100">
        <v>25</v>
      </c>
      <c r="AG24" s="100">
        <v>9180</v>
      </c>
      <c r="AH24" s="100">
        <v>28</v>
      </c>
      <c r="AI24" s="100">
        <v>10281.6</v>
      </c>
      <c r="AJ24" s="100">
        <v>30</v>
      </c>
      <c r="AK24" s="100">
        <v>11016</v>
      </c>
      <c r="AL24" s="100">
        <v>29</v>
      </c>
      <c r="AM24" s="100">
        <v>10648.8</v>
      </c>
      <c r="AN24" s="100">
        <v>22</v>
      </c>
      <c r="AO24" s="100">
        <v>8078.4</v>
      </c>
      <c r="AP24" s="100">
        <v>30</v>
      </c>
      <c r="AQ24" s="100">
        <v>11016</v>
      </c>
      <c r="AR24" s="100">
        <v>27</v>
      </c>
      <c r="AS24" s="100">
        <v>9914.4</v>
      </c>
      <c r="AT24" s="100">
        <v>33</v>
      </c>
      <c r="AU24" s="100">
        <v>12117.6</v>
      </c>
      <c r="AV24" s="100">
        <v>34</v>
      </c>
      <c r="AW24" s="100">
        <v>12484.8</v>
      </c>
      <c r="AX24" s="100">
        <v>30</v>
      </c>
      <c r="AY24" s="100">
        <v>11016</v>
      </c>
      <c r="AZ24" s="100">
        <v>36</v>
      </c>
      <c r="BA24" s="100">
        <v>13219.199999999999</v>
      </c>
      <c r="BB24" s="100">
        <v>25</v>
      </c>
      <c r="BC24" s="100">
        <v>9180</v>
      </c>
      <c r="BD24" s="100">
        <v>30</v>
      </c>
      <c r="BE24" s="100">
        <v>11016</v>
      </c>
      <c r="BF24" s="100">
        <v>40</v>
      </c>
      <c r="BG24" s="100">
        <v>14688</v>
      </c>
      <c r="BH24" s="100">
        <v>27</v>
      </c>
      <c r="BI24" s="100">
        <v>9914.4</v>
      </c>
      <c r="BJ24" s="100">
        <v>29</v>
      </c>
      <c r="BK24" s="100">
        <v>10648.8</v>
      </c>
      <c r="BL24" s="100">
        <v>20</v>
      </c>
      <c r="BM24" s="100">
        <v>7344</v>
      </c>
      <c r="BN24" s="100">
        <v>22</v>
      </c>
      <c r="BO24" s="100">
        <v>8078.4</v>
      </c>
      <c r="BP24" s="100">
        <v>26</v>
      </c>
      <c r="BQ24" s="100">
        <v>9547.1999999999989</v>
      </c>
      <c r="BR24" s="100">
        <v>19</v>
      </c>
      <c r="BS24" s="100">
        <v>6976.8</v>
      </c>
      <c r="BT24" s="100">
        <v>30</v>
      </c>
      <c r="BU24" s="100">
        <v>11016</v>
      </c>
      <c r="BV24" s="100">
        <v>36</v>
      </c>
      <c r="BW24" s="100">
        <v>13219.199999999999</v>
      </c>
      <c r="BX24" s="100">
        <v>35</v>
      </c>
      <c r="BY24" s="100">
        <v>12852</v>
      </c>
      <c r="BZ24" s="100">
        <v>28</v>
      </c>
      <c r="CA24" s="100">
        <v>10281.6</v>
      </c>
      <c r="CB24" s="100">
        <v>34</v>
      </c>
      <c r="CC24" s="100">
        <v>12484.8</v>
      </c>
      <c r="CD24" s="100">
        <v>34</v>
      </c>
      <c r="CE24" s="100">
        <v>12484.8</v>
      </c>
      <c r="CF24" s="100">
        <v>30</v>
      </c>
      <c r="CG24" s="100">
        <v>11016</v>
      </c>
      <c r="CH24" s="100">
        <v>37</v>
      </c>
      <c r="CI24" s="100">
        <v>13586.4</v>
      </c>
      <c r="CJ24" s="100">
        <v>38</v>
      </c>
      <c r="CK24" s="100">
        <v>13953.6</v>
      </c>
      <c r="CL24" s="100">
        <v>42</v>
      </c>
      <c r="CM24" s="100">
        <v>15422.4</v>
      </c>
      <c r="CN24" s="100">
        <v>36</v>
      </c>
      <c r="CO24" s="100">
        <v>13219.199999999999</v>
      </c>
      <c r="CP24" s="100">
        <v>37</v>
      </c>
      <c r="CQ24" s="100">
        <v>13586.4</v>
      </c>
      <c r="CR24" s="100">
        <v>34</v>
      </c>
      <c r="CS24" s="100">
        <v>12484.8</v>
      </c>
      <c r="CT24" s="100">
        <v>28</v>
      </c>
      <c r="CU24" s="100">
        <v>10281.6</v>
      </c>
    </row>
    <row r="25" spans="2:99">
      <c r="C25" s="99" t="s">
        <v>191</v>
      </c>
      <c r="D25" s="100">
        <v>0</v>
      </c>
      <c r="E25" s="100">
        <v>0</v>
      </c>
      <c r="F25" s="100">
        <v>20</v>
      </c>
      <c r="G25" s="100">
        <v>10608</v>
      </c>
      <c r="H25" s="100">
        <v>0</v>
      </c>
      <c r="I25" s="100">
        <v>0</v>
      </c>
      <c r="J25" s="100">
        <v>11.550400713330667</v>
      </c>
      <c r="K25" s="100">
        <v>6126.3325383505853</v>
      </c>
      <c r="L25" s="100">
        <v>32</v>
      </c>
      <c r="M25" s="100">
        <v>16972.8</v>
      </c>
      <c r="N25" s="100">
        <v>29</v>
      </c>
      <c r="O25" s="100">
        <v>15381.599999999999</v>
      </c>
      <c r="P25" s="100">
        <v>21</v>
      </c>
      <c r="Q25" s="100">
        <v>11138.4</v>
      </c>
      <c r="R25" s="100">
        <v>34</v>
      </c>
      <c r="S25" s="100">
        <v>18033.599999999999</v>
      </c>
      <c r="T25" s="100">
        <v>25</v>
      </c>
      <c r="U25" s="100">
        <v>13260</v>
      </c>
      <c r="V25" s="100">
        <v>21</v>
      </c>
      <c r="W25" s="100">
        <v>11138.4</v>
      </c>
      <c r="X25" s="100">
        <v>21</v>
      </c>
      <c r="Y25" s="100">
        <v>11138.4</v>
      </c>
      <c r="Z25" s="100">
        <v>27</v>
      </c>
      <c r="AA25" s="100">
        <v>14320.8</v>
      </c>
      <c r="AB25" s="100">
        <v>22</v>
      </c>
      <c r="AC25" s="100">
        <v>11668.8</v>
      </c>
      <c r="AD25" s="100">
        <v>22</v>
      </c>
      <c r="AE25" s="100">
        <v>11668.8</v>
      </c>
      <c r="AF25" s="100">
        <v>24</v>
      </c>
      <c r="AG25" s="100">
        <v>12729.599999999999</v>
      </c>
      <c r="AH25" s="100">
        <v>25</v>
      </c>
      <c r="AI25" s="100">
        <v>13260</v>
      </c>
      <c r="AJ25" s="100">
        <v>27</v>
      </c>
      <c r="AK25" s="100">
        <v>14320.8</v>
      </c>
      <c r="AL25" s="100">
        <v>30</v>
      </c>
      <c r="AM25" s="100">
        <v>15912</v>
      </c>
      <c r="AN25" s="100">
        <v>23</v>
      </c>
      <c r="AO25" s="100">
        <v>12199.199999999999</v>
      </c>
      <c r="AP25" s="100">
        <v>30</v>
      </c>
      <c r="AQ25" s="100">
        <v>15912</v>
      </c>
      <c r="AR25" s="100">
        <v>26</v>
      </c>
      <c r="AS25" s="100">
        <v>13790.4</v>
      </c>
      <c r="AT25" s="100">
        <v>32</v>
      </c>
      <c r="AU25" s="100">
        <v>16972.8</v>
      </c>
      <c r="AV25" s="100">
        <v>35</v>
      </c>
      <c r="AW25" s="100">
        <v>18564</v>
      </c>
      <c r="AX25" s="100">
        <v>28</v>
      </c>
      <c r="AY25" s="100">
        <v>14851.199999999999</v>
      </c>
      <c r="AZ25" s="100">
        <v>32</v>
      </c>
      <c r="BA25" s="100">
        <v>16972.8</v>
      </c>
      <c r="BB25" s="100">
        <v>24</v>
      </c>
      <c r="BC25" s="100">
        <v>12729.599999999999</v>
      </c>
      <c r="BD25" s="100">
        <v>27</v>
      </c>
      <c r="BE25" s="100">
        <v>14320.8</v>
      </c>
      <c r="BF25" s="100">
        <v>38</v>
      </c>
      <c r="BG25" s="100">
        <v>20155.2</v>
      </c>
      <c r="BH25" s="100">
        <v>23</v>
      </c>
      <c r="BI25" s="100">
        <v>12199.199999999999</v>
      </c>
      <c r="BJ25" s="100">
        <v>29</v>
      </c>
      <c r="BK25" s="100">
        <v>15381.599999999999</v>
      </c>
      <c r="BL25" s="100">
        <v>20</v>
      </c>
      <c r="BM25" s="100">
        <v>10608</v>
      </c>
      <c r="BN25" s="100">
        <v>20</v>
      </c>
      <c r="BO25" s="100">
        <v>10608</v>
      </c>
      <c r="BP25" s="100">
        <v>27</v>
      </c>
      <c r="BQ25" s="100">
        <v>14320.8</v>
      </c>
      <c r="BR25" s="100">
        <v>19</v>
      </c>
      <c r="BS25" s="100">
        <v>10077.6</v>
      </c>
      <c r="BT25" s="100">
        <v>26</v>
      </c>
      <c r="BU25" s="100">
        <v>13790.4</v>
      </c>
      <c r="BV25" s="100">
        <v>35</v>
      </c>
      <c r="BW25" s="100">
        <v>18564</v>
      </c>
      <c r="BX25" s="100">
        <v>34</v>
      </c>
      <c r="BY25" s="100">
        <v>18033.599999999999</v>
      </c>
      <c r="BZ25" s="100">
        <v>30</v>
      </c>
      <c r="CA25" s="100">
        <v>15912</v>
      </c>
      <c r="CB25" s="100">
        <v>40</v>
      </c>
      <c r="CC25" s="100">
        <v>21216</v>
      </c>
      <c r="CD25" s="100">
        <v>34</v>
      </c>
      <c r="CE25" s="100">
        <v>18033.599999999999</v>
      </c>
      <c r="CF25" s="100">
        <v>33</v>
      </c>
      <c r="CG25" s="100">
        <v>17503.2</v>
      </c>
      <c r="CH25" s="100">
        <v>35</v>
      </c>
      <c r="CI25" s="100">
        <v>18564</v>
      </c>
      <c r="CJ25" s="100">
        <v>39</v>
      </c>
      <c r="CK25" s="100">
        <v>20685.599999999999</v>
      </c>
      <c r="CL25" s="100">
        <v>38</v>
      </c>
      <c r="CM25" s="100">
        <v>20155.2</v>
      </c>
      <c r="CN25" s="100">
        <v>34</v>
      </c>
      <c r="CO25" s="100">
        <v>18033.599999999999</v>
      </c>
      <c r="CP25" s="100">
        <v>34</v>
      </c>
      <c r="CQ25" s="100">
        <v>18033.599999999999</v>
      </c>
      <c r="CR25" s="100">
        <v>36</v>
      </c>
      <c r="CS25" s="100">
        <v>19094.399999999998</v>
      </c>
      <c r="CT25" s="100">
        <v>28</v>
      </c>
      <c r="CU25" s="100">
        <v>14851.199999999999</v>
      </c>
    </row>
    <row r="26" spans="2:99">
      <c r="C26" s="99" t="s">
        <v>192</v>
      </c>
      <c r="D26" s="100">
        <v>0</v>
      </c>
      <c r="E26" s="100">
        <v>0</v>
      </c>
      <c r="F26" s="100">
        <v>23</v>
      </c>
      <c r="G26" s="100">
        <v>11178</v>
      </c>
      <c r="H26" s="100">
        <v>0</v>
      </c>
      <c r="I26" s="100">
        <v>0</v>
      </c>
      <c r="J26" s="100">
        <v>13.090454141774755</v>
      </c>
      <c r="K26" s="100">
        <v>6361.9607129025308</v>
      </c>
      <c r="L26" s="100">
        <v>36</v>
      </c>
      <c r="M26" s="100">
        <v>17496</v>
      </c>
      <c r="N26" s="100">
        <v>30</v>
      </c>
      <c r="O26" s="100">
        <v>14580</v>
      </c>
      <c r="P26" s="100">
        <v>20</v>
      </c>
      <c r="Q26" s="100">
        <v>9720</v>
      </c>
      <c r="R26" s="100">
        <v>33</v>
      </c>
      <c r="S26" s="100">
        <v>16038</v>
      </c>
      <c r="T26" s="100">
        <v>26</v>
      </c>
      <c r="U26" s="100">
        <v>12636</v>
      </c>
      <c r="V26" s="100">
        <v>22</v>
      </c>
      <c r="W26" s="100">
        <v>10692</v>
      </c>
      <c r="X26" s="100">
        <v>21</v>
      </c>
      <c r="Y26" s="100">
        <v>10206</v>
      </c>
      <c r="Z26" s="100">
        <v>23</v>
      </c>
      <c r="AA26" s="100">
        <v>11178</v>
      </c>
      <c r="AB26" s="100">
        <v>22</v>
      </c>
      <c r="AC26" s="100">
        <v>10692</v>
      </c>
      <c r="AD26" s="100">
        <v>23</v>
      </c>
      <c r="AE26" s="100">
        <v>11178</v>
      </c>
      <c r="AF26" s="100">
        <v>23</v>
      </c>
      <c r="AG26" s="100">
        <v>11178</v>
      </c>
      <c r="AH26" s="100">
        <v>31</v>
      </c>
      <c r="AI26" s="100">
        <v>15066</v>
      </c>
      <c r="AJ26" s="100">
        <v>33</v>
      </c>
      <c r="AK26" s="100">
        <v>16038</v>
      </c>
      <c r="AL26" s="100">
        <v>30</v>
      </c>
      <c r="AM26" s="100">
        <v>14580</v>
      </c>
      <c r="AN26" s="100">
        <v>20</v>
      </c>
      <c r="AO26" s="100">
        <v>9720</v>
      </c>
      <c r="AP26" s="100">
        <v>31</v>
      </c>
      <c r="AQ26" s="100">
        <v>15066</v>
      </c>
      <c r="AR26" s="100">
        <v>25</v>
      </c>
      <c r="AS26" s="100">
        <v>12150</v>
      </c>
      <c r="AT26" s="100">
        <v>32</v>
      </c>
      <c r="AU26" s="100">
        <v>15552</v>
      </c>
      <c r="AV26" s="100">
        <v>35</v>
      </c>
      <c r="AW26" s="100">
        <v>17010</v>
      </c>
      <c r="AX26" s="100">
        <v>28</v>
      </c>
      <c r="AY26" s="100">
        <v>13608</v>
      </c>
      <c r="AZ26" s="100">
        <v>33</v>
      </c>
      <c r="BA26" s="100">
        <v>16038</v>
      </c>
      <c r="BB26" s="100">
        <v>25</v>
      </c>
      <c r="BC26" s="100">
        <v>12150</v>
      </c>
      <c r="BD26" s="100">
        <v>25</v>
      </c>
      <c r="BE26" s="100">
        <v>12150</v>
      </c>
      <c r="BF26" s="100">
        <v>36</v>
      </c>
      <c r="BG26" s="100">
        <v>17496</v>
      </c>
      <c r="BH26" s="100">
        <v>25</v>
      </c>
      <c r="BI26" s="100">
        <v>12150</v>
      </c>
      <c r="BJ26" s="100">
        <v>32</v>
      </c>
      <c r="BK26" s="100">
        <v>15552</v>
      </c>
      <c r="BL26" s="100">
        <v>22</v>
      </c>
      <c r="BM26" s="100">
        <v>10692</v>
      </c>
      <c r="BN26" s="100">
        <v>21</v>
      </c>
      <c r="BO26" s="100">
        <v>10206</v>
      </c>
      <c r="BP26" s="100">
        <v>27</v>
      </c>
      <c r="BQ26" s="100">
        <v>13122</v>
      </c>
      <c r="BR26" s="100">
        <v>21</v>
      </c>
      <c r="BS26" s="100">
        <v>10206</v>
      </c>
      <c r="BT26" s="100">
        <v>26</v>
      </c>
      <c r="BU26" s="100">
        <v>12636</v>
      </c>
      <c r="BV26" s="100">
        <v>33</v>
      </c>
      <c r="BW26" s="100">
        <v>16038</v>
      </c>
      <c r="BX26" s="100">
        <v>33</v>
      </c>
      <c r="BY26" s="100">
        <v>16038</v>
      </c>
      <c r="BZ26" s="100">
        <v>29</v>
      </c>
      <c r="CA26" s="100">
        <v>14094</v>
      </c>
      <c r="CB26" s="100">
        <v>38</v>
      </c>
      <c r="CC26" s="100">
        <v>18468</v>
      </c>
      <c r="CD26" s="100">
        <v>35</v>
      </c>
      <c r="CE26" s="100">
        <v>17010</v>
      </c>
      <c r="CF26" s="100">
        <v>33</v>
      </c>
      <c r="CG26" s="100">
        <v>16038</v>
      </c>
      <c r="CH26" s="100">
        <v>38</v>
      </c>
      <c r="CI26" s="100">
        <v>18468</v>
      </c>
      <c r="CJ26" s="100">
        <v>38</v>
      </c>
      <c r="CK26" s="100">
        <v>18468</v>
      </c>
      <c r="CL26" s="100">
        <v>37</v>
      </c>
      <c r="CM26" s="100">
        <v>17982</v>
      </c>
      <c r="CN26" s="100">
        <v>41</v>
      </c>
      <c r="CO26" s="100">
        <v>19926</v>
      </c>
      <c r="CP26" s="100">
        <v>34</v>
      </c>
      <c r="CQ26" s="100">
        <v>16524</v>
      </c>
      <c r="CR26" s="100">
        <v>33</v>
      </c>
      <c r="CS26" s="100">
        <v>16038</v>
      </c>
      <c r="CT26" s="100">
        <v>29</v>
      </c>
      <c r="CU26" s="100">
        <v>14094</v>
      </c>
    </row>
    <row r="27" spans="2:99">
      <c r="C27" s="99" t="s">
        <v>193</v>
      </c>
      <c r="D27" s="100">
        <v>0</v>
      </c>
      <c r="E27" s="100">
        <v>0</v>
      </c>
      <c r="F27" s="100">
        <v>24</v>
      </c>
      <c r="G27" s="100">
        <v>10252.799999999999</v>
      </c>
      <c r="H27" s="100">
        <v>0</v>
      </c>
      <c r="I27" s="100">
        <v>0</v>
      </c>
      <c r="J27" s="100">
        <v>11.93541407044169</v>
      </c>
      <c r="K27" s="100">
        <v>5098.8088908926893</v>
      </c>
      <c r="L27" s="100">
        <v>33</v>
      </c>
      <c r="M27" s="100">
        <v>14097.6</v>
      </c>
      <c r="N27" s="100">
        <v>29</v>
      </c>
      <c r="O27" s="100">
        <v>12388.8</v>
      </c>
      <c r="P27" s="100">
        <v>18</v>
      </c>
      <c r="Q27" s="100">
        <v>7689.5999999999995</v>
      </c>
      <c r="R27" s="100">
        <v>35</v>
      </c>
      <c r="S27" s="100">
        <v>14952</v>
      </c>
      <c r="T27" s="100">
        <v>28</v>
      </c>
      <c r="U27" s="100">
        <v>11961.6</v>
      </c>
      <c r="V27" s="100">
        <v>22</v>
      </c>
      <c r="W27" s="100">
        <v>9398.4</v>
      </c>
      <c r="X27" s="100">
        <v>21</v>
      </c>
      <c r="Y27" s="100">
        <v>8971.1999999999989</v>
      </c>
      <c r="Z27" s="100">
        <v>26</v>
      </c>
      <c r="AA27" s="100">
        <v>11107.199999999999</v>
      </c>
      <c r="AB27" s="100">
        <v>21</v>
      </c>
      <c r="AC27" s="100">
        <v>8971.1999999999989</v>
      </c>
      <c r="AD27" s="100">
        <v>23</v>
      </c>
      <c r="AE27" s="100">
        <v>9825.6</v>
      </c>
      <c r="AF27" s="100">
        <v>26</v>
      </c>
      <c r="AG27" s="100">
        <v>11107.199999999999</v>
      </c>
      <c r="AH27" s="100">
        <v>30</v>
      </c>
      <c r="AI27" s="100">
        <v>12816</v>
      </c>
      <c r="AJ27" s="100">
        <v>31</v>
      </c>
      <c r="AK27" s="100">
        <v>13243.199999999999</v>
      </c>
      <c r="AL27" s="100">
        <v>31</v>
      </c>
      <c r="AM27" s="100">
        <v>13243.199999999999</v>
      </c>
      <c r="AN27" s="100">
        <v>21</v>
      </c>
      <c r="AO27" s="100">
        <v>8971.1999999999989</v>
      </c>
      <c r="AP27" s="100">
        <v>31</v>
      </c>
      <c r="AQ27" s="100">
        <v>13243.199999999999</v>
      </c>
      <c r="AR27" s="100">
        <v>23</v>
      </c>
      <c r="AS27" s="100">
        <v>9825.6</v>
      </c>
      <c r="AT27" s="100">
        <v>37</v>
      </c>
      <c r="AU27" s="100">
        <v>15806.4</v>
      </c>
      <c r="AV27" s="100">
        <v>35</v>
      </c>
      <c r="AW27" s="100">
        <v>14952</v>
      </c>
      <c r="AX27" s="100">
        <v>28</v>
      </c>
      <c r="AY27" s="100">
        <v>11961.6</v>
      </c>
      <c r="AZ27" s="100">
        <v>33</v>
      </c>
      <c r="BA27" s="100">
        <v>14097.6</v>
      </c>
      <c r="BB27" s="100">
        <v>26</v>
      </c>
      <c r="BC27" s="100">
        <v>11107.199999999999</v>
      </c>
      <c r="BD27" s="100">
        <v>28</v>
      </c>
      <c r="BE27" s="100">
        <v>11961.6</v>
      </c>
      <c r="BF27" s="100">
        <v>37</v>
      </c>
      <c r="BG27" s="100">
        <v>15806.4</v>
      </c>
      <c r="BH27" s="100">
        <v>23</v>
      </c>
      <c r="BI27" s="100">
        <v>9825.6</v>
      </c>
      <c r="BJ27" s="100">
        <v>30</v>
      </c>
      <c r="BK27" s="100">
        <v>12816</v>
      </c>
      <c r="BL27" s="100">
        <v>20</v>
      </c>
      <c r="BM27" s="100">
        <v>8544</v>
      </c>
      <c r="BN27" s="100">
        <v>22</v>
      </c>
      <c r="BO27" s="100">
        <v>9398.4</v>
      </c>
      <c r="BP27" s="100">
        <v>25</v>
      </c>
      <c r="BQ27" s="100">
        <v>10680</v>
      </c>
      <c r="BR27" s="100">
        <v>21</v>
      </c>
      <c r="BS27" s="100">
        <v>8971.1999999999989</v>
      </c>
      <c r="BT27" s="100">
        <v>30</v>
      </c>
      <c r="BU27" s="100">
        <v>12816</v>
      </c>
      <c r="BV27" s="100">
        <v>32</v>
      </c>
      <c r="BW27" s="100">
        <v>13670.4</v>
      </c>
      <c r="BX27" s="100">
        <v>39</v>
      </c>
      <c r="BY27" s="100">
        <v>16660.8</v>
      </c>
      <c r="BZ27" s="100">
        <v>31</v>
      </c>
      <c r="CA27" s="100">
        <v>13243.199999999999</v>
      </c>
      <c r="CB27" s="100">
        <v>38</v>
      </c>
      <c r="CC27" s="100">
        <v>16233.6</v>
      </c>
      <c r="CD27" s="100">
        <v>38</v>
      </c>
      <c r="CE27" s="100">
        <v>16233.6</v>
      </c>
      <c r="CF27" s="100">
        <v>30</v>
      </c>
      <c r="CG27" s="100">
        <v>12816</v>
      </c>
      <c r="CH27" s="100">
        <v>36</v>
      </c>
      <c r="CI27" s="100">
        <v>15379.199999999999</v>
      </c>
      <c r="CJ27" s="100">
        <v>35</v>
      </c>
      <c r="CK27" s="100">
        <v>14952</v>
      </c>
      <c r="CL27" s="100">
        <v>38</v>
      </c>
      <c r="CM27" s="100">
        <v>16233.6</v>
      </c>
      <c r="CN27" s="100">
        <v>40</v>
      </c>
      <c r="CO27" s="100">
        <v>17088</v>
      </c>
      <c r="CP27" s="100">
        <v>32</v>
      </c>
      <c r="CQ27" s="100">
        <v>13670.4</v>
      </c>
      <c r="CR27" s="100">
        <v>33</v>
      </c>
      <c r="CS27" s="100">
        <v>14097.6</v>
      </c>
      <c r="CT27" s="100">
        <v>32</v>
      </c>
      <c r="CU27" s="100">
        <v>13670.4</v>
      </c>
    </row>
    <row r="28" spans="2:99">
      <c r="C28" s="99" t="s">
        <v>194</v>
      </c>
      <c r="D28" s="100">
        <v>0</v>
      </c>
      <c r="E28" s="100">
        <v>0</v>
      </c>
      <c r="F28" s="100">
        <v>21</v>
      </c>
      <c r="G28" s="100">
        <v>15498</v>
      </c>
      <c r="H28" s="100">
        <v>0</v>
      </c>
      <c r="I28" s="100">
        <v>0</v>
      </c>
      <c r="J28" s="100">
        <v>12.320427427552712</v>
      </c>
      <c r="K28" s="100">
        <v>9092.4754415339012</v>
      </c>
      <c r="L28" s="100">
        <v>34</v>
      </c>
      <c r="M28" s="100">
        <v>25092</v>
      </c>
      <c r="N28" s="100">
        <v>28</v>
      </c>
      <c r="O28" s="100">
        <v>20664</v>
      </c>
      <c r="P28" s="100">
        <v>20</v>
      </c>
      <c r="Q28" s="100">
        <v>14760</v>
      </c>
      <c r="R28" s="100">
        <v>30</v>
      </c>
      <c r="S28" s="100">
        <v>22140</v>
      </c>
      <c r="T28" s="100">
        <v>28</v>
      </c>
      <c r="U28" s="100">
        <v>20664</v>
      </c>
      <c r="V28" s="100">
        <v>21</v>
      </c>
      <c r="W28" s="100">
        <v>15498</v>
      </c>
      <c r="X28" s="100">
        <v>19</v>
      </c>
      <c r="Y28" s="100">
        <v>14022</v>
      </c>
      <c r="Z28" s="100">
        <v>23</v>
      </c>
      <c r="AA28" s="100">
        <v>16974</v>
      </c>
      <c r="AB28" s="100">
        <v>20</v>
      </c>
      <c r="AC28" s="100">
        <v>14760</v>
      </c>
      <c r="AD28" s="100">
        <v>22</v>
      </c>
      <c r="AE28" s="100">
        <v>16236</v>
      </c>
      <c r="AF28" s="100">
        <v>23</v>
      </c>
      <c r="AG28" s="100">
        <v>16974</v>
      </c>
      <c r="AH28" s="100">
        <v>29</v>
      </c>
      <c r="AI28" s="100">
        <v>21402</v>
      </c>
      <c r="AJ28" s="100">
        <v>29</v>
      </c>
      <c r="AK28" s="100">
        <v>21402</v>
      </c>
      <c r="AL28" s="100">
        <v>26</v>
      </c>
      <c r="AM28" s="100">
        <v>19188</v>
      </c>
      <c r="AN28" s="100">
        <v>20</v>
      </c>
      <c r="AO28" s="100">
        <v>14760</v>
      </c>
      <c r="AP28" s="100">
        <v>32</v>
      </c>
      <c r="AQ28" s="100">
        <v>23616</v>
      </c>
      <c r="AR28" s="100">
        <v>25</v>
      </c>
      <c r="AS28" s="100">
        <v>18450</v>
      </c>
      <c r="AT28" s="100">
        <v>30</v>
      </c>
      <c r="AU28" s="100">
        <v>22140</v>
      </c>
      <c r="AV28" s="100">
        <v>32</v>
      </c>
      <c r="AW28" s="100">
        <v>23616</v>
      </c>
      <c r="AX28" s="100">
        <v>29</v>
      </c>
      <c r="AY28" s="100">
        <v>21402</v>
      </c>
      <c r="AZ28" s="100">
        <v>33</v>
      </c>
      <c r="BA28" s="100">
        <v>24354</v>
      </c>
      <c r="BB28" s="100">
        <v>26</v>
      </c>
      <c r="BC28" s="100">
        <v>19188</v>
      </c>
      <c r="BD28" s="100">
        <v>27</v>
      </c>
      <c r="BE28" s="100">
        <v>19926</v>
      </c>
      <c r="BF28" s="100">
        <v>39</v>
      </c>
      <c r="BG28" s="100">
        <v>28782</v>
      </c>
      <c r="BH28" s="100">
        <v>23</v>
      </c>
      <c r="BI28" s="100">
        <v>16974</v>
      </c>
      <c r="BJ28" s="100">
        <v>31</v>
      </c>
      <c r="BK28" s="100">
        <v>22878</v>
      </c>
      <c r="BL28" s="100">
        <v>18</v>
      </c>
      <c r="BM28" s="100">
        <v>13284</v>
      </c>
      <c r="BN28" s="100">
        <v>20</v>
      </c>
      <c r="BO28" s="100">
        <v>14760</v>
      </c>
      <c r="BP28" s="100">
        <v>23</v>
      </c>
      <c r="BQ28" s="100">
        <v>16974</v>
      </c>
      <c r="BR28" s="100">
        <v>19</v>
      </c>
      <c r="BS28" s="100">
        <v>14022</v>
      </c>
      <c r="BT28" s="100">
        <v>25</v>
      </c>
      <c r="BU28" s="100">
        <v>18450</v>
      </c>
      <c r="BV28" s="100">
        <v>34</v>
      </c>
      <c r="BW28" s="100">
        <v>25092</v>
      </c>
      <c r="BX28" s="100">
        <v>38</v>
      </c>
      <c r="BY28" s="100">
        <v>28044</v>
      </c>
      <c r="BZ28" s="100">
        <v>31</v>
      </c>
      <c r="CA28" s="100">
        <v>22878</v>
      </c>
      <c r="CB28" s="100">
        <v>35</v>
      </c>
      <c r="CC28" s="100">
        <v>25830</v>
      </c>
      <c r="CD28" s="100">
        <v>39</v>
      </c>
      <c r="CE28" s="100">
        <v>28782</v>
      </c>
      <c r="CF28" s="100">
        <v>30</v>
      </c>
      <c r="CG28" s="100">
        <v>22140</v>
      </c>
      <c r="CH28" s="100">
        <v>36</v>
      </c>
      <c r="CI28" s="100">
        <v>26568</v>
      </c>
      <c r="CJ28" s="100">
        <v>34</v>
      </c>
      <c r="CK28" s="100">
        <v>25092</v>
      </c>
      <c r="CL28" s="100">
        <v>39</v>
      </c>
      <c r="CM28" s="100">
        <v>28782</v>
      </c>
      <c r="CN28" s="100">
        <v>40</v>
      </c>
      <c r="CO28" s="100">
        <v>29520</v>
      </c>
      <c r="CP28" s="100">
        <v>31</v>
      </c>
      <c r="CQ28" s="100">
        <v>22878</v>
      </c>
      <c r="CR28" s="100">
        <v>35</v>
      </c>
      <c r="CS28" s="100">
        <v>25830</v>
      </c>
      <c r="CT28" s="100">
        <v>31</v>
      </c>
      <c r="CU28" s="100">
        <v>22878</v>
      </c>
    </row>
    <row r="29" spans="2:99">
      <c r="C29" s="99" t="s">
        <v>195</v>
      </c>
      <c r="D29" s="100">
        <v>0</v>
      </c>
      <c r="E29" s="100">
        <v>0</v>
      </c>
      <c r="F29" s="100">
        <v>22</v>
      </c>
      <c r="G29" s="100">
        <v>7444.7999999999993</v>
      </c>
      <c r="H29" s="100">
        <v>0</v>
      </c>
      <c r="I29" s="100">
        <v>0</v>
      </c>
      <c r="J29" s="100">
        <v>12.320427427552712</v>
      </c>
      <c r="K29" s="100">
        <v>4169.2326414838371</v>
      </c>
      <c r="L29" s="100">
        <v>31</v>
      </c>
      <c r="M29" s="100">
        <v>10490.4</v>
      </c>
      <c r="N29" s="100">
        <v>30</v>
      </c>
      <c r="O29" s="100">
        <v>10152</v>
      </c>
      <c r="P29" s="100">
        <v>22</v>
      </c>
      <c r="Q29" s="100">
        <v>7444.7999999999993</v>
      </c>
      <c r="R29" s="100">
        <v>36</v>
      </c>
      <c r="S29" s="100">
        <v>12182.4</v>
      </c>
      <c r="T29" s="100">
        <v>26</v>
      </c>
      <c r="U29" s="100">
        <v>8798.4</v>
      </c>
      <c r="V29" s="100">
        <v>24</v>
      </c>
      <c r="W29" s="100">
        <v>8121.5999999999995</v>
      </c>
      <c r="X29" s="100">
        <v>20</v>
      </c>
      <c r="Y29" s="100">
        <v>6768</v>
      </c>
      <c r="Z29" s="100">
        <v>25</v>
      </c>
      <c r="AA29" s="100">
        <v>8460</v>
      </c>
      <c r="AB29" s="100">
        <v>23</v>
      </c>
      <c r="AC29" s="100">
        <v>7783.2</v>
      </c>
      <c r="AD29" s="100">
        <v>25</v>
      </c>
      <c r="AE29" s="100">
        <v>8460</v>
      </c>
      <c r="AF29" s="100">
        <v>27</v>
      </c>
      <c r="AG29" s="100">
        <v>9136.7999999999993</v>
      </c>
      <c r="AH29" s="100">
        <v>27</v>
      </c>
      <c r="AI29" s="100">
        <v>9136.7999999999993</v>
      </c>
      <c r="AJ29" s="100">
        <v>32</v>
      </c>
      <c r="AK29" s="100">
        <v>10828.8</v>
      </c>
      <c r="AL29" s="100">
        <v>28</v>
      </c>
      <c r="AM29" s="100">
        <v>9475.1999999999989</v>
      </c>
      <c r="AN29" s="100">
        <v>22</v>
      </c>
      <c r="AO29" s="100">
        <v>7444.7999999999993</v>
      </c>
      <c r="AP29" s="100">
        <v>29</v>
      </c>
      <c r="AQ29" s="100">
        <v>9813.5999999999985</v>
      </c>
      <c r="AR29" s="100">
        <v>26</v>
      </c>
      <c r="AS29" s="100">
        <v>8798.4</v>
      </c>
      <c r="AT29" s="100">
        <v>35</v>
      </c>
      <c r="AU29" s="100">
        <v>11844</v>
      </c>
      <c r="AV29" s="100">
        <v>30</v>
      </c>
      <c r="AW29" s="100">
        <v>10152</v>
      </c>
      <c r="AX29" s="100">
        <v>30</v>
      </c>
      <c r="AY29" s="100">
        <v>10152</v>
      </c>
      <c r="AZ29" s="100">
        <v>31</v>
      </c>
      <c r="BA29" s="100">
        <v>10490.4</v>
      </c>
      <c r="BB29" s="100">
        <v>26</v>
      </c>
      <c r="BC29" s="100">
        <v>8798.4</v>
      </c>
      <c r="BD29" s="100">
        <v>30</v>
      </c>
      <c r="BE29" s="100">
        <v>10152</v>
      </c>
      <c r="BF29" s="100">
        <v>40</v>
      </c>
      <c r="BG29" s="100">
        <v>13536</v>
      </c>
      <c r="BH29" s="100">
        <v>27</v>
      </c>
      <c r="BI29" s="100">
        <v>9136.7999999999993</v>
      </c>
      <c r="BJ29" s="100">
        <v>31</v>
      </c>
      <c r="BK29" s="100">
        <v>10490.4</v>
      </c>
      <c r="BL29" s="100">
        <v>20</v>
      </c>
      <c r="BM29" s="100">
        <v>6768</v>
      </c>
      <c r="BN29" s="100">
        <v>22</v>
      </c>
      <c r="BO29" s="100">
        <v>7444.7999999999993</v>
      </c>
      <c r="BP29" s="100">
        <v>24</v>
      </c>
      <c r="BQ29" s="100">
        <v>8121.5999999999995</v>
      </c>
      <c r="BR29" s="100">
        <v>22</v>
      </c>
      <c r="BS29" s="100">
        <v>7444.7999999999993</v>
      </c>
      <c r="BT29" s="100">
        <v>27</v>
      </c>
      <c r="BU29" s="100">
        <v>9136.7999999999993</v>
      </c>
      <c r="BV29" s="100">
        <v>34</v>
      </c>
      <c r="BW29" s="100">
        <v>11505.599999999999</v>
      </c>
      <c r="BX29" s="100">
        <v>40</v>
      </c>
      <c r="BY29" s="100">
        <v>13536</v>
      </c>
      <c r="BZ29" s="100">
        <v>33</v>
      </c>
      <c r="CA29" s="100">
        <v>11167.199999999999</v>
      </c>
      <c r="CB29" s="100">
        <v>39</v>
      </c>
      <c r="CC29" s="100">
        <v>13197.599999999999</v>
      </c>
      <c r="CD29" s="100">
        <v>36</v>
      </c>
      <c r="CE29" s="100">
        <v>12182.4</v>
      </c>
      <c r="CF29" s="100">
        <v>30</v>
      </c>
      <c r="CG29" s="100">
        <v>10152</v>
      </c>
      <c r="CH29" s="100">
        <v>37</v>
      </c>
      <c r="CI29" s="100">
        <v>12520.8</v>
      </c>
      <c r="CJ29" s="100">
        <v>42</v>
      </c>
      <c r="CK29" s="100">
        <v>14212.8</v>
      </c>
      <c r="CL29" s="100">
        <v>36</v>
      </c>
      <c r="CM29" s="100">
        <v>12182.4</v>
      </c>
      <c r="CN29" s="100">
        <v>39</v>
      </c>
      <c r="CO29" s="100">
        <v>13197.599999999999</v>
      </c>
      <c r="CP29" s="100">
        <v>32</v>
      </c>
      <c r="CQ29" s="100">
        <v>10828.8</v>
      </c>
      <c r="CR29" s="100">
        <v>36</v>
      </c>
      <c r="CS29" s="100">
        <v>12182.4</v>
      </c>
      <c r="CT29" s="100">
        <v>30</v>
      </c>
      <c r="CU29" s="100">
        <v>10152</v>
      </c>
    </row>
    <row r="30" spans="2:99">
      <c r="C30" s="99" t="s">
        <v>196</v>
      </c>
      <c r="D30" s="100">
        <v>0</v>
      </c>
      <c r="E30" s="100">
        <v>0</v>
      </c>
      <c r="F30" s="100">
        <v>23</v>
      </c>
      <c r="G30" s="100">
        <v>3201.6</v>
      </c>
      <c r="H30" s="100">
        <v>0</v>
      </c>
      <c r="I30" s="100">
        <v>0</v>
      </c>
      <c r="J30" s="100">
        <v>11.550400713330667</v>
      </c>
      <c r="K30" s="100">
        <v>1607.8157792956288</v>
      </c>
      <c r="L30" s="100">
        <v>33</v>
      </c>
      <c r="M30" s="100">
        <v>4593.5999999999995</v>
      </c>
      <c r="N30" s="100">
        <v>29</v>
      </c>
      <c r="O30" s="100">
        <v>4036.7999999999997</v>
      </c>
      <c r="P30" s="100">
        <v>20</v>
      </c>
      <c r="Q30" s="100">
        <v>2784</v>
      </c>
      <c r="R30" s="100">
        <v>36</v>
      </c>
      <c r="S30" s="100">
        <v>5011.2</v>
      </c>
      <c r="T30" s="100">
        <v>27</v>
      </c>
      <c r="U30" s="100">
        <v>3758.3999999999996</v>
      </c>
      <c r="V30" s="100">
        <v>22</v>
      </c>
      <c r="W30" s="100">
        <v>3062.3999999999996</v>
      </c>
      <c r="X30" s="100">
        <v>19</v>
      </c>
      <c r="Y30" s="100">
        <v>2644.7999999999997</v>
      </c>
      <c r="Z30" s="100">
        <v>27</v>
      </c>
      <c r="AA30" s="100">
        <v>3758.3999999999996</v>
      </c>
      <c r="AB30" s="100">
        <v>24</v>
      </c>
      <c r="AC30" s="100">
        <v>3340.7999999999997</v>
      </c>
      <c r="AD30" s="100">
        <v>26</v>
      </c>
      <c r="AE30" s="100">
        <v>3619.2</v>
      </c>
      <c r="AF30" s="100">
        <v>27</v>
      </c>
      <c r="AG30" s="100">
        <v>3758.3999999999996</v>
      </c>
      <c r="AH30" s="100">
        <v>29</v>
      </c>
      <c r="AI30" s="100">
        <v>4036.7999999999997</v>
      </c>
      <c r="AJ30" s="100">
        <v>31</v>
      </c>
      <c r="AK30" s="100">
        <v>4315.2</v>
      </c>
      <c r="AL30" s="100">
        <v>31</v>
      </c>
      <c r="AM30" s="100">
        <v>4315.2</v>
      </c>
      <c r="AN30" s="100">
        <v>24</v>
      </c>
      <c r="AO30" s="100">
        <v>3340.7999999999997</v>
      </c>
      <c r="AP30" s="100">
        <v>36</v>
      </c>
      <c r="AQ30" s="100">
        <v>5011.2</v>
      </c>
      <c r="AR30" s="100">
        <v>25</v>
      </c>
      <c r="AS30" s="100">
        <v>3479.9999999999995</v>
      </c>
      <c r="AT30" s="100">
        <v>37</v>
      </c>
      <c r="AU30" s="100">
        <v>5150.3999999999996</v>
      </c>
      <c r="AV30" s="100">
        <v>31</v>
      </c>
      <c r="AW30" s="100">
        <v>4315.2</v>
      </c>
      <c r="AX30" s="100">
        <v>31</v>
      </c>
      <c r="AY30" s="100">
        <v>4315.2</v>
      </c>
      <c r="AZ30" s="100">
        <v>34</v>
      </c>
      <c r="BA30" s="100">
        <v>4732.7999999999993</v>
      </c>
      <c r="BB30" s="100">
        <v>23</v>
      </c>
      <c r="BC30" s="100">
        <v>3201.6</v>
      </c>
      <c r="BD30" s="100">
        <v>29</v>
      </c>
      <c r="BE30" s="100">
        <v>4036.7999999999997</v>
      </c>
      <c r="BF30" s="100">
        <v>37</v>
      </c>
      <c r="BG30" s="100">
        <v>5150.3999999999996</v>
      </c>
      <c r="BH30" s="100">
        <v>26</v>
      </c>
      <c r="BI30" s="100">
        <v>3619.2</v>
      </c>
      <c r="BJ30" s="100">
        <v>35</v>
      </c>
      <c r="BK30" s="100">
        <v>4872</v>
      </c>
      <c r="BL30" s="100">
        <v>20</v>
      </c>
      <c r="BM30" s="100">
        <v>2784</v>
      </c>
      <c r="BN30" s="100">
        <v>23</v>
      </c>
      <c r="BO30" s="100">
        <v>3201.6</v>
      </c>
      <c r="BP30" s="100">
        <v>25</v>
      </c>
      <c r="BQ30" s="100">
        <v>3479.9999999999995</v>
      </c>
      <c r="BR30" s="100">
        <v>21</v>
      </c>
      <c r="BS30" s="100">
        <v>2923.2</v>
      </c>
      <c r="BT30" s="100">
        <v>30</v>
      </c>
      <c r="BU30" s="100">
        <v>4176</v>
      </c>
      <c r="BV30" s="100">
        <v>35</v>
      </c>
      <c r="BW30" s="100">
        <v>4872</v>
      </c>
      <c r="BX30" s="100">
        <v>38</v>
      </c>
      <c r="BY30" s="100">
        <v>5289.5999999999995</v>
      </c>
      <c r="BZ30" s="100">
        <v>30</v>
      </c>
      <c r="CA30" s="100">
        <v>4176</v>
      </c>
      <c r="CB30" s="100">
        <v>42</v>
      </c>
      <c r="CC30" s="100">
        <v>5846.4</v>
      </c>
      <c r="CD30" s="100">
        <v>34</v>
      </c>
      <c r="CE30" s="100">
        <v>4732.7999999999993</v>
      </c>
      <c r="CF30" s="100">
        <v>31</v>
      </c>
      <c r="CG30" s="100">
        <v>4315.2</v>
      </c>
      <c r="CH30" s="100">
        <v>42</v>
      </c>
      <c r="CI30" s="100">
        <v>5846.4</v>
      </c>
      <c r="CJ30" s="100">
        <v>38</v>
      </c>
      <c r="CK30" s="100">
        <v>5289.5999999999995</v>
      </c>
      <c r="CL30" s="100">
        <v>44</v>
      </c>
      <c r="CM30" s="100">
        <v>6124.7999999999993</v>
      </c>
      <c r="CN30" s="100">
        <v>42</v>
      </c>
      <c r="CO30" s="100">
        <v>5846.4</v>
      </c>
      <c r="CP30" s="100">
        <v>33</v>
      </c>
      <c r="CQ30" s="100">
        <v>4593.5999999999995</v>
      </c>
      <c r="CR30" s="100">
        <v>34</v>
      </c>
      <c r="CS30" s="100">
        <v>4732.7999999999993</v>
      </c>
      <c r="CT30" s="100">
        <v>33</v>
      </c>
      <c r="CU30" s="100">
        <v>4593.5999999999995</v>
      </c>
    </row>
    <row r="31" spans="2:99">
      <c r="C31" s="99" t="s">
        <v>197</v>
      </c>
      <c r="D31" s="100">
        <v>0</v>
      </c>
      <c r="E31" s="100">
        <v>0</v>
      </c>
      <c r="F31" s="100">
        <v>22</v>
      </c>
      <c r="G31" s="100">
        <v>7497.6</v>
      </c>
      <c r="H31" s="100">
        <v>0</v>
      </c>
      <c r="I31" s="100">
        <v>0</v>
      </c>
      <c r="J31" s="100">
        <v>13.860480855996801</v>
      </c>
      <c r="K31" s="100">
        <v>4723.65187572371</v>
      </c>
      <c r="L31" s="100">
        <v>35</v>
      </c>
      <c r="M31" s="100">
        <v>11928</v>
      </c>
      <c r="N31" s="100">
        <v>30</v>
      </c>
      <c r="O31" s="100">
        <v>10224</v>
      </c>
      <c r="P31" s="100">
        <v>21</v>
      </c>
      <c r="Q31" s="100">
        <v>7156.8</v>
      </c>
      <c r="R31" s="100">
        <v>33</v>
      </c>
      <c r="S31" s="100">
        <v>11246.4</v>
      </c>
      <c r="T31" s="100">
        <v>26</v>
      </c>
      <c r="U31" s="100">
        <v>8860.8000000000011</v>
      </c>
      <c r="V31" s="100">
        <v>24</v>
      </c>
      <c r="W31" s="100">
        <v>8179.2000000000007</v>
      </c>
      <c r="X31" s="100">
        <v>22</v>
      </c>
      <c r="Y31" s="100">
        <v>7497.6</v>
      </c>
      <c r="Z31" s="100">
        <v>24</v>
      </c>
      <c r="AA31" s="100">
        <v>8179.2000000000007</v>
      </c>
      <c r="AB31" s="100">
        <v>23</v>
      </c>
      <c r="AC31" s="100">
        <v>7838.4000000000005</v>
      </c>
      <c r="AD31" s="100">
        <v>25</v>
      </c>
      <c r="AE31" s="100">
        <v>8520</v>
      </c>
      <c r="AF31" s="100">
        <v>23</v>
      </c>
      <c r="AG31" s="100">
        <v>7838.4000000000005</v>
      </c>
      <c r="AH31" s="100">
        <v>26</v>
      </c>
      <c r="AI31" s="100">
        <v>8860.8000000000011</v>
      </c>
      <c r="AJ31" s="100">
        <v>30</v>
      </c>
      <c r="AK31" s="100">
        <v>10224</v>
      </c>
      <c r="AL31" s="100">
        <v>30</v>
      </c>
      <c r="AM31" s="100">
        <v>10224</v>
      </c>
      <c r="AN31" s="100">
        <v>22</v>
      </c>
      <c r="AO31" s="100">
        <v>7497.6</v>
      </c>
      <c r="AP31" s="100">
        <v>30</v>
      </c>
      <c r="AQ31" s="100">
        <v>10224</v>
      </c>
      <c r="AR31" s="100">
        <v>23</v>
      </c>
      <c r="AS31" s="100">
        <v>7838.4000000000005</v>
      </c>
      <c r="AT31" s="100">
        <v>33</v>
      </c>
      <c r="AU31" s="100">
        <v>11246.4</v>
      </c>
      <c r="AV31" s="100">
        <v>30</v>
      </c>
      <c r="AW31" s="100">
        <v>10224</v>
      </c>
      <c r="AX31" s="100">
        <v>29</v>
      </c>
      <c r="AY31" s="100">
        <v>9883.2000000000007</v>
      </c>
      <c r="AZ31" s="100">
        <v>35</v>
      </c>
      <c r="BA31" s="100">
        <v>11928</v>
      </c>
      <c r="BB31" s="100">
        <v>25</v>
      </c>
      <c r="BC31" s="100">
        <v>8520</v>
      </c>
      <c r="BD31" s="100">
        <v>27</v>
      </c>
      <c r="BE31" s="100">
        <v>9201.6</v>
      </c>
      <c r="BF31" s="100">
        <v>40</v>
      </c>
      <c r="BG31" s="100">
        <v>13632</v>
      </c>
      <c r="BH31" s="100">
        <v>26</v>
      </c>
      <c r="BI31" s="100">
        <v>8860.8000000000011</v>
      </c>
      <c r="BJ31" s="100">
        <v>30</v>
      </c>
      <c r="BK31" s="100">
        <v>10224</v>
      </c>
      <c r="BL31" s="100">
        <v>22</v>
      </c>
      <c r="BM31" s="100">
        <v>7497.6</v>
      </c>
      <c r="BN31" s="100">
        <v>20</v>
      </c>
      <c r="BO31" s="100">
        <v>6816</v>
      </c>
      <c r="BP31" s="100">
        <v>26</v>
      </c>
      <c r="BQ31" s="100">
        <v>8860.8000000000011</v>
      </c>
      <c r="BR31" s="100">
        <v>20</v>
      </c>
      <c r="BS31" s="100">
        <v>6816</v>
      </c>
      <c r="BT31" s="100">
        <v>30</v>
      </c>
      <c r="BU31" s="100">
        <v>10224</v>
      </c>
      <c r="BV31" s="100">
        <v>33</v>
      </c>
      <c r="BW31" s="100">
        <v>11246.4</v>
      </c>
      <c r="BX31" s="100">
        <v>36</v>
      </c>
      <c r="BY31" s="100">
        <v>12268.800000000001</v>
      </c>
      <c r="BZ31" s="100">
        <v>32</v>
      </c>
      <c r="CA31" s="100">
        <v>10905.6</v>
      </c>
      <c r="CB31" s="100">
        <v>38</v>
      </c>
      <c r="CC31" s="100">
        <v>12950.4</v>
      </c>
      <c r="CD31" s="100">
        <v>35</v>
      </c>
      <c r="CE31" s="100">
        <v>11928</v>
      </c>
      <c r="CF31" s="100">
        <v>34</v>
      </c>
      <c r="CG31" s="100">
        <v>11587.2</v>
      </c>
      <c r="CH31" s="100">
        <v>36</v>
      </c>
      <c r="CI31" s="100">
        <v>12268.800000000001</v>
      </c>
      <c r="CJ31" s="100">
        <v>36</v>
      </c>
      <c r="CK31" s="100">
        <v>12268.800000000001</v>
      </c>
      <c r="CL31" s="100">
        <v>36</v>
      </c>
      <c r="CM31" s="100">
        <v>12268.800000000001</v>
      </c>
      <c r="CN31" s="100">
        <v>40</v>
      </c>
      <c r="CO31" s="100">
        <v>13632</v>
      </c>
      <c r="CP31" s="100">
        <v>33</v>
      </c>
      <c r="CQ31" s="100">
        <v>11246.4</v>
      </c>
      <c r="CR31" s="100">
        <v>33</v>
      </c>
      <c r="CS31" s="100">
        <v>11246.4</v>
      </c>
      <c r="CT31" s="100">
        <v>29</v>
      </c>
      <c r="CU31" s="100">
        <v>9883.2000000000007</v>
      </c>
    </row>
    <row r="32" spans="2:99">
      <c r="C32" s="99" t="s">
        <v>198</v>
      </c>
      <c r="D32" s="100">
        <v>0</v>
      </c>
      <c r="E32" s="100">
        <v>0</v>
      </c>
      <c r="F32" s="100">
        <v>19</v>
      </c>
      <c r="G32" s="100">
        <v>15960</v>
      </c>
      <c r="H32" s="100">
        <v>0</v>
      </c>
      <c r="I32" s="100">
        <v>0</v>
      </c>
      <c r="J32" s="100">
        <v>12.320427427552712</v>
      </c>
      <c r="K32" s="100">
        <v>10349.159039144279</v>
      </c>
      <c r="L32" s="100">
        <v>30</v>
      </c>
      <c r="M32" s="100">
        <v>25200</v>
      </c>
      <c r="N32" s="100">
        <v>28</v>
      </c>
      <c r="O32" s="100">
        <v>23520</v>
      </c>
      <c r="P32" s="100">
        <v>20</v>
      </c>
      <c r="Q32" s="100">
        <v>16800</v>
      </c>
      <c r="R32" s="100">
        <v>31</v>
      </c>
      <c r="S32" s="100">
        <v>26040</v>
      </c>
      <c r="T32" s="100">
        <v>27</v>
      </c>
      <c r="U32" s="100">
        <v>22680</v>
      </c>
      <c r="V32" s="100">
        <v>21</v>
      </c>
      <c r="W32" s="100">
        <v>17640</v>
      </c>
      <c r="X32" s="100">
        <v>20</v>
      </c>
      <c r="Y32" s="100">
        <v>16800</v>
      </c>
      <c r="Z32" s="100">
        <v>24</v>
      </c>
      <c r="AA32" s="100">
        <v>20160</v>
      </c>
      <c r="AB32" s="100">
        <v>18</v>
      </c>
      <c r="AC32" s="100">
        <v>15120</v>
      </c>
      <c r="AD32" s="100">
        <v>21</v>
      </c>
      <c r="AE32" s="100">
        <v>17640</v>
      </c>
      <c r="AF32" s="100">
        <v>22</v>
      </c>
      <c r="AG32" s="100">
        <v>18480</v>
      </c>
      <c r="AH32" s="100">
        <v>29</v>
      </c>
      <c r="AI32" s="100">
        <v>24360</v>
      </c>
      <c r="AJ32" s="100">
        <v>28</v>
      </c>
      <c r="AK32" s="100">
        <v>23520</v>
      </c>
      <c r="AL32" s="100">
        <v>26</v>
      </c>
      <c r="AM32" s="100">
        <v>21840</v>
      </c>
      <c r="AN32" s="100">
        <v>21</v>
      </c>
      <c r="AO32" s="100">
        <v>17640</v>
      </c>
      <c r="AP32" s="100">
        <v>31</v>
      </c>
      <c r="AQ32" s="100">
        <v>26040</v>
      </c>
      <c r="AR32" s="100">
        <v>21</v>
      </c>
      <c r="AS32" s="100">
        <v>17640</v>
      </c>
      <c r="AT32" s="100">
        <v>33</v>
      </c>
      <c r="AU32" s="100">
        <v>27720</v>
      </c>
      <c r="AV32" s="100">
        <v>31</v>
      </c>
      <c r="AW32" s="100">
        <v>26040</v>
      </c>
      <c r="AX32" s="100">
        <v>28</v>
      </c>
      <c r="AY32" s="100">
        <v>23520</v>
      </c>
      <c r="AZ32" s="100">
        <v>31</v>
      </c>
      <c r="BA32" s="100">
        <v>26040</v>
      </c>
      <c r="BB32" s="100">
        <v>25</v>
      </c>
      <c r="BC32" s="100">
        <v>21000</v>
      </c>
      <c r="BD32" s="100">
        <v>24</v>
      </c>
      <c r="BE32" s="100">
        <v>20160</v>
      </c>
      <c r="BF32" s="100">
        <v>33</v>
      </c>
      <c r="BG32" s="100">
        <v>27720</v>
      </c>
      <c r="BH32" s="100">
        <v>25</v>
      </c>
      <c r="BI32" s="100">
        <v>21000</v>
      </c>
      <c r="BJ32" s="100">
        <v>31</v>
      </c>
      <c r="BK32" s="100">
        <v>26040</v>
      </c>
      <c r="BL32" s="100">
        <v>20</v>
      </c>
      <c r="BM32" s="100">
        <v>16800</v>
      </c>
      <c r="BN32" s="100">
        <v>18</v>
      </c>
      <c r="BO32" s="100">
        <v>15120</v>
      </c>
      <c r="BP32" s="100">
        <v>26</v>
      </c>
      <c r="BQ32" s="100">
        <v>21840</v>
      </c>
      <c r="BR32" s="100">
        <v>19</v>
      </c>
      <c r="BS32" s="100">
        <v>15960</v>
      </c>
      <c r="BT32" s="100">
        <v>25</v>
      </c>
      <c r="BU32" s="100">
        <v>21000</v>
      </c>
      <c r="BV32" s="100">
        <v>31</v>
      </c>
      <c r="BW32" s="100">
        <v>26040</v>
      </c>
      <c r="BX32" s="100">
        <v>35</v>
      </c>
      <c r="BY32" s="100">
        <v>29400</v>
      </c>
      <c r="BZ32" s="100">
        <v>30</v>
      </c>
      <c r="CA32" s="100">
        <v>25200</v>
      </c>
      <c r="CB32" s="100">
        <v>37</v>
      </c>
      <c r="CC32" s="100">
        <v>31080</v>
      </c>
      <c r="CD32" s="100">
        <v>33</v>
      </c>
      <c r="CE32" s="100">
        <v>27720</v>
      </c>
      <c r="CF32" s="100">
        <v>28</v>
      </c>
      <c r="CG32" s="100">
        <v>23520</v>
      </c>
      <c r="CH32" s="100">
        <v>32</v>
      </c>
      <c r="CI32" s="100">
        <v>26880</v>
      </c>
      <c r="CJ32" s="100">
        <v>36</v>
      </c>
      <c r="CK32" s="100">
        <v>30240</v>
      </c>
      <c r="CL32" s="100">
        <v>36</v>
      </c>
      <c r="CM32" s="100">
        <v>30240</v>
      </c>
      <c r="CN32" s="100">
        <v>38</v>
      </c>
      <c r="CO32" s="100">
        <v>31920</v>
      </c>
      <c r="CP32" s="100">
        <v>31</v>
      </c>
      <c r="CQ32" s="100">
        <v>26040</v>
      </c>
      <c r="CR32" s="100">
        <v>31</v>
      </c>
      <c r="CS32" s="100">
        <v>26040</v>
      </c>
      <c r="CT32" s="100">
        <v>25</v>
      </c>
      <c r="CU32" s="100">
        <v>21000</v>
      </c>
    </row>
    <row r="33" spans="2:99">
      <c r="C33" s="99" t="s">
        <v>199</v>
      </c>
      <c r="D33" s="100">
        <v>0</v>
      </c>
      <c r="E33" s="100">
        <v>0</v>
      </c>
      <c r="F33" s="100">
        <v>21</v>
      </c>
      <c r="G33" s="100">
        <v>9954</v>
      </c>
      <c r="H33" s="100">
        <v>0</v>
      </c>
      <c r="I33" s="100">
        <v>0</v>
      </c>
      <c r="J33" s="100">
        <v>11.93541407044169</v>
      </c>
      <c r="K33" s="100">
        <v>5657.3862693893607</v>
      </c>
      <c r="L33" s="100">
        <v>31</v>
      </c>
      <c r="M33" s="100">
        <v>14694</v>
      </c>
      <c r="N33" s="100">
        <v>26</v>
      </c>
      <c r="O33" s="100">
        <v>12324</v>
      </c>
      <c r="P33" s="100">
        <v>22</v>
      </c>
      <c r="Q33" s="100">
        <v>10428</v>
      </c>
      <c r="R33" s="100">
        <v>31</v>
      </c>
      <c r="S33" s="100">
        <v>14694</v>
      </c>
      <c r="T33" s="100">
        <v>28</v>
      </c>
      <c r="U33" s="100">
        <v>13272</v>
      </c>
      <c r="V33" s="100">
        <v>23</v>
      </c>
      <c r="W33" s="100">
        <v>10902</v>
      </c>
      <c r="X33" s="100">
        <v>18</v>
      </c>
      <c r="Y33" s="100">
        <v>8532</v>
      </c>
      <c r="Z33" s="100">
        <v>23</v>
      </c>
      <c r="AA33" s="100">
        <v>10902</v>
      </c>
      <c r="AB33" s="100">
        <v>20</v>
      </c>
      <c r="AC33" s="100">
        <v>9480</v>
      </c>
      <c r="AD33" s="100">
        <v>24</v>
      </c>
      <c r="AE33" s="100">
        <v>11376</v>
      </c>
      <c r="AF33" s="100">
        <v>25</v>
      </c>
      <c r="AG33" s="100">
        <v>11850</v>
      </c>
      <c r="AH33" s="100">
        <v>26</v>
      </c>
      <c r="AI33" s="100">
        <v>12324</v>
      </c>
      <c r="AJ33" s="100">
        <v>28</v>
      </c>
      <c r="AK33" s="100">
        <v>13272</v>
      </c>
      <c r="AL33" s="100">
        <v>27</v>
      </c>
      <c r="AM33" s="100">
        <v>12798</v>
      </c>
      <c r="AN33" s="100">
        <v>23</v>
      </c>
      <c r="AO33" s="100">
        <v>10902</v>
      </c>
      <c r="AP33" s="100">
        <v>30</v>
      </c>
      <c r="AQ33" s="100">
        <v>14220</v>
      </c>
      <c r="AR33" s="100">
        <v>24</v>
      </c>
      <c r="AS33" s="100">
        <v>11376</v>
      </c>
      <c r="AT33" s="100">
        <v>36</v>
      </c>
      <c r="AU33" s="100">
        <v>17064</v>
      </c>
      <c r="AV33" s="100">
        <v>30</v>
      </c>
      <c r="AW33" s="100">
        <v>14220</v>
      </c>
      <c r="AX33" s="100">
        <v>26</v>
      </c>
      <c r="AY33" s="100">
        <v>12324</v>
      </c>
      <c r="AZ33" s="100">
        <v>33</v>
      </c>
      <c r="BA33" s="100">
        <v>15642</v>
      </c>
      <c r="BB33" s="100">
        <v>24</v>
      </c>
      <c r="BC33" s="100">
        <v>11376</v>
      </c>
      <c r="BD33" s="100">
        <v>28</v>
      </c>
      <c r="BE33" s="100">
        <v>13272</v>
      </c>
      <c r="BF33" s="100">
        <v>41</v>
      </c>
      <c r="BG33" s="100">
        <v>19434</v>
      </c>
      <c r="BH33" s="100">
        <v>25</v>
      </c>
      <c r="BI33" s="100">
        <v>11850</v>
      </c>
      <c r="BJ33" s="100">
        <v>31</v>
      </c>
      <c r="BK33" s="100">
        <v>14694</v>
      </c>
      <c r="BL33" s="100">
        <v>20</v>
      </c>
      <c r="BM33" s="100">
        <v>9480</v>
      </c>
      <c r="BN33" s="100">
        <v>20</v>
      </c>
      <c r="BO33" s="100">
        <v>9480</v>
      </c>
      <c r="BP33" s="100">
        <v>23</v>
      </c>
      <c r="BQ33" s="100">
        <v>10902</v>
      </c>
      <c r="BR33" s="100">
        <v>18</v>
      </c>
      <c r="BS33" s="100">
        <v>8532</v>
      </c>
      <c r="BT33" s="100">
        <v>28</v>
      </c>
      <c r="BU33" s="100">
        <v>13272</v>
      </c>
      <c r="BV33" s="100">
        <v>34</v>
      </c>
      <c r="BW33" s="100">
        <v>16116</v>
      </c>
      <c r="BX33" s="100">
        <v>39</v>
      </c>
      <c r="BY33" s="100">
        <v>18486</v>
      </c>
      <c r="BZ33" s="100">
        <v>33</v>
      </c>
      <c r="CA33" s="100">
        <v>15642</v>
      </c>
      <c r="CB33" s="100">
        <v>38</v>
      </c>
      <c r="CC33" s="100">
        <v>18012</v>
      </c>
      <c r="CD33" s="100">
        <v>39</v>
      </c>
      <c r="CE33" s="100">
        <v>18486</v>
      </c>
      <c r="CF33" s="100">
        <v>29</v>
      </c>
      <c r="CG33" s="100">
        <v>13746</v>
      </c>
      <c r="CH33" s="100">
        <v>38</v>
      </c>
      <c r="CI33" s="100">
        <v>18012</v>
      </c>
      <c r="CJ33" s="100">
        <v>35</v>
      </c>
      <c r="CK33" s="100">
        <v>16590</v>
      </c>
      <c r="CL33" s="100">
        <v>43</v>
      </c>
      <c r="CM33" s="100">
        <v>20382</v>
      </c>
      <c r="CN33" s="100">
        <v>38</v>
      </c>
      <c r="CO33" s="100">
        <v>18012</v>
      </c>
      <c r="CP33" s="100">
        <v>33</v>
      </c>
      <c r="CQ33" s="100">
        <v>15642</v>
      </c>
      <c r="CR33" s="100">
        <v>32</v>
      </c>
      <c r="CS33" s="100">
        <v>15168</v>
      </c>
      <c r="CT33" s="100">
        <v>30</v>
      </c>
      <c r="CU33" s="100">
        <v>14220</v>
      </c>
    </row>
    <row r="34" spans="2:99">
      <c r="C34" s="99" t="s">
        <v>200</v>
      </c>
      <c r="D34" s="100">
        <v>0</v>
      </c>
      <c r="E34" s="100">
        <v>0</v>
      </c>
      <c r="F34" s="100">
        <v>23</v>
      </c>
      <c r="G34" s="100">
        <v>12613.199999999999</v>
      </c>
      <c r="H34" s="100">
        <v>0</v>
      </c>
      <c r="I34" s="100">
        <v>0</v>
      </c>
      <c r="J34" s="100">
        <v>11.165387356219647</v>
      </c>
      <c r="K34" s="100">
        <v>6123.0984261508538</v>
      </c>
      <c r="L34" s="100">
        <v>35</v>
      </c>
      <c r="M34" s="100">
        <v>19194</v>
      </c>
      <c r="N34" s="100">
        <v>28</v>
      </c>
      <c r="O34" s="100">
        <v>15355.199999999999</v>
      </c>
      <c r="P34" s="100">
        <v>19</v>
      </c>
      <c r="Q34" s="100">
        <v>10419.6</v>
      </c>
      <c r="R34" s="100">
        <v>35</v>
      </c>
      <c r="S34" s="100">
        <v>19194</v>
      </c>
      <c r="T34" s="100">
        <v>28</v>
      </c>
      <c r="U34" s="100">
        <v>15355.199999999999</v>
      </c>
      <c r="V34" s="100">
        <v>23</v>
      </c>
      <c r="W34" s="100">
        <v>12613.199999999999</v>
      </c>
      <c r="X34" s="100">
        <v>20</v>
      </c>
      <c r="Y34" s="100">
        <v>10968</v>
      </c>
      <c r="Z34" s="100">
        <v>25</v>
      </c>
      <c r="AA34" s="100">
        <v>13710</v>
      </c>
      <c r="AB34" s="100">
        <v>23</v>
      </c>
      <c r="AC34" s="100">
        <v>12613.199999999999</v>
      </c>
      <c r="AD34" s="100">
        <v>24</v>
      </c>
      <c r="AE34" s="100">
        <v>13161.599999999999</v>
      </c>
      <c r="AF34" s="100">
        <v>25</v>
      </c>
      <c r="AG34" s="100">
        <v>13710</v>
      </c>
      <c r="AH34" s="100">
        <v>29</v>
      </c>
      <c r="AI34" s="100">
        <v>15903.599999999999</v>
      </c>
      <c r="AJ34" s="100">
        <v>30</v>
      </c>
      <c r="AK34" s="100">
        <v>16452</v>
      </c>
      <c r="AL34" s="100">
        <v>31</v>
      </c>
      <c r="AM34" s="100">
        <v>17000.399999999998</v>
      </c>
      <c r="AN34" s="100">
        <v>23</v>
      </c>
      <c r="AO34" s="100">
        <v>12613.199999999999</v>
      </c>
      <c r="AP34" s="100">
        <v>31</v>
      </c>
      <c r="AQ34" s="100">
        <v>17000.399999999998</v>
      </c>
      <c r="AR34" s="100">
        <v>24</v>
      </c>
      <c r="AS34" s="100">
        <v>13161.599999999999</v>
      </c>
      <c r="AT34" s="100">
        <v>36</v>
      </c>
      <c r="AU34" s="100">
        <v>19742.399999999998</v>
      </c>
      <c r="AV34" s="100">
        <v>33</v>
      </c>
      <c r="AW34" s="100">
        <v>18097.2</v>
      </c>
      <c r="AX34" s="100">
        <v>25</v>
      </c>
      <c r="AY34" s="100">
        <v>13710</v>
      </c>
      <c r="AZ34" s="100">
        <v>31</v>
      </c>
      <c r="BA34" s="100">
        <v>17000.399999999998</v>
      </c>
      <c r="BB34" s="100">
        <v>22</v>
      </c>
      <c r="BC34" s="100">
        <v>12064.8</v>
      </c>
      <c r="BD34" s="100">
        <v>28</v>
      </c>
      <c r="BE34" s="100">
        <v>15355.199999999999</v>
      </c>
      <c r="BF34" s="100">
        <v>38</v>
      </c>
      <c r="BG34" s="100">
        <v>20839.2</v>
      </c>
      <c r="BH34" s="100">
        <v>24</v>
      </c>
      <c r="BI34" s="100">
        <v>13161.599999999999</v>
      </c>
      <c r="BJ34" s="100">
        <v>29</v>
      </c>
      <c r="BK34" s="100">
        <v>15903.599999999999</v>
      </c>
      <c r="BL34" s="100">
        <v>20</v>
      </c>
      <c r="BM34" s="100">
        <v>10968</v>
      </c>
      <c r="BN34" s="100">
        <v>22</v>
      </c>
      <c r="BO34" s="100">
        <v>12064.8</v>
      </c>
      <c r="BP34" s="100">
        <v>24</v>
      </c>
      <c r="BQ34" s="100">
        <v>13161.599999999999</v>
      </c>
      <c r="BR34" s="100">
        <v>21</v>
      </c>
      <c r="BS34" s="100">
        <v>11516.4</v>
      </c>
      <c r="BT34" s="100">
        <v>26</v>
      </c>
      <c r="BU34" s="100">
        <v>14258.4</v>
      </c>
      <c r="BV34" s="100">
        <v>31</v>
      </c>
      <c r="BW34" s="100">
        <v>17000.399999999998</v>
      </c>
      <c r="BX34" s="100">
        <v>35</v>
      </c>
      <c r="BY34" s="100">
        <v>19194</v>
      </c>
      <c r="BZ34" s="100">
        <v>30</v>
      </c>
      <c r="CA34" s="100">
        <v>16452</v>
      </c>
      <c r="CB34" s="100">
        <v>37</v>
      </c>
      <c r="CC34" s="100">
        <v>20290.8</v>
      </c>
      <c r="CD34" s="100">
        <v>35</v>
      </c>
      <c r="CE34" s="100">
        <v>19194</v>
      </c>
      <c r="CF34" s="100">
        <v>31</v>
      </c>
      <c r="CG34" s="100">
        <v>17000.399999999998</v>
      </c>
      <c r="CH34" s="100">
        <v>39</v>
      </c>
      <c r="CI34" s="100">
        <v>21387.599999999999</v>
      </c>
      <c r="CJ34" s="100">
        <v>39</v>
      </c>
      <c r="CK34" s="100">
        <v>21387.599999999999</v>
      </c>
      <c r="CL34" s="100">
        <v>42</v>
      </c>
      <c r="CM34" s="100">
        <v>23032.799999999999</v>
      </c>
      <c r="CN34" s="100">
        <v>34</v>
      </c>
      <c r="CO34" s="100">
        <v>18645.599999999999</v>
      </c>
      <c r="CP34" s="100">
        <v>36</v>
      </c>
      <c r="CQ34" s="100">
        <v>19742.399999999998</v>
      </c>
      <c r="CR34" s="100">
        <v>32</v>
      </c>
      <c r="CS34" s="100">
        <v>17548.8</v>
      </c>
      <c r="CT34" s="100">
        <v>31</v>
      </c>
      <c r="CU34" s="100">
        <v>17000.399999999998</v>
      </c>
    </row>
    <row r="35" spans="2:99">
      <c r="C35" s="99" t="s">
        <v>201</v>
      </c>
      <c r="D35" s="100">
        <v>0</v>
      </c>
      <c r="E35" s="100">
        <v>0</v>
      </c>
      <c r="F35" s="100">
        <v>20</v>
      </c>
      <c r="G35" s="100">
        <v>10055.999999999998</v>
      </c>
      <c r="H35" s="100">
        <v>0</v>
      </c>
      <c r="I35" s="100">
        <v>0</v>
      </c>
      <c r="J35" s="100">
        <v>11.93541407044169</v>
      </c>
      <c r="K35" s="100">
        <v>6001.1261946180803</v>
      </c>
      <c r="L35" s="100">
        <v>37</v>
      </c>
      <c r="M35" s="100">
        <v>18603.599999999995</v>
      </c>
      <c r="N35" s="100">
        <v>29</v>
      </c>
      <c r="O35" s="100">
        <v>14581.199999999997</v>
      </c>
      <c r="P35" s="100">
        <v>20</v>
      </c>
      <c r="Q35" s="100">
        <v>10055.999999999998</v>
      </c>
      <c r="R35" s="100">
        <v>31</v>
      </c>
      <c r="S35" s="100">
        <v>15586.799999999997</v>
      </c>
      <c r="T35" s="100">
        <v>24</v>
      </c>
      <c r="U35" s="100">
        <v>12067.199999999997</v>
      </c>
      <c r="V35" s="100">
        <v>22</v>
      </c>
      <c r="W35" s="100">
        <v>11061.599999999999</v>
      </c>
      <c r="X35" s="100">
        <v>18</v>
      </c>
      <c r="Y35" s="100">
        <v>9050.3999999999978</v>
      </c>
      <c r="Z35" s="100">
        <v>25</v>
      </c>
      <c r="AA35" s="100">
        <v>12569.999999999998</v>
      </c>
      <c r="AB35" s="100">
        <v>21</v>
      </c>
      <c r="AC35" s="100">
        <v>10558.799999999997</v>
      </c>
      <c r="AD35" s="100">
        <v>25</v>
      </c>
      <c r="AE35" s="100">
        <v>12569.999999999998</v>
      </c>
      <c r="AF35" s="100">
        <v>25</v>
      </c>
      <c r="AG35" s="100">
        <v>12569.999999999998</v>
      </c>
      <c r="AH35" s="100">
        <v>30</v>
      </c>
      <c r="AI35" s="100">
        <v>15083.999999999996</v>
      </c>
      <c r="AJ35" s="100">
        <v>29</v>
      </c>
      <c r="AK35" s="100">
        <v>14581.199999999997</v>
      </c>
      <c r="AL35" s="100">
        <v>30</v>
      </c>
      <c r="AM35" s="100">
        <v>15083.999999999996</v>
      </c>
      <c r="AN35" s="100">
        <v>22</v>
      </c>
      <c r="AO35" s="100">
        <v>11061.599999999999</v>
      </c>
      <c r="AP35" s="100">
        <v>32</v>
      </c>
      <c r="AQ35" s="100">
        <v>16089.599999999997</v>
      </c>
      <c r="AR35" s="100">
        <v>24</v>
      </c>
      <c r="AS35" s="100">
        <v>12067.199999999997</v>
      </c>
      <c r="AT35" s="100">
        <v>33</v>
      </c>
      <c r="AU35" s="100">
        <v>16592.399999999998</v>
      </c>
      <c r="AV35" s="100">
        <v>32</v>
      </c>
      <c r="AW35" s="100">
        <v>16089.599999999997</v>
      </c>
      <c r="AX35" s="100">
        <v>27</v>
      </c>
      <c r="AY35" s="100">
        <v>13575.599999999997</v>
      </c>
      <c r="AZ35" s="100">
        <v>30</v>
      </c>
      <c r="BA35" s="100">
        <v>15083.999999999996</v>
      </c>
      <c r="BB35" s="100">
        <v>23</v>
      </c>
      <c r="BC35" s="100">
        <v>11564.399999999998</v>
      </c>
      <c r="BD35" s="100">
        <v>30</v>
      </c>
      <c r="BE35" s="100">
        <v>15083.999999999996</v>
      </c>
      <c r="BF35" s="100">
        <v>38</v>
      </c>
      <c r="BG35" s="100">
        <v>19106.399999999998</v>
      </c>
      <c r="BH35" s="100">
        <v>26</v>
      </c>
      <c r="BI35" s="100">
        <v>13072.799999999997</v>
      </c>
      <c r="BJ35" s="100">
        <v>32</v>
      </c>
      <c r="BK35" s="100">
        <v>16089.599999999997</v>
      </c>
      <c r="BL35" s="100">
        <v>18</v>
      </c>
      <c r="BM35" s="100">
        <v>9050.3999999999978</v>
      </c>
      <c r="BN35" s="100">
        <v>20</v>
      </c>
      <c r="BO35" s="100">
        <v>10055.999999999998</v>
      </c>
      <c r="BP35" s="100">
        <v>27</v>
      </c>
      <c r="BQ35" s="100">
        <v>13575.599999999997</v>
      </c>
      <c r="BR35" s="100">
        <v>20</v>
      </c>
      <c r="BS35" s="100">
        <v>10055.999999999998</v>
      </c>
      <c r="BT35" s="100">
        <v>30</v>
      </c>
      <c r="BU35" s="100">
        <v>15083.999999999996</v>
      </c>
      <c r="BV35" s="100">
        <v>32</v>
      </c>
      <c r="BW35" s="100">
        <v>16089.599999999997</v>
      </c>
      <c r="BX35" s="100">
        <v>36</v>
      </c>
      <c r="BY35" s="100">
        <v>18100.799999999996</v>
      </c>
      <c r="BZ35" s="100">
        <v>33</v>
      </c>
      <c r="CA35" s="100">
        <v>16592.399999999998</v>
      </c>
      <c r="CB35" s="100">
        <v>37</v>
      </c>
      <c r="CC35" s="100">
        <v>18603.599999999995</v>
      </c>
      <c r="CD35" s="100">
        <v>35</v>
      </c>
      <c r="CE35" s="100">
        <v>17597.999999999996</v>
      </c>
      <c r="CF35" s="100">
        <v>28</v>
      </c>
      <c r="CG35" s="100">
        <v>14078.399999999998</v>
      </c>
      <c r="CH35" s="100">
        <v>35</v>
      </c>
      <c r="CI35" s="100">
        <v>17597.999999999996</v>
      </c>
      <c r="CJ35" s="100">
        <v>40</v>
      </c>
      <c r="CK35" s="100">
        <v>20111.999999999996</v>
      </c>
      <c r="CL35" s="100">
        <v>38</v>
      </c>
      <c r="CM35" s="100">
        <v>19106.399999999998</v>
      </c>
      <c r="CN35" s="100">
        <v>36</v>
      </c>
      <c r="CO35" s="100">
        <v>18100.799999999996</v>
      </c>
      <c r="CP35" s="100">
        <v>36</v>
      </c>
      <c r="CQ35" s="100">
        <v>18100.799999999996</v>
      </c>
      <c r="CR35" s="100">
        <v>35</v>
      </c>
      <c r="CS35" s="100">
        <v>17597.999999999996</v>
      </c>
      <c r="CT35" s="100">
        <v>29</v>
      </c>
      <c r="CU35" s="100">
        <v>14581.199999999997</v>
      </c>
    </row>
    <row r="36" spans="2:99">
      <c r="C36" s="99" t="s">
        <v>202</v>
      </c>
      <c r="D36" s="100">
        <v>0</v>
      </c>
      <c r="E36" s="100">
        <v>0</v>
      </c>
      <c r="F36" s="100">
        <v>21</v>
      </c>
      <c r="G36" s="100">
        <v>15976.8</v>
      </c>
      <c r="H36" s="100">
        <v>0</v>
      </c>
      <c r="I36" s="100">
        <v>0</v>
      </c>
      <c r="J36" s="100">
        <v>10.780373999108622</v>
      </c>
      <c r="K36" s="100">
        <v>8201.7085385218397</v>
      </c>
      <c r="L36" s="100">
        <v>35</v>
      </c>
      <c r="M36" s="100">
        <v>26628</v>
      </c>
      <c r="N36" s="100">
        <v>27</v>
      </c>
      <c r="O36" s="100">
        <v>20541.599999999999</v>
      </c>
      <c r="P36" s="100">
        <v>20</v>
      </c>
      <c r="Q36" s="100">
        <v>15216</v>
      </c>
      <c r="R36" s="100">
        <v>34</v>
      </c>
      <c r="S36" s="100">
        <v>25867.199999999997</v>
      </c>
      <c r="T36" s="100">
        <v>23</v>
      </c>
      <c r="U36" s="100">
        <v>17498.399999999998</v>
      </c>
      <c r="V36" s="100">
        <v>22</v>
      </c>
      <c r="W36" s="100">
        <v>16737.599999999999</v>
      </c>
      <c r="X36" s="100">
        <v>19</v>
      </c>
      <c r="Y36" s="100">
        <v>14455.199999999999</v>
      </c>
      <c r="Z36" s="100">
        <v>26</v>
      </c>
      <c r="AA36" s="100">
        <v>19780.8</v>
      </c>
      <c r="AB36" s="100">
        <v>22</v>
      </c>
      <c r="AC36" s="100">
        <v>16737.599999999999</v>
      </c>
      <c r="AD36" s="100">
        <v>22</v>
      </c>
      <c r="AE36" s="100">
        <v>16737.599999999999</v>
      </c>
      <c r="AF36" s="100">
        <v>22</v>
      </c>
      <c r="AG36" s="100">
        <v>16737.599999999999</v>
      </c>
      <c r="AH36" s="100">
        <v>28</v>
      </c>
      <c r="AI36" s="100">
        <v>21302.399999999998</v>
      </c>
      <c r="AJ36" s="100">
        <v>30</v>
      </c>
      <c r="AK36" s="100">
        <v>22824</v>
      </c>
      <c r="AL36" s="100">
        <v>28</v>
      </c>
      <c r="AM36" s="100">
        <v>21302.399999999998</v>
      </c>
      <c r="AN36" s="100">
        <v>23</v>
      </c>
      <c r="AO36" s="100">
        <v>17498.399999999998</v>
      </c>
      <c r="AP36" s="100">
        <v>30</v>
      </c>
      <c r="AQ36" s="100">
        <v>22824</v>
      </c>
      <c r="AR36" s="100">
        <v>22</v>
      </c>
      <c r="AS36" s="100">
        <v>16737.599999999999</v>
      </c>
      <c r="AT36" s="100">
        <v>34</v>
      </c>
      <c r="AU36" s="100">
        <v>25867.199999999997</v>
      </c>
      <c r="AV36" s="100">
        <v>32</v>
      </c>
      <c r="AW36" s="100">
        <v>24345.599999999999</v>
      </c>
      <c r="AX36" s="100">
        <v>27</v>
      </c>
      <c r="AY36" s="100">
        <v>20541.599999999999</v>
      </c>
      <c r="AZ36" s="100">
        <v>30</v>
      </c>
      <c r="BA36" s="100">
        <v>22824</v>
      </c>
      <c r="BB36" s="100">
        <v>23</v>
      </c>
      <c r="BC36" s="100">
        <v>17498.399999999998</v>
      </c>
      <c r="BD36" s="100">
        <v>26</v>
      </c>
      <c r="BE36" s="100">
        <v>19780.8</v>
      </c>
      <c r="BF36" s="100">
        <v>33</v>
      </c>
      <c r="BG36" s="100">
        <v>25106.399999999998</v>
      </c>
      <c r="BH36" s="100">
        <v>26</v>
      </c>
      <c r="BI36" s="100">
        <v>19780.8</v>
      </c>
      <c r="BJ36" s="100">
        <v>30</v>
      </c>
      <c r="BK36" s="100">
        <v>22824</v>
      </c>
      <c r="BL36" s="100">
        <v>18</v>
      </c>
      <c r="BM36" s="100">
        <v>13694.4</v>
      </c>
      <c r="BN36" s="100">
        <v>20</v>
      </c>
      <c r="BO36" s="100">
        <v>15216</v>
      </c>
      <c r="BP36" s="100">
        <v>22</v>
      </c>
      <c r="BQ36" s="100">
        <v>16737.599999999999</v>
      </c>
      <c r="BR36" s="100">
        <v>18</v>
      </c>
      <c r="BS36" s="100">
        <v>13694.4</v>
      </c>
      <c r="BT36" s="100">
        <v>26</v>
      </c>
      <c r="BU36" s="100">
        <v>19780.8</v>
      </c>
      <c r="BV36" s="100">
        <v>32</v>
      </c>
      <c r="BW36" s="100">
        <v>24345.599999999999</v>
      </c>
      <c r="BX36" s="100">
        <v>34</v>
      </c>
      <c r="BY36" s="100">
        <v>25867.199999999997</v>
      </c>
      <c r="BZ36" s="100">
        <v>28</v>
      </c>
      <c r="CA36" s="100">
        <v>21302.399999999998</v>
      </c>
      <c r="CB36" s="100">
        <v>38</v>
      </c>
      <c r="CC36" s="100">
        <v>28910.399999999998</v>
      </c>
      <c r="CD36" s="100">
        <v>36</v>
      </c>
      <c r="CE36" s="100">
        <v>27388.799999999999</v>
      </c>
      <c r="CF36" s="100">
        <v>29</v>
      </c>
      <c r="CG36" s="100">
        <v>22063.199999999997</v>
      </c>
      <c r="CH36" s="100">
        <v>35</v>
      </c>
      <c r="CI36" s="100">
        <v>26628</v>
      </c>
      <c r="CJ36" s="100">
        <v>37</v>
      </c>
      <c r="CK36" s="100">
        <v>28149.599999999999</v>
      </c>
      <c r="CL36" s="100">
        <v>42</v>
      </c>
      <c r="CM36" s="100">
        <v>31953.599999999999</v>
      </c>
      <c r="CN36" s="100">
        <v>34</v>
      </c>
      <c r="CO36" s="100">
        <v>25867.199999999997</v>
      </c>
      <c r="CP36" s="100">
        <v>32</v>
      </c>
      <c r="CQ36" s="100">
        <v>24345.599999999999</v>
      </c>
      <c r="CR36" s="100">
        <v>34</v>
      </c>
      <c r="CS36" s="100">
        <v>25867.199999999997</v>
      </c>
      <c r="CT36" s="100">
        <v>26</v>
      </c>
      <c r="CU36" s="100">
        <v>19780.8</v>
      </c>
    </row>
    <row r="37" spans="2:99">
      <c r="B37" s="99" t="s">
        <v>128</v>
      </c>
      <c r="C37" s="99" t="s">
        <v>203</v>
      </c>
      <c r="D37" s="100">
        <v>0</v>
      </c>
      <c r="E37" s="100">
        <v>0</v>
      </c>
      <c r="F37" s="100">
        <v>19</v>
      </c>
      <c r="G37" s="100">
        <v>16347.6</v>
      </c>
      <c r="H37" s="100">
        <v>0</v>
      </c>
      <c r="I37" s="100">
        <v>0</v>
      </c>
      <c r="J37" s="100">
        <v>5.3901869995543112</v>
      </c>
      <c r="K37" s="100">
        <v>4637.7168944165296</v>
      </c>
      <c r="L37" s="100">
        <v>17</v>
      </c>
      <c r="M37" s="100">
        <v>14626.8</v>
      </c>
      <c r="N37" s="100">
        <v>18</v>
      </c>
      <c r="O37" s="100">
        <v>15487.199999999999</v>
      </c>
      <c r="P37" s="100">
        <v>21</v>
      </c>
      <c r="Q37" s="100">
        <v>18068.399999999998</v>
      </c>
      <c r="R37" s="100">
        <v>18</v>
      </c>
      <c r="S37" s="100">
        <v>15487.199999999999</v>
      </c>
      <c r="T37" s="100">
        <v>17</v>
      </c>
      <c r="U37" s="100">
        <v>14626.8</v>
      </c>
      <c r="V37" s="100">
        <v>21</v>
      </c>
      <c r="W37" s="100">
        <v>18068.399999999998</v>
      </c>
      <c r="X37" s="100">
        <v>19</v>
      </c>
      <c r="Y37" s="100">
        <v>16347.6</v>
      </c>
      <c r="Z37" s="100">
        <v>14</v>
      </c>
      <c r="AA37" s="100">
        <v>12045.6</v>
      </c>
      <c r="AB37" s="100">
        <v>19</v>
      </c>
      <c r="AC37" s="100">
        <v>16347.6</v>
      </c>
      <c r="AD37" s="100">
        <v>18</v>
      </c>
      <c r="AE37" s="100">
        <v>15487.199999999999</v>
      </c>
      <c r="AF37" s="100">
        <v>19</v>
      </c>
      <c r="AG37" s="100">
        <v>16347.6</v>
      </c>
      <c r="AH37" s="100">
        <v>18</v>
      </c>
      <c r="AI37" s="100">
        <v>15487.199999999999</v>
      </c>
      <c r="AJ37" s="100">
        <v>19</v>
      </c>
      <c r="AK37" s="100">
        <v>16347.6</v>
      </c>
      <c r="AL37" s="100">
        <v>14</v>
      </c>
      <c r="AM37" s="100">
        <v>12045.6</v>
      </c>
      <c r="AN37" s="100">
        <v>22</v>
      </c>
      <c r="AO37" s="100">
        <v>18928.8</v>
      </c>
      <c r="AP37" s="100">
        <v>15</v>
      </c>
      <c r="AQ37" s="100">
        <v>12906</v>
      </c>
      <c r="AR37" s="100">
        <v>14</v>
      </c>
      <c r="AS37" s="100">
        <v>12045.6</v>
      </c>
      <c r="AT37" s="100">
        <v>11</v>
      </c>
      <c r="AU37" s="100">
        <v>9464.4</v>
      </c>
      <c r="AV37" s="100">
        <v>13</v>
      </c>
      <c r="AW37" s="100">
        <v>11185.199999999999</v>
      </c>
      <c r="AX37" s="100">
        <v>16</v>
      </c>
      <c r="AY37" s="100">
        <v>13766.4</v>
      </c>
      <c r="AZ37" s="100">
        <v>20</v>
      </c>
      <c r="BA37" s="100">
        <v>17208</v>
      </c>
      <c r="BB37" s="100">
        <v>15</v>
      </c>
      <c r="BC37" s="100">
        <v>12906</v>
      </c>
      <c r="BD37" s="100">
        <v>20</v>
      </c>
      <c r="BE37" s="100">
        <v>17208</v>
      </c>
      <c r="BF37" s="100">
        <v>13</v>
      </c>
      <c r="BG37" s="100">
        <v>11185.199999999999</v>
      </c>
      <c r="BH37" s="100">
        <v>19</v>
      </c>
      <c r="BI37" s="100">
        <v>16347.6</v>
      </c>
      <c r="BJ37" s="100">
        <v>12</v>
      </c>
      <c r="BK37" s="100">
        <v>10324.799999999999</v>
      </c>
      <c r="BL37" s="100">
        <v>16</v>
      </c>
      <c r="BM37" s="100">
        <v>13766.4</v>
      </c>
      <c r="BN37" s="100">
        <v>12</v>
      </c>
      <c r="BO37" s="100">
        <v>10324.799999999999</v>
      </c>
      <c r="BP37" s="100">
        <v>18</v>
      </c>
      <c r="BQ37" s="100">
        <v>15487.199999999999</v>
      </c>
      <c r="BR37" s="100">
        <v>23</v>
      </c>
      <c r="BS37" s="100">
        <v>19789.2</v>
      </c>
      <c r="BT37" s="100">
        <v>15</v>
      </c>
      <c r="BU37" s="100">
        <v>12906</v>
      </c>
      <c r="BV37" s="100">
        <v>21</v>
      </c>
      <c r="BW37" s="100">
        <v>18068.399999999998</v>
      </c>
      <c r="BX37" s="100">
        <v>24</v>
      </c>
      <c r="BY37" s="100">
        <v>20649.599999999999</v>
      </c>
      <c r="BZ37" s="100">
        <v>13</v>
      </c>
      <c r="CA37" s="100">
        <v>11185.199999999999</v>
      </c>
      <c r="CB37" s="100">
        <v>12</v>
      </c>
      <c r="CC37" s="100">
        <v>10324.799999999999</v>
      </c>
      <c r="CD37" s="100">
        <v>13</v>
      </c>
      <c r="CE37" s="100">
        <v>11185.199999999999</v>
      </c>
      <c r="CF37" s="100">
        <v>20</v>
      </c>
      <c r="CG37" s="100">
        <v>17208</v>
      </c>
      <c r="CH37" s="100">
        <v>19</v>
      </c>
      <c r="CI37" s="100">
        <v>16347.6</v>
      </c>
      <c r="CJ37" s="100">
        <v>25</v>
      </c>
      <c r="CK37" s="100">
        <v>21510</v>
      </c>
      <c r="CL37" s="100">
        <v>13</v>
      </c>
      <c r="CM37" s="100">
        <v>11185.199999999999</v>
      </c>
      <c r="CN37" s="100">
        <v>19</v>
      </c>
      <c r="CO37" s="100">
        <v>16347.6</v>
      </c>
      <c r="CP37" s="100">
        <v>15</v>
      </c>
      <c r="CQ37" s="100">
        <v>12906</v>
      </c>
      <c r="CR37" s="100">
        <v>20</v>
      </c>
      <c r="CS37" s="100">
        <v>17208</v>
      </c>
      <c r="CT37" s="100">
        <v>20</v>
      </c>
      <c r="CU37" s="100">
        <v>17208</v>
      </c>
    </row>
    <row r="38" spans="2:99">
      <c r="C38" s="99" t="s">
        <v>204</v>
      </c>
      <c r="D38" s="100">
        <v>0</v>
      </c>
      <c r="E38" s="100">
        <v>0</v>
      </c>
      <c r="F38" s="100">
        <v>21</v>
      </c>
      <c r="G38" s="100">
        <v>26082</v>
      </c>
      <c r="H38" s="100">
        <v>0</v>
      </c>
      <c r="I38" s="100">
        <v>0</v>
      </c>
      <c r="J38" s="100">
        <v>5.7752003566653336</v>
      </c>
      <c r="K38" s="100">
        <v>7172.7988429783445</v>
      </c>
      <c r="L38" s="100">
        <v>17</v>
      </c>
      <c r="M38" s="100">
        <v>21114</v>
      </c>
      <c r="N38" s="100">
        <v>16</v>
      </c>
      <c r="O38" s="100">
        <v>19872</v>
      </c>
      <c r="P38" s="100">
        <v>23</v>
      </c>
      <c r="Q38" s="100">
        <v>28566</v>
      </c>
      <c r="R38" s="100">
        <v>17</v>
      </c>
      <c r="S38" s="100">
        <v>21114</v>
      </c>
      <c r="T38" s="100">
        <v>18</v>
      </c>
      <c r="U38" s="100">
        <v>22356</v>
      </c>
      <c r="V38" s="100">
        <v>20</v>
      </c>
      <c r="W38" s="100">
        <v>24840</v>
      </c>
      <c r="X38" s="100">
        <v>18</v>
      </c>
      <c r="Y38" s="100">
        <v>22356</v>
      </c>
      <c r="Z38" s="100">
        <v>13</v>
      </c>
      <c r="AA38" s="100">
        <v>16146</v>
      </c>
      <c r="AB38" s="100">
        <v>18</v>
      </c>
      <c r="AC38" s="100">
        <v>22356</v>
      </c>
      <c r="AD38" s="100">
        <v>19</v>
      </c>
      <c r="AE38" s="100">
        <v>23598</v>
      </c>
      <c r="AF38" s="100">
        <v>17</v>
      </c>
      <c r="AG38" s="100">
        <v>21114</v>
      </c>
      <c r="AH38" s="100">
        <v>17</v>
      </c>
      <c r="AI38" s="100">
        <v>21114</v>
      </c>
      <c r="AJ38" s="100">
        <v>18</v>
      </c>
      <c r="AK38" s="100">
        <v>22356</v>
      </c>
      <c r="AL38" s="100">
        <v>14</v>
      </c>
      <c r="AM38" s="100">
        <v>17388</v>
      </c>
      <c r="AN38" s="100">
        <v>19</v>
      </c>
      <c r="AO38" s="100">
        <v>23598</v>
      </c>
      <c r="AP38" s="100">
        <v>15</v>
      </c>
      <c r="AQ38" s="100">
        <v>18630</v>
      </c>
      <c r="AR38" s="100">
        <v>13</v>
      </c>
      <c r="AS38" s="100">
        <v>16146</v>
      </c>
      <c r="AT38" s="100">
        <v>13</v>
      </c>
      <c r="AU38" s="100">
        <v>16146</v>
      </c>
      <c r="AV38" s="100">
        <v>15</v>
      </c>
      <c r="AW38" s="100">
        <v>18630</v>
      </c>
      <c r="AX38" s="100">
        <v>16</v>
      </c>
      <c r="AY38" s="100">
        <v>19872</v>
      </c>
      <c r="AZ38" s="100">
        <v>20</v>
      </c>
      <c r="BA38" s="100">
        <v>24840</v>
      </c>
      <c r="BB38" s="100">
        <v>17</v>
      </c>
      <c r="BC38" s="100">
        <v>21114</v>
      </c>
      <c r="BD38" s="100">
        <v>21</v>
      </c>
      <c r="BE38" s="100">
        <v>26082</v>
      </c>
      <c r="BF38" s="100">
        <v>11</v>
      </c>
      <c r="BG38" s="100">
        <v>13662</v>
      </c>
      <c r="BH38" s="100">
        <v>16</v>
      </c>
      <c r="BI38" s="100">
        <v>19872</v>
      </c>
      <c r="BJ38" s="100">
        <v>13</v>
      </c>
      <c r="BK38" s="100">
        <v>16146</v>
      </c>
      <c r="BL38" s="100">
        <v>15</v>
      </c>
      <c r="BM38" s="100">
        <v>18630</v>
      </c>
      <c r="BN38" s="100">
        <v>12</v>
      </c>
      <c r="BO38" s="100">
        <v>14904</v>
      </c>
      <c r="BP38" s="100">
        <v>20</v>
      </c>
      <c r="BQ38" s="100">
        <v>24840</v>
      </c>
      <c r="BR38" s="100">
        <v>23</v>
      </c>
      <c r="BS38" s="100">
        <v>28566</v>
      </c>
      <c r="BT38" s="100">
        <v>14</v>
      </c>
      <c r="BU38" s="100">
        <v>17388</v>
      </c>
      <c r="BV38" s="100">
        <v>17</v>
      </c>
      <c r="BW38" s="100">
        <v>21114</v>
      </c>
      <c r="BX38" s="100">
        <v>20</v>
      </c>
      <c r="BY38" s="100">
        <v>24840</v>
      </c>
      <c r="BZ38" s="100">
        <v>13</v>
      </c>
      <c r="CA38" s="100">
        <v>16146</v>
      </c>
      <c r="CB38" s="100">
        <v>11</v>
      </c>
      <c r="CC38" s="100">
        <v>13662</v>
      </c>
      <c r="CD38" s="100">
        <v>14</v>
      </c>
      <c r="CE38" s="100">
        <v>17388</v>
      </c>
      <c r="CF38" s="100">
        <v>18</v>
      </c>
      <c r="CG38" s="100">
        <v>22356</v>
      </c>
      <c r="CH38" s="100">
        <v>20</v>
      </c>
      <c r="CI38" s="100">
        <v>24840</v>
      </c>
      <c r="CJ38" s="100">
        <v>21</v>
      </c>
      <c r="CK38" s="100">
        <v>26082</v>
      </c>
      <c r="CL38" s="100">
        <v>12</v>
      </c>
      <c r="CM38" s="100">
        <v>14904</v>
      </c>
      <c r="CN38" s="100">
        <v>19</v>
      </c>
      <c r="CO38" s="100">
        <v>23598</v>
      </c>
      <c r="CP38" s="100">
        <v>14</v>
      </c>
      <c r="CQ38" s="100">
        <v>17388</v>
      </c>
      <c r="CR38" s="100">
        <v>18</v>
      </c>
      <c r="CS38" s="100">
        <v>22356</v>
      </c>
      <c r="CT38" s="100">
        <v>21</v>
      </c>
      <c r="CU38" s="100">
        <v>26082</v>
      </c>
    </row>
    <row r="39" spans="2:99">
      <c r="C39" s="99" t="s">
        <v>205</v>
      </c>
      <c r="D39" s="100">
        <v>0</v>
      </c>
      <c r="E39" s="100">
        <v>0</v>
      </c>
      <c r="F39" s="100">
        <v>19</v>
      </c>
      <c r="G39" s="100">
        <v>27040.799999999999</v>
      </c>
      <c r="H39" s="100">
        <v>0</v>
      </c>
      <c r="I39" s="100">
        <v>0</v>
      </c>
      <c r="J39" s="100">
        <v>5.3901869995543112</v>
      </c>
      <c r="K39" s="100">
        <v>7671.3141377656957</v>
      </c>
      <c r="L39" s="100">
        <v>16</v>
      </c>
      <c r="M39" s="100">
        <v>22771.200000000001</v>
      </c>
      <c r="N39" s="100">
        <v>17</v>
      </c>
      <c r="O39" s="100">
        <v>24194.400000000001</v>
      </c>
      <c r="P39" s="100">
        <v>20</v>
      </c>
      <c r="Q39" s="100">
        <v>28464</v>
      </c>
      <c r="R39" s="100">
        <v>18</v>
      </c>
      <c r="S39" s="100">
        <v>25617.600000000002</v>
      </c>
      <c r="T39" s="100">
        <v>18</v>
      </c>
      <c r="U39" s="100">
        <v>25617.600000000002</v>
      </c>
      <c r="V39" s="100">
        <v>21</v>
      </c>
      <c r="W39" s="100">
        <v>29887.200000000001</v>
      </c>
      <c r="X39" s="100">
        <v>19</v>
      </c>
      <c r="Y39" s="100">
        <v>27040.799999999999</v>
      </c>
      <c r="Z39" s="100">
        <v>13</v>
      </c>
      <c r="AA39" s="100">
        <v>18501.600000000002</v>
      </c>
      <c r="AB39" s="100">
        <v>18</v>
      </c>
      <c r="AC39" s="100">
        <v>25617.600000000002</v>
      </c>
      <c r="AD39" s="100">
        <v>19</v>
      </c>
      <c r="AE39" s="100">
        <v>27040.799999999999</v>
      </c>
      <c r="AF39" s="100">
        <v>17</v>
      </c>
      <c r="AG39" s="100">
        <v>24194.400000000001</v>
      </c>
      <c r="AH39" s="100">
        <v>17</v>
      </c>
      <c r="AI39" s="100">
        <v>24194.400000000001</v>
      </c>
      <c r="AJ39" s="100">
        <v>17</v>
      </c>
      <c r="AK39" s="100">
        <v>24194.400000000001</v>
      </c>
      <c r="AL39" s="100">
        <v>13</v>
      </c>
      <c r="AM39" s="100">
        <v>18501.600000000002</v>
      </c>
      <c r="AN39" s="100">
        <v>18</v>
      </c>
      <c r="AO39" s="100">
        <v>25617.600000000002</v>
      </c>
      <c r="AP39" s="100">
        <v>16</v>
      </c>
      <c r="AQ39" s="100">
        <v>22771.200000000001</v>
      </c>
      <c r="AR39" s="100">
        <v>16</v>
      </c>
      <c r="AS39" s="100">
        <v>22771.200000000001</v>
      </c>
      <c r="AT39" s="100">
        <v>12</v>
      </c>
      <c r="AU39" s="100">
        <v>17078.400000000001</v>
      </c>
      <c r="AV39" s="100">
        <v>14</v>
      </c>
      <c r="AW39" s="100">
        <v>19924.8</v>
      </c>
      <c r="AX39" s="100">
        <v>15</v>
      </c>
      <c r="AY39" s="100">
        <v>21348</v>
      </c>
      <c r="AZ39" s="100">
        <v>22</v>
      </c>
      <c r="BA39" s="100">
        <v>31310.400000000001</v>
      </c>
      <c r="BB39" s="100">
        <v>15</v>
      </c>
      <c r="BC39" s="100">
        <v>21348</v>
      </c>
      <c r="BD39" s="100">
        <v>22</v>
      </c>
      <c r="BE39" s="100">
        <v>31310.400000000001</v>
      </c>
      <c r="BF39" s="100">
        <v>12</v>
      </c>
      <c r="BG39" s="100">
        <v>17078.400000000001</v>
      </c>
      <c r="BH39" s="100">
        <v>17</v>
      </c>
      <c r="BI39" s="100">
        <v>24194.400000000001</v>
      </c>
      <c r="BJ39" s="100">
        <v>12</v>
      </c>
      <c r="BK39" s="100">
        <v>17078.400000000001</v>
      </c>
      <c r="BL39" s="100">
        <v>16</v>
      </c>
      <c r="BM39" s="100">
        <v>22771.200000000001</v>
      </c>
      <c r="BN39" s="100">
        <v>12</v>
      </c>
      <c r="BO39" s="100">
        <v>17078.400000000001</v>
      </c>
      <c r="BP39" s="100">
        <v>19</v>
      </c>
      <c r="BQ39" s="100">
        <v>27040.799999999999</v>
      </c>
      <c r="BR39" s="100">
        <v>22</v>
      </c>
      <c r="BS39" s="100">
        <v>31310.400000000001</v>
      </c>
      <c r="BT39" s="100">
        <v>14</v>
      </c>
      <c r="BU39" s="100">
        <v>19924.8</v>
      </c>
      <c r="BV39" s="100">
        <v>18</v>
      </c>
      <c r="BW39" s="100">
        <v>25617.600000000002</v>
      </c>
      <c r="BX39" s="100">
        <v>19</v>
      </c>
      <c r="BY39" s="100">
        <v>27040.799999999999</v>
      </c>
      <c r="BZ39" s="100">
        <v>13</v>
      </c>
      <c r="CA39" s="100">
        <v>18501.600000000002</v>
      </c>
      <c r="CB39" s="100">
        <v>11</v>
      </c>
      <c r="CC39" s="100">
        <v>15655.2</v>
      </c>
      <c r="CD39" s="100">
        <v>12</v>
      </c>
      <c r="CE39" s="100">
        <v>17078.400000000001</v>
      </c>
      <c r="CF39" s="100">
        <v>20</v>
      </c>
      <c r="CG39" s="100">
        <v>28464</v>
      </c>
      <c r="CH39" s="100">
        <v>19</v>
      </c>
      <c r="CI39" s="100">
        <v>27040.799999999999</v>
      </c>
      <c r="CJ39" s="100">
        <v>20</v>
      </c>
      <c r="CK39" s="100">
        <v>28464</v>
      </c>
      <c r="CL39" s="100">
        <v>12</v>
      </c>
      <c r="CM39" s="100">
        <v>17078.400000000001</v>
      </c>
      <c r="CN39" s="100">
        <v>19</v>
      </c>
      <c r="CO39" s="100">
        <v>27040.799999999999</v>
      </c>
      <c r="CP39" s="100">
        <v>16</v>
      </c>
      <c r="CQ39" s="100">
        <v>22771.200000000001</v>
      </c>
      <c r="CR39" s="100">
        <v>17</v>
      </c>
      <c r="CS39" s="100">
        <v>24194.400000000001</v>
      </c>
      <c r="CT39" s="100">
        <v>21</v>
      </c>
      <c r="CU39" s="100">
        <v>29887.200000000001</v>
      </c>
    </row>
    <row r="40" spans="2:99">
      <c r="C40" s="99" t="s">
        <v>206</v>
      </c>
      <c r="D40" s="100">
        <v>0</v>
      </c>
      <c r="E40" s="100">
        <v>0</v>
      </c>
      <c r="F40" s="100">
        <v>21</v>
      </c>
      <c r="G40" s="100">
        <v>15220.8</v>
      </c>
      <c r="H40" s="100">
        <v>0</v>
      </c>
      <c r="I40" s="100">
        <v>0</v>
      </c>
      <c r="J40" s="100">
        <v>5.3901869995543112</v>
      </c>
      <c r="K40" s="100">
        <v>3906.8075372769645</v>
      </c>
      <c r="L40" s="100">
        <v>17</v>
      </c>
      <c r="M40" s="100">
        <v>12321.599999999999</v>
      </c>
      <c r="N40" s="100">
        <v>18</v>
      </c>
      <c r="O40" s="100">
        <v>13046.4</v>
      </c>
      <c r="P40" s="100">
        <v>21</v>
      </c>
      <c r="Q40" s="100">
        <v>15220.8</v>
      </c>
      <c r="R40" s="100">
        <v>17</v>
      </c>
      <c r="S40" s="100">
        <v>12321.599999999999</v>
      </c>
      <c r="T40" s="100">
        <v>18</v>
      </c>
      <c r="U40" s="100">
        <v>13046.4</v>
      </c>
      <c r="V40" s="100">
        <v>21</v>
      </c>
      <c r="W40" s="100">
        <v>15220.8</v>
      </c>
      <c r="X40" s="100">
        <v>20</v>
      </c>
      <c r="Y40" s="100">
        <v>14496</v>
      </c>
      <c r="Z40" s="100">
        <v>14</v>
      </c>
      <c r="AA40" s="100">
        <v>10147.199999999999</v>
      </c>
      <c r="AB40" s="100">
        <v>20</v>
      </c>
      <c r="AC40" s="100">
        <v>14496</v>
      </c>
      <c r="AD40" s="100">
        <v>21</v>
      </c>
      <c r="AE40" s="100">
        <v>15220.8</v>
      </c>
      <c r="AF40" s="100">
        <v>19</v>
      </c>
      <c r="AG40" s="100">
        <v>13771.199999999999</v>
      </c>
      <c r="AH40" s="100">
        <v>19</v>
      </c>
      <c r="AI40" s="100">
        <v>13771.199999999999</v>
      </c>
      <c r="AJ40" s="100">
        <v>19</v>
      </c>
      <c r="AK40" s="100">
        <v>13771.199999999999</v>
      </c>
      <c r="AL40" s="100">
        <v>13</v>
      </c>
      <c r="AM40" s="100">
        <v>9422.4</v>
      </c>
      <c r="AN40" s="100">
        <v>23</v>
      </c>
      <c r="AO40" s="100">
        <v>16670.399999999998</v>
      </c>
      <c r="AP40" s="100">
        <v>15</v>
      </c>
      <c r="AQ40" s="100">
        <v>10872</v>
      </c>
      <c r="AR40" s="100">
        <v>16</v>
      </c>
      <c r="AS40" s="100">
        <v>11596.8</v>
      </c>
      <c r="AT40" s="100">
        <v>14</v>
      </c>
      <c r="AU40" s="100">
        <v>10147.199999999999</v>
      </c>
      <c r="AV40" s="100">
        <v>15</v>
      </c>
      <c r="AW40" s="100">
        <v>10872</v>
      </c>
      <c r="AX40" s="100">
        <v>17</v>
      </c>
      <c r="AY40" s="100">
        <v>12321.599999999999</v>
      </c>
      <c r="AZ40" s="100">
        <v>22</v>
      </c>
      <c r="BA40" s="100">
        <v>15945.599999999999</v>
      </c>
      <c r="BB40" s="100">
        <v>16</v>
      </c>
      <c r="BC40" s="100">
        <v>11596.8</v>
      </c>
      <c r="BD40" s="100">
        <v>20</v>
      </c>
      <c r="BE40" s="100">
        <v>14496</v>
      </c>
      <c r="BF40" s="100">
        <v>13</v>
      </c>
      <c r="BG40" s="100">
        <v>9422.4</v>
      </c>
      <c r="BH40" s="100">
        <v>20</v>
      </c>
      <c r="BI40" s="100">
        <v>14496</v>
      </c>
      <c r="BJ40" s="100">
        <v>11</v>
      </c>
      <c r="BK40" s="100">
        <v>7972.7999999999993</v>
      </c>
      <c r="BL40" s="100">
        <v>17</v>
      </c>
      <c r="BM40" s="100">
        <v>12321.599999999999</v>
      </c>
      <c r="BN40" s="100">
        <v>14</v>
      </c>
      <c r="BO40" s="100">
        <v>10147.199999999999</v>
      </c>
      <c r="BP40" s="100">
        <v>19</v>
      </c>
      <c r="BQ40" s="100">
        <v>13771.199999999999</v>
      </c>
      <c r="BR40" s="100">
        <v>25</v>
      </c>
      <c r="BS40" s="100">
        <v>18120</v>
      </c>
      <c r="BT40" s="100">
        <v>16</v>
      </c>
      <c r="BU40" s="100">
        <v>11596.8</v>
      </c>
      <c r="BV40" s="100">
        <v>19</v>
      </c>
      <c r="BW40" s="100">
        <v>13771.199999999999</v>
      </c>
      <c r="BX40" s="100">
        <v>21</v>
      </c>
      <c r="BY40" s="100">
        <v>15220.8</v>
      </c>
      <c r="BZ40" s="100">
        <v>13</v>
      </c>
      <c r="CA40" s="100">
        <v>9422.4</v>
      </c>
      <c r="CB40" s="100">
        <v>12</v>
      </c>
      <c r="CC40" s="100">
        <v>8697.5999999999985</v>
      </c>
      <c r="CD40" s="100">
        <v>13</v>
      </c>
      <c r="CE40" s="100">
        <v>9422.4</v>
      </c>
      <c r="CF40" s="100">
        <v>22</v>
      </c>
      <c r="CG40" s="100">
        <v>15945.599999999999</v>
      </c>
      <c r="CH40" s="100">
        <v>18</v>
      </c>
      <c r="CI40" s="100">
        <v>13046.4</v>
      </c>
      <c r="CJ40" s="100">
        <v>24</v>
      </c>
      <c r="CK40" s="100">
        <v>17395.199999999997</v>
      </c>
      <c r="CL40" s="100">
        <v>13</v>
      </c>
      <c r="CM40" s="100">
        <v>9422.4</v>
      </c>
      <c r="CN40" s="100">
        <v>20</v>
      </c>
      <c r="CO40" s="100">
        <v>14496</v>
      </c>
      <c r="CP40" s="100">
        <v>17</v>
      </c>
      <c r="CQ40" s="100">
        <v>12321.599999999999</v>
      </c>
      <c r="CR40" s="100">
        <v>19</v>
      </c>
      <c r="CS40" s="100">
        <v>13771.199999999999</v>
      </c>
      <c r="CT40" s="100">
        <v>21</v>
      </c>
      <c r="CU40" s="100">
        <v>15220.8</v>
      </c>
    </row>
    <row r="41" spans="2:99">
      <c r="C41" s="99" t="s">
        <v>207</v>
      </c>
      <c r="D41" s="100">
        <v>0</v>
      </c>
      <c r="E41" s="100">
        <v>0</v>
      </c>
      <c r="F41" s="100">
        <v>19</v>
      </c>
      <c r="G41" s="100">
        <v>12540</v>
      </c>
      <c r="H41" s="100">
        <v>0</v>
      </c>
      <c r="I41" s="100">
        <v>0</v>
      </c>
      <c r="J41" s="100">
        <v>6.5452270708873774</v>
      </c>
      <c r="K41" s="100">
        <v>4319.8498667856693</v>
      </c>
      <c r="L41" s="100">
        <v>19</v>
      </c>
      <c r="M41" s="100">
        <v>12540</v>
      </c>
      <c r="N41" s="100">
        <v>20</v>
      </c>
      <c r="O41" s="100">
        <v>13200</v>
      </c>
      <c r="P41" s="100">
        <v>22</v>
      </c>
      <c r="Q41" s="100">
        <v>14520</v>
      </c>
      <c r="R41" s="100">
        <v>18</v>
      </c>
      <c r="S41" s="100">
        <v>11880</v>
      </c>
      <c r="T41" s="100">
        <v>19</v>
      </c>
      <c r="U41" s="100">
        <v>12540</v>
      </c>
      <c r="V41" s="100">
        <v>23</v>
      </c>
      <c r="W41" s="100">
        <v>15180</v>
      </c>
      <c r="X41" s="100">
        <v>21</v>
      </c>
      <c r="Y41" s="100">
        <v>13860</v>
      </c>
      <c r="Z41" s="100">
        <v>13</v>
      </c>
      <c r="AA41" s="100">
        <v>8580</v>
      </c>
      <c r="AB41" s="100">
        <v>19</v>
      </c>
      <c r="AC41" s="100">
        <v>12540</v>
      </c>
      <c r="AD41" s="100">
        <v>18</v>
      </c>
      <c r="AE41" s="100">
        <v>11880</v>
      </c>
      <c r="AF41" s="100">
        <v>19</v>
      </c>
      <c r="AG41" s="100">
        <v>12540</v>
      </c>
      <c r="AH41" s="100">
        <v>19</v>
      </c>
      <c r="AI41" s="100">
        <v>12540</v>
      </c>
      <c r="AJ41" s="100">
        <v>22</v>
      </c>
      <c r="AK41" s="100">
        <v>14520</v>
      </c>
      <c r="AL41" s="100">
        <v>16</v>
      </c>
      <c r="AM41" s="100">
        <v>10560</v>
      </c>
      <c r="AN41" s="100">
        <v>20</v>
      </c>
      <c r="AO41" s="100">
        <v>13200</v>
      </c>
      <c r="AP41" s="100">
        <v>15</v>
      </c>
      <c r="AQ41" s="100">
        <v>9900</v>
      </c>
      <c r="AR41" s="100">
        <v>16</v>
      </c>
      <c r="AS41" s="100">
        <v>10560</v>
      </c>
      <c r="AT41" s="100">
        <v>14</v>
      </c>
      <c r="AU41" s="100">
        <v>9240</v>
      </c>
      <c r="AV41" s="100">
        <v>14</v>
      </c>
      <c r="AW41" s="100">
        <v>9240</v>
      </c>
      <c r="AX41" s="100">
        <v>19</v>
      </c>
      <c r="AY41" s="100">
        <v>12540</v>
      </c>
      <c r="AZ41" s="100">
        <v>22</v>
      </c>
      <c r="BA41" s="100">
        <v>14520</v>
      </c>
      <c r="BB41" s="100">
        <v>17</v>
      </c>
      <c r="BC41" s="100">
        <v>11220</v>
      </c>
      <c r="BD41" s="100">
        <v>24</v>
      </c>
      <c r="BE41" s="100">
        <v>15840</v>
      </c>
      <c r="BF41" s="100">
        <v>13</v>
      </c>
      <c r="BG41" s="100">
        <v>8580</v>
      </c>
      <c r="BH41" s="100">
        <v>19</v>
      </c>
      <c r="BI41" s="100">
        <v>12540</v>
      </c>
      <c r="BJ41" s="100">
        <v>12</v>
      </c>
      <c r="BK41" s="100">
        <v>7920</v>
      </c>
      <c r="BL41" s="100">
        <v>17</v>
      </c>
      <c r="BM41" s="100">
        <v>11220</v>
      </c>
      <c r="BN41" s="100">
        <v>13</v>
      </c>
      <c r="BO41" s="100">
        <v>8580</v>
      </c>
      <c r="BP41" s="100">
        <v>19</v>
      </c>
      <c r="BQ41" s="100">
        <v>12540</v>
      </c>
      <c r="BR41" s="100">
        <v>22</v>
      </c>
      <c r="BS41" s="100">
        <v>14520</v>
      </c>
      <c r="BT41" s="100">
        <v>18</v>
      </c>
      <c r="BU41" s="100">
        <v>11880</v>
      </c>
      <c r="BV41" s="100">
        <v>21</v>
      </c>
      <c r="BW41" s="100">
        <v>13860</v>
      </c>
      <c r="BX41" s="100">
        <v>22</v>
      </c>
      <c r="BY41" s="100">
        <v>14520</v>
      </c>
      <c r="BZ41" s="100">
        <v>13</v>
      </c>
      <c r="CA41" s="100">
        <v>8580</v>
      </c>
      <c r="CB41" s="100">
        <v>12</v>
      </c>
      <c r="CC41" s="100">
        <v>7920</v>
      </c>
      <c r="CD41" s="100">
        <v>12</v>
      </c>
      <c r="CE41" s="100">
        <v>7920</v>
      </c>
      <c r="CF41" s="100">
        <v>21</v>
      </c>
      <c r="CG41" s="100">
        <v>13860</v>
      </c>
      <c r="CH41" s="100">
        <v>18</v>
      </c>
      <c r="CI41" s="100">
        <v>11880</v>
      </c>
      <c r="CJ41" s="100">
        <v>21</v>
      </c>
      <c r="CK41" s="100">
        <v>13860</v>
      </c>
      <c r="CL41" s="100">
        <v>14</v>
      </c>
      <c r="CM41" s="100">
        <v>9240</v>
      </c>
      <c r="CN41" s="100">
        <v>21</v>
      </c>
      <c r="CO41" s="100">
        <v>13860</v>
      </c>
      <c r="CP41" s="100">
        <v>15</v>
      </c>
      <c r="CQ41" s="100">
        <v>9900</v>
      </c>
      <c r="CR41" s="100">
        <v>19</v>
      </c>
      <c r="CS41" s="100">
        <v>12540</v>
      </c>
      <c r="CT41" s="100">
        <v>24</v>
      </c>
      <c r="CU41" s="100">
        <v>15840</v>
      </c>
    </row>
    <row r="42" spans="2:99">
      <c r="C42" s="99" t="s">
        <v>208</v>
      </c>
      <c r="D42" s="100">
        <v>0</v>
      </c>
      <c r="E42" s="100">
        <v>0</v>
      </c>
      <c r="F42" s="100">
        <v>22</v>
      </c>
      <c r="G42" s="100">
        <v>18612</v>
      </c>
      <c r="H42" s="100">
        <v>0</v>
      </c>
      <c r="I42" s="100">
        <v>0</v>
      </c>
      <c r="J42" s="100">
        <v>5.3901869995543112</v>
      </c>
      <c r="K42" s="100">
        <v>4560.0982016229473</v>
      </c>
      <c r="L42" s="100">
        <v>18</v>
      </c>
      <c r="M42" s="100">
        <v>15228</v>
      </c>
      <c r="N42" s="100">
        <v>18</v>
      </c>
      <c r="O42" s="100">
        <v>15228</v>
      </c>
      <c r="P42" s="100">
        <v>21</v>
      </c>
      <c r="Q42" s="100">
        <v>17766</v>
      </c>
      <c r="R42" s="100">
        <v>17</v>
      </c>
      <c r="S42" s="100">
        <v>14382</v>
      </c>
      <c r="T42" s="100">
        <v>20</v>
      </c>
      <c r="U42" s="100">
        <v>16920</v>
      </c>
      <c r="V42" s="100">
        <v>21</v>
      </c>
      <c r="W42" s="100">
        <v>17766</v>
      </c>
      <c r="X42" s="100">
        <v>19</v>
      </c>
      <c r="Y42" s="100">
        <v>16074</v>
      </c>
      <c r="Z42" s="100">
        <v>13</v>
      </c>
      <c r="AA42" s="100">
        <v>10998</v>
      </c>
      <c r="AB42" s="100">
        <v>19</v>
      </c>
      <c r="AC42" s="100">
        <v>16074</v>
      </c>
      <c r="AD42" s="100">
        <v>17</v>
      </c>
      <c r="AE42" s="100">
        <v>14382</v>
      </c>
      <c r="AF42" s="100">
        <v>20</v>
      </c>
      <c r="AG42" s="100">
        <v>16920</v>
      </c>
      <c r="AH42" s="100">
        <v>17</v>
      </c>
      <c r="AI42" s="100">
        <v>14382</v>
      </c>
      <c r="AJ42" s="100">
        <v>19</v>
      </c>
      <c r="AK42" s="100">
        <v>16074</v>
      </c>
      <c r="AL42" s="100">
        <v>14</v>
      </c>
      <c r="AM42" s="100">
        <v>11844</v>
      </c>
      <c r="AN42" s="100">
        <v>20</v>
      </c>
      <c r="AO42" s="100">
        <v>16920</v>
      </c>
      <c r="AP42" s="100">
        <v>16</v>
      </c>
      <c r="AQ42" s="100">
        <v>13536</v>
      </c>
      <c r="AR42" s="100">
        <v>15</v>
      </c>
      <c r="AS42" s="100">
        <v>12690</v>
      </c>
      <c r="AT42" s="100">
        <v>12</v>
      </c>
      <c r="AU42" s="100">
        <v>10152</v>
      </c>
      <c r="AV42" s="100">
        <v>14</v>
      </c>
      <c r="AW42" s="100">
        <v>11844</v>
      </c>
      <c r="AX42" s="100">
        <v>18</v>
      </c>
      <c r="AY42" s="100">
        <v>15228</v>
      </c>
      <c r="AZ42" s="100">
        <v>21</v>
      </c>
      <c r="BA42" s="100">
        <v>17766</v>
      </c>
      <c r="BB42" s="100">
        <v>18</v>
      </c>
      <c r="BC42" s="100">
        <v>15228</v>
      </c>
      <c r="BD42" s="100">
        <v>20</v>
      </c>
      <c r="BE42" s="100">
        <v>16920</v>
      </c>
      <c r="BF42" s="100">
        <v>12</v>
      </c>
      <c r="BG42" s="100">
        <v>10152</v>
      </c>
      <c r="BH42" s="100">
        <v>16</v>
      </c>
      <c r="BI42" s="100">
        <v>13536</v>
      </c>
      <c r="BJ42" s="100">
        <v>11</v>
      </c>
      <c r="BK42" s="100">
        <v>9306</v>
      </c>
      <c r="BL42" s="100">
        <v>17</v>
      </c>
      <c r="BM42" s="100">
        <v>14382</v>
      </c>
      <c r="BN42" s="100">
        <v>13</v>
      </c>
      <c r="BO42" s="100">
        <v>10998</v>
      </c>
      <c r="BP42" s="100">
        <v>20</v>
      </c>
      <c r="BQ42" s="100">
        <v>16920</v>
      </c>
      <c r="BR42" s="100">
        <v>21</v>
      </c>
      <c r="BS42" s="100">
        <v>17766</v>
      </c>
      <c r="BT42" s="100">
        <v>15</v>
      </c>
      <c r="BU42" s="100">
        <v>12690</v>
      </c>
      <c r="BV42" s="100">
        <v>19</v>
      </c>
      <c r="BW42" s="100">
        <v>16074</v>
      </c>
      <c r="BX42" s="100">
        <v>23</v>
      </c>
      <c r="BY42" s="100">
        <v>19458</v>
      </c>
      <c r="BZ42" s="100">
        <v>14</v>
      </c>
      <c r="CA42" s="100">
        <v>11844</v>
      </c>
      <c r="CB42" s="100">
        <v>11</v>
      </c>
      <c r="CC42" s="100">
        <v>9306</v>
      </c>
      <c r="CD42" s="100">
        <v>12</v>
      </c>
      <c r="CE42" s="100">
        <v>10152</v>
      </c>
      <c r="CF42" s="100">
        <v>20</v>
      </c>
      <c r="CG42" s="100">
        <v>16920</v>
      </c>
      <c r="CH42" s="100">
        <v>19</v>
      </c>
      <c r="CI42" s="100">
        <v>16074</v>
      </c>
      <c r="CJ42" s="100">
        <v>25</v>
      </c>
      <c r="CK42" s="100">
        <v>21150</v>
      </c>
      <c r="CL42" s="100">
        <v>12</v>
      </c>
      <c r="CM42" s="100">
        <v>10152</v>
      </c>
      <c r="CN42" s="100">
        <v>21</v>
      </c>
      <c r="CO42" s="100">
        <v>17766</v>
      </c>
      <c r="CP42" s="100">
        <v>15</v>
      </c>
      <c r="CQ42" s="100">
        <v>12690</v>
      </c>
      <c r="CR42" s="100">
        <v>19</v>
      </c>
      <c r="CS42" s="100">
        <v>16074</v>
      </c>
      <c r="CT42" s="100">
        <v>23</v>
      </c>
      <c r="CU42" s="100">
        <v>19458</v>
      </c>
    </row>
    <row r="43" spans="2:99">
      <c r="C43" s="99" t="s">
        <v>209</v>
      </c>
      <c r="D43" s="100">
        <v>0</v>
      </c>
      <c r="E43" s="100">
        <v>0</v>
      </c>
      <c r="F43" s="100">
        <v>21</v>
      </c>
      <c r="G43" s="100">
        <v>21470.399999999998</v>
      </c>
      <c r="H43" s="100">
        <v>0</v>
      </c>
      <c r="I43" s="100">
        <v>0</v>
      </c>
      <c r="J43" s="100">
        <v>5.7752003566653336</v>
      </c>
      <c r="K43" s="100">
        <v>5904.5648446546365</v>
      </c>
      <c r="L43" s="100">
        <v>17</v>
      </c>
      <c r="M43" s="100">
        <v>17380.8</v>
      </c>
      <c r="N43" s="100">
        <v>17</v>
      </c>
      <c r="O43" s="100">
        <v>17380.8</v>
      </c>
      <c r="P43" s="100">
        <v>20</v>
      </c>
      <c r="Q43" s="100">
        <v>20448</v>
      </c>
      <c r="R43" s="100">
        <v>17</v>
      </c>
      <c r="S43" s="100">
        <v>17380.8</v>
      </c>
      <c r="T43" s="100">
        <v>18</v>
      </c>
      <c r="U43" s="100">
        <v>18403.2</v>
      </c>
      <c r="V43" s="100">
        <v>21</v>
      </c>
      <c r="W43" s="100">
        <v>21470.399999999998</v>
      </c>
      <c r="X43" s="100">
        <v>19</v>
      </c>
      <c r="Y43" s="100">
        <v>19425.599999999999</v>
      </c>
      <c r="Z43" s="100">
        <v>14</v>
      </c>
      <c r="AA43" s="100">
        <v>14313.6</v>
      </c>
      <c r="AB43" s="100">
        <v>18</v>
      </c>
      <c r="AC43" s="100">
        <v>18403.2</v>
      </c>
      <c r="AD43" s="100">
        <v>19</v>
      </c>
      <c r="AE43" s="100">
        <v>19425.599999999999</v>
      </c>
      <c r="AF43" s="100">
        <v>20</v>
      </c>
      <c r="AG43" s="100">
        <v>20448</v>
      </c>
      <c r="AH43" s="100">
        <v>18</v>
      </c>
      <c r="AI43" s="100">
        <v>18403.2</v>
      </c>
      <c r="AJ43" s="100">
        <v>20</v>
      </c>
      <c r="AK43" s="100">
        <v>20448</v>
      </c>
      <c r="AL43" s="100">
        <v>15</v>
      </c>
      <c r="AM43" s="100">
        <v>15336</v>
      </c>
      <c r="AN43" s="100">
        <v>22</v>
      </c>
      <c r="AO43" s="100">
        <v>22492.799999999999</v>
      </c>
      <c r="AP43" s="100">
        <v>15</v>
      </c>
      <c r="AQ43" s="100">
        <v>15336</v>
      </c>
      <c r="AR43" s="100">
        <v>15</v>
      </c>
      <c r="AS43" s="100">
        <v>15336</v>
      </c>
      <c r="AT43" s="100">
        <v>12</v>
      </c>
      <c r="AU43" s="100">
        <v>12268.8</v>
      </c>
      <c r="AV43" s="100">
        <v>15</v>
      </c>
      <c r="AW43" s="100">
        <v>15336</v>
      </c>
      <c r="AX43" s="100">
        <v>17</v>
      </c>
      <c r="AY43" s="100">
        <v>17380.8</v>
      </c>
      <c r="AZ43" s="100">
        <v>21</v>
      </c>
      <c r="BA43" s="100">
        <v>21470.399999999998</v>
      </c>
      <c r="BB43" s="100">
        <v>16</v>
      </c>
      <c r="BC43" s="100">
        <v>16358.4</v>
      </c>
      <c r="BD43" s="100">
        <v>23</v>
      </c>
      <c r="BE43" s="100">
        <v>23515.200000000001</v>
      </c>
      <c r="BF43" s="100">
        <v>13</v>
      </c>
      <c r="BG43" s="100">
        <v>13291.199999999999</v>
      </c>
      <c r="BH43" s="100">
        <v>18</v>
      </c>
      <c r="BI43" s="100">
        <v>18403.2</v>
      </c>
      <c r="BJ43" s="100">
        <v>11</v>
      </c>
      <c r="BK43" s="100">
        <v>11246.4</v>
      </c>
      <c r="BL43" s="100">
        <v>15</v>
      </c>
      <c r="BM43" s="100">
        <v>15336</v>
      </c>
      <c r="BN43" s="100">
        <v>13</v>
      </c>
      <c r="BO43" s="100">
        <v>13291.199999999999</v>
      </c>
      <c r="BP43" s="100">
        <v>17</v>
      </c>
      <c r="BQ43" s="100">
        <v>17380.8</v>
      </c>
      <c r="BR43" s="100">
        <v>21</v>
      </c>
      <c r="BS43" s="100">
        <v>21470.399999999998</v>
      </c>
      <c r="BT43" s="100">
        <v>15</v>
      </c>
      <c r="BU43" s="100">
        <v>15336</v>
      </c>
      <c r="BV43" s="100">
        <v>17</v>
      </c>
      <c r="BW43" s="100">
        <v>17380.8</v>
      </c>
      <c r="BX43" s="100">
        <v>22</v>
      </c>
      <c r="BY43" s="100">
        <v>22492.799999999999</v>
      </c>
      <c r="BZ43" s="100">
        <v>12</v>
      </c>
      <c r="CA43" s="100">
        <v>12268.8</v>
      </c>
      <c r="CB43" s="100">
        <v>13</v>
      </c>
      <c r="CC43" s="100">
        <v>13291.199999999999</v>
      </c>
      <c r="CD43" s="100">
        <v>12</v>
      </c>
      <c r="CE43" s="100">
        <v>12268.8</v>
      </c>
      <c r="CF43" s="100">
        <v>19</v>
      </c>
      <c r="CG43" s="100">
        <v>19425.599999999999</v>
      </c>
      <c r="CH43" s="100">
        <v>18</v>
      </c>
      <c r="CI43" s="100">
        <v>18403.2</v>
      </c>
      <c r="CJ43" s="100">
        <v>21</v>
      </c>
      <c r="CK43" s="100">
        <v>21470.399999999998</v>
      </c>
      <c r="CL43" s="100">
        <v>13</v>
      </c>
      <c r="CM43" s="100">
        <v>13291.199999999999</v>
      </c>
      <c r="CN43" s="100">
        <v>19</v>
      </c>
      <c r="CO43" s="100">
        <v>19425.599999999999</v>
      </c>
      <c r="CP43" s="100">
        <v>15</v>
      </c>
      <c r="CQ43" s="100">
        <v>15336</v>
      </c>
      <c r="CR43" s="100">
        <v>18</v>
      </c>
      <c r="CS43" s="100">
        <v>18403.2</v>
      </c>
      <c r="CT43" s="100">
        <v>23</v>
      </c>
      <c r="CU43" s="100">
        <v>23515.200000000001</v>
      </c>
    </row>
    <row r="44" spans="2:99">
      <c r="C44" s="99" t="s">
        <v>210</v>
      </c>
      <c r="D44" s="100">
        <v>0</v>
      </c>
      <c r="E44" s="100">
        <v>0</v>
      </c>
      <c r="F44" s="100">
        <v>19</v>
      </c>
      <c r="G44" s="100">
        <v>19425.599999999999</v>
      </c>
      <c r="H44" s="100">
        <v>0</v>
      </c>
      <c r="I44" s="100">
        <v>0</v>
      </c>
      <c r="J44" s="100">
        <v>5.3901869995543112</v>
      </c>
      <c r="K44" s="100">
        <v>5510.927188344328</v>
      </c>
      <c r="L44" s="100">
        <v>17</v>
      </c>
      <c r="M44" s="100">
        <v>17380.8</v>
      </c>
      <c r="N44" s="100">
        <v>20</v>
      </c>
      <c r="O44" s="100">
        <v>20448</v>
      </c>
      <c r="P44" s="100">
        <v>21</v>
      </c>
      <c r="Q44" s="100">
        <v>21470.399999999998</v>
      </c>
      <c r="R44" s="100">
        <v>17</v>
      </c>
      <c r="S44" s="100">
        <v>17380.8</v>
      </c>
      <c r="T44" s="100">
        <v>19</v>
      </c>
      <c r="U44" s="100">
        <v>19425.599999999999</v>
      </c>
      <c r="V44" s="100">
        <v>19</v>
      </c>
      <c r="W44" s="100">
        <v>19425.599999999999</v>
      </c>
      <c r="X44" s="100">
        <v>19</v>
      </c>
      <c r="Y44" s="100">
        <v>19425.599999999999</v>
      </c>
      <c r="Z44" s="100">
        <v>13</v>
      </c>
      <c r="AA44" s="100">
        <v>13291.199999999999</v>
      </c>
      <c r="AB44" s="100">
        <v>18</v>
      </c>
      <c r="AC44" s="100">
        <v>18403.2</v>
      </c>
      <c r="AD44" s="100">
        <v>18</v>
      </c>
      <c r="AE44" s="100">
        <v>18403.2</v>
      </c>
      <c r="AF44" s="100">
        <v>20</v>
      </c>
      <c r="AG44" s="100">
        <v>20448</v>
      </c>
      <c r="AH44" s="100">
        <v>16</v>
      </c>
      <c r="AI44" s="100">
        <v>16358.4</v>
      </c>
      <c r="AJ44" s="100">
        <v>21</v>
      </c>
      <c r="AK44" s="100">
        <v>21470.399999999998</v>
      </c>
      <c r="AL44" s="100">
        <v>14</v>
      </c>
      <c r="AM44" s="100">
        <v>14313.6</v>
      </c>
      <c r="AN44" s="100">
        <v>20</v>
      </c>
      <c r="AO44" s="100">
        <v>20448</v>
      </c>
      <c r="AP44" s="100">
        <v>17</v>
      </c>
      <c r="AQ44" s="100">
        <v>17380.8</v>
      </c>
      <c r="AR44" s="100">
        <v>15</v>
      </c>
      <c r="AS44" s="100">
        <v>15336</v>
      </c>
      <c r="AT44" s="100">
        <v>12</v>
      </c>
      <c r="AU44" s="100">
        <v>12268.8</v>
      </c>
      <c r="AV44" s="100">
        <v>14</v>
      </c>
      <c r="AW44" s="100">
        <v>14313.6</v>
      </c>
      <c r="AX44" s="100">
        <v>19</v>
      </c>
      <c r="AY44" s="100">
        <v>19425.599999999999</v>
      </c>
      <c r="AZ44" s="100">
        <v>23</v>
      </c>
      <c r="BA44" s="100">
        <v>23515.200000000001</v>
      </c>
      <c r="BB44" s="100">
        <v>18</v>
      </c>
      <c r="BC44" s="100">
        <v>18403.2</v>
      </c>
      <c r="BD44" s="100">
        <v>21</v>
      </c>
      <c r="BE44" s="100">
        <v>21470.399999999998</v>
      </c>
      <c r="BF44" s="100">
        <v>12</v>
      </c>
      <c r="BG44" s="100">
        <v>12268.8</v>
      </c>
      <c r="BH44" s="100">
        <v>18</v>
      </c>
      <c r="BI44" s="100">
        <v>18403.2</v>
      </c>
      <c r="BJ44" s="100">
        <v>13</v>
      </c>
      <c r="BK44" s="100">
        <v>13291.199999999999</v>
      </c>
      <c r="BL44" s="100">
        <v>16</v>
      </c>
      <c r="BM44" s="100">
        <v>16358.4</v>
      </c>
      <c r="BN44" s="100">
        <v>12</v>
      </c>
      <c r="BO44" s="100">
        <v>12268.8</v>
      </c>
      <c r="BP44" s="100">
        <v>17</v>
      </c>
      <c r="BQ44" s="100">
        <v>17380.8</v>
      </c>
      <c r="BR44" s="100">
        <v>24</v>
      </c>
      <c r="BS44" s="100">
        <v>24537.599999999999</v>
      </c>
      <c r="BT44" s="100">
        <v>15</v>
      </c>
      <c r="BU44" s="100">
        <v>15336</v>
      </c>
      <c r="BV44" s="100">
        <v>18</v>
      </c>
      <c r="BW44" s="100">
        <v>18403.2</v>
      </c>
      <c r="BX44" s="100">
        <v>22</v>
      </c>
      <c r="BY44" s="100">
        <v>22492.799999999999</v>
      </c>
      <c r="BZ44" s="100">
        <v>14</v>
      </c>
      <c r="CA44" s="100">
        <v>14313.6</v>
      </c>
      <c r="CB44" s="100">
        <v>13</v>
      </c>
      <c r="CC44" s="100">
        <v>13291.199999999999</v>
      </c>
      <c r="CD44" s="100">
        <v>12</v>
      </c>
      <c r="CE44" s="100">
        <v>12268.8</v>
      </c>
      <c r="CF44" s="100">
        <v>19</v>
      </c>
      <c r="CG44" s="100">
        <v>19425.599999999999</v>
      </c>
      <c r="CH44" s="100">
        <v>18</v>
      </c>
      <c r="CI44" s="100">
        <v>18403.2</v>
      </c>
      <c r="CJ44" s="100">
        <v>24</v>
      </c>
      <c r="CK44" s="100">
        <v>24537.599999999999</v>
      </c>
      <c r="CL44" s="100">
        <v>12</v>
      </c>
      <c r="CM44" s="100">
        <v>12268.8</v>
      </c>
      <c r="CN44" s="100">
        <v>21</v>
      </c>
      <c r="CO44" s="100">
        <v>21470.399999999998</v>
      </c>
      <c r="CP44" s="100">
        <v>15</v>
      </c>
      <c r="CQ44" s="100">
        <v>15336</v>
      </c>
      <c r="CR44" s="100">
        <v>18</v>
      </c>
      <c r="CS44" s="100">
        <v>18403.2</v>
      </c>
      <c r="CT44" s="100">
        <v>21</v>
      </c>
      <c r="CU44" s="100">
        <v>21470.399999999998</v>
      </c>
    </row>
    <row r="45" spans="2:99">
      <c r="C45" s="99" t="s">
        <v>211</v>
      </c>
      <c r="D45" s="100">
        <v>0</v>
      </c>
      <c r="E45" s="100">
        <v>0</v>
      </c>
      <c r="F45" s="100">
        <v>19</v>
      </c>
      <c r="G45" s="100">
        <v>23734.799999999999</v>
      </c>
      <c r="H45" s="100">
        <v>0</v>
      </c>
      <c r="I45" s="100">
        <v>0</v>
      </c>
      <c r="J45" s="100">
        <v>5.3901869995543112</v>
      </c>
      <c r="K45" s="100">
        <v>6733.4215998432455</v>
      </c>
      <c r="L45" s="100">
        <v>19</v>
      </c>
      <c r="M45" s="100">
        <v>23734.799999999999</v>
      </c>
      <c r="N45" s="100">
        <v>19</v>
      </c>
      <c r="O45" s="100">
        <v>23734.799999999999</v>
      </c>
      <c r="P45" s="100">
        <v>22</v>
      </c>
      <c r="Q45" s="100">
        <v>27482.400000000001</v>
      </c>
      <c r="R45" s="100">
        <v>16</v>
      </c>
      <c r="S45" s="100">
        <v>19987.2</v>
      </c>
      <c r="T45" s="100">
        <v>17</v>
      </c>
      <c r="U45" s="100">
        <v>21236.400000000001</v>
      </c>
      <c r="V45" s="100">
        <v>19</v>
      </c>
      <c r="W45" s="100">
        <v>23734.799999999999</v>
      </c>
      <c r="X45" s="100">
        <v>19</v>
      </c>
      <c r="Y45" s="100">
        <v>23734.799999999999</v>
      </c>
      <c r="Z45" s="100">
        <v>12</v>
      </c>
      <c r="AA45" s="100">
        <v>14990.400000000001</v>
      </c>
      <c r="AB45" s="100">
        <v>19</v>
      </c>
      <c r="AC45" s="100">
        <v>23734.799999999999</v>
      </c>
      <c r="AD45" s="100">
        <v>18</v>
      </c>
      <c r="AE45" s="100">
        <v>22485.600000000002</v>
      </c>
      <c r="AF45" s="100">
        <v>17</v>
      </c>
      <c r="AG45" s="100">
        <v>21236.400000000001</v>
      </c>
      <c r="AH45" s="100">
        <v>18</v>
      </c>
      <c r="AI45" s="100">
        <v>22485.600000000002</v>
      </c>
      <c r="AJ45" s="100">
        <v>21</v>
      </c>
      <c r="AK45" s="100">
        <v>26233.200000000001</v>
      </c>
      <c r="AL45" s="100">
        <v>13</v>
      </c>
      <c r="AM45" s="100">
        <v>16239.6</v>
      </c>
      <c r="AN45" s="100">
        <v>21</v>
      </c>
      <c r="AO45" s="100">
        <v>26233.200000000001</v>
      </c>
      <c r="AP45" s="100">
        <v>15</v>
      </c>
      <c r="AQ45" s="100">
        <v>18738</v>
      </c>
      <c r="AR45" s="100">
        <v>15</v>
      </c>
      <c r="AS45" s="100">
        <v>18738</v>
      </c>
      <c r="AT45" s="100">
        <v>11</v>
      </c>
      <c r="AU45" s="100">
        <v>13741.2</v>
      </c>
      <c r="AV45" s="100">
        <v>14</v>
      </c>
      <c r="AW45" s="100">
        <v>17488.8</v>
      </c>
      <c r="AX45" s="100">
        <v>18</v>
      </c>
      <c r="AY45" s="100">
        <v>22485.600000000002</v>
      </c>
      <c r="AZ45" s="100">
        <v>22</v>
      </c>
      <c r="BA45" s="100">
        <v>27482.400000000001</v>
      </c>
      <c r="BB45" s="100">
        <v>16</v>
      </c>
      <c r="BC45" s="100">
        <v>19987.2</v>
      </c>
      <c r="BD45" s="100">
        <v>20</v>
      </c>
      <c r="BE45" s="100">
        <v>24984</v>
      </c>
      <c r="BF45" s="100">
        <v>11</v>
      </c>
      <c r="BG45" s="100">
        <v>13741.2</v>
      </c>
      <c r="BH45" s="100">
        <v>18</v>
      </c>
      <c r="BI45" s="100">
        <v>22485.600000000002</v>
      </c>
      <c r="BJ45" s="100">
        <v>11</v>
      </c>
      <c r="BK45" s="100">
        <v>13741.2</v>
      </c>
      <c r="BL45" s="100">
        <v>18</v>
      </c>
      <c r="BM45" s="100">
        <v>22485.600000000002</v>
      </c>
      <c r="BN45" s="100">
        <v>13</v>
      </c>
      <c r="BO45" s="100">
        <v>16239.6</v>
      </c>
      <c r="BP45" s="100">
        <v>19</v>
      </c>
      <c r="BQ45" s="100">
        <v>23734.799999999999</v>
      </c>
      <c r="BR45" s="100">
        <v>22</v>
      </c>
      <c r="BS45" s="100">
        <v>27482.400000000001</v>
      </c>
      <c r="BT45" s="100">
        <v>15</v>
      </c>
      <c r="BU45" s="100">
        <v>18738</v>
      </c>
      <c r="BV45" s="100">
        <v>17</v>
      </c>
      <c r="BW45" s="100">
        <v>21236.400000000001</v>
      </c>
      <c r="BX45" s="100">
        <v>23</v>
      </c>
      <c r="BY45" s="100">
        <v>28731.600000000002</v>
      </c>
      <c r="BZ45" s="100">
        <v>14</v>
      </c>
      <c r="CA45" s="100">
        <v>17488.8</v>
      </c>
      <c r="CB45" s="100">
        <v>11</v>
      </c>
      <c r="CC45" s="100">
        <v>13741.2</v>
      </c>
      <c r="CD45" s="100">
        <v>12</v>
      </c>
      <c r="CE45" s="100">
        <v>14990.400000000001</v>
      </c>
      <c r="CF45" s="100">
        <v>21</v>
      </c>
      <c r="CG45" s="100">
        <v>26233.200000000001</v>
      </c>
      <c r="CH45" s="100">
        <v>17</v>
      </c>
      <c r="CI45" s="100">
        <v>21236.400000000001</v>
      </c>
      <c r="CJ45" s="100">
        <v>20</v>
      </c>
      <c r="CK45" s="100">
        <v>24984</v>
      </c>
      <c r="CL45" s="100">
        <v>12</v>
      </c>
      <c r="CM45" s="100">
        <v>14990.400000000001</v>
      </c>
      <c r="CN45" s="100">
        <v>22</v>
      </c>
      <c r="CO45" s="100">
        <v>27482.400000000001</v>
      </c>
      <c r="CP45" s="100">
        <v>13</v>
      </c>
      <c r="CQ45" s="100">
        <v>16239.6</v>
      </c>
      <c r="CR45" s="100">
        <v>19</v>
      </c>
      <c r="CS45" s="100">
        <v>23734.799999999999</v>
      </c>
      <c r="CT45" s="100">
        <v>23</v>
      </c>
      <c r="CU45" s="100">
        <v>28731.600000000002</v>
      </c>
    </row>
    <row r="46" spans="2:99">
      <c r="C46" s="99" t="s">
        <v>212</v>
      </c>
      <c r="D46" s="100">
        <v>0</v>
      </c>
      <c r="E46" s="100">
        <v>0</v>
      </c>
      <c r="F46" s="100">
        <v>18</v>
      </c>
      <c r="G46" s="100">
        <v>21816</v>
      </c>
      <c r="H46" s="100">
        <v>0</v>
      </c>
      <c r="I46" s="100">
        <v>0</v>
      </c>
      <c r="J46" s="100">
        <v>5.7752003566653336</v>
      </c>
      <c r="K46" s="100">
        <v>6999.5428322783846</v>
      </c>
      <c r="L46" s="100">
        <v>17</v>
      </c>
      <c r="M46" s="100">
        <v>20604</v>
      </c>
      <c r="N46" s="100">
        <v>19</v>
      </c>
      <c r="O46" s="100">
        <v>23028</v>
      </c>
      <c r="P46" s="100">
        <v>20</v>
      </c>
      <c r="Q46" s="100">
        <v>24240</v>
      </c>
      <c r="R46" s="100">
        <v>18</v>
      </c>
      <c r="S46" s="100">
        <v>21816</v>
      </c>
      <c r="T46" s="100">
        <v>18</v>
      </c>
      <c r="U46" s="100">
        <v>21816</v>
      </c>
      <c r="V46" s="100">
        <v>19</v>
      </c>
      <c r="W46" s="100">
        <v>23028</v>
      </c>
      <c r="X46" s="100">
        <v>20</v>
      </c>
      <c r="Y46" s="100">
        <v>24240</v>
      </c>
      <c r="Z46" s="100">
        <v>12</v>
      </c>
      <c r="AA46" s="100">
        <v>14544</v>
      </c>
      <c r="AB46" s="100">
        <v>18</v>
      </c>
      <c r="AC46" s="100">
        <v>21816</v>
      </c>
      <c r="AD46" s="100">
        <v>19</v>
      </c>
      <c r="AE46" s="100">
        <v>23028</v>
      </c>
      <c r="AF46" s="100">
        <v>17</v>
      </c>
      <c r="AG46" s="100">
        <v>20604</v>
      </c>
      <c r="AH46" s="100">
        <v>18</v>
      </c>
      <c r="AI46" s="100">
        <v>21816</v>
      </c>
      <c r="AJ46" s="100">
        <v>18</v>
      </c>
      <c r="AK46" s="100">
        <v>21816</v>
      </c>
      <c r="AL46" s="100">
        <v>12</v>
      </c>
      <c r="AM46" s="100">
        <v>14544</v>
      </c>
      <c r="AN46" s="100">
        <v>21</v>
      </c>
      <c r="AO46" s="100">
        <v>25452</v>
      </c>
      <c r="AP46" s="100">
        <v>16</v>
      </c>
      <c r="AQ46" s="100">
        <v>19392</v>
      </c>
      <c r="AR46" s="100">
        <v>15</v>
      </c>
      <c r="AS46" s="100">
        <v>18180</v>
      </c>
      <c r="AT46" s="100">
        <v>13</v>
      </c>
      <c r="AU46" s="100">
        <v>15756</v>
      </c>
      <c r="AV46" s="100">
        <v>15</v>
      </c>
      <c r="AW46" s="100">
        <v>18180</v>
      </c>
      <c r="AX46" s="100">
        <v>17</v>
      </c>
      <c r="AY46" s="100">
        <v>20604</v>
      </c>
      <c r="AZ46" s="100">
        <v>20</v>
      </c>
      <c r="BA46" s="100">
        <v>24240</v>
      </c>
      <c r="BB46" s="100">
        <v>16</v>
      </c>
      <c r="BC46" s="100">
        <v>19392</v>
      </c>
      <c r="BD46" s="100">
        <v>21</v>
      </c>
      <c r="BE46" s="100">
        <v>25452</v>
      </c>
      <c r="BF46" s="100">
        <v>12</v>
      </c>
      <c r="BG46" s="100">
        <v>14544</v>
      </c>
      <c r="BH46" s="100">
        <v>18</v>
      </c>
      <c r="BI46" s="100">
        <v>21816</v>
      </c>
      <c r="BJ46" s="100">
        <v>13</v>
      </c>
      <c r="BK46" s="100">
        <v>15756</v>
      </c>
      <c r="BL46" s="100">
        <v>15</v>
      </c>
      <c r="BM46" s="100">
        <v>18180</v>
      </c>
      <c r="BN46" s="100">
        <v>13</v>
      </c>
      <c r="BO46" s="100">
        <v>15756</v>
      </c>
      <c r="BP46" s="100">
        <v>18</v>
      </c>
      <c r="BQ46" s="100">
        <v>21816</v>
      </c>
      <c r="BR46" s="100">
        <v>20</v>
      </c>
      <c r="BS46" s="100">
        <v>24240</v>
      </c>
      <c r="BT46" s="100">
        <v>15</v>
      </c>
      <c r="BU46" s="100">
        <v>18180</v>
      </c>
      <c r="BV46" s="100">
        <v>17</v>
      </c>
      <c r="BW46" s="100">
        <v>20604</v>
      </c>
      <c r="BX46" s="100">
        <v>22</v>
      </c>
      <c r="BY46" s="100">
        <v>26664</v>
      </c>
      <c r="BZ46" s="100">
        <v>13</v>
      </c>
      <c r="CA46" s="100">
        <v>15756</v>
      </c>
      <c r="CB46" s="100">
        <v>11</v>
      </c>
      <c r="CC46" s="100">
        <v>13332</v>
      </c>
      <c r="CD46" s="100">
        <v>13</v>
      </c>
      <c r="CE46" s="100">
        <v>15756</v>
      </c>
      <c r="CF46" s="100">
        <v>19</v>
      </c>
      <c r="CG46" s="100">
        <v>23028</v>
      </c>
      <c r="CH46" s="100">
        <v>18</v>
      </c>
      <c r="CI46" s="100">
        <v>21816</v>
      </c>
      <c r="CJ46" s="100">
        <v>22</v>
      </c>
      <c r="CK46" s="100">
        <v>26664</v>
      </c>
      <c r="CL46" s="100">
        <v>11</v>
      </c>
      <c r="CM46" s="100">
        <v>13332</v>
      </c>
      <c r="CN46" s="100">
        <v>20</v>
      </c>
      <c r="CO46" s="100">
        <v>24240</v>
      </c>
      <c r="CP46" s="100">
        <v>14</v>
      </c>
      <c r="CQ46" s="100">
        <v>16968</v>
      </c>
      <c r="CR46" s="100">
        <v>18</v>
      </c>
      <c r="CS46" s="100">
        <v>21816</v>
      </c>
      <c r="CT46" s="100">
        <v>23</v>
      </c>
      <c r="CU46" s="100">
        <v>27876</v>
      </c>
    </row>
    <row r="47" spans="2:99">
      <c r="C47" s="99" t="s">
        <v>213</v>
      </c>
      <c r="D47" s="100">
        <v>0</v>
      </c>
      <c r="E47" s="100">
        <v>0</v>
      </c>
      <c r="F47" s="100">
        <v>19</v>
      </c>
      <c r="G47" s="100">
        <v>29024.399999999998</v>
      </c>
      <c r="H47" s="100">
        <v>0</v>
      </c>
      <c r="I47" s="100">
        <v>0</v>
      </c>
      <c r="J47" s="100">
        <v>5.0051736424432889</v>
      </c>
      <c r="K47" s="100">
        <v>7645.9032561963677</v>
      </c>
      <c r="L47" s="100">
        <v>18</v>
      </c>
      <c r="M47" s="100">
        <v>27496.799999999999</v>
      </c>
      <c r="N47" s="100">
        <v>18</v>
      </c>
      <c r="O47" s="100">
        <v>27496.799999999999</v>
      </c>
      <c r="P47" s="100">
        <v>21</v>
      </c>
      <c r="Q47" s="100">
        <v>32079.599999999999</v>
      </c>
      <c r="R47" s="100">
        <v>17</v>
      </c>
      <c r="S47" s="100">
        <v>25969.199999999997</v>
      </c>
      <c r="T47" s="100">
        <v>18</v>
      </c>
      <c r="U47" s="100">
        <v>27496.799999999999</v>
      </c>
      <c r="V47" s="100">
        <v>18</v>
      </c>
      <c r="W47" s="100">
        <v>27496.799999999999</v>
      </c>
      <c r="X47" s="100">
        <v>20</v>
      </c>
      <c r="Y47" s="100">
        <v>30552</v>
      </c>
      <c r="Z47" s="100">
        <v>13</v>
      </c>
      <c r="AA47" s="100">
        <v>19858.8</v>
      </c>
      <c r="AB47" s="100">
        <v>18</v>
      </c>
      <c r="AC47" s="100">
        <v>27496.799999999999</v>
      </c>
      <c r="AD47" s="100">
        <v>18</v>
      </c>
      <c r="AE47" s="100">
        <v>27496.799999999999</v>
      </c>
      <c r="AF47" s="100">
        <v>18</v>
      </c>
      <c r="AG47" s="100">
        <v>27496.799999999999</v>
      </c>
      <c r="AH47" s="100">
        <v>16</v>
      </c>
      <c r="AI47" s="100">
        <v>24441.599999999999</v>
      </c>
      <c r="AJ47" s="100">
        <v>19</v>
      </c>
      <c r="AK47" s="100">
        <v>29024.399999999998</v>
      </c>
      <c r="AL47" s="100">
        <v>13</v>
      </c>
      <c r="AM47" s="100">
        <v>19858.8</v>
      </c>
      <c r="AN47" s="100">
        <v>21</v>
      </c>
      <c r="AO47" s="100">
        <v>32079.599999999999</v>
      </c>
      <c r="AP47" s="100">
        <v>16</v>
      </c>
      <c r="AQ47" s="100">
        <v>24441.599999999999</v>
      </c>
      <c r="AR47" s="100">
        <v>13</v>
      </c>
      <c r="AS47" s="100">
        <v>19858.8</v>
      </c>
      <c r="AT47" s="100">
        <v>11</v>
      </c>
      <c r="AU47" s="100">
        <v>16803.599999999999</v>
      </c>
      <c r="AV47" s="100">
        <v>14</v>
      </c>
      <c r="AW47" s="100">
        <v>21386.399999999998</v>
      </c>
      <c r="AX47" s="100">
        <v>16</v>
      </c>
      <c r="AY47" s="100">
        <v>24441.599999999999</v>
      </c>
      <c r="AZ47" s="100">
        <v>21</v>
      </c>
      <c r="BA47" s="100">
        <v>32079.599999999999</v>
      </c>
      <c r="BB47" s="100">
        <v>15</v>
      </c>
      <c r="BC47" s="100">
        <v>22914</v>
      </c>
      <c r="BD47" s="100">
        <v>20</v>
      </c>
      <c r="BE47" s="100">
        <v>30552</v>
      </c>
      <c r="BF47" s="100">
        <v>11</v>
      </c>
      <c r="BG47" s="100">
        <v>16803.599999999999</v>
      </c>
      <c r="BH47" s="100">
        <v>17</v>
      </c>
      <c r="BI47" s="100">
        <v>25969.199999999997</v>
      </c>
      <c r="BJ47" s="100">
        <v>10</v>
      </c>
      <c r="BK47" s="100">
        <v>15276</v>
      </c>
      <c r="BL47" s="100">
        <v>16</v>
      </c>
      <c r="BM47" s="100">
        <v>24441.599999999999</v>
      </c>
      <c r="BN47" s="100">
        <v>12</v>
      </c>
      <c r="BO47" s="100">
        <v>18331.199999999997</v>
      </c>
      <c r="BP47" s="100">
        <v>17</v>
      </c>
      <c r="BQ47" s="100">
        <v>25969.199999999997</v>
      </c>
      <c r="BR47" s="100">
        <v>20</v>
      </c>
      <c r="BS47" s="100">
        <v>30552</v>
      </c>
      <c r="BT47" s="100">
        <v>14</v>
      </c>
      <c r="BU47" s="100">
        <v>21386.399999999998</v>
      </c>
      <c r="BV47" s="100">
        <v>17</v>
      </c>
      <c r="BW47" s="100">
        <v>25969.199999999997</v>
      </c>
      <c r="BX47" s="100">
        <v>19</v>
      </c>
      <c r="BY47" s="100">
        <v>29024.399999999998</v>
      </c>
      <c r="BZ47" s="100">
        <v>11</v>
      </c>
      <c r="CA47" s="100">
        <v>16803.599999999999</v>
      </c>
      <c r="CB47" s="100">
        <v>12</v>
      </c>
      <c r="CC47" s="100">
        <v>18331.199999999997</v>
      </c>
      <c r="CD47" s="100">
        <v>11</v>
      </c>
      <c r="CE47" s="100">
        <v>16803.599999999999</v>
      </c>
      <c r="CF47" s="100">
        <v>18</v>
      </c>
      <c r="CG47" s="100">
        <v>27496.799999999999</v>
      </c>
      <c r="CH47" s="100">
        <v>19</v>
      </c>
      <c r="CI47" s="100">
        <v>29024.399999999998</v>
      </c>
      <c r="CJ47" s="100">
        <v>21</v>
      </c>
      <c r="CK47" s="100">
        <v>32079.599999999999</v>
      </c>
      <c r="CL47" s="100">
        <v>12</v>
      </c>
      <c r="CM47" s="100">
        <v>18331.199999999997</v>
      </c>
      <c r="CN47" s="100">
        <v>21</v>
      </c>
      <c r="CO47" s="100">
        <v>32079.599999999999</v>
      </c>
      <c r="CP47" s="100">
        <v>16</v>
      </c>
      <c r="CQ47" s="100">
        <v>24441.599999999999</v>
      </c>
      <c r="CR47" s="100">
        <v>16</v>
      </c>
      <c r="CS47" s="100">
        <v>24441.599999999999</v>
      </c>
      <c r="CT47" s="100">
        <v>21</v>
      </c>
      <c r="CU47" s="100">
        <v>32079.599999999999</v>
      </c>
    </row>
    <row r="48" spans="2:99">
      <c r="C48" s="99" t="s">
        <v>214</v>
      </c>
      <c r="D48" s="100">
        <v>0</v>
      </c>
      <c r="E48" s="100">
        <v>0</v>
      </c>
      <c r="F48" s="100">
        <v>21</v>
      </c>
      <c r="G48" s="100">
        <v>18219.600000000002</v>
      </c>
      <c r="H48" s="100">
        <v>0</v>
      </c>
      <c r="I48" s="100">
        <v>0</v>
      </c>
      <c r="J48" s="100">
        <v>6.160213713776356</v>
      </c>
      <c r="K48" s="100">
        <v>5344.6014180723669</v>
      </c>
      <c r="L48" s="100">
        <v>17</v>
      </c>
      <c r="M48" s="100">
        <v>14749.2</v>
      </c>
      <c r="N48" s="100">
        <v>17</v>
      </c>
      <c r="O48" s="100">
        <v>14749.2</v>
      </c>
      <c r="P48" s="100">
        <v>23</v>
      </c>
      <c r="Q48" s="100">
        <v>19954.8</v>
      </c>
      <c r="R48" s="100">
        <v>17</v>
      </c>
      <c r="S48" s="100">
        <v>14749.2</v>
      </c>
      <c r="T48" s="100">
        <v>19</v>
      </c>
      <c r="U48" s="100">
        <v>16484.400000000001</v>
      </c>
      <c r="V48" s="100">
        <v>20</v>
      </c>
      <c r="W48" s="100">
        <v>17352</v>
      </c>
      <c r="X48" s="100">
        <v>19</v>
      </c>
      <c r="Y48" s="100">
        <v>16484.400000000001</v>
      </c>
      <c r="Z48" s="100">
        <v>13</v>
      </c>
      <c r="AA48" s="100">
        <v>11278.800000000001</v>
      </c>
      <c r="AB48" s="100">
        <v>20</v>
      </c>
      <c r="AC48" s="100">
        <v>17352</v>
      </c>
      <c r="AD48" s="100">
        <v>21</v>
      </c>
      <c r="AE48" s="100">
        <v>18219.600000000002</v>
      </c>
      <c r="AF48" s="100">
        <v>19</v>
      </c>
      <c r="AG48" s="100">
        <v>16484.400000000001</v>
      </c>
      <c r="AH48" s="100">
        <v>18</v>
      </c>
      <c r="AI48" s="100">
        <v>15616.800000000001</v>
      </c>
      <c r="AJ48" s="100">
        <v>19</v>
      </c>
      <c r="AK48" s="100">
        <v>16484.400000000001</v>
      </c>
      <c r="AL48" s="100">
        <v>14</v>
      </c>
      <c r="AM48" s="100">
        <v>12146.4</v>
      </c>
      <c r="AN48" s="100">
        <v>22</v>
      </c>
      <c r="AO48" s="100">
        <v>19087.2</v>
      </c>
      <c r="AP48" s="100">
        <v>16</v>
      </c>
      <c r="AQ48" s="100">
        <v>13881.6</v>
      </c>
      <c r="AR48" s="100">
        <v>14</v>
      </c>
      <c r="AS48" s="100">
        <v>12146.4</v>
      </c>
      <c r="AT48" s="100">
        <v>13</v>
      </c>
      <c r="AU48" s="100">
        <v>11278.800000000001</v>
      </c>
      <c r="AV48" s="100">
        <v>15</v>
      </c>
      <c r="AW48" s="100">
        <v>13014</v>
      </c>
      <c r="AX48" s="100">
        <v>16</v>
      </c>
      <c r="AY48" s="100">
        <v>13881.6</v>
      </c>
      <c r="AZ48" s="100">
        <v>21</v>
      </c>
      <c r="BA48" s="100">
        <v>18219.600000000002</v>
      </c>
      <c r="BB48" s="100">
        <v>18</v>
      </c>
      <c r="BC48" s="100">
        <v>15616.800000000001</v>
      </c>
      <c r="BD48" s="100">
        <v>22</v>
      </c>
      <c r="BE48" s="100">
        <v>19087.2</v>
      </c>
      <c r="BF48" s="100">
        <v>12</v>
      </c>
      <c r="BG48" s="100">
        <v>10411.200000000001</v>
      </c>
      <c r="BH48" s="100">
        <v>17</v>
      </c>
      <c r="BI48" s="100">
        <v>14749.2</v>
      </c>
      <c r="BJ48" s="100">
        <v>11</v>
      </c>
      <c r="BK48" s="100">
        <v>9543.6</v>
      </c>
      <c r="BL48" s="100">
        <v>16</v>
      </c>
      <c r="BM48" s="100">
        <v>13881.6</v>
      </c>
      <c r="BN48" s="100">
        <v>14</v>
      </c>
      <c r="BO48" s="100">
        <v>12146.4</v>
      </c>
      <c r="BP48" s="100">
        <v>18</v>
      </c>
      <c r="BQ48" s="100">
        <v>15616.800000000001</v>
      </c>
      <c r="BR48" s="100">
        <v>25</v>
      </c>
      <c r="BS48" s="100">
        <v>21690</v>
      </c>
      <c r="BT48" s="100">
        <v>17</v>
      </c>
      <c r="BU48" s="100">
        <v>14749.2</v>
      </c>
      <c r="BV48" s="100">
        <v>20</v>
      </c>
      <c r="BW48" s="100">
        <v>17352</v>
      </c>
      <c r="BX48" s="100">
        <v>22</v>
      </c>
      <c r="BY48" s="100">
        <v>19087.2</v>
      </c>
      <c r="BZ48" s="100">
        <v>12</v>
      </c>
      <c r="CA48" s="100">
        <v>10411.200000000001</v>
      </c>
      <c r="CB48" s="100">
        <v>12</v>
      </c>
      <c r="CC48" s="100">
        <v>10411.200000000001</v>
      </c>
      <c r="CD48" s="100">
        <v>14</v>
      </c>
      <c r="CE48" s="100">
        <v>12146.4</v>
      </c>
      <c r="CF48" s="100">
        <v>19</v>
      </c>
      <c r="CG48" s="100">
        <v>16484.400000000001</v>
      </c>
      <c r="CH48" s="100">
        <v>19</v>
      </c>
      <c r="CI48" s="100">
        <v>16484.400000000001</v>
      </c>
      <c r="CJ48" s="100">
        <v>22</v>
      </c>
      <c r="CK48" s="100">
        <v>19087.2</v>
      </c>
      <c r="CL48" s="100">
        <v>11</v>
      </c>
      <c r="CM48" s="100">
        <v>9543.6</v>
      </c>
      <c r="CN48" s="100">
        <v>19</v>
      </c>
      <c r="CO48" s="100">
        <v>16484.400000000001</v>
      </c>
      <c r="CP48" s="100">
        <v>15</v>
      </c>
      <c r="CQ48" s="100">
        <v>13014</v>
      </c>
      <c r="CR48" s="100">
        <v>21</v>
      </c>
      <c r="CS48" s="100">
        <v>18219.600000000002</v>
      </c>
      <c r="CT48" s="100">
        <v>22</v>
      </c>
      <c r="CU48" s="100">
        <v>19087.2</v>
      </c>
    </row>
    <row r="49" spans="2:99">
      <c r="B49" s="99" t="s">
        <v>129</v>
      </c>
      <c r="C49" s="99" t="s">
        <v>215</v>
      </c>
      <c r="D49" s="100">
        <v>11</v>
      </c>
      <c r="E49" s="100">
        <v>10837.199999999999</v>
      </c>
      <c r="F49" s="100">
        <v>17</v>
      </c>
      <c r="G49" s="100">
        <v>16748.399999999998</v>
      </c>
      <c r="H49" s="100">
        <v>18</v>
      </c>
      <c r="I49" s="100">
        <v>17733.599999999999</v>
      </c>
      <c r="J49" s="100">
        <v>14</v>
      </c>
      <c r="K49" s="100">
        <v>13792.8</v>
      </c>
      <c r="L49" s="100">
        <v>15</v>
      </c>
      <c r="M49" s="100">
        <v>14777.999999999998</v>
      </c>
      <c r="N49" s="100">
        <v>15</v>
      </c>
      <c r="O49" s="100">
        <v>14777.999999999998</v>
      </c>
      <c r="P49" s="100">
        <v>14</v>
      </c>
      <c r="Q49" s="100">
        <v>13792.8</v>
      </c>
      <c r="R49" s="100">
        <v>17</v>
      </c>
      <c r="S49" s="100">
        <v>16748.399999999998</v>
      </c>
      <c r="T49" s="100">
        <v>9</v>
      </c>
      <c r="U49" s="100">
        <v>8866.7999999999993</v>
      </c>
      <c r="V49" s="100">
        <v>13</v>
      </c>
      <c r="W49" s="100">
        <v>12807.599999999999</v>
      </c>
      <c r="X49" s="100">
        <v>12</v>
      </c>
      <c r="Y49" s="100">
        <v>11822.4</v>
      </c>
      <c r="Z49" s="100">
        <v>16</v>
      </c>
      <c r="AA49" s="100">
        <v>15763.199999999999</v>
      </c>
      <c r="AB49" s="100">
        <v>18</v>
      </c>
      <c r="AC49" s="100">
        <v>17733.599999999999</v>
      </c>
      <c r="AD49" s="100">
        <v>15</v>
      </c>
      <c r="AE49" s="100">
        <v>14777.999999999998</v>
      </c>
      <c r="AF49" s="100">
        <v>18</v>
      </c>
      <c r="AG49" s="100">
        <v>17733.599999999999</v>
      </c>
      <c r="AH49" s="100">
        <v>9</v>
      </c>
      <c r="AI49" s="100">
        <v>8866.7999999999993</v>
      </c>
      <c r="AJ49" s="100">
        <v>16</v>
      </c>
      <c r="AK49" s="100">
        <v>15763.199999999999</v>
      </c>
      <c r="AL49" s="100">
        <v>15</v>
      </c>
      <c r="AM49" s="100">
        <v>14777.999999999998</v>
      </c>
      <c r="AN49" s="100">
        <v>17</v>
      </c>
      <c r="AO49" s="100">
        <v>16748.399999999998</v>
      </c>
      <c r="AP49" s="100">
        <v>14</v>
      </c>
      <c r="AQ49" s="100">
        <v>13792.8</v>
      </c>
      <c r="AR49" s="100">
        <v>16</v>
      </c>
      <c r="AS49" s="100">
        <v>15763.199999999999</v>
      </c>
      <c r="AT49" s="100">
        <v>11</v>
      </c>
      <c r="AU49" s="100">
        <v>10837.199999999999</v>
      </c>
      <c r="AV49" s="100">
        <v>10</v>
      </c>
      <c r="AW49" s="100">
        <v>9852</v>
      </c>
      <c r="AX49" s="100">
        <v>14</v>
      </c>
      <c r="AY49" s="100">
        <v>13792.8</v>
      </c>
      <c r="AZ49" s="100">
        <v>14</v>
      </c>
      <c r="BA49" s="100">
        <v>13792.8</v>
      </c>
      <c r="BB49" s="100">
        <v>19</v>
      </c>
      <c r="BC49" s="100">
        <v>18718.8</v>
      </c>
      <c r="BD49" s="100">
        <v>14</v>
      </c>
      <c r="BE49" s="100">
        <v>13792.8</v>
      </c>
      <c r="BF49" s="100">
        <v>9</v>
      </c>
      <c r="BG49" s="100">
        <v>8866.7999999999993</v>
      </c>
      <c r="BH49" s="100">
        <v>14</v>
      </c>
      <c r="BI49" s="100">
        <v>13792.8</v>
      </c>
      <c r="BJ49" s="100">
        <v>20</v>
      </c>
      <c r="BK49" s="100">
        <v>19704</v>
      </c>
      <c r="BL49" s="100">
        <v>9</v>
      </c>
      <c r="BM49" s="100">
        <v>8866.7999999999993</v>
      </c>
      <c r="BN49" s="100">
        <v>13</v>
      </c>
      <c r="BO49" s="100">
        <v>12807.599999999999</v>
      </c>
      <c r="BP49" s="100">
        <v>18</v>
      </c>
      <c r="BQ49" s="100">
        <v>17733.599999999999</v>
      </c>
      <c r="BR49" s="100">
        <v>11</v>
      </c>
      <c r="BS49" s="100">
        <v>10837.199999999999</v>
      </c>
      <c r="BT49" s="100">
        <v>10</v>
      </c>
      <c r="BU49" s="100">
        <v>9852</v>
      </c>
      <c r="BV49" s="100">
        <v>13</v>
      </c>
      <c r="BW49" s="100">
        <v>12807.599999999999</v>
      </c>
      <c r="BX49" s="100">
        <v>17</v>
      </c>
      <c r="BY49" s="100">
        <v>16748.399999999998</v>
      </c>
      <c r="BZ49" s="100">
        <v>14</v>
      </c>
      <c r="CA49" s="100">
        <v>13792.8</v>
      </c>
      <c r="CB49" s="100">
        <v>17</v>
      </c>
      <c r="CC49" s="100">
        <v>16748.399999999998</v>
      </c>
      <c r="CD49" s="100">
        <v>14</v>
      </c>
      <c r="CE49" s="100">
        <v>13792.8</v>
      </c>
      <c r="CF49" s="100">
        <v>16</v>
      </c>
      <c r="CG49" s="100">
        <v>15763.199999999999</v>
      </c>
      <c r="CH49" s="100">
        <v>15</v>
      </c>
      <c r="CI49" s="100">
        <v>14777.999999999998</v>
      </c>
      <c r="CJ49" s="100">
        <v>20</v>
      </c>
      <c r="CK49" s="100">
        <v>19704</v>
      </c>
      <c r="CL49" s="100">
        <v>15</v>
      </c>
      <c r="CM49" s="100">
        <v>14777.999999999998</v>
      </c>
      <c r="CN49" s="100">
        <v>13</v>
      </c>
      <c r="CO49" s="100">
        <v>12807.599999999999</v>
      </c>
      <c r="CP49" s="100">
        <v>15</v>
      </c>
      <c r="CQ49" s="100">
        <v>14777.999999999998</v>
      </c>
      <c r="CR49" s="100">
        <v>10</v>
      </c>
      <c r="CS49" s="100">
        <v>9852</v>
      </c>
      <c r="CT49" s="100">
        <v>17</v>
      </c>
      <c r="CU49" s="100">
        <v>16748.399999999998</v>
      </c>
    </row>
    <row r="50" spans="2:99">
      <c r="C50" s="99" t="s">
        <v>216</v>
      </c>
      <c r="D50" s="100">
        <v>0</v>
      </c>
      <c r="E50" s="100">
        <v>0</v>
      </c>
      <c r="F50" s="100">
        <v>18</v>
      </c>
      <c r="G50" s="100">
        <v>5076</v>
      </c>
      <c r="H50" s="100">
        <v>0</v>
      </c>
      <c r="I50" s="100">
        <v>0</v>
      </c>
      <c r="J50" s="100">
        <v>6.160213713776356</v>
      </c>
      <c r="K50" s="100">
        <v>1737.1802672849324</v>
      </c>
      <c r="L50" s="100">
        <v>16</v>
      </c>
      <c r="M50" s="100">
        <v>4512</v>
      </c>
      <c r="N50" s="100">
        <v>18</v>
      </c>
      <c r="O50" s="100">
        <v>5076</v>
      </c>
      <c r="P50" s="100">
        <v>16</v>
      </c>
      <c r="Q50" s="100">
        <v>4512</v>
      </c>
      <c r="R50" s="100">
        <v>20</v>
      </c>
      <c r="S50" s="100">
        <v>5640</v>
      </c>
      <c r="T50" s="100">
        <v>10</v>
      </c>
      <c r="U50" s="100">
        <v>2820</v>
      </c>
      <c r="V50" s="100">
        <v>13</v>
      </c>
      <c r="W50" s="100">
        <v>3666</v>
      </c>
      <c r="X50" s="100">
        <v>14</v>
      </c>
      <c r="Y50" s="100">
        <v>3948</v>
      </c>
      <c r="Z50" s="100">
        <v>17</v>
      </c>
      <c r="AA50" s="100">
        <v>4794</v>
      </c>
      <c r="AB50" s="100">
        <v>21</v>
      </c>
      <c r="AC50" s="100">
        <v>5922</v>
      </c>
      <c r="AD50" s="100">
        <v>15</v>
      </c>
      <c r="AE50" s="100">
        <v>4230</v>
      </c>
      <c r="AF50" s="100">
        <v>18</v>
      </c>
      <c r="AG50" s="100">
        <v>5076</v>
      </c>
      <c r="AH50" s="100">
        <v>11</v>
      </c>
      <c r="AI50" s="100">
        <v>3102</v>
      </c>
      <c r="AJ50" s="100">
        <v>17</v>
      </c>
      <c r="AK50" s="100">
        <v>4794</v>
      </c>
      <c r="AL50" s="100">
        <v>15</v>
      </c>
      <c r="AM50" s="100">
        <v>4230</v>
      </c>
      <c r="AN50" s="100">
        <v>15</v>
      </c>
      <c r="AO50" s="100">
        <v>4230</v>
      </c>
      <c r="AP50" s="100">
        <v>16</v>
      </c>
      <c r="AQ50" s="100">
        <v>4512</v>
      </c>
      <c r="AR50" s="100">
        <v>17</v>
      </c>
      <c r="AS50" s="100">
        <v>4794</v>
      </c>
      <c r="AT50" s="100">
        <v>14</v>
      </c>
      <c r="AU50" s="100">
        <v>3948</v>
      </c>
      <c r="AV50" s="100">
        <v>11</v>
      </c>
      <c r="AW50" s="100">
        <v>3102</v>
      </c>
      <c r="AX50" s="100">
        <v>16</v>
      </c>
      <c r="AY50" s="100">
        <v>4512</v>
      </c>
      <c r="AZ50" s="100">
        <v>13</v>
      </c>
      <c r="BA50" s="100">
        <v>3666</v>
      </c>
      <c r="BB50" s="100">
        <v>17</v>
      </c>
      <c r="BC50" s="100">
        <v>4794</v>
      </c>
      <c r="BD50" s="100">
        <v>16</v>
      </c>
      <c r="BE50" s="100">
        <v>4512</v>
      </c>
      <c r="BF50" s="100">
        <v>10</v>
      </c>
      <c r="BG50" s="100">
        <v>2820</v>
      </c>
      <c r="BH50" s="100">
        <v>17</v>
      </c>
      <c r="BI50" s="100">
        <v>4794</v>
      </c>
      <c r="BJ50" s="100">
        <v>20</v>
      </c>
      <c r="BK50" s="100">
        <v>5640</v>
      </c>
      <c r="BL50" s="100">
        <v>11</v>
      </c>
      <c r="BM50" s="100">
        <v>3102</v>
      </c>
      <c r="BN50" s="100">
        <v>12</v>
      </c>
      <c r="BO50" s="100">
        <v>3384</v>
      </c>
      <c r="BP50" s="100">
        <v>18</v>
      </c>
      <c r="BQ50" s="100">
        <v>5076</v>
      </c>
      <c r="BR50" s="100">
        <v>13</v>
      </c>
      <c r="BS50" s="100">
        <v>3666</v>
      </c>
      <c r="BT50" s="100">
        <v>10</v>
      </c>
      <c r="BU50" s="100">
        <v>2820</v>
      </c>
      <c r="BV50" s="100">
        <v>16</v>
      </c>
      <c r="BW50" s="100">
        <v>4512</v>
      </c>
      <c r="BX50" s="100">
        <v>19</v>
      </c>
      <c r="BY50" s="100">
        <v>5358</v>
      </c>
      <c r="BZ50" s="100">
        <v>15</v>
      </c>
      <c r="CA50" s="100">
        <v>4230</v>
      </c>
      <c r="CB50" s="100">
        <v>20</v>
      </c>
      <c r="CC50" s="100">
        <v>5640</v>
      </c>
      <c r="CD50" s="100">
        <v>16</v>
      </c>
      <c r="CE50" s="100">
        <v>4512</v>
      </c>
      <c r="CF50" s="100">
        <v>17</v>
      </c>
      <c r="CG50" s="100">
        <v>4794</v>
      </c>
      <c r="CH50" s="100">
        <v>16</v>
      </c>
      <c r="CI50" s="100">
        <v>4512</v>
      </c>
      <c r="CJ50" s="100">
        <v>19</v>
      </c>
      <c r="CK50" s="100">
        <v>5358</v>
      </c>
      <c r="CL50" s="100">
        <v>16</v>
      </c>
      <c r="CM50" s="100">
        <v>4512</v>
      </c>
      <c r="CN50" s="100">
        <v>15</v>
      </c>
      <c r="CO50" s="100">
        <v>4230</v>
      </c>
      <c r="CP50" s="100">
        <v>16</v>
      </c>
      <c r="CQ50" s="100">
        <v>4512</v>
      </c>
      <c r="CR50" s="100">
        <v>12</v>
      </c>
      <c r="CS50" s="100">
        <v>3384</v>
      </c>
      <c r="CT50" s="100">
        <v>19</v>
      </c>
      <c r="CU50" s="100">
        <v>5358</v>
      </c>
    </row>
    <row r="51" spans="2:99">
      <c r="C51" s="99" t="s">
        <v>217</v>
      </c>
      <c r="D51" s="100">
        <v>0</v>
      </c>
      <c r="E51" s="100">
        <v>0</v>
      </c>
      <c r="F51" s="100">
        <v>16</v>
      </c>
      <c r="G51" s="100">
        <v>13670.4</v>
      </c>
      <c r="H51" s="100">
        <v>0</v>
      </c>
      <c r="I51" s="100">
        <v>0</v>
      </c>
      <c r="J51" s="100">
        <v>5.3901869995543112</v>
      </c>
      <c r="K51" s="100">
        <v>4605.3757724192037</v>
      </c>
      <c r="L51" s="100">
        <v>17</v>
      </c>
      <c r="M51" s="100">
        <v>14524.8</v>
      </c>
      <c r="N51" s="100">
        <v>16</v>
      </c>
      <c r="O51" s="100">
        <v>13670.4</v>
      </c>
      <c r="P51" s="100">
        <v>17</v>
      </c>
      <c r="Q51" s="100">
        <v>14524.8</v>
      </c>
      <c r="R51" s="100">
        <v>16</v>
      </c>
      <c r="S51" s="100">
        <v>13670.4</v>
      </c>
      <c r="T51" s="100">
        <v>10</v>
      </c>
      <c r="U51" s="100">
        <v>8544</v>
      </c>
      <c r="V51" s="100">
        <v>12</v>
      </c>
      <c r="W51" s="100">
        <v>10252.799999999999</v>
      </c>
      <c r="X51" s="100">
        <v>13</v>
      </c>
      <c r="Y51" s="100">
        <v>11107.199999999999</v>
      </c>
      <c r="Z51" s="100">
        <v>16</v>
      </c>
      <c r="AA51" s="100">
        <v>13670.4</v>
      </c>
      <c r="AB51" s="100">
        <v>19</v>
      </c>
      <c r="AC51" s="100">
        <v>16233.6</v>
      </c>
      <c r="AD51" s="100">
        <v>14</v>
      </c>
      <c r="AE51" s="100">
        <v>11961.6</v>
      </c>
      <c r="AF51" s="100">
        <v>18</v>
      </c>
      <c r="AG51" s="100">
        <v>15379.199999999999</v>
      </c>
      <c r="AH51" s="100">
        <v>9</v>
      </c>
      <c r="AI51" s="100">
        <v>7689.5999999999995</v>
      </c>
      <c r="AJ51" s="100">
        <v>15</v>
      </c>
      <c r="AK51" s="100">
        <v>12816</v>
      </c>
      <c r="AL51" s="100">
        <v>14</v>
      </c>
      <c r="AM51" s="100">
        <v>11961.6</v>
      </c>
      <c r="AN51" s="100">
        <v>15</v>
      </c>
      <c r="AO51" s="100">
        <v>12816</v>
      </c>
      <c r="AP51" s="100">
        <v>15</v>
      </c>
      <c r="AQ51" s="100">
        <v>12816</v>
      </c>
      <c r="AR51" s="100">
        <v>15</v>
      </c>
      <c r="AS51" s="100">
        <v>12816</v>
      </c>
      <c r="AT51" s="100">
        <v>12</v>
      </c>
      <c r="AU51" s="100">
        <v>10252.799999999999</v>
      </c>
      <c r="AV51" s="100">
        <v>11</v>
      </c>
      <c r="AW51" s="100">
        <v>9398.4</v>
      </c>
      <c r="AX51" s="100">
        <v>16</v>
      </c>
      <c r="AY51" s="100">
        <v>13670.4</v>
      </c>
      <c r="AZ51" s="100">
        <v>14</v>
      </c>
      <c r="BA51" s="100">
        <v>11961.6</v>
      </c>
      <c r="BB51" s="100">
        <v>19</v>
      </c>
      <c r="BC51" s="100">
        <v>16233.6</v>
      </c>
      <c r="BD51" s="100">
        <v>15</v>
      </c>
      <c r="BE51" s="100">
        <v>12816</v>
      </c>
      <c r="BF51" s="100">
        <v>11</v>
      </c>
      <c r="BG51" s="100">
        <v>9398.4</v>
      </c>
      <c r="BH51" s="100">
        <v>16</v>
      </c>
      <c r="BI51" s="100">
        <v>13670.4</v>
      </c>
      <c r="BJ51" s="100">
        <v>20</v>
      </c>
      <c r="BK51" s="100">
        <v>17088</v>
      </c>
      <c r="BL51" s="100">
        <v>11</v>
      </c>
      <c r="BM51" s="100">
        <v>9398.4</v>
      </c>
      <c r="BN51" s="100">
        <v>11</v>
      </c>
      <c r="BO51" s="100">
        <v>9398.4</v>
      </c>
      <c r="BP51" s="100">
        <v>18</v>
      </c>
      <c r="BQ51" s="100">
        <v>15379.199999999999</v>
      </c>
      <c r="BR51" s="100">
        <v>12</v>
      </c>
      <c r="BS51" s="100">
        <v>10252.799999999999</v>
      </c>
      <c r="BT51" s="100">
        <v>10</v>
      </c>
      <c r="BU51" s="100">
        <v>8544</v>
      </c>
      <c r="BV51" s="100">
        <v>15</v>
      </c>
      <c r="BW51" s="100">
        <v>12816</v>
      </c>
      <c r="BX51" s="100">
        <v>19</v>
      </c>
      <c r="BY51" s="100">
        <v>16233.6</v>
      </c>
      <c r="BZ51" s="100">
        <v>13</v>
      </c>
      <c r="CA51" s="100">
        <v>11107.199999999999</v>
      </c>
      <c r="CB51" s="100">
        <v>18</v>
      </c>
      <c r="CC51" s="100">
        <v>15379.199999999999</v>
      </c>
      <c r="CD51" s="100">
        <v>14</v>
      </c>
      <c r="CE51" s="100">
        <v>11961.6</v>
      </c>
      <c r="CF51" s="100">
        <v>16</v>
      </c>
      <c r="CG51" s="100">
        <v>13670.4</v>
      </c>
      <c r="CH51" s="100">
        <v>13</v>
      </c>
      <c r="CI51" s="100">
        <v>11107.199999999999</v>
      </c>
      <c r="CJ51" s="100">
        <v>19</v>
      </c>
      <c r="CK51" s="100">
        <v>16233.6</v>
      </c>
      <c r="CL51" s="100">
        <v>15</v>
      </c>
      <c r="CM51" s="100">
        <v>12816</v>
      </c>
      <c r="CN51" s="100">
        <v>13</v>
      </c>
      <c r="CO51" s="100">
        <v>11107.199999999999</v>
      </c>
      <c r="CP51" s="100">
        <v>16</v>
      </c>
      <c r="CQ51" s="100">
        <v>13670.4</v>
      </c>
      <c r="CR51" s="100">
        <v>11</v>
      </c>
      <c r="CS51" s="100">
        <v>9398.4</v>
      </c>
      <c r="CT51" s="100">
        <v>20</v>
      </c>
      <c r="CU51" s="100">
        <v>17088</v>
      </c>
    </row>
    <row r="52" spans="2:99">
      <c r="C52" s="99" t="s">
        <v>218</v>
      </c>
      <c r="D52" s="100">
        <v>0</v>
      </c>
      <c r="E52" s="100">
        <v>0</v>
      </c>
      <c r="F52" s="100">
        <v>17</v>
      </c>
      <c r="G52" s="100">
        <v>9180</v>
      </c>
      <c r="H52" s="100">
        <v>0</v>
      </c>
      <c r="I52" s="100">
        <v>0</v>
      </c>
      <c r="J52" s="100">
        <v>5.7752003566653336</v>
      </c>
      <c r="K52" s="100">
        <v>3118.6081925992803</v>
      </c>
      <c r="L52" s="100">
        <v>18</v>
      </c>
      <c r="M52" s="100">
        <v>9720</v>
      </c>
      <c r="N52" s="100">
        <v>17</v>
      </c>
      <c r="O52" s="100">
        <v>9180</v>
      </c>
      <c r="P52" s="100">
        <v>15</v>
      </c>
      <c r="Q52" s="100">
        <v>8100</v>
      </c>
      <c r="R52" s="100">
        <v>18</v>
      </c>
      <c r="S52" s="100">
        <v>9720</v>
      </c>
      <c r="T52" s="100">
        <v>11</v>
      </c>
      <c r="U52" s="100">
        <v>5940</v>
      </c>
      <c r="V52" s="100">
        <v>12</v>
      </c>
      <c r="W52" s="100">
        <v>6480</v>
      </c>
      <c r="X52" s="100">
        <v>12</v>
      </c>
      <c r="Y52" s="100">
        <v>6480</v>
      </c>
      <c r="Z52" s="100">
        <v>15</v>
      </c>
      <c r="AA52" s="100">
        <v>8100</v>
      </c>
      <c r="AB52" s="100">
        <v>20</v>
      </c>
      <c r="AC52" s="100">
        <v>10800</v>
      </c>
      <c r="AD52" s="100">
        <v>16</v>
      </c>
      <c r="AE52" s="100">
        <v>8640</v>
      </c>
      <c r="AF52" s="100">
        <v>18</v>
      </c>
      <c r="AG52" s="100">
        <v>9720</v>
      </c>
      <c r="AH52" s="100">
        <v>11</v>
      </c>
      <c r="AI52" s="100">
        <v>5940</v>
      </c>
      <c r="AJ52" s="100">
        <v>18</v>
      </c>
      <c r="AK52" s="100">
        <v>9720</v>
      </c>
      <c r="AL52" s="100">
        <v>16</v>
      </c>
      <c r="AM52" s="100">
        <v>8640</v>
      </c>
      <c r="AN52" s="100">
        <v>15</v>
      </c>
      <c r="AO52" s="100">
        <v>8100</v>
      </c>
      <c r="AP52" s="100">
        <v>16</v>
      </c>
      <c r="AQ52" s="100">
        <v>8640</v>
      </c>
      <c r="AR52" s="100">
        <v>14</v>
      </c>
      <c r="AS52" s="100">
        <v>7560</v>
      </c>
      <c r="AT52" s="100">
        <v>14</v>
      </c>
      <c r="AU52" s="100">
        <v>7560</v>
      </c>
      <c r="AV52" s="100">
        <v>10</v>
      </c>
      <c r="AW52" s="100">
        <v>5400</v>
      </c>
      <c r="AX52" s="100">
        <v>16</v>
      </c>
      <c r="AY52" s="100">
        <v>8640</v>
      </c>
      <c r="AZ52" s="100">
        <v>14</v>
      </c>
      <c r="BA52" s="100">
        <v>7560</v>
      </c>
      <c r="BB52" s="100">
        <v>18</v>
      </c>
      <c r="BC52" s="100">
        <v>9720</v>
      </c>
      <c r="BD52" s="100">
        <v>15</v>
      </c>
      <c r="BE52" s="100">
        <v>8100</v>
      </c>
      <c r="BF52" s="100">
        <v>11</v>
      </c>
      <c r="BG52" s="100">
        <v>5940</v>
      </c>
      <c r="BH52" s="100">
        <v>15</v>
      </c>
      <c r="BI52" s="100">
        <v>8100</v>
      </c>
      <c r="BJ52" s="100">
        <v>18</v>
      </c>
      <c r="BK52" s="100">
        <v>9720</v>
      </c>
      <c r="BL52" s="100">
        <v>11</v>
      </c>
      <c r="BM52" s="100">
        <v>5940</v>
      </c>
      <c r="BN52" s="100">
        <v>12</v>
      </c>
      <c r="BO52" s="100">
        <v>6480</v>
      </c>
      <c r="BP52" s="100">
        <v>16</v>
      </c>
      <c r="BQ52" s="100">
        <v>8640</v>
      </c>
      <c r="BR52" s="100">
        <v>12</v>
      </c>
      <c r="BS52" s="100">
        <v>6480</v>
      </c>
      <c r="BT52" s="100">
        <v>9</v>
      </c>
      <c r="BU52" s="100">
        <v>4860</v>
      </c>
      <c r="BV52" s="100">
        <v>14</v>
      </c>
      <c r="BW52" s="100">
        <v>7560</v>
      </c>
      <c r="BX52" s="100">
        <v>20</v>
      </c>
      <c r="BY52" s="100">
        <v>10800</v>
      </c>
      <c r="BZ52" s="100">
        <v>14</v>
      </c>
      <c r="CA52" s="100">
        <v>7560</v>
      </c>
      <c r="CB52" s="100">
        <v>17</v>
      </c>
      <c r="CC52" s="100">
        <v>9180</v>
      </c>
      <c r="CD52" s="100">
        <v>16</v>
      </c>
      <c r="CE52" s="100">
        <v>8640</v>
      </c>
      <c r="CF52" s="100">
        <v>19</v>
      </c>
      <c r="CG52" s="100">
        <v>10260</v>
      </c>
      <c r="CH52" s="100">
        <v>15</v>
      </c>
      <c r="CI52" s="100">
        <v>8100</v>
      </c>
      <c r="CJ52" s="100">
        <v>21</v>
      </c>
      <c r="CK52" s="100">
        <v>11340</v>
      </c>
      <c r="CL52" s="100">
        <v>18</v>
      </c>
      <c r="CM52" s="100">
        <v>9720</v>
      </c>
      <c r="CN52" s="100">
        <v>15</v>
      </c>
      <c r="CO52" s="100">
        <v>8100</v>
      </c>
      <c r="CP52" s="100">
        <v>17</v>
      </c>
      <c r="CQ52" s="100">
        <v>9180</v>
      </c>
      <c r="CR52" s="100">
        <v>11</v>
      </c>
      <c r="CS52" s="100">
        <v>5940</v>
      </c>
      <c r="CT52" s="100">
        <v>20</v>
      </c>
      <c r="CU52" s="100">
        <v>10800</v>
      </c>
    </row>
    <row r="53" spans="2:99">
      <c r="C53" s="99" t="s">
        <v>219</v>
      </c>
      <c r="D53" s="100">
        <v>0</v>
      </c>
      <c r="E53" s="100">
        <v>0</v>
      </c>
      <c r="F53" s="100">
        <v>18</v>
      </c>
      <c r="G53" s="100">
        <v>7322.4000000000005</v>
      </c>
      <c r="H53" s="100">
        <v>0</v>
      </c>
      <c r="I53" s="100">
        <v>0</v>
      </c>
      <c r="J53" s="100">
        <v>5.7752003566653336</v>
      </c>
      <c r="K53" s="100">
        <v>2349.351505091458</v>
      </c>
      <c r="L53" s="100">
        <v>17</v>
      </c>
      <c r="M53" s="100">
        <v>6915.6</v>
      </c>
      <c r="N53" s="100">
        <v>18</v>
      </c>
      <c r="O53" s="100">
        <v>7322.4000000000005</v>
      </c>
      <c r="P53" s="100">
        <v>17</v>
      </c>
      <c r="Q53" s="100">
        <v>6915.6</v>
      </c>
      <c r="R53" s="100">
        <v>20</v>
      </c>
      <c r="S53" s="100">
        <v>8136</v>
      </c>
      <c r="T53" s="100">
        <v>10</v>
      </c>
      <c r="U53" s="100">
        <v>4068</v>
      </c>
      <c r="V53" s="100">
        <v>11</v>
      </c>
      <c r="W53" s="100">
        <v>4474.8</v>
      </c>
      <c r="X53" s="100">
        <v>13</v>
      </c>
      <c r="Y53" s="100">
        <v>5288.4000000000005</v>
      </c>
      <c r="Z53" s="100">
        <v>16</v>
      </c>
      <c r="AA53" s="100">
        <v>6508.8</v>
      </c>
      <c r="AB53" s="100">
        <v>21</v>
      </c>
      <c r="AC53" s="100">
        <v>8542.8000000000011</v>
      </c>
      <c r="AD53" s="100">
        <v>15</v>
      </c>
      <c r="AE53" s="100">
        <v>6102</v>
      </c>
      <c r="AF53" s="100">
        <v>21</v>
      </c>
      <c r="AG53" s="100">
        <v>8542.8000000000011</v>
      </c>
      <c r="AH53" s="100">
        <v>11</v>
      </c>
      <c r="AI53" s="100">
        <v>4474.8</v>
      </c>
      <c r="AJ53" s="100">
        <v>17</v>
      </c>
      <c r="AK53" s="100">
        <v>6915.6</v>
      </c>
      <c r="AL53" s="100">
        <v>16</v>
      </c>
      <c r="AM53" s="100">
        <v>6508.8</v>
      </c>
      <c r="AN53" s="100">
        <v>16</v>
      </c>
      <c r="AO53" s="100">
        <v>6508.8</v>
      </c>
      <c r="AP53" s="100">
        <v>17</v>
      </c>
      <c r="AQ53" s="100">
        <v>6915.6</v>
      </c>
      <c r="AR53" s="100">
        <v>16</v>
      </c>
      <c r="AS53" s="100">
        <v>6508.8</v>
      </c>
      <c r="AT53" s="100">
        <v>12</v>
      </c>
      <c r="AU53" s="100">
        <v>4881.6000000000004</v>
      </c>
      <c r="AV53" s="100">
        <v>11</v>
      </c>
      <c r="AW53" s="100">
        <v>4474.8</v>
      </c>
      <c r="AX53" s="100">
        <v>15</v>
      </c>
      <c r="AY53" s="100">
        <v>6102</v>
      </c>
      <c r="AZ53" s="100">
        <v>14</v>
      </c>
      <c r="BA53" s="100">
        <v>5695.2</v>
      </c>
      <c r="BB53" s="100">
        <v>19</v>
      </c>
      <c r="BC53" s="100">
        <v>7729.2</v>
      </c>
      <c r="BD53" s="100">
        <v>17</v>
      </c>
      <c r="BE53" s="100">
        <v>6915.6</v>
      </c>
      <c r="BF53" s="100">
        <v>11</v>
      </c>
      <c r="BG53" s="100">
        <v>4474.8</v>
      </c>
      <c r="BH53" s="100">
        <v>16</v>
      </c>
      <c r="BI53" s="100">
        <v>6508.8</v>
      </c>
      <c r="BJ53" s="100">
        <v>20</v>
      </c>
      <c r="BK53" s="100">
        <v>8136</v>
      </c>
      <c r="BL53" s="100">
        <v>11</v>
      </c>
      <c r="BM53" s="100">
        <v>4474.8</v>
      </c>
      <c r="BN53" s="100">
        <v>12</v>
      </c>
      <c r="BO53" s="100">
        <v>4881.6000000000004</v>
      </c>
      <c r="BP53" s="100">
        <v>18</v>
      </c>
      <c r="BQ53" s="100">
        <v>7322.4000000000005</v>
      </c>
      <c r="BR53" s="100">
        <v>13</v>
      </c>
      <c r="BS53" s="100">
        <v>5288.4000000000005</v>
      </c>
      <c r="BT53" s="100">
        <v>11</v>
      </c>
      <c r="BU53" s="100">
        <v>4474.8</v>
      </c>
      <c r="BV53" s="100">
        <v>16</v>
      </c>
      <c r="BW53" s="100">
        <v>6508.8</v>
      </c>
      <c r="BX53" s="100">
        <v>19</v>
      </c>
      <c r="BY53" s="100">
        <v>7729.2</v>
      </c>
      <c r="BZ53" s="100">
        <v>13</v>
      </c>
      <c r="CA53" s="100">
        <v>5288.4000000000005</v>
      </c>
      <c r="CB53" s="100">
        <v>20</v>
      </c>
      <c r="CC53" s="100">
        <v>8136</v>
      </c>
      <c r="CD53" s="100">
        <v>16</v>
      </c>
      <c r="CE53" s="100">
        <v>6508.8</v>
      </c>
      <c r="CF53" s="100">
        <v>18</v>
      </c>
      <c r="CG53" s="100">
        <v>7322.4000000000005</v>
      </c>
      <c r="CH53" s="100">
        <v>16</v>
      </c>
      <c r="CI53" s="100">
        <v>6508.8</v>
      </c>
      <c r="CJ53" s="100">
        <v>18</v>
      </c>
      <c r="CK53" s="100">
        <v>7322.4000000000005</v>
      </c>
      <c r="CL53" s="100">
        <v>16</v>
      </c>
      <c r="CM53" s="100">
        <v>6508.8</v>
      </c>
      <c r="CN53" s="100">
        <v>16</v>
      </c>
      <c r="CO53" s="100">
        <v>6508.8</v>
      </c>
      <c r="CP53" s="100">
        <v>16</v>
      </c>
      <c r="CQ53" s="100">
        <v>6508.8</v>
      </c>
      <c r="CR53" s="100">
        <v>12</v>
      </c>
      <c r="CS53" s="100">
        <v>4881.6000000000004</v>
      </c>
      <c r="CT53" s="100">
        <v>21</v>
      </c>
      <c r="CU53" s="100">
        <v>8542.8000000000011</v>
      </c>
    </row>
    <row r="54" spans="2:99">
      <c r="C54" s="99" t="s">
        <v>220</v>
      </c>
      <c r="D54" s="100">
        <v>0</v>
      </c>
      <c r="E54" s="100">
        <v>0</v>
      </c>
      <c r="F54" s="100">
        <v>18</v>
      </c>
      <c r="G54" s="100">
        <v>6026.4000000000005</v>
      </c>
      <c r="H54" s="100">
        <v>0</v>
      </c>
      <c r="I54" s="100">
        <v>0</v>
      </c>
      <c r="J54" s="100">
        <v>5.7752003566653336</v>
      </c>
      <c r="K54" s="100">
        <v>1933.5370794115538</v>
      </c>
      <c r="L54" s="100">
        <v>16</v>
      </c>
      <c r="M54" s="100">
        <v>5356.8</v>
      </c>
      <c r="N54" s="100">
        <v>17</v>
      </c>
      <c r="O54" s="100">
        <v>5691.6</v>
      </c>
      <c r="P54" s="100">
        <v>16</v>
      </c>
      <c r="Q54" s="100">
        <v>5356.8</v>
      </c>
      <c r="R54" s="100">
        <v>19</v>
      </c>
      <c r="S54" s="100">
        <v>6361.2</v>
      </c>
      <c r="T54" s="100">
        <v>12</v>
      </c>
      <c r="U54" s="100">
        <v>4017.6000000000004</v>
      </c>
      <c r="V54" s="100">
        <v>13</v>
      </c>
      <c r="W54" s="100">
        <v>4352.4000000000005</v>
      </c>
      <c r="X54" s="100">
        <v>14</v>
      </c>
      <c r="Y54" s="100">
        <v>4687.2</v>
      </c>
      <c r="Z54" s="100">
        <v>16</v>
      </c>
      <c r="AA54" s="100">
        <v>5356.8</v>
      </c>
      <c r="AB54" s="100">
        <v>18</v>
      </c>
      <c r="AC54" s="100">
        <v>6026.4000000000005</v>
      </c>
      <c r="AD54" s="100">
        <v>16</v>
      </c>
      <c r="AE54" s="100">
        <v>5356.8</v>
      </c>
      <c r="AF54" s="100">
        <v>20</v>
      </c>
      <c r="AG54" s="100">
        <v>6696</v>
      </c>
      <c r="AH54" s="100">
        <v>11</v>
      </c>
      <c r="AI54" s="100">
        <v>3682.8</v>
      </c>
      <c r="AJ54" s="100">
        <v>18</v>
      </c>
      <c r="AK54" s="100">
        <v>6026.4000000000005</v>
      </c>
      <c r="AL54" s="100">
        <v>15</v>
      </c>
      <c r="AM54" s="100">
        <v>5022</v>
      </c>
      <c r="AN54" s="100">
        <v>16</v>
      </c>
      <c r="AO54" s="100">
        <v>5356.8</v>
      </c>
      <c r="AP54" s="100">
        <v>17</v>
      </c>
      <c r="AQ54" s="100">
        <v>5691.6</v>
      </c>
      <c r="AR54" s="100">
        <v>17</v>
      </c>
      <c r="AS54" s="100">
        <v>5691.6</v>
      </c>
      <c r="AT54" s="100">
        <v>12</v>
      </c>
      <c r="AU54" s="100">
        <v>4017.6000000000004</v>
      </c>
      <c r="AV54" s="100">
        <v>10</v>
      </c>
      <c r="AW54" s="100">
        <v>3348</v>
      </c>
      <c r="AX54" s="100">
        <v>17</v>
      </c>
      <c r="AY54" s="100">
        <v>5691.6</v>
      </c>
      <c r="AZ54" s="100">
        <v>15</v>
      </c>
      <c r="BA54" s="100">
        <v>5022</v>
      </c>
      <c r="BB54" s="100">
        <v>20</v>
      </c>
      <c r="BC54" s="100">
        <v>6696</v>
      </c>
      <c r="BD54" s="100">
        <v>17</v>
      </c>
      <c r="BE54" s="100">
        <v>5691.6</v>
      </c>
      <c r="BF54" s="100">
        <v>12</v>
      </c>
      <c r="BG54" s="100">
        <v>4017.6000000000004</v>
      </c>
      <c r="BH54" s="100">
        <v>17</v>
      </c>
      <c r="BI54" s="100">
        <v>5691.6</v>
      </c>
      <c r="BJ54" s="100">
        <v>19</v>
      </c>
      <c r="BK54" s="100">
        <v>6361.2</v>
      </c>
      <c r="BL54" s="100">
        <v>11</v>
      </c>
      <c r="BM54" s="100">
        <v>3682.8</v>
      </c>
      <c r="BN54" s="100">
        <v>13</v>
      </c>
      <c r="BO54" s="100">
        <v>4352.4000000000005</v>
      </c>
      <c r="BP54" s="100">
        <v>18</v>
      </c>
      <c r="BQ54" s="100">
        <v>6026.4000000000005</v>
      </c>
      <c r="BR54" s="100">
        <v>12</v>
      </c>
      <c r="BS54" s="100">
        <v>4017.6000000000004</v>
      </c>
      <c r="BT54" s="100">
        <v>11</v>
      </c>
      <c r="BU54" s="100">
        <v>3682.8</v>
      </c>
      <c r="BV54" s="100">
        <v>16</v>
      </c>
      <c r="BW54" s="100">
        <v>5356.8</v>
      </c>
      <c r="BX54" s="100">
        <v>19</v>
      </c>
      <c r="BY54" s="100">
        <v>6361.2</v>
      </c>
      <c r="BZ54" s="100">
        <v>15</v>
      </c>
      <c r="CA54" s="100">
        <v>5022</v>
      </c>
      <c r="CB54" s="100">
        <v>17</v>
      </c>
      <c r="CC54" s="100">
        <v>5691.6</v>
      </c>
      <c r="CD54" s="100">
        <v>15</v>
      </c>
      <c r="CE54" s="100">
        <v>5022</v>
      </c>
      <c r="CF54" s="100">
        <v>19</v>
      </c>
      <c r="CG54" s="100">
        <v>6361.2</v>
      </c>
      <c r="CH54" s="100">
        <v>14</v>
      </c>
      <c r="CI54" s="100">
        <v>4687.2</v>
      </c>
      <c r="CJ54" s="100">
        <v>21</v>
      </c>
      <c r="CK54" s="100">
        <v>7030.8</v>
      </c>
      <c r="CL54" s="100">
        <v>17</v>
      </c>
      <c r="CM54" s="100">
        <v>5691.6</v>
      </c>
      <c r="CN54" s="100">
        <v>16</v>
      </c>
      <c r="CO54" s="100">
        <v>5356.8</v>
      </c>
      <c r="CP54" s="100">
        <v>17</v>
      </c>
      <c r="CQ54" s="100">
        <v>5691.6</v>
      </c>
      <c r="CR54" s="100">
        <v>10</v>
      </c>
      <c r="CS54" s="100">
        <v>3348</v>
      </c>
      <c r="CT54" s="100">
        <v>21</v>
      </c>
      <c r="CU54" s="100">
        <v>7030.8</v>
      </c>
    </row>
    <row r="55" spans="2:99">
      <c r="C55" s="99" t="s">
        <v>221</v>
      </c>
      <c r="D55" s="100">
        <v>0</v>
      </c>
      <c r="E55" s="100">
        <v>0</v>
      </c>
      <c r="F55" s="100">
        <v>18</v>
      </c>
      <c r="G55" s="100">
        <v>11944.800000000001</v>
      </c>
      <c r="H55" s="100">
        <v>0</v>
      </c>
      <c r="I55" s="100">
        <v>0</v>
      </c>
      <c r="J55" s="100">
        <v>5.0051736424432889</v>
      </c>
      <c r="K55" s="100">
        <v>3321.4332291253668</v>
      </c>
      <c r="L55" s="100">
        <v>15</v>
      </c>
      <c r="M55" s="100">
        <v>9954</v>
      </c>
      <c r="N55" s="100">
        <v>18</v>
      </c>
      <c r="O55" s="100">
        <v>11944.800000000001</v>
      </c>
      <c r="P55" s="100">
        <v>15</v>
      </c>
      <c r="Q55" s="100">
        <v>9954</v>
      </c>
      <c r="R55" s="100">
        <v>18</v>
      </c>
      <c r="S55" s="100">
        <v>11944.800000000001</v>
      </c>
      <c r="T55" s="100">
        <v>11</v>
      </c>
      <c r="U55" s="100">
        <v>7299.6</v>
      </c>
      <c r="V55" s="100">
        <v>11</v>
      </c>
      <c r="W55" s="100">
        <v>7299.6</v>
      </c>
      <c r="X55" s="100">
        <v>13</v>
      </c>
      <c r="Y55" s="100">
        <v>8626.8000000000011</v>
      </c>
      <c r="Z55" s="100">
        <v>14</v>
      </c>
      <c r="AA55" s="100">
        <v>9290.4</v>
      </c>
      <c r="AB55" s="100">
        <v>19</v>
      </c>
      <c r="AC55" s="100">
        <v>12608.4</v>
      </c>
      <c r="AD55" s="100">
        <v>15</v>
      </c>
      <c r="AE55" s="100">
        <v>9954</v>
      </c>
      <c r="AF55" s="100">
        <v>18</v>
      </c>
      <c r="AG55" s="100">
        <v>11944.800000000001</v>
      </c>
      <c r="AH55" s="100">
        <v>9</v>
      </c>
      <c r="AI55" s="100">
        <v>5972.4000000000005</v>
      </c>
      <c r="AJ55" s="100">
        <v>16</v>
      </c>
      <c r="AK55" s="100">
        <v>10617.6</v>
      </c>
      <c r="AL55" s="100">
        <v>15</v>
      </c>
      <c r="AM55" s="100">
        <v>9954</v>
      </c>
      <c r="AN55" s="100">
        <v>17</v>
      </c>
      <c r="AO55" s="100">
        <v>11281.2</v>
      </c>
      <c r="AP55" s="100">
        <v>16</v>
      </c>
      <c r="AQ55" s="100">
        <v>10617.6</v>
      </c>
      <c r="AR55" s="100">
        <v>16</v>
      </c>
      <c r="AS55" s="100">
        <v>10617.6</v>
      </c>
      <c r="AT55" s="100">
        <v>12</v>
      </c>
      <c r="AU55" s="100">
        <v>7963.2000000000007</v>
      </c>
      <c r="AV55" s="100">
        <v>11</v>
      </c>
      <c r="AW55" s="100">
        <v>7299.6</v>
      </c>
      <c r="AX55" s="100">
        <v>16</v>
      </c>
      <c r="AY55" s="100">
        <v>10617.6</v>
      </c>
      <c r="AZ55" s="100">
        <v>14</v>
      </c>
      <c r="BA55" s="100">
        <v>9290.4</v>
      </c>
      <c r="BB55" s="100">
        <v>17</v>
      </c>
      <c r="BC55" s="100">
        <v>11281.2</v>
      </c>
      <c r="BD55" s="100">
        <v>16</v>
      </c>
      <c r="BE55" s="100">
        <v>10617.6</v>
      </c>
      <c r="BF55" s="100">
        <v>10</v>
      </c>
      <c r="BG55" s="100">
        <v>6636</v>
      </c>
      <c r="BH55" s="100">
        <v>17</v>
      </c>
      <c r="BI55" s="100">
        <v>11281.2</v>
      </c>
      <c r="BJ55" s="100">
        <v>18</v>
      </c>
      <c r="BK55" s="100">
        <v>11944.800000000001</v>
      </c>
      <c r="BL55" s="100">
        <v>10</v>
      </c>
      <c r="BM55" s="100">
        <v>6636</v>
      </c>
      <c r="BN55" s="100">
        <v>12</v>
      </c>
      <c r="BO55" s="100">
        <v>7963.2000000000007</v>
      </c>
      <c r="BP55" s="100">
        <v>16</v>
      </c>
      <c r="BQ55" s="100">
        <v>10617.6</v>
      </c>
      <c r="BR55" s="100">
        <v>10</v>
      </c>
      <c r="BS55" s="100">
        <v>6636</v>
      </c>
      <c r="BT55" s="100">
        <v>10</v>
      </c>
      <c r="BU55" s="100">
        <v>6636</v>
      </c>
      <c r="BV55" s="100">
        <v>14</v>
      </c>
      <c r="BW55" s="100">
        <v>9290.4</v>
      </c>
      <c r="BX55" s="100">
        <v>20</v>
      </c>
      <c r="BY55" s="100">
        <v>13272</v>
      </c>
      <c r="BZ55" s="100">
        <v>13</v>
      </c>
      <c r="CA55" s="100">
        <v>8626.8000000000011</v>
      </c>
      <c r="CB55" s="100">
        <v>17</v>
      </c>
      <c r="CC55" s="100">
        <v>11281.2</v>
      </c>
      <c r="CD55" s="100">
        <v>13</v>
      </c>
      <c r="CE55" s="100">
        <v>8626.8000000000011</v>
      </c>
      <c r="CF55" s="100">
        <v>16</v>
      </c>
      <c r="CG55" s="100">
        <v>10617.6</v>
      </c>
      <c r="CH55" s="100">
        <v>14</v>
      </c>
      <c r="CI55" s="100">
        <v>9290.4</v>
      </c>
      <c r="CJ55" s="100">
        <v>18</v>
      </c>
      <c r="CK55" s="100">
        <v>11944.800000000001</v>
      </c>
      <c r="CL55" s="100">
        <v>16</v>
      </c>
      <c r="CM55" s="100">
        <v>10617.6</v>
      </c>
      <c r="CN55" s="100">
        <v>14</v>
      </c>
      <c r="CO55" s="100">
        <v>9290.4</v>
      </c>
      <c r="CP55" s="100">
        <v>15</v>
      </c>
      <c r="CQ55" s="100">
        <v>9954</v>
      </c>
      <c r="CR55" s="100">
        <v>12</v>
      </c>
      <c r="CS55" s="100">
        <v>7963.2000000000007</v>
      </c>
      <c r="CT55" s="100">
        <v>21</v>
      </c>
      <c r="CU55" s="100">
        <v>13935.6</v>
      </c>
    </row>
    <row r="56" spans="2:99">
      <c r="C56" s="99" t="s">
        <v>222</v>
      </c>
      <c r="D56" s="100">
        <v>11</v>
      </c>
      <c r="E56" s="100">
        <v>12658.8</v>
      </c>
      <c r="F56" s="100">
        <v>17</v>
      </c>
      <c r="G56" s="100">
        <v>19563.599999999999</v>
      </c>
      <c r="H56" s="100">
        <v>17</v>
      </c>
      <c r="I56" s="100">
        <v>19563.599999999999</v>
      </c>
      <c r="J56" s="100">
        <v>13</v>
      </c>
      <c r="K56" s="100">
        <v>14960.4</v>
      </c>
      <c r="L56" s="100">
        <v>14</v>
      </c>
      <c r="M56" s="100">
        <v>16111.199999999999</v>
      </c>
      <c r="N56" s="100">
        <v>15</v>
      </c>
      <c r="O56" s="100">
        <v>17262</v>
      </c>
      <c r="P56" s="100">
        <v>14</v>
      </c>
      <c r="Q56" s="100">
        <v>16111.199999999999</v>
      </c>
      <c r="R56" s="100">
        <v>17</v>
      </c>
      <c r="S56" s="100">
        <v>19563.599999999999</v>
      </c>
      <c r="T56" s="100">
        <v>11</v>
      </c>
      <c r="U56" s="100">
        <v>12658.8</v>
      </c>
      <c r="V56" s="100">
        <v>11</v>
      </c>
      <c r="W56" s="100">
        <v>12658.8</v>
      </c>
      <c r="X56" s="100">
        <v>12</v>
      </c>
      <c r="Y56" s="100">
        <v>13809.599999999999</v>
      </c>
      <c r="Z56" s="100">
        <v>13</v>
      </c>
      <c r="AA56" s="100">
        <v>14960.4</v>
      </c>
      <c r="AB56" s="100">
        <v>19</v>
      </c>
      <c r="AC56" s="100">
        <v>21865.200000000001</v>
      </c>
      <c r="AD56" s="100">
        <v>16</v>
      </c>
      <c r="AE56" s="100">
        <v>18412.8</v>
      </c>
      <c r="AF56" s="100">
        <v>17</v>
      </c>
      <c r="AG56" s="100">
        <v>19563.599999999999</v>
      </c>
      <c r="AH56" s="100">
        <v>10</v>
      </c>
      <c r="AI56" s="100">
        <v>11508</v>
      </c>
      <c r="AJ56" s="100">
        <v>16</v>
      </c>
      <c r="AK56" s="100">
        <v>18412.8</v>
      </c>
      <c r="AL56" s="100">
        <v>15</v>
      </c>
      <c r="AM56" s="100">
        <v>17262</v>
      </c>
      <c r="AN56" s="100">
        <v>16</v>
      </c>
      <c r="AO56" s="100">
        <v>18412.8</v>
      </c>
      <c r="AP56" s="100">
        <v>14</v>
      </c>
      <c r="AQ56" s="100">
        <v>16111.199999999999</v>
      </c>
      <c r="AR56" s="100">
        <v>15</v>
      </c>
      <c r="AS56" s="100">
        <v>17262</v>
      </c>
      <c r="AT56" s="100">
        <v>12</v>
      </c>
      <c r="AU56" s="100">
        <v>13809.599999999999</v>
      </c>
      <c r="AV56" s="100">
        <v>9</v>
      </c>
      <c r="AW56" s="100">
        <v>10357.199999999999</v>
      </c>
      <c r="AX56" s="100">
        <v>15</v>
      </c>
      <c r="AY56" s="100">
        <v>17262</v>
      </c>
      <c r="AZ56" s="100">
        <v>13</v>
      </c>
      <c r="BA56" s="100">
        <v>14960.4</v>
      </c>
      <c r="BB56" s="100">
        <v>17</v>
      </c>
      <c r="BC56" s="100">
        <v>19563.599999999999</v>
      </c>
      <c r="BD56" s="100">
        <v>15</v>
      </c>
      <c r="BE56" s="100">
        <v>17262</v>
      </c>
      <c r="BF56" s="100">
        <v>10</v>
      </c>
      <c r="BG56" s="100">
        <v>11508</v>
      </c>
      <c r="BH56" s="100">
        <v>16</v>
      </c>
      <c r="BI56" s="100">
        <v>18412.8</v>
      </c>
      <c r="BJ56" s="100">
        <v>20</v>
      </c>
      <c r="BK56" s="100">
        <v>23016</v>
      </c>
      <c r="BL56" s="100">
        <v>10</v>
      </c>
      <c r="BM56" s="100">
        <v>11508</v>
      </c>
      <c r="BN56" s="100">
        <v>12</v>
      </c>
      <c r="BO56" s="100">
        <v>13809.599999999999</v>
      </c>
      <c r="BP56" s="100">
        <v>15</v>
      </c>
      <c r="BQ56" s="100">
        <v>17262</v>
      </c>
      <c r="BR56" s="100">
        <v>11</v>
      </c>
      <c r="BS56" s="100">
        <v>12658.8</v>
      </c>
      <c r="BT56" s="100">
        <v>9</v>
      </c>
      <c r="BU56" s="100">
        <v>10357.199999999999</v>
      </c>
      <c r="BV56" s="100">
        <v>14</v>
      </c>
      <c r="BW56" s="100">
        <v>16111.199999999999</v>
      </c>
      <c r="BX56" s="100">
        <v>16</v>
      </c>
      <c r="BY56" s="100">
        <v>18412.8</v>
      </c>
      <c r="BZ56" s="100">
        <v>14</v>
      </c>
      <c r="CA56" s="100">
        <v>16111.199999999999</v>
      </c>
      <c r="CB56" s="100">
        <v>18</v>
      </c>
      <c r="CC56" s="100">
        <v>20714.399999999998</v>
      </c>
      <c r="CD56" s="100">
        <v>14</v>
      </c>
      <c r="CE56" s="100">
        <v>16111.199999999999</v>
      </c>
      <c r="CF56" s="100">
        <v>17</v>
      </c>
      <c r="CG56" s="100">
        <v>19563.599999999999</v>
      </c>
      <c r="CH56" s="100">
        <v>14</v>
      </c>
      <c r="CI56" s="100">
        <v>16111.199999999999</v>
      </c>
      <c r="CJ56" s="100">
        <v>20</v>
      </c>
      <c r="CK56" s="100">
        <v>23016</v>
      </c>
      <c r="CL56" s="100">
        <v>15</v>
      </c>
      <c r="CM56" s="100">
        <v>17262</v>
      </c>
      <c r="CN56" s="100">
        <v>13</v>
      </c>
      <c r="CO56" s="100">
        <v>14960.4</v>
      </c>
      <c r="CP56" s="100">
        <v>14</v>
      </c>
      <c r="CQ56" s="100">
        <v>16111.199999999999</v>
      </c>
      <c r="CR56" s="100">
        <v>11</v>
      </c>
      <c r="CS56" s="100">
        <v>12658.8</v>
      </c>
      <c r="CT56" s="100">
        <v>20</v>
      </c>
      <c r="CU56" s="100">
        <v>23016</v>
      </c>
    </row>
    <row r="57" spans="2:99">
      <c r="C57" s="99" t="s">
        <v>223</v>
      </c>
      <c r="D57" s="100">
        <v>0</v>
      </c>
      <c r="E57" s="100">
        <v>0</v>
      </c>
      <c r="F57" s="100">
        <v>15</v>
      </c>
      <c r="G57" s="100">
        <v>21168</v>
      </c>
      <c r="H57" s="100">
        <v>0</v>
      </c>
      <c r="I57" s="100">
        <v>0</v>
      </c>
      <c r="J57" s="100">
        <v>5.3901869995543112</v>
      </c>
      <c r="K57" s="100">
        <v>7606.6318937710439</v>
      </c>
      <c r="L57" s="100">
        <v>16</v>
      </c>
      <c r="M57" s="100">
        <v>22579.200000000001</v>
      </c>
      <c r="N57" s="100">
        <v>16</v>
      </c>
      <c r="O57" s="100">
        <v>22579.200000000001</v>
      </c>
      <c r="P57" s="100">
        <v>13</v>
      </c>
      <c r="Q57" s="100">
        <v>18345.600000000002</v>
      </c>
      <c r="R57" s="100">
        <v>16</v>
      </c>
      <c r="S57" s="100">
        <v>22579.200000000001</v>
      </c>
      <c r="T57" s="100">
        <v>9</v>
      </c>
      <c r="U57" s="100">
        <v>12700.800000000001</v>
      </c>
      <c r="V57" s="100">
        <v>11</v>
      </c>
      <c r="W57" s="100">
        <v>15523.2</v>
      </c>
      <c r="X57" s="100">
        <v>12</v>
      </c>
      <c r="Y57" s="100">
        <v>16934.400000000001</v>
      </c>
      <c r="Z57" s="100">
        <v>15</v>
      </c>
      <c r="AA57" s="100">
        <v>21168</v>
      </c>
      <c r="AB57" s="100">
        <v>18</v>
      </c>
      <c r="AC57" s="100">
        <v>25401.600000000002</v>
      </c>
      <c r="AD57" s="100">
        <v>13</v>
      </c>
      <c r="AE57" s="100">
        <v>18345.600000000002</v>
      </c>
      <c r="AF57" s="100">
        <v>16</v>
      </c>
      <c r="AG57" s="100">
        <v>22579.200000000001</v>
      </c>
      <c r="AH57" s="100">
        <v>10</v>
      </c>
      <c r="AI57" s="100">
        <v>14112</v>
      </c>
      <c r="AJ57" s="100">
        <v>14</v>
      </c>
      <c r="AK57" s="100">
        <v>19756.8</v>
      </c>
      <c r="AL57" s="100">
        <v>15</v>
      </c>
      <c r="AM57" s="100">
        <v>21168</v>
      </c>
      <c r="AN57" s="100">
        <v>16</v>
      </c>
      <c r="AO57" s="100">
        <v>22579.200000000001</v>
      </c>
      <c r="AP57" s="100">
        <v>15</v>
      </c>
      <c r="AQ57" s="100">
        <v>21168</v>
      </c>
      <c r="AR57" s="100">
        <v>14</v>
      </c>
      <c r="AS57" s="100">
        <v>19756.8</v>
      </c>
      <c r="AT57" s="100">
        <v>13</v>
      </c>
      <c r="AU57" s="100">
        <v>18345.600000000002</v>
      </c>
      <c r="AV57" s="100">
        <v>10</v>
      </c>
      <c r="AW57" s="100">
        <v>14112</v>
      </c>
      <c r="AX57" s="100">
        <v>14</v>
      </c>
      <c r="AY57" s="100">
        <v>19756.8</v>
      </c>
      <c r="AZ57" s="100">
        <v>13</v>
      </c>
      <c r="BA57" s="100">
        <v>18345.600000000002</v>
      </c>
      <c r="BB57" s="100">
        <v>18</v>
      </c>
      <c r="BC57" s="100">
        <v>25401.600000000002</v>
      </c>
      <c r="BD57" s="100">
        <v>14</v>
      </c>
      <c r="BE57" s="100">
        <v>19756.8</v>
      </c>
      <c r="BF57" s="100">
        <v>10</v>
      </c>
      <c r="BG57" s="100">
        <v>14112</v>
      </c>
      <c r="BH57" s="100">
        <v>16</v>
      </c>
      <c r="BI57" s="100">
        <v>22579.200000000001</v>
      </c>
      <c r="BJ57" s="100">
        <v>17</v>
      </c>
      <c r="BK57" s="100">
        <v>23990.400000000001</v>
      </c>
      <c r="BL57" s="100">
        <v>10</v>
      </c>
      <c r="BM57" s="100">
        <v>14112</v>
      </c>
      <c r="BN57" s="100">
        <v>12</v>
      </c>
      <c r="BO57" s="100">
        <v>16934.400000000001</v>
      </c>
      <c r="BP57" s="100">
        <v>17</v>
      </c>
      <c r="BQ57" s="100">
        <v>23990.400000000001</v>
      </c>
      <c r="BR57" s="100">
        <v>11</v>
      </c>
      <c r="BS57" s="100">
        <v>15523.2</v>
      </c>
      <c r="BT57" s="100">
        <v>9</v>
      </c>
      <c r="BU57" s="100">
        <v>12700.800000000001</v>
      </c>
      <c r="BV57" s="100">
        <v>13</v>
      </c>
      <c r="BW57" s="100">
        <v>18345.600000000002</v>
      </c>
      <c r="BX57" s="100">
        <v>18</v>
      </c>
      <c r="BY57" s="100">
        <v>25401.600000000002</v>
      </c>
      <c r="BZ57" s="100">
        <v>14</v>
      </c>
      <c r="CA57" s="100">
        <v>19756.8</v>
      </c>
      <c r="CB57" s="100">
        <v>18</v>
      </c>
      <c r="CC57" s="100">
        <v>25401.600000000002</v>
      </c>
      <c r="CD57" s="100">
        <v>13</v>
      </c>
      <c r="CE57" s="100">
        <v>18345.600000000002</v>
      </c>
      <c r="CF57" s="100">
        <v>15</v>
      </c>
      <c r="CG57" s="100">
        <v>21168</v>
      </c>
      <c r="CH57" s="100">
        <v>13</v>
      </c>
      <c r="CI57" s="100">
        <v>18345.600000000002</v>
      </c>
      <c r="CJ57" s="100">
        <v>20</v>
      </c>
      <c r="CK57" s="100">
        <v>28224</v>
      </c>
      <c r="CL57" s="100">
        <v>14</v>
      </c>
      <c r="CM57" s="100">
        <v>19756.8</v>
      </c>
      <c r="CN57" s="100">
        <v>14</v>
      </c>
      <c r="CO57" s="100">
        <v>19756.8</v>
      </c>
      <c r="CP57" s="100">
        <v>14</v>
      </c>
      <c r="CQ57" s="100">
        <v>19756.8</v>
      </c>
      <c r="CR57" s="100">
        <v>9</v>
      </c>
      <c r="CS57" s="100">
        <v>12700.800000000001</v>
      </c>
      <c r="CT57" s="100">
        <v>17</v>
      </c>
      <c r="CU57" s="100">
        <v>23990.400000000001</v>
      </c>
    </row>
    <row r="58" spans="2:99">
      <c r="C58" s="99" t="s">
        <v>224</v>
      </c>
      <c r="D58" s="100">
        <v>11</v>
      </c>
      <c r="E58" s="100">
        <v>12949.2</v>
      </c>
      <c r="F58" s="100">
        <v>15</v>
      </c>
      <c r="G58" s="100">
        <v>17658</v>
      </c>
      <c r="H58" s="100">
        <v>16</v>
      </c>
      <c r="I58" s="100">
        <v>18835.2</v>
      </c>
      <c r="J58" s="100">
        <v>15</v>
      </c>
      <c r="K58" s="100">
        <v>17658</v>
      </c>
      <c r="L58" s="100">
        <v>14</v>
      </c>
      <c r="M58" s="100">
        <v>16480.8</v>
      </c>
      <c r="N58" s="100">
        <v>15</v>
      </c>
      <c r="O58" s="100">
        <v>17658</v>
      </c>
      <c r="P58" s="100">
        <v>16</v>
      </c>
      <c r="Q58" s="100">
        <v>18835.2</v>
      </c>
      <c r="R58" s="100">
        <v>16</v>
      </c>
      <c r="S58" s="100">
        <v>18835.2</v>
      </c>
      <c r="T58" s="100">
        <v>11</v>
      </c>
      <c r="U58" s="100">
        <v>12949.2</v>
      </c>
      <c r="V58" s="100">
        <v>12</v>
      </c>
      <c r="W58" s="100">
        <v>14126.400000000001</v>
      </c>
      <c r="X58" s="100">
        <v>11</v>
      </c>
      <c r="Y58" s="100">
        <v>12949.2</v>
      </c>
      <c r="Z58" s="100">
        <v>13</v>
      </c>
      <c r="AA58" s="100">
        <v>15303.6</v>
      </c>
      <c r="AB58" s="100">
        <v>18</v>
      </c>
      <c r="AC58" s="100">
        <v>21189.600000000002</v>
      </c>
      <c r="AD58" s="100">
        <v>13</v>
      </c>
      <c r="AE58" s="100">
        <v>15303.6</v>
      </c>
      <c r="AF58" s="100">
        <v>19</v>
      </c>
      <c r="AG58" s="100">
        <v>22366.799999999999</v>
      </c>
      <c r="AH58" s="100">
        <v>10</v>
      </c>
      <c r="AI58" s="100">
        <v>11772</v>
      </c>
      <c r="AJ58" s="100">
        <v>15</v>
      </c>
      <c r="AK58" s="100">
        <v>17658</v>
      </c>
      <c r="AL58" s="100">
        <v>13</v>
      </c>
      <c r="AM58" s="100">
        <v>15303.6</v>
      </c>
      <c r="AN58" s="100">
        <v>17</v>
      </c>
      <c r="AO58" s="100">
        <v>20012.400000000001</v>
      </c>
      <c r="AP58" s="100">
        <v>16</v>
      </c>
      <c r="AQ58" s="100">
        <v>18835.2</v>
      </c>
      <c r="AR58" s="100">
        <v>14</v>
      </c>
      <c r="AS58" s="100">
        <v>16480.8</v>
      </c>
      <c r="AT58" s="100">
        <v>12</v>
      </c>
      <c r="AU58" s="100">
        <v>14126.400000000001</v>
      </c>
      <c r="AV58" s="100">
        <v>11</v>
      </c>
      <c r="AW58" s="100">
        <v>12949.2</v>
      </c>
      <c r="AX58" s="100">
        <v>15</v>
      </c>
      <c r="AY58" s="100">
        <v>17658</v>
      </c>
      <c r="AZ58" s="100">
        <v>13</v>
      </c>
      <c r="BA58" s="100">
        <v>15303.6</v>
      </c>
      <c r="BB58" s="100">
        <v>17</v>
      </c>
      <c r="BC58" s="100">
        <v>20012.400000000001</v>
      </c>
      <c r="BD58" s="100">
        <v>15</v>
      </c>
      <c r="BE58" s="100">
        <v>17658</v>
      </c>
      <c r="BF58" s="100">
        <v>10</v>
      </c>
      <c r="BG58" s="100">
        <v>11772</v>
      </c>
      <c r="BH58" s="100">
        <v>15</v>
      </c>
      <c r="BI58" s="100">
        <v>17658</v>
      </c>
      <c r="BJ58" s="100">
        <v>17</v>
      </c>
      <c r="BK58" s="100">
        <v>20012.400000000001</v>
      </c>
      <c r="BL58" s="100">
        <v>10</v>
      </c>
      <c r="BM58" s="100">
        <v>11772</v>
      </c>
      <c r="BN58" s="100">
        <v>12</v>
      </c>
      <c r="BO58" s="100">
        <v>14126.400000000001</v>
      </c>
      <c r="BP58" s="100">
        <v>16</v>
      </c>
      <c r="BQ58" s="100">
        <v>18835.2</v>
      </c>
      <c r="BR58" s="100">
        <v>11</v>
      </c>
      <c r="BS58" s="100">
        <v>12949.2</v>
      </c>
      <c r="BT58" s="100">
        <v>10</v>
      </c>
      <c r="BU58" s="100">
        <v>11772</v>
      </c>
      <c r="BV58" s="100">
        <v>13</v>
      </c>
      <c r="BW58" s="100">
        <v>15303.6</v>
      </c>
      <c r="BX58" s="100">
        <v>18</v>
      </c>
      <c r="BY58" s="100">
        <v>21189.600000000002</v>
      </c>
      <c r="BZ58" s="100">
        <v>13</v>
      </c>
      <c r="CA58" s="100">
        <v>15303.6</v>
      </c>
      <c r="CB58" s="100">
        <v>17</v>
      </c>
      <c r="CC58" s="100">
        <v>20012.400000000001</v>
      </c>
      <c r="CD58" s="100">
        <v>13</v>
      </c>
      <c r="CE58" s="100">
        <v>15303.6</v>
      </c>
      <c r="CF58" s="100">
        <v>16</v>
      </c>
      <c r="CG58" s="100">
        <v>18835.2</v>
      </c>
      <c r="CH58" s="100">
        <v>14</v>
      </c>
      <c r="CI58" s="100">
        <v>16480.8</v>
      </c>
      <c r="CJ58" s="100">
        <v>19</v>
      </c>
      <c r="CK58" s="100">
        <v>22366.799999999999</v>
      </c>
      <c r="CL58" s="100">
        <v>15</v>
      </c>
      <c r="CM58" s="100">
        <v>17658</v>
      </c>
      <c r="CN58" s="100">
        <v>14</v>
      </c>
      <c r="CO58" s="100">
        <v>16480.8</v>
      </c>
      <c r="CP58" s="100">
        <v>16</v>
      </c>
      <c r="CQ58" s="100">
        <v>18835.2</v>
      </c>
      <c r="CR58" s="100">
        <v>10</v>
      </c>
      <c r="CS58" s="100">
        <v>11772</v>
      </c>
      <c r="CT58" s="100">
        <v>20</v>
      </c>
      <c r="CU58" s="100">
        <v>23544</v>
      </c>
    </row>
    <row r="59" spans="2:99">
      <c r="C59" s="99" t="s">
        <v>225</v>
      </c>
      <c r="D59" s="100">
        <v>0</v>
      </c>
      <c r="E59" s="100">
        <v>0</v>
      </c>
      <c r="F59" s="100">
        <v>16</v>
      </c>
      <c r="G59" s="100">
        <v>4857.5999999999995</v>
      </c>
      <c r="H59" s="100">
        <v>0</v>
      </c>
      <c r="I59" s="100">
        <v>0</v>
      </c>
      <c r="J59" s="100">
        <v>6.160213713776356</v>
      </c>
      <c r="K59" s="100">
        <v>1870.2408835025014</v>
      </c>
      <c r="L59" s="100">
        <v>18</v>
      </c>
      <c r="M59" s="100">
        <v>5464.7999999999993</v>
      </c>
      <c r="N59" s="100">
        <v>18</v>
      </c>
      <c r="O59" s="100">
        <v>5464.7999999999993</v>
      </c>
      <c r="P59" s="100">
        <v>17</v>
      </c>
      <c r="Q59" s="100">
        <v>5161.2</v>
      </c>
      <c r="R59" s="100">
        <v>20</v>
      </c>
      <c r="S59" s="100">
        <v>6071.9999999999991</v>
      </c>
      <c r="T59" s="100">
        <v>12</v>
      </c>
      <c r="U59" s="100">
        <v>3643.2</v>
      </c>
      <c r="V59" s="100">
        <v>12</v>
      </c>
      <c r="W59" s="100">
        <v>3643.2</v>
      </c>
      <c r="X59" s="100">
        <v>13</v>
      </c>
      <c r="Y59" s="100">
        <v>3946.7999999999997</v>
      </c>
      <c r="Z59" s="100">
        <v>15</v>
      </c>
      <c r="AA59" s="100">
        <v>4553.9999999999991</v>
      </c>
      <c r="AB59" s="100">
        <v>19</v>
      </c>
      <c r="AC59" s="100">
        <v>5768.4</v>
      </c>
      <c r="AD59" s="100">
        <v>14</v>
      </c>
      <c r="AE59" s="100">
        <v>4250.3999999999996</v>
      </c>
      <c r="AF59" s="100">
        <v>20</v>
      </c>
      <c r="AG59" s="100">
        <v>6071.9999999999991</v>
      </c>
      <c r="AH59" s="100">
        <v>10</v>
      </c>
      <c r="AI59" s="100">
        <v>3035.9999999999995</v>
      </c>
      <c r="AJ59" s="100">
        <v>16</v>
      </c>
      <c r="AK59" s="100">
        <v>4857.5999999999995</v>
      </c>
      <c r="AL59" s="100">
        <v>15</v>
      </c>
      <c r="AM59" s="100">
        <v>4553.9999999999991</v>
      </c>
      <c r="AN59" s="100">
        <v>16</v>
      </c>
      <c r="AO59" s="100">
        <v>4857.5999999999995</v>
      </c>
      <c r="AP59" s="100">
        <v>15</v>
      </c>
      <c r="AQ59" s="100">
        <v>4553.9999999999991</v>
      </c>
      <c r="AR59" s="100">
        <v>15</v>
      </c>
      <c r="AS59" s="100">
        <v>4553.9999999999991</v>
      </c>
      <c r="AT59" s="100">
        <v>13</v>
      </c>
      <c r="AU59" s="100">
        <v>3946.7999999999997</v>
      </c>
      <c r="AV59" s="100">
        <v>10</v>
      </c>
      <c r="AW59" s="100">
        <v>3035.9999999999995</v>
      </c>
      <c r="AX59" s="100">
        <v>17</v>
      </c>
      <c r="AY59" s="100">
        <v>5161.2</v>
      </c>
      <c r="AZ59" s="100">
        <v>14</v>
      </c>
      <c r="BA59" s="100">
        <v>4250.3999999999996</v>
      </c>
      <c r="BB59" s="100">
        <v>17</v>
      </c>
      <c r="BC59" s="100">
        <v>5161.2</v>
      </c>
      <c r="BD59" s="100">
        <v>15</v>
      </c>
      <c r="BE59" s="100">
        <v>4553.9999999999991</v>
      </c>
      <c r="BF59" s="100">
        <v>10</v>
      </c>
      <c r="BG59" s="100">
        <v>3035.9999999999995</v>
      </c>
      <c r="BH59" s="100">
        <v>15</v>
      </c>
      <c r="BI59" s="100">
        <v>4553.9999999999991</v>
      </c>
      <c r="BJ59" s="100">
        <v>22</v>
      </c>
      <c r="BK59" s="100">
        <v>6679.1999999999989</v>
      </c>
      <c r="BL59" s="100">
        <v>10</v>
      </c>
      <c r="BM59" s="100">
        <v>3035.9999999999995</v>
      </c>
      <c r="BN59" s="100">
        <v>14</v>
      </c>
      <c r="BO59" s="100">
        <v>4250.3999999999996</v>
      </c>
      <c r="BP59" s="100">
        <v>19</v>
      </c>
      <c r="BQ59" s="100">
        <v>5768.4</v>
      </c>
      <c r="BR59" s="100">
        <v>13</v>
      </c>
      <c r="BS59" s="100">
        <v>3946.7999999999997</v>
      </c>
      <c r="BT59" s="100">
        <v>10</v>
      </c>
      <c r="BU59" s="100">
        <v>3035.9999999999995</v>
      </c>
      <c r="BV59" s="100">
        <v>15</v>
      </c>
      <c r="BW59" s="100">
        <v>4553.9999999999991</v>
      </c>
      <c r="BX59" s="100">
        <v>20</v>
      </c>
      <c r="BY59" s="100">
        <v>6071.9999999999991</v>
      </c>
      <c r="BZ59" s="100">
        <v>13</v>
      </c>
      <c r="CA59" s="100">
        <v>3946.7999999999997</v>
      </c>
      <c r="CB59" s="100">
        <v>19</v>
      </c>
      <c r="CC59" s="100">
        <v>5768.4</v>
      </c>
      <c r="CD59" s="100">
        <v>14</v>
      </c>
      <c r="CE59" s="100">
        <v>4250.3999999999996</v>
      </c>
      <c r="CF59" s="100">
        <v>18</v>
      </c>
      <c r="CG59" s="100">
        <v>5464.7999999999993</v>
      </c>
      <c r="CH59" s="100">
        <v>16</v>
      </c>
      <c r="CI59" s="100">
        <v>4857.5999999999995</v>
      </c>
      <c r="CJ59" s="100">
        <v>22</v>
      </c>
      <c r="CK59" s="100">
        <v>6679.1999999999989</v>
      </c>
      <c r="CL59" s="100">
        <v>18</v>
      </c>
      <c r="CM59" s="100">
        <v>5464.7999999999993</v>
      </c>
      <c r="CN59" s="100">
        <v>14</v>
      </c>
      <c r="CO59" s="100">
        <v>4250.3999999999996</v>
      </c>
      <c r="CP59" s="100">
        <v>17</v>
      </c>
      <c r="CQ59" s="100">
        <v>5161.2</v>
      </c>
      <c r="CR59" s="100">
        <v>10</v>
      </c>
      <c r="CS59" s="100">
        <v>3035.9999999999995</v>
      </c>
      <c r="CT59" s="100">
        <v>22</v>
      </c>
      <c r="CU59" s="100">
        <v>6679.1999999999989</v>
      </c>
    </row>
    <row r="60" spans="2:99">
      <c r="C60" s="99" t="s">
        <v>226</v>
      </c>
      <c r="D60" s="100">
        <v>0</v>
      </c>
      <c r="E60" s="100">
        <v>0</v>
      </c>
      <c r="F60" s="100">
        <v>18</v>
      </c>
      <c r="G60" s="100">
        <v>11728.800000000001</v>
      </c>
      <c r="H60" s="100">
        <v>0</v>
      </c>
      <c r="I60" s="100">
        <v>0</v>
      </c>
      <c r="J60" s="100">
        <v>5.3901869995543112</v>
      </c>
      <c r="K60" s="100">
        <v>3512.2458489095893</v>
      </c>
      <c r="L60" s="100">
        <v>15</v>
      </c>
      <c r="M60" s="100">
        <v>9774</v>
      </c>
      <c r="N60" s="100">
        <v>17</v>
      </c>
      <c r="O60" s="100">
        <v>11077.2</v>
      </c>
      <c r="P60" s="100">
        <v>15</v>
      </c>
      <c r="Q60" s="100">
        <v>9774</v>
      </c>
      <c r="R60" s="100">
        <v>19</v>
      </c>
      <c r="S60" s="100">
        <v>12380.4</v>
      </c>
      <c r="T60" s="100">
        <v>10</v>
      </c>
      <c r="U60" s="100">
        <v>6516</v>
      </c>
      <c r="V60" s="100">
        <v>12</v>
      </c>
      <c r="W60" s="100">
        <v>7819.2000000000007</v>
      </c>
      <c r="X60" s="100">
        <v>13</v>
      </c>
      <c r="Y60" s="100">
        <v>8470.8000000000011</v>
      </c>
      <c r="Z60" s="100">
        <v>14</v>
      </c>
      <c r="AA60" s="100">
        <v>9122.4</v>
      </c>
      <c r="AB60" s="100">
        <v>21</v>
      </c>
      <c r="AC60" s="100">
        <v>13683.6</v>
      </c>
      <c r="AD60" s="100">
        <v>16</v>
      </c>
      <c r="AE60" s="100">
        <v>10425.6</v>
      </c>
      <c r="AF60" s="100">
        <v>20</v>
      </c>
      <c r="AG60" s="100">
        <v>13032</v>
      </c>
      <c r="AH60" s="100">
        <v>11</v>
      </c>
      <c r="AI60" s="100">
        <v>7167.6</v>
      </c>
      <c r="AJ60" s="100">
        <v>15</v>
      </c>
      <c r="AK60" s="100">
        <v>9774</v>
      </c>
      <c r="AL60" s="100">
        <v>15</v>
      </c>
      <c r="AM60" s="100">
        <v>9774</v>
      </c>
      <c r="AN60" s="100">
        <v>18</v>
      </c>
      <c r="AO60" s="100">
        <v>11728.800000000001</v>
      </c>
      <c r="AP60" s="100">
        <v>17</v>
      </c>
      <c r="AQ60" s="100">
        <v>11077.2</v>
      </c>
      <c r="AR60" s="100">
        <v>15</v>
      </c>
      <c r="AS60" s="100">
        <v>9774</v>
      </c>
      <c r="AT60" s="100">
        <v>13</v>
      </c>
      <c r="AU60" s="100">
        <v>8470.8000000000011</v>
      </c>
      <c r="AV60" s="100">
        <v>11</v>
      </c>
      <c r="AW60" s="100">
        <v>7167.6</v>
      </c>
      <c r="AX60" s="100">
        <v>15</v>
      </c>
      <c r="AY60" s="100">
        <v>9774</v>
      </c>
      <c r="AZ60" s="100">
        <v>14</v>
      </c>
      <c r="BA60" s="100">
        <v>9122.4</v>
      </c>
      <c r="BB60" s="100">
        <v>19</v>
      </c>
      <c r="BC60" s="100">
        <v>12380.4</v>
      </c>
      <c r="BD60" s="100">
        <v>15</v>
      </c>
      <c r="BE60" s="100">
        <v>9774</v>
      </c>
      <c r="BF60" s="100">
        <v>10</v>
      </c>
      <c r="BG60" s="100">
        <v>6516</v>
      </c>
      <c r="BH60" s="100">
        <v>15</v>
      </c>
      <c r="BI60" s="100">
        <v>9774</v>
      </c>
      <c r="BJ60" s="100">
        <v>19</v>
      </c>
      <c r="BK60" s="100">
        <v>12380.4</v>
      </c>
      <c r="BL60" s="100">
        <v>10</v>
      </c>
      <c r="BM60" s="100">
        <v>6516</v>
      </c>
      <c r="BN60" s="100">
        <v>13</v>
      </c>
      <c r="BO60" s="100">
        <v>8470.8000000000011</v>
      </c>
      <c r="BP60" s="100">
        <v>17</v>
      </c>
      <c r="BQ60" s="100">
        <v>11077.2</v>
      </c>
      <c r="BR60" s="100">
        <v>11</v>
      </c>
      <c r="BS60" s="100">
        <v>7167.6</v>
      </c>
      <c r="BT60" s="100">
        <v>10</v>
      </c>
      <c r="BU60" s="100">
        <v>6516</v>
      </c>
      <c r="BV60" s="100">
        <v>15</v>
      </c>
      <c r="BW60" s="100">
        <v>9774</v>
      </c>
      <c r="BX60" s="100">
        <v>17</v>
      </c>
      <c r="BY60" s="100">
        <v>11077.2</v>
      </c>
      <c r="BZ60" s="100">
        <v>13</v>
      </c>
      <c r="CA60" s="100">
        <v>8470.8000000000011</v>
      </c>
      <c r="CB60" s="100">
        <v>16</v>
      </c>
      <c r="CC60" s="100">
        <v>10425.6</v>
      </c>
      <c r="CD60" s="100">
        <v>16</v>
      </c>
      <c r="CE60" s="100">
        <v>10425.6</v>
      </c>
      <c r="CF60" s="100">
        <v>18</v>
      </c>
      <c r="CG60" s="100">
        <v>11728.800000000001</v>
      </c>
      <c r="CH60" s="100">
        <v>14</v>
      </c>
      <c r="CI60" s="100">
        <v>9122.4</v>
      </c>
      <c r="CJ60" s="100">
        <v>18</v>
      </c>
      <c r="CK60" s="100">
        <v>11728.800000000001</v>
      </c>
      <c r="CL60" s="100">
        <v>17</v>
      </c>
      <c r="CM60" s="100">
        <v>11077.2</v>
      </c>
      <c r="CN60" s="100">
        <v>13</v>
      </c>
      <c r="CO60" s="100">
        <v>8470.8000000000011</v>
      </c>
      <c r="CP60" s="100">
        <v>17</v>
      </c>
      <c r="CQ60" s="100">
        <v>11077.2</v>
      </c>
      <c r="CR60" s="100">
        <v>11</v>
      </c>
      <c r="CS60" s="100">
        <v>7167.6</v>
      </c>
      <c r="CT60" s="100">
        <v>18</v>
      </c>
      <c r="CU60" s="100">
        <v>11728.800000000001</v>
      </c>
    </row>
    <row r="61" spans="2:99">
      <c r="C61" s="99" t="s">
        <v>227</v>
      </c>
      <c r="D61" s="100">
        <v>0</v>
      </c>
      <c r="E61" s="100">
        <v>0</v>
      </c>
      <c r="F61" s="100">
        <v>15</v>
      </c>
      <c r="G61" s="100">
        <v>14273.999999999998</v>
      </c>
      <c r="H61" s="100">
        <v>0</v>
      </c>
      <c r="I61" s="100">
        <v>0</v>
      </c>
      <c r="J61" s="100">
        <v>5.7752003566653336</v>
      </c>
      <c r="K61" s="100">
        <v>5495.6806594027312</v>
      </c>
      <c r="L61" s="100">
        <v>15</v>
      </c>
      <c r="M61" s="100">
        <v>14273.999999999998</v>
      </c>
      <c r="N61" s="100">
        <v>17</v>
      </c>
      <c r="O61" s="100">
        <v>16177.199999999999</v>
      </c>
      <c r="P61" s="100">
        <v>15</v>
      </c>
      <c r="Q61" s="100">
        <v>14273.999999999998</v>
      </c>
      <c r="R61" s="100">
        <v>17</v>
      </c>
      <c r="S61" s="100">
        <v>16177.199999999999</v>
      </c>
      <c r="T61" s="100">
        <v>10</v>
      </c>
      <c r="U61" s="100">
        <v>9516</v>
      </c>
      <c r="V61" s="100">
        <v>12</v>
      </c>
      <c r="W61" s="100">
        <v>11419.199999999999</v>
      </c>
      <c r="X61" s="100">
        <v>12</v>
      </c>
      <c r="Y61" s="100">
        <v>11419.199999999999</v>
      </c>
      <c r="Z61" s="100">
        <v>16</v>
      </c>
      <c r="AA61" s="100">
        <v>15225.599999999999</v>
      </c>
      <c r="AB61" s="100">
        <v>19</v>
      </c>
      <c r="AC61" s="100">
        <v>18080.399999999998</v>
      </c>
      <c r="AD61" s="100">
        <v>15</v>
      </c>
      <c r="AE61" s="100">
        <v>14273.999999999998</v>
      </c>
      <c r="AF61" s="100">
        <v>17</v>
      </c>
      <c r="AG61" s="100">
        <v>16177.199999999999</v>
      </c>
      <c r="AH61" s="100">
        <v>10</v>
      </c>
      <c r="AI61" s="100">
        <v>9516</v>
      </c>
      <c r="AJ61" s="100">
        <v>15</v>
      </c>
      <c r="AK61" s="100">
        <v>14273.999999999998</v>
      </c>
      <c r="AL61" s="100">
        <v>16</v>
      </c>
      <c r="AM61" s="100">
        <v>15225.599999999999</v>
      </c>
      <c r="AN61" s="100">
        <v>15</v>
      </c>
      <c r="AO61" s="100">
        <v>14273.999999999998</v>
      </c>
      <c r="AP61" s="100">
        <v>16</v>
      </c>
      <c r="AQ61" s="100">
        <v>15225.599999999999</v>
      </c>
      <c r="AR61" s="100">
        <v>16</v>
      </c>
      <c r="AS61" s="100">
        <v>15225.599999999999</v>
      </c>
      <c r="AT61" s="100">
        <v>13</v>
      </c>
      <c r="AU61" s="100">
        <v>12370.8</v>
      </c>
      <c r="AV61" s="100">
        <v>9</v>
      </c>
      <c r="AW61" s="100">
        <v>8564.4</v>
      </c>
      <c r="AX61" s="100">
        <v>14</v>
      </c>
      <c r="AY61" s="100">
        <v>13322.399999999998</v>
      </c>
      <c r="AZ61" s="100">
        <v>13</v>
      </c>
      <c r="BA61" s="100">
        <v>12370.8</v>
      </c>
      <c r="BB61" s="100">
        <v>16</v>
      </c>
      <c r="BC61" s="100">
        <v>15225.599999999999</v>
      </c>
      <c r="BD61" s="100">
        <v>14</v>
      </c>
      <c r="BE61" s="100">
        <v>13322.399999999998</v>
      </c>
      <c r="BF61" s="100">
        <v>9</v>
      </c>
      <c r="BG61" s="100">
        <v>8564.4</v>
      </c>
      <c r="BH61" s="100">
        <v>14</v>
      </c>
      <c r="BI61" s="100">
        <v>13322.399999999998</v>
      </c>
      <c r="BJ61" s="100">
        <v>20</v>
      </c>
      <c r="BK61" s="100">
        <v>19032</v>
      </c>
      <c r="BL61" s="100">
        <v>9</v>
      </c>
      <c r="BM61" s="100">
        <v>8564.4</v>
      </c>
      <c r="BN61" s="100">
        <v>12</v>
      </c>
      <c r="BO61" s="100">
        <v>11419.199999999999</v>
      </c>
      <c r="BP61" s="100">
        <v>18</v>
      </c>
      <c r="BQ61" s="100">
        <v>17128.8</v>
      </c>
      <c r="BR61" s="100">
        <v>11</v>
      </c>
      <c r="BS61" s="100">
        <v>10467.599999999999</v>
      </c>
      <c r="BT61" s="100">
        <v>10</v>
      </c>
      <c r="BU61" s="100">
        <v>9516</v>
      </c>
      <c r="BV61" s="100">
        <v>15</v>
      </c>
      <c r="BW61" s="100">
        <v>14273.999999999998</v>
      </c>
      <c r="BX61" s="100">
        <v>17</v>
      </c>
      <c r="BY61" s="100">
        <v>16177.199999999999</v>
      </c>
      <c r="BZ61" s="100">
        <v>12</v>
      </c>
      <c r="CA61" s="100">
        <v>11419.199999999999</v>
      </c>
      <c r="CB61" s="100">
        <v>18</v>
      </c>
      <c r="CC61" s="100">
        <v>17128.8</v>
      </c>
      <c r="CD61" s="100">
        <v>15</v>
      </c>
      <c r="CE61" s="100">
        <v>14273.999999999998</v>
      </c>
      <c r="CF61" s="100">
        <v>16</v>
      </c>
      <c r="CG61" s="100">
        <v>15225.599999999999</v>
      </c>
      <c r="CH61" s="100">
        <v>15</v>
      </c>
      <c r="CI61" s="100">
        <v>14273.999999999998</v>
      </c>
      <c r="CJ61" s="100">
        <v>19</v>
      </c>
      <c r="CK61" s="100">
        <v>18080.399999999998</v>
      </c>
      <c r="CL61" s="100">
        <v>15</v>
      </c>
      <c r="CM61" s="100">
        <v>14273.999999999998</v>
      </c>
      <c r="CN61" s="100">
        <v>13</v>
      </c>
      <c r="CO61" s="100">
        <v>12370.8</v>
      </c>
      <c r="CP61" s="100">
        <v>16</v>
      </c>
      <c r="CQ61" s="100">
        <v>15225.599999999999</v>
      </c>
      <c r="CR61" s="100">
        <v>10</v>
      </c>
      <c r="CS61" s="100">
        <v>9516</v>
      </c>
      <c r="CT61" s="100">
        <v>20</v>
      </c>
      <c r="CU61" s="100">
        <v>19032</v>
      </c>
    </row>
    <row r="62" spans="2:99">
      <c r="C62" s="99" t="s">
        <v>228</v>
      </c>
      <c r="D62" s="100">
        <v>0</v>
      </c>
      <c r="E62" s="100">
        <v>0</v>
      </c>
      <c r="F62" s="100">
        <v>14</v>
      </c>
      <c r="G62" s="100">
        <v>23872.799999999999</v>
      </c>
      <c r="H62" s="100">
        <v>0</v>
      </c>
      <c r="I62" s="100">
        <v>0</v>
      </c>
      <c r="J62" s="100">
        <v>5.0051736424432889</v>
      </c>
      <c r="K62" s="100">
        <v>8534.8220950942959</v>
      </c>
      <c r="L62" s="100">
        <v>14</v>
      </c>
      <c r="M62" s="100">
        <v>23872.799999999999</v>
      </c>
      <c r="N62" s="100">
        <v>16</v>
      </c>
      <c r="O62" s="100">
        <v>27283.200000000001</v>
      </c>
      <c r="P62" s="100">
        <v>15</v>
      </c>
      <c r="Q62" s="100">
        <v>25578</v>
      </c>
      <c r="R62" s="100">
        <v>16</v>
      </c>
      <c r="S62" s="100">
        <v>27283.200000000001</v>
      </c>
      <c r="T62" s="100">
        <v>10</v>
      </c>
      <c r="U62" s="100">
        <v>17052</v>
      </c>
      <c r="V62" s="100">
        <v>12</v>
      </c>
      <c r="W62" s="100">
        <v>20462.400000000001</v>
      </c>
      <c r="X62" s="100">
        <v>11</v>
      </c>
      <c r="Y62" s="100">
        <v>18757.2</v>
      </c>
      <c r="Z62" s="100">
        <v>15</v>
      </c>
      <c r="AA62" s="100">
        <v>25578</v>
      </c>
      <c r="AB62" s="100">
        <v>16</v>
      </c>
      <c r="AC62" s="100">
        <v>27283.200000000001</v>
      </c>
      <c r="AD62" s="100">
        <v>12</v>
      </c>
      <c r="AE62" s="100">
        <v>20462.400000000001</v>
      </c>
      <c r="AF62" s="100">
        <v>15</v>
      </c>
      <c r="AG62" s="100">
        <v>25578</v>
      </c>
      <c r="AH62" s="100">
        <v>10</v>
      </c>
      <c r="AI62" s="100">
        <v>17052</v>
      </c>
      <c r="AJ62" s="100">
        <v>15</v>
      </c>
      <c r="AK62" s="100">
        <v>25578</v>
      </c>
      <c r="AL62" s="100">
        <v>13</v>
      </c>
      <c r="AM62" s="100">
        <v>22167.600000000002</v>
      </c>
      <c r="AN62" s="100">
        <v>13</v>
      </c>
      <c r="AO62" s="100">
        <v>22167.600000000002</v>
      </c>
      <c r="AP62" s="100">
        <v>15</v>
      </c>
      <c r="AQ62" s="100">
        <v>25578</v>
      </c>
      <c r="AR62" s="100">
        <v>13</v>
      </c>
      <c r="AS62" s="100">
        <v>22167.600000000002</v>
      </c>
      <c r="AT62" s="100">
        <v>12</v>
      </c>
      <c r="AU62" s="100">
        <v>20462.400000000001</v>
      </c>
      <c r="AV62" s="100">
        <v>10</v>
      </c>
      <c r="AW62" s="100">
        <v>17052</v>
      </c>
      <c r="AX62" s="100">
        <v>14</v>
      </c>
      <c r="AY62" s="100">
        <v>23872.799999999999</v>
      </c>
      <c r="AZ62" s="100">
        <v>11</v>
      </c>
      <c r="BA62" s="100">
        <v>18757.2</v>
      </c>
      <c r="BB62" s="100">
        <v>17</v>
      </c>
      <c r="BC62" s="100">
        <v>28988.400000000001</v>
      </c>
      <c r="BD62" s="100">
        <v>13</v>
      </c>
      <c r="BE62" s="100">
        <v>22167.600000000002</v>
      </c>
      <c r="BF62" s="100">
        <v>9</v>
      </c>
      <c r="BG62" s="100">
        <v>15346.800000000001</v>
      </c>
      <c r="BH62" s="100">
        <v>15</v>
      </c>
      <c r="BI62" s="100">
        <v>25578</v>
      </c>
      <c r="BJ62" s="100">
        <v>18</v>
      </c>
      <c r="BK62" s="100">
        <v>30693.600000000002</v>
      </c>
      <c r="BL62" s="100">
        <v>9</v>
      </c>
      <c r="BM62" s="100">
        <v>15346.800000000001</v>
      </c>
      <c r="BN62" s="100">
        <v>12</v>
      </c>
      <c r="BO62" s="100">
        <v>20462.400000000001</v>
      </c>
      <c r="BP62" s="100">
        <v>17</v>
      </c>
      <c r="BQ62" s="100">
        <v>28988.400000000001</v>
      </c>
      <c r="BR62" s="100">
        <v>10</v>
      </c>
      <c r="BS62" s="100">
        <v>17052</v>
      </c>
      <c r="BT62" s="100">
        <v>9</v>
      </c>
      <c r="BU62" s="100">
        <v>15346.800000000001</v>
      </c>
      <c r="BV62" s="100">
        <v>13</v>
      </c>
      <c r="BW62" s="100">
        <v>22167.600000000002</v>
      </c>
      <c r="BX62" s="100">
        <v>17</v>
      </c>
      <c r="BY62" s="100">
        <v>28988.400000000001</v>
      </c>
      <c r="BZ62" s="100">
        <v>13</v>
      </c>
      <c r="CA62" s="100">
        <v>22167.600000000002</v>
      </c>
      <c r="CB62" s="100">
        <v>16</v>
      </c>
      <c r="CC62" s="100">
        <v>27283.200000000001</v>
      </c>
      <c r="CD62" s="100">
        <v>12</v>
      </c>
      <c r="CE62" s="100">
        <v>20462.400000000001</v>
      </c>
      <c r="CF62" s="100">
        <v>14</v>
      </c>
      <c r="CG62" s="100">
        <v>23872.799999999999</v>
      </c>
      <c r="CH62" s="100">
        <v>13</v>
      </c>
      <c r="CI62" s="100">
        <v>22167.600000000002</v>
      </c>
      <c r="CJ62" s="100">
        <v>17</v>
      </c>
      <c r="CK62" s="100">
        <v>28988.400000000001</v>
      </c>
      <c r="CL62" s="100">
        <v>14</v>
      </c>
      <c r="CM62" s="100">
        <v>23872.799999999999</v>
      </c>
      <c r="CN62" s="100">
        <v>12</v>
      </c>
      <c r="CO62" s="100">
        <v>20462.400000000001</v>
      </c>
      <c r="CP62" s="100">
        <v>15</v>
      </c>
      <c r="CQ62" s="100">
        <v>25578</v>
      </c>
      <c r="CR62" s="100">
        <v>9</v>
      </c>
      <c r="CS62" s="100">
        <v>15346.800000000001</v>
      </c>
      <c r="CT62" s="100">
        <v>17</v>
      </c>
      <c r="CU62" s="100">
        <v>28988.400000000001</v>
      </c>
    </row>
    <row r="63" spans="2:99">
      <c r="C63" s="99" t="s">
        <v>229</v>
      </c>
      <c r="D63" s="100">
        <v>0</v>
      </c>
      <c r="E63" s="100">
        <v>0</v>
      </c>
      <c r="F63" s="100">
        <v>16</v>
      </c>
      <c r="G63" s="100">
        <v>12729.6</v>
      </c>
      <c r="H63" s="100">
        <v>0</v>
      </c>
      <c r="I63" s="100">
        <v>0</v>
      </c>
      <c r="J63" s="100">
        <v>5.3901869995543112</v>
      </c>
      <c r="K63" s="100">
        <v>4288.4327768454104</v>
      </c>
      <c r="L63" s="100">
        <v>18</v>
      </c>
      <c r="M63" s="100">
        <v>14320.800000000001</v>
      </c>
      <c r="N63" s="100">
        <v>15</v>
      </c>
      <c r="O63" s="100">
        <v>11934</v>
      </c>
      <c r="P63" s="100">
        <v>15</v>
      </c>
      <c r="Q63" s="100">
        <v>11934</v>
      </c>
      <c r="R63" s="100">
        <v>16</v>
      </c>
      <c r="S63" s="100">
        <v>12729.6</v>
      </c>
      <c r="T63" s="100">
        <v>11</v>
      </c>
      <c r="U63" s="100">
        <v>8751.6</v>
      </c>
      <c r="V63" s="100">
        <v>11</v>
      </c>
      <c r="W63" s="100">
        <v>8751.6</v>
      </c>
      <c r="X63" s="100">
        <v>12</v>
      </c>
      <c r="Y63" s="100">
        <v>9547.2000000000007</v>
      </c>
      <c r="Z63" s="100">
        <v>15</v>
      </c>
      <c r="AA63" s="100">
        <v>11934</v>
      </c>
      <c r="AB63" s="100">
        <v>17</v>
      </c>
      <c r="AC63" s="100">
        <v>13525.2</v>
      </c>
      <c r="AD63" s="100">
        <v>14</v>
      </c>
      <c r="AE63" s="100">
        <v>11138.4</v>
      </c>
      <c r="AF63" s="100">
        <v>17</v>
      </c>
      <c r="AG63" s="100">
        <v>13525.2</v>
      </c>
      <c r="AH63" s="100">
        <v>10</v>
      </c>
      <c r="AI63" s="100">
        <v>7956</v>
      </c>
      <c r="AJ63" s="100">
        <v>15</v>
      </c>
      <c r="AK63" s="100">
        <v>11934</v>
      </c>
      <c r="AL63" s="100">
        <v>16</v>
      </c>
      <c r="AM63" s="100">
        <v>12729.6</v>
      </c>
      <c r="AN63" s="100">
        <v>16</v>
      </c>
      <c r="AO63" s="100">
        <v>12729.6</v>
      </c>
      <c r="AP63" s="100">
        <v>17</v>
      </c>
      <c r="AQ63" s="100">
        <v>13525.2</v>
      </c>
      <c r="AR63" s="100">
        <v>14</v>
      </c>
      <c r="AS63" s="100">
        <v>11138.4</v>
      </c>
      <c r="AT63" s="100">
        <v>13</v>
      </c>
      <c r="AU63" s="100">
        <v>10342.800000000001</v>
      </c>
      <c r="AV63" s="100">
        <v>11</v>
      </c>
      <c r="AW63" s="100">
        <v>8751.6</v>
      </c>
      <c r="AX63" s="100">
        <v>16</v>
      </c>
      <c r="AY63" s="100">
        <v>12729.6</v>
      </c>
      <c r="AZ63" s="100">
        <v>14</v>
      </c>
      <c r="BA63" s="100">
        <v>11138.4</v>
      </c>
      <c r="BB63" s="100">
        <v>17</v>
      </c>
      <c r="BC63" s="100">
        <v>13525.2</v>
      </c>
      <c r="BD63" s="100">
        <v>15</v>
      </c>
      <c r="BE63" s="100">
        <v>11934</v>
      </c>
      <c r="BF63" s="100">
        <v>11</v>
      </c>
      <c r="BG63" s="100">
        <v>8751.6</v>
      </c>
      <c r="BH63" s="100">
        <v>15</v>
      </c>
      <c r="BI63" s="100">
        <v>11934</v>
      </c>
      <c r="BJ63" s="100">
        <v>18</v>
      </c>
      <c r="BK63" s="100">
        <v>14320.800000000001</v>
      </c>
      <c r="BL63" s="100">
        <v>10</v>
      </c>
      <c r="BM63" s="100">
        <v>7956</v>
      </c>
      <c r="BN63" s="100">
        <v>12</v>
      </c>
      <c r="BO63" s="100">
        <v>9547.2000000000007</v>
      </c>
      <c r="BP63" s="100">
        <v>16</v>
      </c>
      <c r="BQ63" s="100">
        <v>12729.6</v>
      </c>
      <c r="BR63" s="100">
        <v>11</v>
      </c>
      <c r="BS63" s="100">
        <v>8751.6</v>
      </c>
      <c r="BT63" s="100">
        <v>10</v>
      </c>
      <c r="BU63" s="100">
        <v>7956</v>
      </c>
      <c r="BV63" s="100">
        <v>13</v>
      </c>
      <c r="BW63" s="100">
        <v>10342.800000000001</v>
      </c>
      <c r="BX63" s="100">
        <v>19</v>
      </c>
      <c r="BY63" s="100">
        <v>15116.4</v>
      </c>
      <c r="BZ63" s="100">
        <v>15</v>
      </c>
      <c r="CA63" s="100">
        <v>11934</v>
      </c>
      <c r="CB63" s="100">
        <v>18</v>
      </c>
      <c r="CC63" s="100">
        <v>14320.800000000001</v>
      </c>
      <c r="CD63" s="100">
        <v>16</v>
      </c>
      <c r="CE63" s="100">
        <v>12729.6</v>
      </c>
      <c r="CF63" s="100">
        <v>17</v>
      </c>
      <c r="CG63" s="100">
        <v>13525.2</v>
      </c>
      <c r="CH63" s="100">
        <v>15</v>
      </c>
      <c r="CI63" s="100">
        <v>11934</v>
      </c>
      <c r="CJ63" s="100">
        <v>18</v>
      </c>
      <c r="CK63" s="100">
        <v>14320.800000000001</v>
      </c>
      <c r="CL63" s="100">
        <v>15</v>
      </c>
      <c r="CM63" s="100">
        <v>11934</v>
      </c>
      <c r="CN63" s="100">
        <v>13</v>
      </c>
      <c r="CO63" s="100">
        <v>10342.800000000001</v>
      </c>
      <c r="CP63" s="100">
        <v>17</v>
      </c>
      <c r="CQ63" s="100">
        <v>13525.2</v>
      </c>
      <c r="CR63" s="100">
        <v>10</v>
      </c>
      <c r="CS63" s="100">
        <v>7956</v>
      </c>
      <c r="CT63" s="100">
        <v>20</v>
      </c>
      <c r="CU63" s="100">
        <v>15912</v>
      </c>
    </row>
    <row r="64" spans="2:99">
      <c r="C64" s="99" t="s">
        <v>230</v>
      </c>
      <c r="D64" s="100">
        <v>0</v>
      </c>
      <c r="E64" s="100">
        <v>0</v>
      </c>
      <c r="F64" s="100">
        <v>17</v>
      </c>
      <c r="G64" s="100">
        <v>17156.399999999998</v>
      </c>
      <c r="H64" s="100">
        <v>0</v>
      </c>
      <c r="I64" s="100">
        <v>0</v>
      </c>
      <c r="J64" s="100">
        <v>5.3901869995543112</v>
      </c>
      <c r="K64" s="100">
        <v>5439.7767199502096</v>
      </c>
      <c r="L64" s="100">
        <v>16</v>
      </c>
      <c r="M64" s="100">
        <v>16147.199999999997</v>
      </c>
      <c r="N64" s="100">
        <v>15</v>
      </c>
      <c r="O64" s="100">
        <v>15137.999999999996</v>
      </c>
      <c r="P64" s="100">
        <v>14</v>
      </c>
      <c r="Q64" s="100">
        <v>14128.799999999997</v>
      </c>
      <c r="R64" s="100">
        <v>16</v>
      </c>
      <c r="S64" s="100">
        <v>16147.199999999997</v>
      </c>
      <c r="T64" s="100">
        <v>9</v>
      </c>
      <c r="U64" s="100">
        <v>9082.7999999999993</v>
      </c>
      <c r="V64" s="100">
        <v>12</v>
      </c>
      <c r="W64" s="100">
        <v>12110.399999999998</v>
      </c>
      <c r="X64" s="100">
        <v>11</v>
      </c>
      <c r="Y64" s="100">
        <v>11101.199999999997</v>
      </c>
      <c r="Z64" s="100">
        <v>14</v>
      </c>
      <c r="AA64" s="100">
        <v>14128.799999999997</v>
      </c>
      <c r="AB64" s="100">
        <v>17</v>
      </c>
      <c r="AC64" s="100">
        <v>17156.399999999998</v>
      </c>
      <c r="AD64" s="100">
        <v>14</v>
      </c>
      <c r="AE64" s="100">
        <v>14128.799999999997</v>
      </c>
      <c r="AF64" s="100">
        <v>17</v>
      </c>
      <c r="AG64" s="100">
        <v>17156.399999999998</v>
      </c>
      <c r="AH64" s="100">
        <v>9</v>
      </c>
      <c r="AI64" s="100">
        <v>9082.7999999999993</v>
      </c>
      <c r="AJ64" s="100">
        <v>17</v>
      </c>
      <c r="AK64" s="100">
        <v>17156.399999999998</v>
      </c>
      <c r="AL64" s="100">
        <v>14</v>
      </c>
      <c r="AM64" s="100">
        <v>14128.799999999997</v>
      </c>
      <c r="AN64" s="100">
        <v>15</v>
      </c>
      <c r="AO64" s="100">
        <v>15137.999999999996</v>
      </c>
      <c r="AP64" s="100">
        <v>16</v>
      </c>
      <c r="AQ64" s="100">
        <v>16147.199999999997</v>
      </c>
      <c r="AR64" s="100">
        <v>15</v>
      </c>
      <c r="AS64" s="100">
        <v>15137.999999999996</v>
      </c>
      <c r="AT64" s="100">
        <v>12</v>
      </c>
      <c r="AU64" s="100">
        <v>12110.399999999998</v>
      </c>
      <c r="AV64" s="100">
        <v>10</v>
      </c>
      <c r="AW64" s="100">
        <v>10091.999999999998</v>
      </c>
      <c r="AX64" s="100">
        <v>16</v>
      </c>
      <c r="AY64" s="100">
        <v>16147.199999999997</v>
      </c>
      <c r="AZ64" s="100">
        <v>13</v>
      </c>
      <c r="BA64" s="100">
        <v>13119.599999999999</v>
      </c>
      <c r="BB64" s="100">
        <v>16</v>
      </c>
      <c r="BC64" s="100">
        <v>16147.199999999997</v>
      </c>
      <c r="BD64" s="100">
        <v>14</v>
      </c>
      <c r="BE64" s="100">
        <v>14128.799999999997</v>
      </c>
      <c r="BF64" s="100">
        <v>10</v>
      </c>
      <c r="BG64" s="100">
        <v>10091.999999999998</v>
      </c>
      <c r="BH64" s="100">
        <v>15</v>
      </c>
      <c r="BI64" s="100">
        <v>15137.999999999996</v>
      </c>
      <c r="BJ64" s="100">
        <v>19</v>
      </c>
      <c r="BK64" s="100">
        <v>19174.799999999996</v>
      </c>
      <c r="BL64" s="100">
        <v>10</v>
      </c>
      <c r="BM64" s="100">
        <v>10091.999999999998</v>
      </c>
      <c r="BN64" s="100">
        <v>12</v>
      </c>
      <c r="BO64" s="100">
        <v>12110.399999999998</v>
      </c>
      <c r="BP64" s="100">
        <v>18</v>
      </c>
      <c r="BQ64" s="100">
        <v>18165.599999999999</v>
      </c>
      <c r="BR64" s="100">
        <v>12</v>
      </c>
      <c r="BS64" s="100">
        <v>12110.399999999998</v>
      </c>
      <c r="BT64" s="100">
        <v>9</v>
      </c>
      <c r="BU64" s="100">
        <v>9082.7999999999993</v>
      </c>
      <c r="BV64" s="100">
        <v>15</v>
      </c>
      <c r="BW64" s="100">
        <v>15137.999999999996</v>
      </c>
      <c r="BX64" s="100">
        <v>17</v>
      </c>
      <c r="BY64" s="100">
        <v>17156.399999999998</v>
      </c>
      <c r="BZ64" s="100">
        <v>13</v>
      </c>
      <c r="CA64" s="100">
        <v>13119.599999999999</v>
      </c>
      <c r="CB64" s="100">
        <v>16</v>
      </c>
      <c r="CC64" s="100">
        <v>16147.199999999997</v>
      </c>
      <c r="CD64" s="100">
        <v>13</v>
      </c>
      <c r="CE64" s="100">
        <v>13119.599999999999</v>
      </c>
      <c r="CF64" s="100">
        <v>16</v>
      </c>
      <c r="CG64" s="100">
        <v>16147.199999999997</v>
      </c>
      <c r="CH64" s="100">
        <v>14</v>
      </c>
      <c r="CI64" s="100">
        <v>14128.799999999997</v>
      </c>
      <c r="CJ64" s="100">
        <v>19</v>
      </c>
      <c r="CK64" s="100">
        <v>19174.799999999996</v>
      </c>
      <c r="CL64" s="100">
        <v>18</v>
      </c>
      <c r="CM64" s="100">
        <v>18165.599999999999</v>
      </c>
      <c r="CN64" s="100">
        <v>13</v>
      </c>
      <c r="CO64" s="100">
        <v>13119.599999999999</v>
      </c>
      <c r="CP64" s="100">
        <v>16</v>
      </c>
      <c r="CQ64" s="100">
        <v>16147.199999999997</v>
      </c>
      <c r="CR64" s="100">
        <v>10</v>
      </c>
      <c r="CS64" s="100">
        <v>10091.999999999998</v>
      </c>
      <c r="CT64" s="100">
        <v>19</v>
      </c>
      <c r="CU64" s="100">
        <v>19174.799999999996</v>
      </c>
    </row>
    <row r="65" spans="2:99">
      <c r="C65" s="99" t="s">
        <v>231</v>
      </c>
      <c r="D65" s="100">
        <v>0</v>
      </c>
      <c r="E65" s="100">
        <v>0</v>
      </c>
      <c r="F65" s="100">
        <v>17</v>
      </c>
      <c r="G65" s="100">
        <v>17442</v>
      </c>
      <c r="H65" s="100">
        <v>0</v>
      </c>
      <c r="I65" s="100">
        <v>0</v>
      </c>
      <c r="J65" s="100">
        <v>5.3901869995543112</v>
      </c>
      <c r="K65" s="100">
        <v>5530.3318615427233</v>
      </c>
      <c r="L65" s="100">
        <v>17</v>
      </c>
      <c r="M65" s="100">
        <v>17442</v>
      </c>
      <c r="N65" s="100">
        <v>16</v>
      </c>
      <c r="O65" s="100">
        <v>16416</v>
      </c>
      <c r="P65" s="100">
        <v>16</v>
      </c>
      <c r="Q65" s="100">
        <v>16416</v>
      </c>
      <c r="R65" s="100">
        <v>16</v>
      </c>
      <c r="S65" s="100">
        <v>16416</v>
      </c>
      <c r="T65" s="100">
        <v>11</v>
      </c>
      <c r="U65" s="100">
        <v>11286</v>
      </c>
      <c r="V65" s="100">
        <v>12</v>
      </c>
      <c r="W65" s="100">
        <v>12312</v>
      </c>
      <c r="X65" s="100">
        <v>12</v>
      </c>
      <c r="Y65" s="100">
        <v>12312</v>
      </c>
      <c r="Z65" s="100">
        <v>16</v>
      </c>
      <c r="AA65" s="100">
        <v>16416</v>
      </c>
      <c r="AB65" s="100">
        <v>19</v>
      </c>
      <c r="AC65" s="100">
        <v>19494</v>
      </c>
      <c r="AD65" s="100">
        <v>16</v>
      </c>
      <c r="AE65" s="100">
        <v>16416</v>
      </c>
      <c r="AF65" s="100">
        <v>17</v>
      </c>
      <c r="AG65" s="100">
        <v>17442</v>
      </c>
      <c r="AH65" s="100">
        <v>11</v>
      </c>
      <c r="AI65" s="100">
        <v>11286</v>
      </c>
      <c r="AJ65" s="100">
        <v>15</v>
      </c>
      <c r="AK65" s="100">
        <v>15390</v>
      </c>
      <c r="AL65" s="100">
        <v>14</v>
      </c>
      <c r="AM65" s="100">
        <v>14364</v>
      </c>
      <c r="AN65" s="100">
        <v>15</v>
      </c>
      <c r="AO65" s="100">
        <v>15390</v>
      </c>
      <c r="AP65" s="100">
        <v>15</v>
      </c>
      <c r="AQ65" s="100">
        <v>15390</v>
      </c>
      <c r="AR65" s="100">
        <v>16</v>
      </c>
      <c r="AS65" s="100">
        <v>16416</v>
      </c>
      <c r="AT65" s="100">
        <v>12</v>
      </c>
      <c r="AU65" s="100">
        <v>12312</v>
      </c>
      <c r="AV65" s="100">
        <v>9</v>
      </c>
      <c r="AW65" s="100">
        <v>9234</v>
      </c>
      <c r="AX65" s="100">
        <v>16</v>
      </c>
      <c r="AY65" s="100">
        <v>16416</v>
      </c>
      <c r="AZ65" s="100">
        <v>12</v>
      </c>
      <c r="BA65" s="100">
        <v>12312</v>
      </c>
      <c r="BB65" s="100">
        <v>16</v>
      </c>
      <c r="BC65" s="100">
        <v>16416</v>
      </c>
      <c r="BD65" s="100">
        <v>15</v>
      </c>
      <c r="BE65" s="100">
        <v>15390</v>
      </c>
      <c r="BF65" s="100">
        <v>9</v>
      </c>
      <c r="BG65" s="100">
        <v>9234</v>
      </c>
      <c r="BH65" s="100">
        <v>16</v>
      </c>
      <c r="BI65" s="100">
        <v>16416</v>
      </c>
      <c r="BJ65" s="100">
        <v>18</v>
      </c>
      <c r="BK65" s="100">
        <v>18468</v>
      </c>
      <c r="BL65" s="100">
        <v>9</v>
      </c>
      <c r="BM65" s="100">
        <v>9234</v>
      </c>
      <c r="BN65" s="100">
        <v>12</v>
      </c>
      <c r="BO65" s="100">
        <v>12312</v>
      </c>
      <c r="BP65" s="100">
        <v>17</v>
      </c>
      <c r="BQ65" s="100">
        <v>17442</v>
      </c>
      <c r="BR65" s="100">
        <v>12</v>
      </c>
      <c r="BS65" s="100">
        <v>12312</v>
      </c>
      <c r="BT65" s="100">
        <v>10</v>
      </c>
      <c r="BU65" s="100">
        <v>10260</v>
      </c>
      <c r="BV65" s="100">
        <v>13</v>
      </c>
      <c r="BW65" s="100">
        <v>13338</v>
      </c>
      <c r="BX65" s="100">
        <v>17</v>
      </c>
      <c r="BY65" s="100">
        <v>17442</v>
      </c>
      <c r="BZ65" s="100">
        <v>12</v>
      </c>
      <c r="CA65" s="100">
        <v>12312</v>
      </c>
      <c r="CB65" s="100">
        <v>18</v>
      </c>
      <c r="CC65" s="100">
        <v>18468</v>
      </c>
      <c r="CD65" s="100">
        <v>15</v>
      </c>
      <c r="CE65" s="100">
        <v>15390</v>
      </c>
      <c r="CF65" s="100">
        <v>16</v>
      </c>
      <c r="CG65" s="100">
        <v>16416</v>
      </c>
      <c r="CH65" s="100">
        <v>15</v>
      </c>
      <c r="CI65" s="100">
        <v>15390</v>
      </c>
      <c r="CJ65" s="100">
        <v>18</v>
      </c>
      <c r="CK65" s="100">
        <v>18468</v>
      </c>
      <c r="CL65" s="100">
        <v>16</v>
      </c>
      <c r="CM65" s="100">
        <v>16416</v>
      </c>
      <c r="CN65" s="100">
        <v>13</v>
      </c>
      <c r="CO65" s="100">
        <v>13338</v>
      </c>
      <c r="CP65" s="100">
        <v>15</v>
      </c>
      <c r="CQ65" s="100">
        <v>15390</v>
      </c>
      <c r="CR65" s="100">
        <v>11</v>
      </c>
      <c r="CS65" s="100">
        <v>11286</v>
      </c>
      <c r="CT65" s="100">
        <v>19</v>
      </c>
      <c r="CU65" s="100">
        <v>19494</v>
      </c>
    </row>
    <row r="66" spans="2:99">
      <c r="C66" s="99" t="s">
        <v>232</v>
      </c>
      <c r="D66" s="100">
        <v>0</v>
      </c>
      <c r="E66" s="100">
        <v>0</v>
      </c>
      <c r="F66" s="100">
        <v>15</v>
      </c>
      <c r="G66" s="100">
        <v>17855.999999999996</v>
      </c>
      <c r="H66" s="100">
        <v>0</v>
      </c>
      <c r="I66" s="100">
        <v>0</v>
      </c>
      <c r="J66" s="100">
        <v>5.7752003566653336</v>
      </c>
      <c r="K66" s="100">
        <v>6874.7985045744126</v>
      </c>
      <c r="L66" s="100">
        <v>14</v>
      </c>
      <c r="M66" s="100">
        <v>16665.599999999999</v>
      </c>
      <c r="N66" s="100">
        <v>17</v>
      </c>
      <c r="O66" s="100">
        <v>20236.8</v>
      </c>
      <c r="P66" s="100">
        <v>15</v>
      </c>
      <c r="Q66" s="100">
        <v>17855.999999999996</v>
      </c>
      <c r="R66" s="100">
        <v>19</v>
      </c>
      <c r="S66" s="100">
        <v>22617.599999999999</v>
      </c>
      <c r="T66" s="100">
        <v>9</v>
      </c>
      <c r="U66" s="100">
        <v>10713.599999999999</v>
      </c>
      <c r="V66" s="100">
        <v>12</v>
      </c>
      <c r="W66" s="100">
        <v>14284.8</v>
      </c>
      <c r="X66" s="100">
        <v>12</v>
      </c>
      <c r="Y66" s="100">
        <v>14284.8</v>
      </c>
      <c r="Z66" s="100">
        <v>14</v>
      </c>
      <c r="AA66" s="100">
        <v>16665.599999999999</v>
      </c>
      <c r="AB66" s="100">
        <v>19</v>
      </c>
      <c r="AC66" s="100">
        <v>22617.599999999999</v>
      </c>
      <c r="AD66" s="100">
        <v>14</v>
      </c>
      <c r="AE66" s="100">
        <v>16665.599999999999</v>
      </c>
      <c r="AF66" s="100">
        <v>17</v>
      </c>
      <c r="AG66" s="100">
        <v>20236.8</v>
      </c>
      <c r="AH66" s="100">
        <v>10</v>
      </c>
      <c r="AI66" s="100">
        <v>11903.999999999998</v>
      </c>
      <c r="AJ66" s="100">
        <v>16</v>
      </c>
      <c r="AK66" s="100">
        <v>19046.399999999998</v>
      </c>
      <c r="AL66" s="100">
        <v>15</v>
      </c>
      <c r="AM66" s="100">
        <v>17855.999999999996</v>
      </c>
      <c r="AN66" s="100">
        <v>16</v>
      </c>
      <c r="AO66" s="100">
        <v>19046.399999999998</v>
      </c>
      <c r="AP66" s="100">
        <v>15</v>
      </c>
      <c r="AQ66" s="100">
        <v>17855.999999999996</v>
      </c>
      <c r="AR66" s="100">
        <v>15</v>
      </c>
      <c r="AS66" s="100">
        <v>17855.999999999996</v>
      </c>
      <c r="AT66" s="100">
        <v>12</v>
      </c>
      <c r="AU66" s="100">
        <v>14284.8</v>
      </c>
      <c r="AV66" s="100">
        <v>11</v>
      </c>
      <c r="AW66" s="100">
        <v>13094.399999999998</v>
      </c>
      <c r="AX66" s="100">
        <v>16</v>
      </c>
      <c r="AY66" s="100">
        <v>19046.399999999998</v>
      </c>
      <c r="AZ66" s="100">
        <v>14</v>
      </c>
      <c r="BA66" s="100">
        <v>16665.599999999999</v>
      </c>
      <c r="BB66" s="100">
        <v>18</v>
      </c>
      <c r="BC66" s="100">
        <v>21427.199999999997</v>
      </c>
      <c r="BD66" s="100">
        <v>14</v>
      </c>
      <c r="BE66" s="100">
        <v>16665.599999999999</v>
      </c>
      <c r="BF66" s="100">
        <v>10</v>
      </c>
      <c r="BG66" s="100">
        <v>11903.999999999998</v>
      </c>
      <c r="BH66" s="100">
        <v>15</v>
      </c>
      <c r="BI66" s="100">
        <v>17855.999999999996</v>
      </c>
      <c r="BJ66" s="100">
        <v>18</v>
      </c>
      <c r="BK66" s="100">
        <v>21427.199999999997</v>
      </c>
      <c r="BL66" s="100">
        <v>10</v>
      </c>
      <c r="BM66" s="100">
        <v>11903.999999999998</v>
      </c>
      <c r="BN66" s="100">
        <v>11</v>
      </c>
      <c r="BO66" s="100">
        <v>13094.399999999998</v>
      </c>
      <c r="BP66" s="100">
        <v>15</v>
      </c>
      <c r="BQ66" s="100">
        <v>17855.999999999996</v>
      </c>
      <c r="BR66" s="100">
        <v>10</v>
      </c>
      <c r="BS66" s="100">
        <v>11903.999999999998</v>
      </c>
      <c r="BT66" s="100">
        <v>10</v>
      </c>
      <c r="BU66" s="100">
        <v>11903.999999999998</v>
      </c>
      <c r="BV66" s="100">
        <v>13</v>
      </c>
      <c r="BW66" s="100">
        <v>15475.199999999999</v>
      </c>
      <c r="BX66" s="100">
        <v>17</v>
      </c>
      <c r="BY66" s="100">
        <v>20236.8</v>
      </c>
      <c r="BZ66" s="100">
        <v>14</v>
      </c>
      <c r="CA66" s="100">
        <v>16665.599999999999</v>
      </c>
      <c r="CB66" s="100">
        <v>18</v>
      </c>
      <c r="CC66" s="100">
        <v>21427.199999999997</v>
      </c>
      <c r="CD66" s="100">
        <v>12</v>
      </c>
      <c r="CE66" s="100">
        <v>14284.8</v>
      </c>
      <c r="CF66" s="100">
        <v>15</v>
      </c>
      <c r="CG66" s="100">
        <v>17855.999999999996</v>
      </c>
      <c r="CH66" s="100">
        <v>14</v>
      </c>
      <c r="CI66" s="100">
        <v>16665.599999999999</v>
      </c>
      <c r="CJ66" s="100">
        <v>17</v>
      </c>
      <c r="CK66" s="100">
        <v>20236.8</v>
      </c>
      <c r="CL66" s="100">
        <v>15</v>
      </c>
      <c r="CM66" s="100">
        <v>17855.999999999996</v>
      </c>
      <c r="CN66" s="100">
        <v>14</v>
      </c>
      <c r="CO66" s="100">
        <v>16665.599999999999</v>
      </c>
      <c r="CP66" s="100">
        <v>15</v>
      </c>
      <c r="CQ66" s="100">
        <v>17855.999999999996</v>
      </c>
      <c r="CR66" s="100">
        <v>10</v>
      </c>
      <c r="CS66" s="100">
        <v>11903.999999999998</v>
      </c>
      <c r="CT66" s="100">
        <v>20</v>
      </c>
      <c r="CU66" s="100">
        <v>23807.999999999996</v>
      </c>
    </row>
    <row r="67" spans="2:99">
      <c r="C67" s="99" t="s">
        <v>233</v>
      </c>
      <c r="D67" s="100">
        <v>0</v>
      </c>
      <c r="E67" s="100">
        <v>0</v>
      </c>
      <c r="F67" s="100">
        <v>17</v>
      </c>
      <c r="G67" s="100">
        <v>19094.400000000001</v>
      </c>
      <c r="H67" s="100">
        <v>0</v>
      </c>
      <c r="I67" s="100">
        <v>0</v>
      </c>
      <c r="J67" s="100">
        <v>5.0051736424432889</v>
      </c>
      <c r="K67" s="100">
        <v>5621.8110351923024</v>
      </c>
      <c r="L67" s="100">
        <v>17</v>
      </c>
      <c r="M67" s="100">
        <v>19094.400000000001</v>
      </c>
      <c r="N67" s="100">
        <v>16</v>
      </c>
      <c r="O67" s="100">
        <v>17971.2</v>
      </c>
      <c r="P67" s="100">
        <v>14</v>
      </c>
      <c r="Q67" s="100">
        <v>15724.800000000001</v>
      </c>
      <c r="R67" s="100">
        <v>17</v>
      </c>
      <c r="S67" s="100">
        <v>19094.400000000001</v>
      </c>
      <c r="T67" s="100">
        <v>11</v>
      </c>
      <c r="U67" s="100">
        <v>12355.2</v>
      </c>
      <c r="V67" s="100">
        <v>11</v>
      </c>
      <c r="W67" s="100">
        <v>12355.2</v>
      </c>
      <c r="X67" s="100">
        <v>13</v>
      </c>
      <c r="Y67" s="100">
        <v>14601.6</v>
      </c>
      <c r="Z67" s="100">
        <v>16</v>
      </c>
      <c r="AA67" s="100">
        <v>17971.2</v>
      </c>
      <c r="AB67" s="100">
        <v>18</v>
      </c>
      <c r="AC67" s="100">
        <v>20217.600000000002</v>
      </c>
      <c r="AD67" s="100">
        <v>14</v>
      </c>
      <c r="AE67" s="100">
        <v>15724.800000000001</v>
      </c>
      <c r="AF67" s="100">
        <v>19</v>
      </c>
      <c r="AG67" s="100">
        <v>21340.799999999999</v>
      </c>
      <c r="AH67" s="100">
        <v>10</v>
      </c>
      <c r="AI67" s="100">
        <v>11232</v>
      </c>
      <c r="AJ67" s="100">
        <v>15</v>
      </c>
      <c r="AK67" s="100">
        <v>16848</v>
      </c>
      <c r="AL67" s="100">
        <v>15</v>
      </c>
      <c r="AM67" s="100">
        <v>16848</v>
      </c>
      <c r="AN67" s="100">
        <v>15</v>
      </c>
      <c r="AO67" s="100">
        <v>16848</v>
      </c>
      <c r="AP67" s="100">
        <v>15</v>
      </c>
      <c r="AQ67" s="100">
        <v>16848</v>
      </c>
      <c r="AR67" s="100">
        <v>16</v>
      </c>
      <c r="AS67" s="100">
        <v>17971.2</v>
      </c>
      <c r="AT67" s="100">
        <v>12</v>
      </c>
      <c r="AU67" s="100">
        <v>13478.400000000001</v>
      </c>
      <c r="AV67" s="100">
        <v>9</v>
      </c>
      <c r="AW67" s="100">
        <v>10108.800000000001</v>
      </c>
      <c r="AX67" s="100">
        <v>16</v>
      </c>
      <c r="AY67" s="100">
        <v>17971.2</v>
      </c>
      <c r="AZ67" s="100">
        <v>13</v>
      </c>
      <c r="BA67" s="100">
        <v>14601.6</v>
      </c>
      <c r="BB67" s="100">
        <v>18</v>
      </c>
      <c r="BC67" s="100">
        <v>20217.600000000002</v>
      </c>
      <c r="BD67" s="100">
        <v>14</v>
      </c>
      <c r="BE67" s="100">
        <v>15724.800000000001</v>
      </c>
      <c r="BF67" s="100">
        <v>10</v>
      </c>
      <c r="BG67" s="100">
        <v>11232</v>
      </c>
      <c r="BH67" s="100">
        <v>15</v>
      </c>
      <c r="BI67" s="100">
        <v>16848</v>
      </c>
      <c r="BJ67" s="100">
        <v>19</v>
      </c>
      <c r="BK67" s="100">
        <v>21340.799999999999</v>
      </c>
      <c r="BL67" s="100">
        <v>10</v>
      </c>
      <c r="BM67" s="100">
        <v>11232</v>
      </c>
      <c r="BN67" s="100">
        <v>13</v>
      </c>
      <c r="BO67" s="100">
        <v>14601.6</v>
      </c>
      <c r="BP67" s="100">
        <v>15</v>
      </c>
      <c r="BQ67" s="100">
        <v>16848</v>
      </c>
      <c r="BR67" s="100">
        <v>10</v>
      </c>
      <c r="BS67" s="100">
        <v>11232</v>
      </c>
      <c r="BT67" s="100">
        <v>10</v>
      </c>
      <c r="BU67" s="100">
        <v>11232</v>
      </c>
      <c r="BV67" s="100">
        <v>14</v>
      </c>
      <c r="BW67" s="100">
        <v>15724.800000000001</v>
      </c>
      <c r="BX67" s="100">
        <v>18</v>
      </c>
      <c r="BY67" s="100">
        <v>20217.600000000002</v>
      </c>
      <c r="BZ67" s="100">
        <v>12</v>
      </c>
      <c r="CA67" s="100">
        <v>13478.400000000001</v>
      </c>
      <c r="CB67" s="100">
        <v>16</v>
      </c>
      <c r="CC67" s="100">
        <v>17971.2</v>
      </c>
      <c r="CD67" s="100">
        <v>13</v>
      </c>
      <c r="CE67" s="100">
        <v>14601.6</v>
      </c>
      <c r="CF67" s="100">
        <v>16</v>
      </c>
      <c r="CG67" s="100">
        <v>17971.2</v>
      </c>
      <c r="CH67" s="100">
        <v>14</v>
      </c>
      <c r="CI67" s="100">
        <v>15724.800000000001</v>
      </c>
      <c r="CJ67" s="100">
        <v>19</v>
      </c>
      <c r="CK67" s="100">
        <v>21340.799999999999</v>
      </c>
      <c r="CL67" s="100">
        <v>16</v>
      </c>
      <c r="CM67" s="100">
        <v>17971.2</v>
      </c>
      <c r="CN67" s="100">
        <v>13</v>
      </c>
      <c r="CO67" s="100">
        <v>14601.6</v>
      </c>
      <c r="CP67" s="100">
        <v>17</v>
      </c>
      <c r="CQ67" s="100">
        <v>19094.400000000001</v>
      </c>
      <c r="CR67" s="100">
        <v>10</v>
      </c>
      <c r="CS67" s="100">
        <v>11232</v>
      </c>
      <c r="CT67" s="100">
        <v>20</v>
      </c>
      <c r="CU67" s="100">
        <v>22464</v>
      </c>
    </row>
    <row r="68" spans="2:99">
      <c r="C68" s="99" t="s">
        <v>234</v>
      </c>
      <c r="D68" s="100">
        <v>0</v>
      </c>
      <c r="E68" s="100">
        <v>0</v>
      </c>
      <c r="F68" s="100">
        <v>17</v>
      </c>
      <c r="G68" s="100">
        <v>17564.400000000001</v>
      </c>
      <c r="H68" s="100">
        <v>0</v>
      </c>
      <c r="I68" s="100">
        <v>0</v>
      </c>
      <c r="J68" s="100">
        <v>5.3901869995543112</v>
      </c>
      <c r="K68" s="100">
        <v>5569.141207939515</v>
      </c>
      <c r="L68" s="100">
        <v>15</v>
      </c>
      <c r="M68" s="100">
        <v>15498</v>
      </c>
      <c r="N68" s="100">
        <v>18</v>
      </c>
      <c r="O68" s="100">
        <v>18597.600000000002</v>
      </c>
      <c r="P68" s="100">
        <v>17</v>
      </c>
      <c r="Q68" s="100">
        <v>17564.400000000001</v>
      </c>
      <c r="R68" s="100">
        <v>16</v>
      </c>
      <c r="S68" s="100">
        <v>16531.2</v>
      </c>
      <c r="T68" s="100">
        <v>10</v>
      </c>
      <c r="U68" s="100">
        <v>10332</v>
      </c>
      <c r="V68" s="100">
        <v>13</v>
      </c>
      <c r="W68" s="100">
        <v>13431.6</v>
      </c>
      <c r="X68" s="100">
        <v>11</v>
      </c>
      <c r="Y68" s="100">
        <v>11365.2</v>
      </c>
      <c r="Z68" s="100">
        <v>14</v>
      </c>
      <c r="AA68" s="100">
        <v>14464.800000000001</v>
      </c>
      <c r="AB68" s="100">
        <v>20</v>
      </c>
      <c r="AC68" s="100">
        <v>20664</v>
      </c>
      <c r="AD68" s="100">
        <v>14</v>
      </c>
      <c r="AE68" s="100">
        <v>14464.800000000001</v>
      </c>
      <c r="AF68" s="100">
        <v>18</v>
      </c>
      <c r="AG68" s="100">
        <v>18597.600000000002</v>
      </c>
      <c r="AH68" s="100">
        <v>10</v>
      </c>
      <c r="AI68" s="100">
        <v>10332</v>
      </c>
      <c r="AJ68" s="100">
        <v>17</v>
      </c>
      <c r="AK68" s="100">
        <v>17564.400000000001</v>
      </c>
      <c r="AL68" s="100">
        <v>16</v>
      </c>
      <c r="AM68" s="100">
        <v>16531.2</v>
      </c>
      <c r="AN68" s="100">
        <v>15</v>
      </c>
      <c r="AO68" s="100">
        <v>15498</v>
      </c>
      <c r="AP68" s="100">
        <v>15</v>
      </c>
      <c r="AQ68" s="100">
        <v>15498</v>
      </c>
      <c r="AR68" s="100">
        <v>13</v>
      </c>
      <c r="AS68" s="100">
        <v>13431.6</v>
      </c>
      <c r="AT68" s="100">
        <v>12</v>
      </c>
      <c r="AU68" s="100">
        <v>12398.400000000001</v>
      </c>
      <c r="AV68" s="100">
        <v>11</v>
      </c>
      <c r="AW68" s="100">
        <v>11365.2</v>
      </c>
      <c r="AX68" s="100">
        <v>16</v>
      </c>
      <c r="AY68" s="100">
        <v>16531.2</v>
      </c>
      <c r="AZ68" s="100">
        <v>13</v>
      </c>
      <c r="BA68" s="100">
        <v>13431.6</v>
      </c>
      <c r="BB68" s="100">
        <v>16</v>
      </c>
      <c r="BC68" s="100">
        <v>16531.2</v>
      </c>
      <c r="BD68" s="100">
        <v>15</v>
      </c>
      <c r="BE68" s="100">
        <v>15498</v>
      </c>
      <c r="BF68" s="100">
        <v>10</v>
      </c>
      <c r="BG68" s="100">
        <v>10332</v>
      </c>
      <c r="BH68" s="100">
        <v>16</v>
      </c>
      <c r="BI68" s="100">
        <v>16531.2</v>
      </c>
      <c r="BJ68" s="100">
        <v>19</v>
      </c>
      <c r="BK68" s="100">
        <v>19630.8</v>
      </c>
      <c r="BL68" s="100">
        <v>9</v>
      </c>
      <c r="BM68" s="100">
        <v>9298.8000000000011</v>
      </c>
      <c r="BN68" s="100">
        <v>13</v>
      </c>
      <c r="BO68" s="100">
        <v>13431.6</v>
      </c>
      <c r="BP68" s="100">
        <v>17</v>
      </c>
      <c r="BQ68" s="100">
        <v>17564.400000000001</v>
      </c>
      <c r="BR68" s="100">
        <v>11</v>
      </c>
      <c r="BS68" s="100">
        <v>11365.2</v>
      </c>
      <c r="BT68" s="100">
        <v>9</v>
      </c>
      <c r="BU68" s="100">
        <v>9298.8000000000011</v>
      </c>
      <c r="BV68" s="100">
        <v>15</v>
      </c>
      <c r="BW68" s="100">
        <v>15498</v>
      </c>
      <c r="BX68" s="100">
        <v>17</v>
      </c>
      <c r="BY68" s="100">
        <v>17564.400000000001</v>
      </c>
      <c r="BZ68" s="100">
        <v>14</v>
      </c>
      <c r="CA68" s="100">
        <v>14464.800000000001</v>
      </c>
      <c r="CB68" s="100">
        <v>16</v>
      </c>
      <c r="CC68" s="100">
        <v>16531.2</v>
      </c>
      <c r="CD68" s="100">
        <v>13</v>
      </c>
      <c r="CE68" s="100">
        <v>13431.6</v>
      </c>
      <c r="CF68" s="100">
        <v>15</v>
      </c>
      <c r="CG68" s="100">
        <v>15498</v>
      </c>
      <c r="CH68" s="100">
        <v>14</v>
      </c>
      <c r="CI68" s="100">
        <v>14464.800000000001</v>
      </c>
      <c r="CJ68" s="100">
        <v>17</v>
      </c>
      <c r="CK68" s="100">
        <v>17564.400000000001</v>
      </c>
      <c r="CL68" s="100">
        <v>15</v>
      </c>
      <c r="CM68" s="100">
        <v>15498</v>
      </c>
      <c r="CN68" s="100">
        <v>15</v>
      </c>
      <c r="CO68" s="100">
        <v>15498</v>
      </c>
      <c r="CP68" s="100">
        <v>16</v>
      </c>
      <c r="CQ68" s="100">
        <v>16531.2</v>
      </c>
      <c r="CR68" s="100">
        <v>10</v>
      </c>
      <c r="CS68" s="100">
        <v>10332</v>
      </c>
      <c r="CT68" s="100">
        <v>20</v>
      </c>
      <c r="CU68" s="100">
        <v>20664</v>
      </c>
    </row>
    <row r="69" spans="2:99">
      <c r="C69" s="99" t="s">
        <v>235</v>
      </c>
      <c r="D69" s="100">
        <v>0</v>
      </c>
      <c r="E69" s="100">
        <v>0</v>
      </c>
      <c r="F69" s="100">
        <v>16</v>
      </c>
      <c r="G69" s="100">
        <v>12134.4</v>
      </c>
      <c r="H69" s="100">
        <v>0</v>
      </c>
      <c r="I69" s="100">
        <v>0</v>
      </c>
      <c r="J69" s="100">
        <v>5.3901869995543112</v>
      </c>
      <c r="K69" s="100">
        <v>4087.9178204619893</v>
      </c>
      <c r="L69" s="100">
        <v>15</v>
      </c>
      <c r="M69" s="100">
        <v>11376</v>
      </c>
      <c r="N69" s="100">
        <v>16</v>
      </c>
      <c r="O69" s="100">
        <v>12134.4</v>
      </c>
      <c r="P69" s="100">
        <v>14</v>
      </c>
      <c r="Q69" s="100">
        <v>10617.6</v>
      </c>
      <c r="R69" s="100">
        <v>17</v>
      </c>
      <c r="S69" s="100">
        <v>12892.8</v>
      </c>
      <c r="T69" s="100">
        <v>10</v>
      </c>
      <c r="U69" s="100">
        <v>7584</v>
      </c>
      <c r="V69" s="100">
        <v>13</v>
      </c>
      <c r="W69" s="100">
        <v>9859.1999999999989</v>
      </c>
      <c r="X69" s="100">
        <v>12</v>
      </c>
      <c r="Y69" s="100">
        <v>9100.7999999999993</v>
      </c>
      <c r="Z69" s="100">
        <v>14</v>
      </c>
      <c r="AA69" s="100">
        <v>10617.6</v>
      </c>
      <c r="AB69" s="100">
        <v>18</v>
      </c>
      <c r="AC69" s="100">
        <v>13651.199999999999</v>
      </c>
      <c r="AD69" s="100">
        <v>16</v>
      </c>
      <c r="AE69" s="100">
        <v>12134.4</v>
      </c>
      <c r="AF69" s="100">
        <v>18</v>
      </c>
      <c r="AG69" s="100">
        <v>13651.199999999999</v>
      </c>
      <c r="AH69" s="100">
        <v>11</v>
      </c>
      <c r="AI69" s="100">
        <v>8342.4</v>
      </c>
      <c r="AJ69" s="100">
        <v>15</v>
      </c>
      <c r="AK69" s="100">
        <v>11376</v>
      </c>
      <c r="AL69" s="100">
        <v>14</v>
      </c>
      <c r="AM69" s="100">
        <v>10617.6</v>
      </c>
      <c r="AN69" s="100">
        <v>15</v>
      </c>
      <c r="AO69" s="100">
        <v>11376</v>
      </c>
      <c r="AP69" s="100">
        <v>14</v>
      </c>
      <c r="AQ69" s="100">
        <v>10617.6</v>
      </c>
      <c r="AR69" s="100">
        <v>16</v>
      </c>
      <c r="AS69" s="100">
        <v>12134.4</v>
      </c>
      <c r="AT69" s="100">
        <v>12</v>
      </c>
      <c r="AU69" s="100">
        <v>9100.7999999999993</v>
      </c>
      <c r="AV69" s="100">
        <v>10</v>
      </c>
      <c r="AW69" s="100">
        <v>7584</v>
      </c>
      <c r="AX69" s="100">
        <v>14</v>
      </c>
      <c r="AY69" s="100">
        <v>10617.6</v>
      </c>
      <c r="AZ69" s="100">
        <v>13</v>
      </c>
      <c r="BA69" s="100">
        <v>9859.1999999999989</v>
      </c>
      <c r="BB69" s="100">
        <v>19</v>
      </c>
      <c r="BC69" s="100">
        <v>14409.6</v>
      </c>
      <c r="BD69" s="100">
        <v>16</v>
      </c>
      <c r="BE69" s="100">
        <v>12134.4</v>
      </c>
      <c r="BF69" s="100">
        <v>10</v>
      </c>
      <c r="BG69" s="100">
        <v>7584</v>
      </c>
      <c r="BH69" s="100">
        <v>17</v>
      </c>
      <c r="BI69" s="100">
        <v>12892.8</v>
      </c>
      <c r="BJ69" s="100">
        <v>19</v>
      </c>
      <c r="BK69" s="100">
        <v>14409.6</v>
      </c>
      <c r="BL69" s="100">
        <v>9</v>
      </c>
      <c r="BM69" s="100">
        <v>6825.5999999999995</v>
      </c>
      <c r="BN69" s="100">
        <v>13</v>
      </c>
      <c r="BO69" s="100">
        <v>9859.1999999999989</v>
      </c>
      <c r="BP69" s="100">
        <v>18</v>
      </c>
      <c r="BQ69" s="100">
        <v>13651.199999999999</v>
      </c>
      <c r="BR69" s="100">
        <v>12</v>
      </c>
      <c r="BS69" s="100">
        <v>9100.7999999999993</v>
      </c>
      <c r="BT69" s="100">
        <v>9</v>
      </c>
      <c r="BU69" s="100">
        <v>6825.5999999999995</v>
      </c>
      <c r="BV69" s="100">
        <v>13</v>
      </c>
      <c r="BW69" s="100">
        <v>9859.1999999999989</v>
      </c>
      <c r="BX69" s="100">
        <v>19</v>
      </c>
      <c r="BY69" s="100">
        <v>14409.6</v>
      </c>
      <c r="BZ69" s="100">
        <v>12</v>
      </c>
      <c r="CA69" s="100">
        <v>9100.7999999999993</v>
      </c>
      <c r="CB69" s="100">
        <v>17</v>
      </c>
      <c r="CC69" s="100">
        <v>12892.8</v>
      </c>
      <c r="CD69" s="100">
        <v>14</v>
      </c>
      <c r="CE69" s="100">
        <v>10617.6</v>
      </c>
      <c r="CF69" s="100">
        <v>16</v>
      </c>
      <c r="CG69" s="100">
        <v>12134.4</v>
      </c>
      <c r="CH69" s="100">
        <v>15</v>
      </c>
      <c r="CI69" s="100">
        <v>11376</v>
      </c>
      <c r="CJ69" s="100">
        <v>20</v>
      </c>
      <c r="CK69" s="100">
        <v>15168</v>
      </c>
      <c r="CL69" s="100">
        <v>16</v>
      </c>
      <c r="CM69" s="100">
        <v>12134.4</v>
      </c>
      <c r="CN69" s="100">
        <v>15</v>
      </c>
      <c r="CO69" s="100">
        <v>11376</v>
      </c>
      <c r="CP69" s="100">
        <v>17</v>
      </c>
      <c r="CQ69" s="100">
        <v>12892.8</v>
      </c>
      <c r="CR69" s="100">
        <v>10</v>
      </c>
      <c r="CS69" s="100">
        <v>7584</v>
      </c>
      <c r="CT69" s="100">
        <v>18</v>
      </c>
      <c r="CU69" s="100">
        <v>13651.199999999999</v>
      </c>
    </row>
    <row r="70" spans="2:99">
      <c r="C70" s="99" t="s">
        <v>236</v>
      </c>
      <c r="D70" s="100">
        <v>0</v>
      </c>
      <c r="E70" s="100">
        <v>0</v>
      </c>
      <c r="F70" s="100">
        <v>18</v>
      </c>
      <c r="G70" s="100">
        <v>9633.5999999999985</v>
      </c>
      <c r="H70" s="100">
        <v>0</v>
      </c>
      <c r="I70" s="100">
        <v>0</v>
      </c>
      <c r="J70" s="100">
        <v>6.160213713776356</v>
      </c>
      <c r="K70" s="100">
        <v>3296.9463796131054</v>
      </c>
      <c r="L70" s="100">
        <v>16</v>
      </c>
      <c r="M70" s="100">
        <v>8563.1999999999989</v>
      </c>
      <c r="N70" s="100">
        <v>16</v>
      </c>
      <c r="O70" s="100">
        <v>8563.1999999999989</v>
      </c>
      <c r="P70" s="100">
        <v>16</v>
      </c>
      <c r="Q70" s="100">
        <v>8563.1999999999989</v>
      </c>
      <c r="R70" s="100">
        <v>17</v>
      </c>
      <c r="S70" s="100">
        <v>9098.4</v>
      </c>
      <c r="T70" s="100">
        <v>11</v>
      </c>
      <c r="U70" s="100">
        <v>5887.1999999999989</v>
      </c>
      <c r="V70" s="100">
        <v>11</v>
      </c>
      <c r="W70" s="100">
        <v>5887.1999999999989</v>
      </c>
      <c r="X70" s="100">
        <v>13</v>
      </c>
      <c r="Y70" s="100">
        <v>6957.5999999999995</v>
      </c>
      <c r="Z70" s="100">
        <v>17</v>
      </c>
      <c r="AA70" s="100">
        <v>9098.4</v>
      </c>
      <c r="AB70" s="100">
        <v>18</v>
      </c>
      <c r="AC70" s="100">
        <v>9633.5999999999985</v>
      </c>
      <c r="AD70" s="100">
        <v>15</v>
      </c>
      <c r="AE70" s="100">
        <v>8027.9999999999991</v>
      </c>
      <c r="AF70" s="100">
        <v>21</v>
      </c>
      <c r="AG70" s="100">
        <v>11239.199999999999</v>
      </c>
      <c r="AH70" s="100">
        <v>10</v>
      </c>
      <c r="AI70" s="100">
        <v>5351.9999999999991</v>
      </c>
      <c r="AJ70" s="100">
        <v>17</v>
      </c>
      <c r="AK70" s="100">
        <v>9098.4</v>
      </c>
      <c r="AL70" s="100">
        <v>16</v>
      </c>
      <c r="AM70" s="100">
        <v>8563.1999999999989</v>
      </c>
      <c r="AN70" s="100">
        <v>15</v>
      </c>
      <c r="AO70" s="100">
        <v>8027.9999999999991</v>
      </c>
      <c r="AP70" s="100">
        <v>16</v>
      </c>
      <c r="AQ70" s="100">
        <v>8563.1999999999989</v>
      </c>
      <c r="AR70" s="100">
        <v>17</v>
      </c>
      <c r="AS70" s="100">
        <v>9098.4</v>
      </c>
      <c r="AT70" s="100">
        <v>12</v>
      </c>
      <c r="AU70" s="100">
        <v>6422.4</v>
      </c>
      <c r="AV70" s="100">
        <v>12</v>
      </c>
      <c r="AW70" s="100">
        <v>6422.4</v>
      </c>
      <c r="AX70" s="100">
        <v>15</v>
      </c>
      <c r="AY70" s="100">
        <v>8027.9999999999991</v>
      </c>
      <c r="AZ70" s="100">
        <v>13</v>
      </c>
      <c r="BA70" s="100">
        <v>6957.5999999999995</v>
      </c>
      <c r="BB70" s="100">
        <v>20</v>
      </c>
      <c r="BC70" s="100">
        <v>10703.999999999998</v>
      </c>
      <c r="BD70" s="100">
        <v>15</v>
      </c>
      <c r="BE70" s="100">
        <v>8027.9999999999991</v>
      </c>
      <c r="BF70" s="100">
        <v>10</v>
      </c>
      <c r="BG70" s="100">
        <v>5351.9999999999991</v>
      </c>
      <c r="BH70" s="100">
        <v>15</v>
      </c>
      <c r="BI70" s="100">
        <v>8027.9999999999991</v>
      </c>
      <c r="BJ70" s="100">
        <v>20</v>
      </c>
      <c r="BK70" s="100">
        <v>10703.999999999998</v>
      </c>
      <c r="BL70" s="100">
        <v>9</v>
      </c>
      <c r="BM70" s="100">
        <v>4816.7999999999993</v>
      </c>
      <c r="BN70" s="100">
        <v>11</v>
      </c>
      <c r="BO70" s="100">
        <v>5887.1999999999989</v>
      </c>
      <c r="BP70" s="100">
        <v>18</v>
      </c>
      <c r="BQ70" s="100">
        <v>9633.5999999999985</v>
      </c>
      <c r="BR70" s="100">
        <v>13</v>
      </c>
      <c r="BS70" s="100">
        <v>6957.5999999999995</v>
      </c>
      <c r="BT70" s="100">
        <v>9</v>
      </c>
      <c r="BU70" s="100">
        <v>4816.7999999999993</v>
      </c>
      <c r="BV70" s="100">
        <v>15</v>
      </c>
      <c r="BW70" s="100">
        <v>8027.9999999999991</v>
      </c>
      <c r="BX70" s="100">
        <v>17</v>
      </c>
      <c r="BY70" s="100">
        <v>9098.4</v>
      </c>
      <c r="BZ70" s="100">
        <v>14</v>
      </c>
      <c r="CA70" s="100">
        <v>7492.7999999999993</v>
      </c>
      <c r="CB70" s="100">
        <v>16</v>
      </c>
      <c r="CC70" s="100">
        <v>8563.1999999999989</v>
      </c>
      <c r="CD70" s="100">
        <v>15</v>
      </c>
      <c r="CE70" s="100">
        <v>8027.9999999999991</v>
      </c>
      <c r="CF70" s="100">
        <v>18</v>
      </c>
      <c r="CG70" s="100">
        <v>9633.5999999999985</v>
      </c>
      <c r="CH70" s="100">
        <v>16</v>
      </c>
      <c r="CI70" s="100">
        <v>8563.1999999999989</v>
      </c>
      <c r="CJ70" s="100">
        <v>19</v>
      </c>
      <c r="CK70" s="100">
        <v>10168.799999999999</v>
      </c>
      <c r="CL70" s="100">
        <v>17</v>
      </c>
      <c r="CM70" s="100">
        <v>9098.4</v>
      </c>
      <c r="CN70" s="100">
        <v>16</v>
      </c>
      <c r="CO70" s="100">
        <v>8563.1999999999989</v>
      </c>
      <c r="CP70" s="100">
        <v>15</v>
      </c>
      <c r="CQ70" s="100">
        <v>8027.9999999999991</v>
      </c>
      <c r="CR70" s="100">
        <v>12</v>
      </c>
      <c r="CS70" s="100">
        <v>6422.4</v>
      </c>
      <c r="CT70" s="100">
        <v>19</v>
      </c>
      <c r="CU70" s="100">
        <v>10168.799999999999</v>
      </c>
    </row>
    <row r="71" spans="2:99">
      <c r="B71" s="99" t="s">
        <v>130</v>
      </c>
      <c r="C71" s="99" t="s">
        <v>237</v>
      </c>
      <c r="D71" s="100">
        <v>10</v>
      </c>
      <c r="E71" s="100">
        <v>5640</v>
      </c>
      <c r="F71" s="100">
        <v>14</v>
      </c>
      <c r="G71" s="100">
        <v>7896</v>
      </c>
      <c r="H71" s="100">
        <v>10</v>
      </c>
      <c r="I71" s="100">
        <v>5640</v>
      </c>
      <c r="J71" s="100">
        <v>10</v>
      </c>
      <c r="K71" s="100">
        <v>5640</v>
      </c>
      <c r="L71" s="100">
        <v>10</v>
      </c>
      <c r="M71" s="100">
        <v>5640</v>
      </c>
      <c r="N71" s="100">
        <v>13</v>
      </c>
      <c r="O71" s="100">
        <v>7332</v>
      </c>
      <c r="P71" s="100">
        <v>12</v>
      </c>
      <c r="Q71" s="100">
        <v>6768</v>
      </c>
      <c r="R71" s="100">
        <v>11</v>
      </c>
      <c r="S71" s="100">
        <v>6204</v>
      </c>
      <c r="T71" s="100">
        <v>13</v>
      </c>
      <c r="U71" s="100">
        <v>7332</v>
      </c>
      <c r="V71" s="100">
        <v>10</v>
      </c>
      <c r="W71" s="100">
        <v>5640</v>
      </c>
      <c r="X71" s="100">
        <v>8</v>
      </c>
      <c r="Y71" s="100">
        <v>4512</v>
      </c>
      <c r="Z71" s="100">
        <v>13</v>
      </c>
      <c r="AA71" s="100">
        <v>7332</v>
      </c>
      <c r="AB71" s="100">
        <v>7</v>
      </c>
      <c r="AC71" s="100">
        <v>3948</v>
      </c>
      <c r="AD71" s="100">
        <v>12</v>
      </c>
      <c r="AE71" s="100">
        <v>6768</v>
      </c>
      <c r="AF71" s="100">
        <v>13</v>
      </c>
      <c r="AG71" s="100">
        <v>7332</v>
      </c>
      <c r="AH71" s="100">
        <v>12</v>
      </c>
      <c r="AI71" s="100">
        <v>6768</v>
      </c>
      <c r="AJ71" s="100">
        <v>12</v>
      </c>
      <c r="AK71" s="100">
        <v>6768</v>
      </c>
      <c r="AL71" s="100">
        <v>13</v>
      </c>
      <c r="AM71" s="100">
        <v>7332</v>
      </c>
      <c r="AN71" s="100">
        <v>10</v>
      </c>
      <c r="AO71" s="100">
        <v>5640</v>
      </c>
      <c r="AP71" s="100">
        <v>15</v>
      </c>
      <c r="AQ71" s="100">
        <v>8460</v>
      </c>
      <c r="AR71" s="100">
        <v>14</v>
      </c>
      <c r="AS71" s="100">
        <v>7896</v>
      </c>
      <c r="AT71" s="100">
        <v>13</v>
      </c>
      <c r="AU71" s="100">
        <v>7332</v>
      </c>
      <c r="AV71" s="100">
        <v>8</v>
      </c>
      <c r="AW71" s="100">
        <v>4512</v>
      </c>
      <c r="AX71" s="100">
        <v>16</v>
      </c>
      <c r="AY71" s="100">
        <v>9024</v>
      </c>
      <c r="AZ71" s="100">
        <v>14</v>
      </c>
      <c r="BA71" s="100">
        <v>7896</v>
      </c>
      <c r="BB71" s="100">
        <v>13</v>
      </c>
      <c r="BC71" s="100">
        <v>7332</v>
      </c>
      <c r="BD71" s="100">
        <v>8</v>
      </c>
      <c r="BE71" s="100">
        <v>4512</v>
      </c>
      <c r="BF71" s="100">
        <v>10</v>
      </c>
      <c r="BG71" s="100">
        <v>5640</v>
      </c>
      <c r="BH71" s="100">
        <v>12</v>
      </c>
      <c r="BI71" s="100">
        <v>6768</v>
      </c>
      <c r="BJ71" s="100">
        <v>11</v>
      </c>
      <c r="BK71" s="100">
        <v>6204</v>
      </c>
      <c r="BL71" s="100">
        <v>16</v>
      </c>
      <c r="BM71" s="100">
        <v>9024</v>
      </c>
      <c r="BN71" s="100">
        <v>16</v>
      </c>
      <c r="BO71" s="100">
        <v>9024</v>
      </c>
      <c r="BP71" s="100">
        <v>12</v>
      </c>
      <c r="BQ71" s="100">
        <v>6768</v>
      </c>
      <c r="BR71" s="100">
        <v>12</v>
      </c>
      <c r="BS71" s="100">
        <v>6768</v>
      </c>
      <c r="BT71" s="100">
        <v>10</v>
      </c>
      <c r="BU71" s="100">
        <v>5640</v>
      </c>
      <c r="BV71" s="100">
        <v>14</v>
      </c>
      <c r="BW71" s="100">
        <v>7896</v>
      </c>
      <c r="BX71" s="100">
        <v>12</v>
      </c>
      <c r="BY71" s="100">
        <v>6768</v>
      </c>
      <c r="BZ71" s="100">
        <v>16</v>
      </c>
      <c r="CA71" s="100">
        <v>9024</v>
      </c>
      <c r="CB71" s="100">
        <v>10</v>
      </c>
      <c r="CC71" s="100">
        <v>5640</v>
      </c>
      <c r="CD71" s="100">
        <v>13</v>
      </c>
      <c r="CE71" s="100">
        <v>7332</v>
      </c>
      <c r="CF71" s="100">
        <v>16</v>
      </c>
      <c r="CG71" s="100">
        <v>9024</v>
      </c>
      <c r="CH71" s="100">
        <v>12</v>
      </c>
      <c r="CI71" s="100">
        <v>6768</v>
      </c>
      <c r="CJ71" s="100">
        <v>11</v>
      </c>
      <c r="CK71" s="100">
        <v>6204</v>
      </c>
      <c r="CL71" s="100">
        <v>15</v>
      </c>
      <c r="CM71" s="100">
        <v>8460</v>
      </c>
      <c r="CN71" s="100">
        <v>12</v>
      </c>
      <c r="CO71" s="100">
        <v>6768</v>
      </c>
      <c r="CP71" s="100">
        <v>13</v>
      </c>
      <c r="CQ71" s="100">
        <v>7332</v>
      </c>
      <c r="CR71" s="100">
        <v>8</v>
      </c>
      <c r="CS71" s="100">
        <v>4512</v>
      </c>
      <c r="CT71" s="100">
        <v>10</v>
      </c>
      <c r="CU71" s="100">
        <v>5640</v>
      </c>
    </row>
    <row r="72" spans="2:99">
      <c r="C72" s="99" t="s">
        <v>238</v>
      </c>
      <c r="D72" s="100">
        <v>10</v>
      </c>
      <c r="E72" s="100">
        <v>743.99999999999989</v>
      </c>
      <c r="F72" s="100">
        <v>13</v>
      </c>
      <c r="G72" s="100">
        <v>967.19999999999993</v>
      </c>
      <c r="H72" s="100">
        <v>11</v>
      </c>
      <c r="I72" s="100">
        <v>818.39999999999986</v>
      </c>
      <c r="J72" s="100">
        <v>9</v>
      </c>
      <c r="K72" s="100">
        <v>669.59999999999991</v>
      </c>
      <c r="L72" s="100">
        <v>10</v>
      </c>
      <c r="M72" s="100">
        <v>743.99999999999989</v>
      </c>
      <c r="N72" s="100">
        <v>13</v>
      </c>
      <c r="O72" s="100">
        <v>967.19999999999993</v>
      </c>
      <c r="P72" s="100">
        <v>15</v>
      </c>
      <c r="Q72" s="100">
        <v>1115.9999999999998</v>
      </c>
      <c r="R72" s="100">
        <v>13</v>
      </c>
      <c r="S72" s="100">
        <v>967.19999999999993</v>
      </c>
      <c r="T72" s="100">
        <v>12</v>
      </c>
      <c r="U72" s="100">
        <v>892.8</v>
      </c>
      <c r="V72" s="100">
        <v>12</v>
      </c>
      <c r="W72" s="100">
        <v>892.8</v>
      </c>
      <c r="X72" s="100">
        <v>9</v>
      </c>
      <c r="Y72" s="100">
        <v>669.59999999999991</v>
      </c>
      <c r="Z72" s="100">
        <v>15</v>
      </c>
      <c r="AA72" s="100">
        <v>1115.9999999999998</v>
      </c>
      <c r="AB72" s="100">
        <v>8</v>
      </c>
      <c r="AC72" s="100">
        <v>595.19999999999993</v>
      </c>
      <c r="AD72" s="100">
        <v>14</v>
      </c>
      <c r="AE72" s="100">
        <v>1041.5999999999999</v>
      </c>
      <c r="AF72" s="100">
        <v>15</v>
      </c>
      <c r="AG72" s="100">
        <v>1115.9999999999998</v>
      </c>
      <c r="AH72" s="100">
        <v>16</v>
      </c>
      <c r="AI72" s="100">
        <v>1190.3999999999999</v>
      </c>
      <c r="AJ72" s="100">
        <v>13</v>
      </c>
      <c r="AK72" s="100">
        <v>967.19999999999993</v>
      </c>
      <c r="AL72" s="100">
        <v>15</v>
      </c>
      <c r="AM72" s="100">
        <v>1115.9999999999998</v>
      </c>
      <c r="AN72" s="100">
        <v>12</v>
      </c>
      <c r="AO72" s="100">
        <v>892.8</v>
      </c>
      <c r="AP72" s="100">
        <v>14</v>
      </c>
      <c r="AQ72" s="100">
        <v>1041.5999999999999</v>
      </c>
      <c r="AR72" s="100">
        <v>14</v>
      </c>
      <c r="AS72" s="100">
        <v>1041.5999999999999</v>
      </c>
      <c r="AT72" s="100">
        <v>13</v>
      </c>
      <c r="AU72" s="100">
        <v>967.19999999999993</v>
      </c>
      <c r="AV72" s="100">
        <v>9</v>
      </c>
      <c r="AW72" s="100">
        <v>669.59999999999991</v>
      </c>
      <c r="AX72" s="100">
        <v>16</v>
      </c>
      <c r="AY72" s="100">
        <v>1190.3999999999999</v>
      </c>
      <c r="AZ72" s="100">
        <v>14</v>
      </c>
      <c r="BA72" s="100">
        <v>1041.5999999999999</v>
      </c>
      <c r="BB72" s="100">
        <v>13</v>
      </c>
      <c r="BC72" s="100">
        <v>967.19999999999993</v>
      </c>
      <c r="BD72" s="100">
        <v>9</v>
      </c>
      <c r="BE72" s="100">
        <v>669.59999999999991</v>
      </c>
      <c r="BF72" s="100">
        <v>11</v>
      </c>
      <c r="BG72" s="100">
        <v>818.39999999999986</v>
      </c>
      <c r="BH72" s="100">
        <v>13</v>
      </c>
      <c r="BI72" s="100">
        <v>967.19999999999993</v>
      </c>
      <c r="BJ72" s="100">
        <v>11</v>
      </c>
      <c r="BK72" s="100">
        <v>818.39999999999986</v>
      </c>
      <c r="BL72" s="100">
        <v>16</v>
      </c>
      <c r="BM72" s="100">
        <v>1190.3999999999999</v>
      </c>
      <c r="BN72" s="100">
        <v>16</v>
      </c>
      <c r="BO72" s="100">
        <v>1190.3999999999999</v>
      </c>
      <c r="BP72" s="100">
        <v>12</v>
      </c>
      <c r="BQ72" s="100">
        <v>892.8</v>
      </c>
      <c r="BR72" s="100">
        <v>10</v>
      </c>
      <c r="BS72" s="100">
        <v>743.99999999999989</v>
      </c>
      <c r="BT72" s="100">
        <v>11</v>
      </c>
      <c r="BU72" s="100">
        <v>818.39999999999986</v>
      </c>
      <c r="BV72" s="100">
        <v>14</v>
      </c>
      <c r="BW72" s="100">
        <v>1041.5999999999999</v>
      </c>
      <c r="BX72" s="100">
        <v>12</v>
      </c>
      <c r="BY72" s="100">
        <v>892.8</v>
      </c>
      <c r="BZ72" s="100">
        <v>16</v>
      </c>
      <c r="CA72" s="100">
        <v>1190.3999999999999</v>
      </c>
      <c r="CB72" s="100">
        <v>12</v>
      </c>
      <c r="CC72" s="100">
        <v>892.8</v>
      </c>
      <c r="CD72" s="100">
        <v>14</v>
      </c>
      <c r="CE72" s="100">
        <v>1041.5999999999999</v>
      </c>
      <c r="CF72" s="100">
        <v>16</v>
      </c>
      <c r="CG72" s="100">
        <v>1190.3999999999999</v>
      </c>
      <c r="CH72" s="100">
        <v>12</v>
      </c>
      <c r="CI72" s="100">
        <v>892.8</v>
      </c>
      <c r="CJ72" s="100">
        <v>11</v>
      </c>
      <c r="CK72" s="100">
        <v>818.39999999999986</v>
      </c>
      <c r="CL72" s="100">
        <v>14</v>
      </c>
      <c r="CM72" s="100">
        <v>1041.5999999999999</v>
      </c>
      <c r="CN72" s="100">
        <v>13</v>
      </c>
      <c r="CO72" s="100">
        <v>967.19999999999993</v>
      </c>
      <c r="CP72" s="100">
        <v>15</v>
      </c>
      <c r="CQ72" s="100">
        <v>1115.9999999999998</v>
      </c>
      <c r="CR72" s="100">
        <v>9</v>
      </c>
      <c r="CS72" s="100">
        <v>669.59999999999991</v>
      </c>
      <c r="CT72" s="100">
        <v>10</v>
      </c>
      <c r="CU72" s="100">
        <v>743.99999999999989</v>
      </c>
    </row>
    <row r="73" spans="2:99">
      <c r="C73" s="99" t="s">
        <v>239</v>
      </c>
      <c r="D73" s="100">
        <v>10</v>
      </c>
      <c r="E73" s="100">
        <v>5591.9999999999991</v>
      </c>
      <c r="F73" s="100">
        <v>13</v>
      </c>
      <c r="G73" s="100">
        <v>7269.5999999999995</v>
      </c>
      <c r="H73" s="100">
        <v>9</v>
      </c>
      <c r="I73" s="100">
        <v>5032.7999999999993</v>
      </c>
      <c r="J73" s="100">
        <v>9</v>
      </c>
      <c r="K73" s="100">
        <v>5032.7999999999993</v>
      </c>
      <c r="L73" s="100">
        <v>10</v>
      </c>
      <c r="M73" s="100">
        <v>5591.9999999999991</v>
      </c>
      <c r="N73" s="100">
        <v>12</v>
      </c>
      <c r="O73" s="100">
        <v>6710.4</v>
      </c>
      <c r="P73" s="100">
        <v>14</v>
      </c>
      <c r="Q73" s="100">
        <v>7828.7999999999993</v>
      </c>
      <c r="R73" s="100">
        <v>12</v>
      </c>
      <c r="S73" s="100">
        <v>6710.4</v>
      </c>
      <c r="T73" s="100">
        <v>11</v>
      </c>
      <c r="U73" s="100">
        <v>6151.1999999999989</v>
      </c>
      <c r="V73" s="100">
        <v>10</v>
      </c>
      <c r="W73" s="100">
        <v>5591.9999999999991</v>
      </c>
      <c r="X73" s="100">
        <v>8</v>
      </c>
      <c r="Y73" s="100">
        <v>4473.5999999999995</v>
      </c>
      <c r="Z73" s="100">
        <v>14</v>
      </c>
      <c r="AA73" s="100">
        <v>7828.7999999999993</v>
      </c>
      <c r="AB73" s="100">
        <v>7</v>
      </c>
      <c r="AC73" s="100">
        <v>3914.3999999999996</v>
      </c>
      <c r="AD73" s="100">
        <v>14</v>
      </c>
      <c r="AE73" s="100">
        <v>7828.7999999999993</v>
      </c>
      <c r="AF73" s="100">
        <v>14</v>
      </c>
      <c r="AG73" s="100">
        <v>7828.7999999999993</v>
      </c>
      <c r="AH73" s="100">
        <v>12</v>
      </c>
      <c r="AI73" s="100">
        <v>6710.4</v>
      </c>
      <c r="AJ73" s="100">
        <v>13</v>
      </c>
      <c r="AK73" s="100">
        <v>7269.5999999999995</v>
      </c>
      <c r="AL73" s="100">
        <v>12</v>
      </c>
      <c r="AM73" s="100">
        <v>6710.4</v>
      </c>
      <c r="AN73" s="100">
        <v>11</v>
      </c>
      <c r="AO73" s="100">
        <v>6151.1999999999989</v>
      </c>
      <c r="AP73" s="100">
        <v>13</v>
      </c>
      <c r="AQ73" s="100">
        <v>7269.5999999999995</v>
      </c>
      <c r="AR73" s="100">
        <v>15</v>
      </c>
      <c r="AS73" s="100">
        <v>8387.9999999999982</v>
      </c>
      <c r="AT73" s="100">
        <v>13</v>
      </c>
      <c r="AU73" s="100">
        <v>7269.5999999999995</v>
      </c>
      <c r="AV73" s="100">
        <v>7</v>
      </c>
      <c r="AW73" s="100">
        <v>3914.3999999999996</v>
      </c>
      <c r="AX73" s="100">
        <v>15</v>
      </c>
      <c r="AY73" s="100">
        <v>8387.9999999999982</v>
      </c>
      <c r="AZ73" s="100">
        <v>14</v>
      </c>
      <c r="BA73" s="100">
        <v>7828.7999999999993</v>
      </c>
      <c r="BB73" s="100">
        <v>13</v>
      </c>
      <c r="BC73" s="100">
        <v>7269.5999999999995</v>
      </c>
      <c r="BD73" s="100">
        <v>8</v>
      </c>
      <c r="BE73" s="100">
        <v>4473.5999999999995</v>
      </c>
      <c r="BF73" s="100">
        <v>11</v>
      </c>
      <c r="BG73" s="100">
        <v>6151.1999999999989</v>
      </c>
      <c r="BH73" s="100">
        <v>11</v>
      </c>
      <c r="BI73" s="100">
        <v>6151.1999999999989</v>
      </c>
      <c r="BJ73" s="100">
        <v>10</v>
      </c>
      <c r="BK73" s="100">
        <v>5591.9999999999991</v>
      </c>
      <c r="BL73" s="100">
        <v>14</v>
      </c>
      <c r="BM73" s="100">
        <v>7828.7999999999993</v>
      </c>
      <c r="BN73" s="100">
        <v>14</v>
      </c>
      <c r="BO73" s="100">
        <v>7828.7999999999993</v>
      </c>
      <c r="BP73" s="100">
        <v>11</v>
      </c>
      <c r="BQ73" s="100">
        <v>6151.1999999999989</v>
      </c>
      <c r="BR73" s="100">
        <v>11</v>
      </c>
      <c r="BS73" s="100">
        <v>6151.1999999999989</v>
      </c>
      <c r="BT73" s="100">
        <v>11</v>
      </c>
      <c r="BU73" s="100">
        <v>6151.1999999999989</v>
      </c>
      <c r="BV73" s="100">
        <v>13</v>
      </c>
      <c r="BW73" s="100">
        <v>7269.5999999999995</v>
      </c>
      <c r="BX73" s="100">
        <v>12</v>
      </c>
      <c r="BY73" s="100">
        <v>6710.4</v>
      </c>
      <c r="BZ73" s="100">
        <v>15</v>
      </c>
      <c r="CA73" s="100">
        <v>8387.9999999999982</v>
      </c>
      <c r="CB73" s="100">
        <v>11</v>
      </c>
      <c r="CC73" s="100">
        <v>6151.1999999999989</v>
      </c>
      <c r="CD73" s="100">
        <v>13</v>
      </c>
      <c r="CE73" s="100">
        <v>7269.5999999999995</v>
      </c>
      <c r="CF73" s="100">
        <v>15</v>
      </c>
      <c r="CG73" s="100">
        <v>8387.9999999999982</v>
      </c>
      <c r="CH73" s="100">
        <v>11</v>
      </c>
      <c r="CI73" s="100">
        <v>6151.1999999999989</v>
      </c>
      <c r="CJ73" s="100">
        <v>11</v>
      </c>
      <c r="CK73" s="100">
        <v>6151.1999999999989</v>
      </c>
      <c r="CL73" s="100">
        <v>13</v>
      </c>
      <c r="CM73" s="100">
        <v>7269.5999999999995</v>
      </c>
      <c r="CN73" s="100">
        <v>12</v>
      </c>
      <c r="CO73" s="100">
        <v>6710.4</v>
      </c>
      <c r="CP73" s="100">
        <v>15</v>
      </c>
      <c r="CQ73" s="100">
        <v>8387.9999999999982</v>
      </c>
      <c r="CR73" s="100">
        <v>8</v>
      </c>
      <c r="CS73" s="100">
        <v>4473.5999999999995</v>
      </c>
      <c r="CT73" s="100">
        <v>10</v>
      </c>
      <c r="CU73" s="100">
        <v>5591.9999999999991</v>
      </c>
    </row>
    <row r="74" spans="2:99">
      <c r="C74" s="99" t="s">
        <v>240</v>
      </c>
      <c r="D74" s="100">
        <v>9</v>
      </c>
      <c r="E74" s="100">
        <v>3628.7999999999997</v>
      </c>
      <c r="F74" s="100">
        <v>13</v>
      </c>
      <c r="G74" s="100">
        <v>5241.5999999999995</v>
      </c>
      <c r="H74" s="100">
        <v>10</v>
      </c>
      <c r="I74" s="100">
        <v>4032</v>
      </c>
      <c r="J74" s="100">
        <v>10</v>
      </c>
      <c r="K74" s="100">
        <v>4032</v>
      </c>
      <c r="L74" s="100">
        <v>10</v>
      </c>
      <c r="M74" s="100">
        <v>4032</v>
      </c>
      <c r="N74" s="100">
        <v>13</v>
      </c>
      <c r="O74" s="100">
        <v>5241.5999999999995</v>
      </c>
      <c r="P74" s="100">
        <v>13</v>
      </c>
      <c r="Q74" s="100">
        <v>5241.5999999999995</v>
      </c>
      <c r="R74" s="100">
        <v>13</v>
      </c>
      <c r="S74" s="100">
        <v>5241.5999999999995</v>
      </c>
      <c r="T74" s="100">
        <v>11</v>
      </c>
      <c r="U74" s="100">
        <v>4435.2</v>
      </c>
      <c r="V74" s="100">
        <v>10</v>
      </c>
      <c r="W74" s="100">
        <v>4032</v>
      </c>
      <c r="X74" s="100">
        <v>8</v>
      </c>
      <c r="Y74" s="100">
        <v>3225.6</v>
      </c>
      <c r="Z74" s="100">
        <v>14</v>
      </c>
      <c r="AA74" s="100">
        <v>5644.8</v>
      </c>
      <c r="AB74" s="100">
        <v>8</v>
      </c>
      <c r="AC74" s="100">
        <v>3225.6</v>
      </c>
      <c r="AD74" s="100">
        <v>13</v>
      </c>
      <c r="AE74" s="100">
        <v>5241.5999999999995</v>
      </c>
      <c r="AF74" s="100">
        <v>14</v>
      </c>
      <c r="AG74" s="100">
        <v>5644.8</v>
      </c>
      <c r="AH74" s="100">
        <v>13</v>
      </c>
      <c r="AI74" s="100">
        <v>5241.5999999999995</v>
      </c>
      <c r="AJ74" s="100">
        <v>13</v>
      </c>
      <c r="AK74" s="100">
        <v>5241.5999999999995</v>
      </c>
      <c r="AL74" s="100">
        <v>14</v>
      </c>
      <c r="AM74" s="100">
        <v>5644.8</v>
      </c>
      <c r="AN74" s="100">
        <v>12</v>
      </c>
      <c r="AO74" s="100">
        <v>4838.3999999999996</v>
      </c>
      <c r="AP74" s="100">
        <v>14</v>
      </c>
      <c r="AQ74" s="100">
        <v>5644.8</v>
      </c>
      <c r="AR74" s="100">
        <v>14</v>
      </c>
      <c r="AS74" s="100">
        <v>5644.8</v>
      </c>
      <c r="AT74" s="100">
        <v>12</v>
      </c>
      <c r="AU74" s="100">
        <v>4838.3999999999996</v>
      </c>
      <c r="AV74" s="100">
        <v>9</v>
      </c>
      <c r="AW74" s="100">
        <v>3628.7999999999997</v>
      </c>
      <c r="AX74" s="100">
        <v>16</v>
      </c>
      <c r="AY74" s="100">
        <v>6451.2</v>
      </c>
      <c r="AZ74" s="100">
        <v>13</v>
      </c>
      <c r="BA74" s="100">
        <v>5241.5999999999995</v>
      </c>
      <c r="BB74" s="100">
        <v>14</v>
      </c>
      <c r="BC74" s="100">
        <v>5644.8</v>
      </c>
      <c r="BD74" s="100">
        <v>9</v>
      </c>
      <c r="BE74" s="100">
        <v>3628.7999999999997</v>
      </c>
      <c r="BF74" s="100">
        <v>11</v>
      </c>
      <c r="BG74" s="100">
        <v>4435.2</v>
      </c>
      <c r="BH74" s="100">
        <v>12</v>
      </c>
      <c r="BI74" s="100">
        <v>4838.3999999999996</v>
      </c>
      <c r="BJ74" s="100">
        <v>10</v>
      </c>
      <c r="BK74" s="100">
        <v>4032</v>
      </c>
      <c r="BL74" s="100">
        <v>14</v>
      </c>
      <c r="BM74" s="100">
        <v>5644.8</v>
      </c>
      <c r="BN74" s="100">
        <v>15</v>
      </c>
      <c r="BO74" s="100">
        <v>6048</v>
      </c>
      <c r="BP74" s="100">
        <v>12</v>
      </c>
      <c r="BQ74" s="100">
        <v>4838.3999999999996</v>
      </c>
      <c r="BR74" s="100">
        <v>11</v>
      </c>
      <c r="BS74" s="100">
        <v>4435.2</v>
      </c>
      <c r="BT74" s="100">
        <v>11</v>
      </c>
      <c r="BU74" s="100">
        <v>4435.2</v>
      </c>
      <c r="BV74" s="100">
        <v>13</v>
      </c>
      <c r="BW74" s="100">
        <v>5241.5999999999995</v>
      </c>
      <c r="BX74" s="100">
        <v>12</v>
      </c>
      <c r="BY74" s="100">
        <v>4838.3999999999996</v>
      </c>
      <c r="BZ74" s="100">
        <v>15</v>
      </c>
      <c r="CA74" s="100">
        <v>6048</v>
      </c>
      <c r="CB74" s="100">
        <v>10</v>
      </c>
      <c r="CC74" s="100">
        <v>4032</v>
      </c>
      <c r="CD74" s="100">
        <v>13</v>
      </c>
      <c r="CE74" s="100">
        <v>5241.5999999999995</v>
      </c>
      <c r="CF74" s="100">
        <v>15</v>
      </c>
      <c r="CG74" s="100">
        <v>6048</v>
      </c>
      <c r="CH74" s="100">
        <v>10</v>
      </c>
      <c r="CI74" s="100">
        <v>4032</v>
      </c>
      <c r="CJ74" s="100">
        <v>11</v>
      </c>
      <c r="CK74" s="100">
        <v>4435.2</v>
      </c>
      <c r="CL74" s="100">
        <v>15</v>
      </c>
      <c r="CM74" s="100">
        <v>6048</v>
      </c>
      <c r="CN74" s="100">
        <v>12</v>
      </c>
      <c r="CO74" s="100">
        <v>4838.3999999999996</v>
      </c>
      <c r="CP74" s="100">
        <v>13</v>
      </c>
      <c r="CQ74" s="100">
        <v>5241.5999999999995</v>
      </c>
      <c r="CR74" s="100">
        <v>9</v>
      </c>
      <c r="CS74" s="100">
        <v>3628.7999999999997</v>
      </c>
      <c r="CT74" s="100">
        <v>10</v>
      </c>
      <c r="CU74" s="100">
        <v>4032</v>
      </c>
    </row>
    <row r="75" spans="2:99">
      <c r="C75" s="99" t="s">
        <v>241</v>
      </c>
      <c r="D75" s="100">
        <v>9</v>
      </c>
      <c r="E75" s="100">
        <v>5788.7999999999993</v>
      </c>
      <c r="F75" s="100">
        <v>13</v>
      </c>
      <c r="G75" s="100">
        <v>8361.5999999999985</v>
      </c>
      <c r="H75" s="100">
        <v>9</v>
      </c>
      <c r="I75" s="100">
        <v>5788.7999999999993</v>
      </c>
      <c r="J75" s="100">
        <v>10</v>
      </c>
      <c r="K75" s="100">
        <v>6431.9999999999991</v>
      </c>
      <c r="L75" s="100">
        <v>10</v>
      </c>
      <c r="M75" s="100">
        <v>6431.9999999999991</v>
      </c>
      <c r="N75" s="100">
        <v>13</v>
      </c>
      <c r="O75" s="100">
        <v>8361.5999999999985</v>
      </c>
      <c r="P75" s="100">
        <v>14</v>
      </c>
      <c r="Q75" s="100">
        <v>9004.7999999999993</v>
      </c>
      <c r="R75" s="100">
        <v>13</v>
      </c>
      <c r="S75" s="100">
        <v>8361.5999999999985</v>
      </c>
      <c r="T75" s="100">
        <v>12</v>
      </c>
      <c r="U75" s="100">
        <v>7718.4</v>
      </c>
      <c r="V75" s="100">
        <v>9</v>
      </c>
      <c r="W75" s="100">
        <v>5788.7999999999993</v>
      </c>
      <c r="X75" s="100">
        <v>8</v>
      </c>
      <c r="Y75" s="100">
        <v>5145.5999999999995</v>
      </c>
      <c r="Z75" s="100">
        <v>15</v>
      </c>
      <c r="AA75" s="100">
        <v>9647.9999999999982</v>
      </c>
      <c r="AB75" s="100">
        <v>8</v>
      </c>
      <c r="AC75" s="100">
        <v>5145.5999999999995</v>
      </c>
      <c r="AD75" s="100">
        <v>12</v>
      </c>
      <c r="AE75" s="100">
        <v>7718.4</v>
      </c>
      <c r="AF75" s="100">
        <v>12</v>
      </c>
      <c r="AG75" s="100">
        <v>7718.4</v>
      </c>
      <c r="AH75" s="100">
        <v>15</v>
      </c>
      <c r="AI75" s="100">
        <v>9647.9999999999982</v>
      </c>
      <c r="AJ75" s="100">
        <v>14</v>
      </c>
      <c r="AK75" s="100">
        <v>9004.7999999999993</v>
      </c>
      <c r="AL75" s="100">
        <v>14</v>
      </c>
      <c r="AM75" s="100">
        <v>9004.7999999999993</v>
      </c>
      <c r="AN75" s="100">
        <v>11</v>
      </c>
      <c r="AO75" s="100">
        <v>7075.1999999999989</v>
      </c>
      <c r="AP75" s="100">
        <v>14</v>
      </c>
      <c r="AQ75" s="100">
        <v>9004.7999999999993</v>
      </c>
      <c r="AR75" s="100">
        <v>14</v>
      </c>
      <c r="AS75" s="100">
        <v>9004.7999999999993</v>
      </c>
      <c r="AT75" s="100">
        <v>11</v>
      </c>
      <c r="AU75" s="100">
        <v>7075.1999999999989</v>
      </c>
      <c r="AV75" s="100">
        <v>8</v>
      </c>
      <c r="AW75" s="100">
        <v>5145.5999999999995</v>
      </c>
      <c r="AX75" s="100">
        <v>15</v>
      </c>
      <c r="AY75" s="100">
        <v>9647.9999999999982</v>
      </c>
      <c r="AZ75" s="100">
        <v>12</v>
      </c>
      <c r="BA75" s="100">
        <v>7718.4</v>
      </c>
      <c r="BB75" s="100">
        <v>12</v>
      </c>
      <c r="BC75" s="100">
        <v>7718.4</v>
      </c>
      <c r="BD75" s="100">
        <v>8</v>
      </c>
      <c r="BE75" s="100">
        <v>5145.5999999999995</v>
      </c>
      <c r="BF75" s="100">
        <v>12</v>
      </c>
      <c r="BG75" s="100">
        <v>7718.4</v>
      </c>
      <c r="BH75" s="100">
        <v>12</v>
      </c>
      <c r="BI75" s="100">
        <v>7718.4</v>
      </c>
      <c r="BJ75" s="100">
        <v>10</v>
      </c>
      <c r="BK75" s="100">
        <v>6431.9999999999991</v>
      </c>
      <c r="BL75" s="100">
        <v>14</v>
      </c>
      <c r="BM75" s="100">
        <v>9004.7999999999993</v>
      </c>
      <c r="BN75" s="100">
        <v>14</v>
      </c>
      <c r="BO75" s="100">
        <v>9004.7999999999993</v>
      </c>
      <c r="BP75" s="100">
        <v>11</v>
      </c>
      <c r="BQ75" s="100">
        <v>7075.1999999999989</v>
      </c>
      <c r="BR75" s="100">
        <v>10</v>
      </c>
      <c r="BS75" s="100">
        <v>6431.9999999999991</v>
      </c>
      <c r="BT75" s="100">
        <v>10</v>
      </c>
      <c r="BU75" s="100">
        <v>6431.9999999999991</v>
      </c>
      <c r="BV75" s="100">
        <v>13</v>
      </c>
      <c r="BW75" s="100">
        <v>8361.5999999999985</v>
      </c>
      <c r="BX75" s="100">
        <v>12</v>
      </c>
      <c r="BY75" s="100">
        <v>7718.4</v>
      </c>
      <c r="BZ75" s="100">
        <v>16</v>
      </c>
      <c r="CA75" s="100">
        <v>10291.199999999999</v>
      </c>
      <c r="CB75" s="100">
        <v>11</v>
      </c>
      <c r="CC75" s="100">
        <v>7075.1999999999989</v>
      </c>
      <c r="CD75" s="100">
        <v>13</v>
      </c>
      <c r="CE75" s="100">
        <v>8361.5999999999985</v>
      </c>
      <c r="CF75" s="100">
        <v>16</v>
      </c>
      <c r="CG75" s="100">
        <v>10291.199999999999</v>
      </c>
      <c r="CH75" s="100">
        <v>10</v>
      </c>
      <c r="CI75" s="100">
        <v>6431.9999999999991</v>
      </c>
      <c r="CJ75" s="100">
        <v>10</v>
      </c>
      <c r="CK75" s="100">
        <v>6431.9999999999991</v>
      </c>
      <c r="CL75" s="100">
        <v>16</v>
      </c>
      <c r="CM75" s="100">
        <v>10291.199999999999</v>
      </c>
      <c r="CN75" s="100">
        <v>13</v>
      </c>
      <c r="CO75" s="100">
        <v>8361.5999999999985</v>
      </c>
      <c r="CP75" s="100">
        <v>14</v>
      </c>
      <c r="CQ75" s="100">
        <v>9004.7999999999993</v>
      </c>
      <c r="CR75" s="100">
        <v>8</v>
      </c>
      <c r="CS75" s="100">
        <v>5145.5999999999995</v>
      </c>
      <c r="CT75" s="100">
        <v>11</v>
      </c>
      <c r="CU75" s="100">
        <v>7075.1999999999989</v>
      </c>
    </row>
    <row r="76" spans="2:99">
      <c r="C76" s="99" t="s">
        <v>242</v>
      </c>
      <c r="D76" s="100">
        <v>9</v>
      </c>
      <c r="E76" s="100">
        <v>7009.2</v>
      </c>
      <c r="F76" s="100">
        <v>13</v>
      </c>
      <c r="G76" s="100">
        <v>10124.4</v>
      </c>
      <c r="H76" s="100">
        <v>10</v>
      </c>
      <c r="I76" s="100">
        <v>7788</v>
      </c>
      <c r="J76" s="100">
        <v>8</v>
      </c>
      <c r="K76" s="100">
        <v>6230.4</v>
      </c>
      <c r="L76" s="100">
        <v>11</v>
      </c>
      <c r="M76" s="100">
        <v>8566.7999999999993</v>
      </c>
      <c r="N76" s="100">
        <v>11</v>
      </c>
      <c r="O76" s="100">
        <v>8566.7999999999993</v>
      </c>
      <c r="P76" s="100">
        <v>13</v>
      </c>
      <c r="Q76" s="100">
        <v>10124.4</v>
      </c>
      <c r="R76" s="100">
        <v>12</v>
      </c>
      <c r="S76" s="100">
        <v>9345.5999999999985</v>
      </c>
      <c r="T76" s="100">
        <v>10</v>
      </c>
      <c r="U76" s="100">
        <v>7788</v>
      </c>
      <c r="V76" s="100">
        <v>10</v>
      </c>
      <c r="W76" s="100">
        <v>7788</v>
      </c>
      <c r="X76" s="100">
        <v>8</v>
      </c>
      <c r="Y76" s="100">
        <v>6230.4</v>
      </c>
      <c r="Z76" s="100">
        <v>12</v>
      </c>
      <c r="AA76" s="100">
        <v>9345.5999999999985</v>
      </c>
      <c r="AB76" s="100">
        <v>7</v>
      </c>
      <c r="AC76" s="100">
        <v>5451.5999999999995</v>
      </c>
      <c r="AD76" s="100">
        <v>12</v>
      </c>
      <c r="AE76" s="100">
        <v>9345.5999999999985</v>
      </c>
      <c r="AF76" s="100">
        <v>14</v>
      </c>
      <c r="AG76" s="100">
        <v>10903.199999999999</v>
      </c>
      <c r="AH76" s="100">
        <v>13</v>
      </c>
      <c r="AI76" s="100">
        <v>10124.4</v>
      </c>
      <c r="AJ76" s="100">
        <v>12</v>
      </c>
      <c r="AK76" s="100">
        <v>9345.5999999999985</v>
      </c>
      <c r="AL76" s="100">
        <v>13</v>
      </c>
      <c r="AM76" s="100">
        <v>10124.4</v>
      </c>
      <c r="AN76" s="100">
        <v>11</v>
      </c>
      <c r="AO76" s="100">
        <v>8566.7999999999993</v>
      </c>
      <c r="AP76" s="100">
        <v>12</v>
      </c>
      <c r="AQ76" s="100">
        <v>9345.5999999999985</v>
      </c>
      <c r="AR76" s="100">
        <v>15</v>
      </c>
      <c r="AS76" s="100">
        <v>11682</v>
      </c>
      <c r="AT76" s="100">
        <v>11</v>
      </c>
      <c r="AU76" s="100">
        <v>8566.7999999999993</v>
      </c>
      <c r="AV76" s="100">
        <v>8</v>
      </c>
      <c r="AW76" s="100">
        <v>6230.4</v>
      </c>
      <c r="AX76" s="100">
        <v>15</v>
      </c>
      <c r="AY76" s="100">
        <v>11682</v>
      </c>
      <c r="AZ76" s="100">
        <v>12</v>
      </c>
      <c r="BA76" s="100">
        <v>9345.5999999999985</v>
      </c>
      <c r="BB76" s="100">
        <v>13</v>
      </c>
      <c r="BC76" s="100">
        <v>10124.4</v>
      </c>
      <c r="BD76" s="100">
        <v>8</v>
      </c>
      <c r="BE76" s="100">
        <v>6230.4</v>
      </c>
      <c r="BF76" s="100">
        <v>10</v>
      </c>
      <c r="BG76" s="100">
        <v>7788</v>
      </c>
      <c r="BH76" s="100">
        <v>12</v>
      </c>
      <c r="BI76" s="100">
        <v>9345.5999999999985</v>
      </c>
      <c r="BJ76" s="100">
        <v>10</v>
      </c>
      <c r="BK76" s="100">
        <v>7788</v>
      </c>
      <c r="BL76" s="100">
        <v>13</v>
      </c>
      <c r="BM76" s="100">
        <v>10124.4</v>
      </c>
      <c r="BN76" s="100">
        <v>14</v>
      </c>
      <c r="BO76" s="100">
        <v>10903.199999999999</v>
      </c>
      <c r="BP76" s="100">
        <v>12</v>
      </c>
      <c r="BQ76" s="100">
        <v>9345.5999999999985</v>
      </c>
      <c r="BR76" s="100">
        <v>11</v>
      </c>
      <c r="BS76" s="100">
        <v>8566.7999999999993</v>
      </c>
      <c r="BT76" s="100">
        <v>11</v>
      </c>
      <c r="BU76" s="100">
        <v>8566.7999999999993</v>
      </c>
      <c r="BV76" s="100">
        <v>14</v>
      </c>
      <c r="BW76" s="100">
        <v>10903.199999999999</v>
      </c>
      <c r="BX76" s="100">
        <v>11</v>
      </c>
      <c r="BY76" s="100">
        <v>8566.7999999999993</v>
      </c>
      <c r="BZ76" s="100">
        <v>14</v>
      </c>
      <c r="CA76" s="100">
        <v>10903.199999999999</v>
      </c>
      <c r="CB76" s="100">
        <v>10</v>
      </c>
      <c r="CC76" s="100">
        <v>7788</v>
      </c>
      <c r="CD76" s="100">
        <v>14</v>
      </c>
      <c r="CE76" s="100">
        <v>10903.199999999999</v>
      </c>
      <c r="CF76" s="100">
        <v>14</v>
      </c>
      <c r="CG76" s="100">
        <v>10903.199999999999</v>
      </c>
      <c r="CH76" s="100">
        <v>11</v>
      </c>
      <c r="CI76" s="100">
        <v>8566.7999999999993</v>
      </c>
      <c r="CJ76" s="100">
        <v>12</v>
      </c>
      <c r="CK76" s="100">
        <v>9345.5999999999985</v>
      </c>
      <c r="CL76" s="100">
        <v>14</v>
      </c>
      <c r="CM76" s="100">
        <v>10903.199999999999</v>
      </c>
      <c r="CN76" s="100">
        <v>13</v>
      </c>
      <c r="CO76" s="100">
        <v>10124.4</v>
      </c>
      <c r="CP76" s="100">
        <v>12</v>
      </c>
      <c r="CQ76" s="100">
        <v>9345.5999999999985</v>
      </c>
      <c r="CR76" s="100">
        <v>8</v>
      </c>
      <c r="CS76" s="100">
        <v>6230.4</v>
      </c>
      <c r="CT76" s="100">
        <v>10</v>
      </c>
      <c r="CU76" s="100">
        <v>7788</v>
      </c>
    </row>
    <row r="77" spans="2:99">
      <c r="C77" s="99" t="s">
        <v>243</v>
      </c>
      <c r="D77" s="100">
        <v>10</v>
      </c>
      <c r="E77" s="100">
        <v>2784</v>
      </c>
      <c r="F77" s="100">
        <v>14</v>
      </c>
      <c r="G77" s="100">
        <v>3897.5999999999995</v>
      </c>
      <c r="H77" s="100">
        <v>11</v>
      </c>
      <c r="I77" s="100">
        <v>3062.3999999999996</v>
      </c>
      <c r="J77" s="100">
        <v>10</v>
      </c>
      <c r="K77" s="100">
        <v>2784</v>
      </c>
      <c r="L77" s="100">
        <v>11</v>
      </c>
      <c r="M77" s="100">
        <v>3062.3999999999996</v>
      </c>
      <c r="N77" s="100">
        <v>12</v>
      </c>
      <c r="O77" s="100">
        <v>3340.7999999999997</v>
      </c>
      <c r="P77" s="100">
        <v>13</v>
      </c>
      <c r="Q77" s="100">
        <v>3619.2</v>
      </c>
      <c r="R77" s="100">
        <v>12</v>
      </c>
      <c r="S77" s="100">
        <v>3340.7999999999997</v>
      </c>
      <c r="T77" s="100">
        <v>12</v>
      </c>
      <c r="U77" s="100">
        <v>3340.7999999999997</v>
      </c>
      <c r="V77" s="100">
        <v>10</v>
      </c>
      <c r="W77" s="100">
        <v>2784</v>
      </c>
      <c r="X77" s="100">
        <v>8</v>
      </c>
      <c r="Y77" s="100">
        <v>2227.1999999999998</v>
      </c>
      <c r="Z77" s="100">
        <v>13</v>
      </c>
      <c r="AA77" s="100">
        <v>3619.2</v>
      </c>
      <c r="AB77" s="100">
        <v>7</v>
      </c>
      <c r="AC77" s="100">
        <v>1948.7999999999997</v>
      </c>
      <c r="AD77" s="100">
        <v>13</v>
      </c>
      <c r="AE77" s="100">
        <v>3619.2</v>
      </c>
      <c r="AF77" s="100">
        <v>14</v>
      </c>
      <c r="AG77" s="100">
        <v>3897.5999999999995</v>
      </c>
      <c r="AH77" s="100">
        <v>14</v>
      </c>
      <c r="AI77" s="100">
        <v>3897.5999999999995</v>
      </c>
      <c r="AJ77" s="100">
        <v>12</v>
      </c>
      <c r="AK77" s="100">
        <v>3340.7999999999997</v>
      </c>
      <c r="AL77" s="100">
        <v>13</v>
      </c>
      <c r="AM77" s="100">
        <v>3619.2</v>
      </c>
      <c r="AN77" s="100">
        <v>10</v>
      </c>
      <c r="AO77" s="100">
        <v>2784</v>
      </c>
      <c r="AP77" s="100">
        <v>14</v>
      </c>
      <c r="AQ77" s="100">
        <v>3897.5999999999995</v>
      </c>
      <c r="AR77" s="100">
        <v>16</v>
      </c>
      <c r="AS77" s="100">
        <v>4454.3999999999996</v>
      </c>
      <c r="AT77" s="100">
        <v>12</v>
      </c>
      <c r="AU77" s="100">
        <v>3340.7999999999997</v>
      </c>
      <c r="AV77" s="100">
        <v>9</v>
      </c>
      <c r="AW77" s="100">
        <v>2505.6</v>
      </c>
      <c r="AX77" s="100">
        <v>17</v>
      </c>
      <c r="AY77" s="100">
        <v>4732.7999999999993</v>
      </c>
      <c r="AZ77" s="100">
        <v>13</v>
      </c>
      <c r="BA77" s="100">
        <v>3619.2</v>
      </c>
      <c r="BB77" s="100">
        <v>13</v>
      </c>
      <c r="BC77" s="100">
        <v>3619.2</v>
      </c>
      <c r="BD77" s="100">
        <v>8</v>
      </c>
      <c r="BE77" s="100">
        <v>2227.1999999999998</v>
      </c>
      <c r="BF77" s="100">
        <v>12</v>
      </c>
      <c r="BG77" s="100">
        <v>3340.7999999999997</v>
      </c>
      <c r="BH77" s="100">
        <v>12</v>
      </c>
      <c r="BI77" s="100">
        <v>3340.7999999999997</v>
      </c>
      <c r="BJ77" s="100">
        <v>11</v>
      </c>
      <c r="BK77" s="100">
        <v>3062.3999999999996</v>
      </c>
      <c r="BL77" s="100">
        <v>15</v>
      </c>
      <c r="BM77" s="100">
        <v>4176</v>
      </c>
      <c r="BN77" s="100">
        <v>16</v>
      </c>
      <c r="BO77" s="100">
        <v>4454.3999999999996</v>
      </c>
      <c r="BP77" s="100">
        <v>13</v>
      </c>
      <c r="BQ77" s="100">
        <v>3619.2</v>
      </c>
      <c r="BR77" s="100">
        <v>11</v>
      </c>
      <c r="BS77" s="100">
        <v>3062.3999999999996</v>
      </c>
      <c r="BT77" s="100">
        <v>12</v>
      </c>
      <c r="BU77" s="100">
        <v>3340.7999999999997</v>
      </c>
      <c r="BV77" s="100">
        <v>13</v>
      </c>
      <c r="BW77" s="100">
        <v>3619.2</v>
      </c>
      <c r="BX77" s="100">
        <v>12</v>
      </c>
      <c r="BY77" s="100">
        <v>3340.7999999999997</v>
      </c>
      <c r="BZ77" s="100">
        <v>16</v>
      </c>
      <c r="CA77" s="100">
        <v>4454.3999999999996</v>
      </c>
      <c r="CB77" s="100">
        <v>11</v>
      </c>
      <c r="CC77" s="100">
        <v>3062.3999999999996</v>
      </c>
      <c r="CD77" s="100">
        <v>14</v>
      </c>
      <c r="CE77" s="100">
        <v>3897.5999999999995</v>
      </c>
      <c r="CF77" s="100">
        <v>17</v>
      </c>
      <c r="CG77" s="100">
        <v>4732.7999999999993</v>
      </c>
      <c r="CH77" s="100">
        <v>10</v>
      </c>
      <c r="CI77" s="100">
        <v>2784</v>
      </c>
      <c r="CJ77" s="100">
        <v>12</v>
      </c>
      <c r="CK77" s="100">
        <v>3340.7999999999997</v>
      </c>
      <c r="CL77" s="100">
        <v>14</v>
      </c>
      <c r="CM77" s="100">
        <v>3897.5999999999995</v>
      </c>
      <c r="CN77" s="100">
        <v>12</v>
      </c>
      <c r="CO77" s="100">
        <v>3340.7999999999997</v>
      </c>
      <c r="CP77" s="100">
        <v>14</v>
      </c>
      <c r="CQ77" s="100">
        <v>3897.5999999999995</v>
      </c>
      <c r="CR77" s="100">
        <v>9</v>
      </c>
      <c r="CS77" s="100">
        <v>2505.6</v>
      </c>
      <c r="CT77" s="100">
        <v>11</v>
      </c>
      <c r="CU77" s="100">
        <v>3062.3999999999996</v>
      </c>
    </row>
    <row r="78" spans="2:99">
      <c r="C78" s="99" t="s">
        <v>244</v>
      </c>
      <c r="D78" s="100">
        <v>11</v>
      </c>
      <c r="E78" s="100">
        <v>6072</v>
      </c>
      <c r="F78" s="100">
        <v>12</v>
      </c>
      <c r="G78" s="100">
        <v>6624</v>
      </c>
      <c r="H78" s="100">
        <v>9</v>
      </c>
      <c r="I78" s="100">
        <v>4968</v>
      </c>
      <c r="J78" s="100">
        <v>9</v>
      </c>
      <c r="K78" s="100">
        <v>4968</v>
      </c>
      <c r="L78" s="100">
        <v>11</v>
      </c>
      <c r="M78" s="100">
        <v>6072</v>
      </c>
      <c r="N78" s="100">
        <v>11</v>
      </c>
      <c r="O78" s="100">
        <v>6072</v>
      </c>
      <c r="P78" s="100">
        <v>12</v>
      </c>
      <c r="Q78" s="100">
        <v>6624</v>
      </c>
      <c r="R78" s="100">
        <v>13</v>
      </c>
      <c r="S78" s="100">
        <v>7176</v>
      </c>
      <c r="T78" s="100">
        <v>11</v>
      </c>
      <c r="U78" s="100">
        <v>6072</v>
      </c>
      <c r="V78" s="100">
        <v>10</v>
      </c>
      <c r="W78" s="100">
        <v>5520</v>
      </c>
      <c r="X78" s="100">
        <v>8</v>
      </c>
      <c r="Y78" s="100">
        <v>4416</v>
      </c>
      <c r="Z78" s="100">
        <v>14</v>
      </c>
      <c r="AA78" s="100">
        <v>7728</v>
      </c>
      <c r="AB78" s="100">
        <v>8</v>
      </c>
      <c r="AC78" s="100">
        <v>4416</v>
      </c>
      <c r="AD78" s="100">
        <v>11</v>
      </c>
      <c r="AE78" s="100">
        <v>6072</v>
      </c>
      <c r="AF78" s="100">
        <v>13</v>
      </c>
      <c r="AG78" s="100">
        <v>7176</v>
      </c>
      <c r="AH78" s="100">
        <v>12</v>
      </c>
      <c r="AI78" s="100">
        <v>6624</v>
      </c>
      <c r="AJ78" s="100">
        <v>14</v>
      </c>
      <c r="AK78" s="100">
        <v>7728</v>
      </c>
      <c r="AL78" s="100">
        <v>14</v>
      </c>
      <c r="AM78" s="100">
        <v>7728</v>
      </c>
      <c r="AN78" s="100">
        <v>11</v>
      </c>
      <c r="AO78" s="100">
        <v>6072</v>
      </c>
      <c r="AP78" s="100">
        <v>15</v>
      </c>
      <c r="AQ78" s="100">
        <v>8280</v>
      </c>
      <c r="AR78" s="100">
        <v>15</v>
      </c>
      <c r="AS78" s="100">
        <v>8280</v>
      </c>
      <c r="AT78" s="100">
        <v>13</v>
      </c>
      <c r="AU78" s="100">
        <v>7176</v>
      </c>
      <c r="AV78" s="100">
        <v>8</v>
      </c>
      <c r="AW78" s="100">
        <v>4416</v>
      </c>
      <c r="AX78" s="100">
        <v>16</v>
      </c>
      <c r="AY78" s="100">
        <v>8832</v>
      </c>
      <c r="AZ78" s="100">
        <v>13</v>
      </c>
      <c r="BA78" s="100">
        <v>7176</v>
      </c>
      <c r="BB78" s="100">
        <v>14</v>
      </c>
      <c r="BC78" s="100">
        <v>7728</v>
      </c>
      <c r="BD78" s="100">
        <v>8</v>
      </c>
      <c r="BE78" s="100">
        <v>4416</v>
      </c>
      <c r="BF78" s="100">
        <v>12</v>
      </c>
      <c r="BG78" s="100">
        <v>6624</v>
      </c>
      <c r="BH78" s="100">
        <v>12</v>
      </c>
      <c r="BI78" s="100">
        <v>6624</v>
      </c>
      <c r="BJ78" s="100">
        <v>11</v>
      </c>
      <c r="BK78" s="100">
        <v>6072</v>
      </c>
      <c r="BL78" s="100">
        <v>14</v>
      </c>
      <c r="BM78" s="100">
        <v>7728</v>
      </c>
      <c r="BN78" s="100">
        <v>15</v>
      </c>
      <c r="BO78" s="100">
        <v>8280</v>
      </c>
      <c r="BP78" s="100">
        <v>12</v>
      </c>
      <c r="BQ78" s="100">
        <v>6624</v>
      </c>
      <c r="BR78" s="100">
        <v>11</v>
      </c>
      <c r="BS78" s="100">
        <v>6072</v>
      </c>
      <c r="BT78" s="100">
        <v>13</v>
      </c>
      <c r="BU78" s="100">
        <v>7176</v>
      </c>
      <c r="BV78" s="100">
        <v>13</v>
      </c>
      <c r="BW78" s="100">
        <v>7176</v>
      </c>
      <c r="BX78" s="100">
        <v>12</v>
      </c>
      <c r="BY78" s="100">
        <v>6624</v>
      </c>
      <c r="BZ78" s="100">
        <v>14</v>
      </c>
      <c r="CA78" s="100">
        <v>7728</v>
      </c>
      <c r="CB78" s="100">
        <v>10</v>
      </c>
      <c r="CC78" s="100">
        <v>5520</v>
      </c>
      <c r="CD78" s="100">
        <v>15</v>
      </c>
      <c r="CE78" s="100">
        <v>8280</v>
      </c>
      <c r="CF78" s="100">
        <v>14</v>
      </c>
      <c r="CG78" s="100">
        <v>7728</v>
      </c>
      <c r="CH78" s="100">
        <v>11</v>
      </c>
      <c r="CI78" s="100">
        <v>6072</v>
      </c>
      <c r="CJ78" s="100">
        <v>11</v>
      </c>
      <c r="CK78" s="100">
        <v>6072</v>
      </c>
      <c r="CL78" s="100">
        <v>16</v>
      </c>
      <c r="CM78" s="100">
        <v>8832</v>
      </c>
      <c r="CN78" s="100">
        <v>12</v>
      </c>
      <c r="CO78" s="100">
        <v>6624</v>
      </c>
      <c r="CP78" s="100">
        <v>14</v>
      </c>
      <c r="CQ78" s="100">
        <v>7728</v>
      </c>
      <c r="CR78" s="100">
        <v>9</v>
      </c>
      <c r="CS78" s="100">
        <v>4968</v>
      </c>
      <c r="CT78" s="100">
        <v>12</v>
      </c>
      <c r="CU78" s="100">
        <v>6624</v>
      </c>
    </row>
    <row r="79" spans="2:99">
      <c r="C79" s="99" t="s">
        <v>245</v>
      </c>
      <c r="D79" s="100">
        <v>10</v>
      </c>
      <c r="E79" s="100">
        <v>7571.9999999999991</v>
      </c>
      <c r="F79" s="100">
        <v>12</v>
      </c>
      <c r="G79" s="100">
        <v>9086.4</v>
      </c>
      <c r="H79" s="100">
        <v>10</v>
      </c>
      <c r="I79" s="100">
        <v>7571.9999999999991</v>
      </c>
      <c r="J79" s="100">
        <v>8</v>
      </c>
      <c r="K79" s="100">
        <v>6057.5999999999995</v>
      </c>
      <c r="L79" s="100">
        <v>11</v>
      </c>
      <c r="M79" s="100">
        <v>8329.1999999999989</v>
      </c>
      <c r="N79" s="100">
        <v>12</v>
      </c>
      <c r="O79" s="100">
        <v>9086.4</v>
      </c>
      <c r="P79" s="100">
        <v>13</v>
      </c>
      <c r="Q79" s="100">
        <v>9843.5999999999985</v>
      </c>
      <c r="R79" s="100">
        <v>13</v>
      </c>
      <c r="S79" s="100">
        <v>9843.5999999999985</v>
      </c>
      <c r="T79" s="100">
        <v>11</v>
      </c>
      <c r="U79" s="100">
        <v>8329.1999999999989</v>
      </c>
      <c r="V79" s="100">
        <v>11</v>
      </c>
      <c r="W79" s="100">
        <v>8329.1999999999989</v>
      </c>
      <c r="X79" s="100">
        <v>9</v>
      </c>
      <c r="Y79" s="100">
        <v>6814.7999999999993</v>
      </c>
      <c r="Z79" s="100">
        <v>13</v>
      </c>
      <c r="AA79" s="100">
        <v>9843.5999999999985</v>
      </c>
      <c r="AB79" s="100">
        <v>7</v>
      </c>
      <c r="AC79" s="100">
        <v>5300.4</v>
      </c>
      <c r="AD79" s="100">
        <v>12</v>
      </c>
      <c r="AE79" s="100">
        <v>9086.4</v>
      </c>
      <c r="AF79" s="100">
        <v>13</v>
      </c>
      <c r="AG79" s="100">
        <v>9843.5999999999985</v>
      </c>
      <c r="AH79" s="100">
        <v>12</v>
      </c>
      <c r="AI79" s="100">
        <v>9086.4</v>
      </c>
      <c r="AJ79" s="100">
        <v>12</v>
      </c>
      <c r="AK79" s="100">
        <v>9086.4</v>
      </c>
      <c r="AL79" s="100">
        <v>12</v>
      </c>
      <c r="AM79" s="100">
        <v>9086.4</v>
      </c>
      <c r="AN79" s="100">
        <v>11</v>
      </c>
      <c r="AO79" s="100">
        <v>8329.1999999999989</v>
      </c>
      <c r="AP79" s="100">
        <v>13</v>
      </c>
      <c r="AQ79" s="100">
        <v>9843.5999999999985</v>
      </c>
      <c r="AR79" s="100">
        <v>13</v>
      </c>
      <c r="AS79" s="100">
        <v>9843.5999999999985</v>
      </c>
      <c r="AT79" s="100">
        <v>11</v>
      </c>
      <c r="AU79" s="100">
        <v>8329.1999999999989</v>
      </c>
      <c r="AV79" s="100">
        <v>8</v>
      </c>
      <c r="AW79" s="100">
        <v>6057.5999999999995</v>
      </c>
      <c r="AX79" s="100">
        <v>15</v>
      </c>
      <c r="AY79" s="100">
        <v>11357.999999999998</v>
      </c>
      <c r="AZ79" s="100">
        <v>14</v>
      </c>
      <c r="BA79" s="100">
        <v>10600.8</v>
      </c>
      <c r="BB79" s="100">
        <v>13</v>
      </c>
      <c r="BC79" s="100">
        <v>9843.5999999999985</v>
      </c>
      <c r="BD79" s="100">
        <v>8</v>
      </c>
      <c r="BE79" s="100">
        <v>6057.5999999999995</v>
      </c>
      <c r="BF79" s="100">
        <v>11</v>
      </c>
      <c r="BG79" s="100">
        <v>8329.1999999999989</v>
      </c>
      <c r="BH79" s="100">
        <v>11</v>
      </c>
      <c r="BI79" s="100">
        <v>8329.1999999999989</v>
      </c>
      <c r="BJ79" s="100">
        <v>10</v>
      </c>
      <c r="BK79" s="100">
        <v>7571.9999999999991</v>
      </c>
      <c r="BL79" s="100">
        <v>14</v>
      </c>
      <c r="BM79" s="100">
        <v>10600.8</v>
      </c>
      <c r="BN79" s="100">
        <v>14</v>
      </c>
      <c r="BO79" s="100">
        <v>10600.8</v>
      </c>
      <c r="BP79" s="100">
        <v>12</v>
      </c>
      <c r="BQ79" s="100">
        <v>9086.4</v>
      </c>
      <c r="BR79" s="100">
        <v>10</v>
      </c>
      <c r="BS79" s="100">
        <v>7571.9999999999991</v>
      </c>
      <c r="BT79" s="100">
        <v>11</v>
      </c>
      <c r="BU79" s="100">
        <v>8329.1999999999989</v>
      </c>
      <c r="BV79" s="100">
        <v>12</v>
      </c>
      <c r="BW79" s="100">
        <v>9086.4</v>
      </c>
      <c r="BX79" s="100">
        <v>11</v>
      </c>
      <c r="BY79" s="100">
        <v>8329.1999999999989</v>
      </c>
      <c r="BZ79" s="100">
        <v>15</v>
      </c>
      <c r="CA79" s="100">
        <v>11357.999999999998</v>
      </c>
      <c r="CB79" s="100">
        <v>9</v>
      </c>
      <c r="CC79" s="100">
        <v>6814.7999999999993</v>
      </c>
      <c r="CD79" s="100">
        <v>13</v>
      </c>
      <c r="CE79" s="100">
        <v>9843.5999999999985</v>
      </c>
      <c r="CF79" s="100">
        <v>15</v>
      </c>
      <c r="CG79" s="100">
        <v>11357.999999999998</v>
      </c>
      <c r="CH79" s="100">
        <v>10</v>
      </c>
      <c r="CI79" s="100">
        <v>7571.9999999999991</v>
      </c>
      <c r="CJ79" s="100">
        <v>10</v>
      </c>
      <c r="CK79" s="100">
        <v>7571.9999999999991</v>
      </c>
      <c r="CL79" s="100">
        <v>15</v>
      </c>
      <c r="CM79" s="100">
        <v>11357.999999999998</v>
      </c>
      <c r="CN79" s="100">
        <v>13</v>
      </c>
      <c r="CO79" s="100">
        <v>9843.5999999999985</v>
      </c>
      <c r="CP79" s="100">
        <v>13</v>
      </c>
      <c r="CQ79" s="100">
        <v>9843.5999999999985</v>
      </c>
      <c r="CR79" s="100">
        <v>8</v>
      </c>
      <c r="CS79" s="100">
        <v>6057.5999999999995</v>
      </c>
      <c r="CT79" s="100">
        <v>9</v>
      </c>
      <c r="CU79" s="100">
        <v>6814.7999999999993</v>
      </c>
    </row>
    <row r="80" spans="2:99">
      <c r="C80" s="99" t="s">
        <v>246</v>
      </c>
      <c r="D80" s="100">
        <v>9</v>
      </c>
      <c r="E80" s="100">
        <v>7246.7999999999993</v>
      </c>
      <c r="F80" s="100">
        <v>12</v>
      </c>
      <c r="G80" s="100">
        <v>9662.4</v>
      </c>
      <c r="H80" s="100">
        <v>10</v>
      </c>
      <c r="I80" s="100">
        <v>8051.9999999999991</v>
      </c>
      <c r="J80" s="100">
        <v>8</v>
      </c>
      <c r="K80" s="100">
        <v>6441.5999999999995</v>
      </c>
      <c r="L80" s="100">
        <v>11</v>
      </c>
      <c r="M80" s="100">
        <v>8857.1999999999989</v>
      </c>
      <c r="N80" s="100">
        <v>11</v>
      </c>
      <c r="O80" s="100">
        <v>8857.1999999999989</v>
      </c>
      <c r="P80" s="100">
        <v>12</v>
      </c>
      <c r="Q80" s="100">
        <v>9662.4</v>
      </c>
      <c r="R80" s="100">
        <v>13</v>
      </c>
      <c r="S80" s="100">
        <v>10467.599999999999</v>
      </c>
      <c r="T80" s="100">
        <v>12</v>
      </c>
      <c r="U80" s="100">
        <v>9662.4</v>
      </c>
      <c r="V80" s="100">
        <v>9</v>
      </c>
      <c r="W80" s="100">
        <v>7246.7999999999993</v>
      </c>
      <c r="X80" s="100">
        <v>9</v>
      </c>
      <c r="Y80" s="100">
        <v>7246.7999999999993</v>
      </c>
      <c r="Z80" s="100">
        <v>15</v>
      </c>
      <c r="AA80" s="100">
        <v>12077.999999999998</v>
      </c>
      <c r="AB80" s="100">
        <v>7</v>
      </c>
      <c r="AC80" s="100">
        <v>5636.4</v>
      </c>
      <c r="AD80" s="100">
        <v>11</v>
      </c>
      <c r="AE80" s="100">
        <v>8857.1999999999989</v>
      </c>
      <c r="AF80" s="100">
        <v>13</v>
      </c>
      <c r="AG80" s="100">
        <v>10467.599999999999</v>
      </c>
      <c r="AH80" s="100">
        <v>12</v>
      </c>
      <c r="AI80" s="100">
        <v>9662.4</v>
      </c>
      <c r="AJ80" s="100">
        <v>13</v>
      </c>
      <c r="AK80" s="100">
        <v>10467.599999999999</v>
      </c>
      <c r="AL80" s="100">
        <v>13</v>
      </c>
      <c r="AM80" s="100">
        <v>10467.599999999999</v>
      </c>
      <c r="AN80" s="100">
        <v>11</v>
      </c>
      <c r="AO80" s="100">
        <v>8857.1999999999989</v>
      </c>
      <c r="AP80" s="100">
        <v>14</v>
      </c>
      <c r="AQ80" s="100">
        <v>11272.8</v>
      </c>
      <c r="AR80" s="100">
        <v>15</v>
      </c>
      <c r="AS80" s="100">
        <v>12077.999999999998</v>
      </c>
      <c r="AT80" s="100">
        <v>12</v>
      </c>
      <c r="AU80" s="100">
        <v>9662.4</v>
      </c>
      <c r="AV80" s="100">
        <v>8</v>
      </c>
      <c r="AW80" s="100">
        <v>6441.5999999999995</v>
      </c>
      <c r="AX80" s="100">
        <v>14</v>
      </c>
      <c r="AY80" s="100">
        <v>11272.8</v>
      </c>
      <c r="AZ80" s="100">
        <v>12</v>
      </c>
      <c r="BA80" s="100">
        <v>9662.4</v>
      </c>
      <c r="BB80" s="100">
        <v>14</v>
      </c>
      <c r="BC80" s="100">
        <v>11272.8</v>
      </c>
      <c r="BD80" s="100">
        <v>8</v>
      </c>
      <c r="BE80" s="100">
        <v>6441.5999999999995</v>
      </c>
      <c r="BF80" s="100">
        <v>11</v>
      </c>
      <c r="BG80" s="100">
        <v>8857.1999999999989</v>
      </c>
      <c r="BH80" s="100">
        <v>10</v>
      </c>
      <c r="BI80" s="100">
        <v>8051.9999999999991</v>
      </c>
      <c r="BJ80" s="100">
        <v>11</v>
      </c>
      <c r="BK80" s="100">
        <v>8857.1999999999989</v>
      </c>
      <c r="BL80" s="100">
        <v>15</v>
      </c>
      <c r="BM80" s="100">
        <v>12077.999999999998</v>
      </c>
      <c r="BN80" s="100">
        <v>14</v>
      </c>
      <c r="BO80" s="100">
        <v>11272.8</v>
      </c>
      <c r="BP80" s="100">
        <v>11</v>
      </c>
      <c r="BQ80" s="100">
        <v>8857.1999999999989</v>
      </c>
      <c r="BR80" s="100">
        <v>10</v>
      </c>
      <c r="BS80" s="100">
        <v>8051.9999999999991</v>
      </c>
      <c r="BT80" s="100">
        <v>11</v>
      </c>
      <c r="BU80" s="100">
        <v>8857.1999999999989</v>
      </c>
      <c r="BV80" s="100">
        <v>13</v>
      </c>
      <c r="BW80" s="100">
        <v>10467.599999999999</v>
      </c>
      <c r="BX80" s="100">
        <v>12</v>
      </c>
      <c r="BY80" s="100">
        <v>9662.4</v>
      </c>
      <c r="BZ80" s="100">
        <v>14</v>
      </c>
      <c r="CA80" s="100">
        <v>11272.8</v>
      </c>
      <c r="CB80" s="100">
        <v>10</v>
      </c>
      <c r="CC80" s="100">
        <v>8051.9999999999991</v>
      </c>
      <c r="CD80" s="100">
        <v>12</v>
      </c>
      <c r="CE80" s="100">
        <v>9662.4</v>
      </c>
      <c r="CF80" s="100">
        <v>14</v>
      </c>
      <c r="CG80" s="100">
        <v>11272.8</v>
      </c>
      <c r="CH80" s="100">
        <v>11</v>
      </c>
      <c r="CI80" s="100">
        <v>8857.1999999999989</v>
      </c>
      <c r="CJ80" s="100">
        <v>12</v>
      </c>
      <c r="CK80" s="100">
        <v>9662.4</v>
      </c>
      <c r="CL80" s="100">
        <v>14</v>
      </c>
      <c r="CM80" s="100">
        <v>11272.8</v>
      </c>
      <c r="CN80" s="100">
        <v>12</v>
      </c>
      <c r="CO80" s="100">
        <v>9662.4</v>
      </c>
      <c r="CP80" s="100">
        <v>14</v>
      </c>
      <c r="CQ80" s="100">
        <v>11272.8</v>
      </c>
      <c r="CR80" s="100">
        <v>9</v>
      </c>
      <c r="CS80" s="100">
        <v>7246.7999999999993</v>
      </c>
      <c r="CT80" s="100">
        <v>10</v>
      </c>
      <c r="CU80" s="100">
        <v>8051.9999999999991</v>
      </c>
    </row>
    <row r="81" spans="2:99">
      <c r="C81" s="99" t="s">
        <v>247</v>
      </c>
      <c r="D81" s="100">
        <v>9</v>
      </c>
      <c r="E81" s="100">
        <v>6782.4000000000005</v>
      </c>
      <c r="F81" s="100">
        <v>13</v>
      </c>
      <c r="G81" s="100">
        <v>9796.8000000000011</v>
      </c>
      <c r="H81" s="100">
        <v>9</v>
      </c>
      <c r="I81" s="100">
        <v>6782.4000000000005</v>
      </c>
      <c r="J81" s="100">
        <v>9</v>
      </c>
      <c r="K81" s="100">
        <v>6782.4000000000005</v>
      </c>
      <c r="L81" s="100">
        <v>10</v>
      </c>
      <c r="M81" s="100">
        <v>7536</v>
      </c>
      <c r="N81" s="100">
        <v>12</v>
      </c>
      <c r="O81" s="100">
        <v>9043.2000000000007</v>
      </c>
      <c r="P81" s="100">
        <v>13</v>
      </c>
      <c r="Q81" s="100">
        <v>9796.8000000000011</v>
      </c>
      <c r="R81" s="100">
        <v>13</v>
      </c>
      <c r="S81" s="100">
        <v>9796.8000000000011</v>
      </c>
      <c r="T81" s="100">
        <v>11</v>
      </c>
      <c r="U81" s="100">
        <v>8289.6</v>
      </c>
      <c r="V81" s="100">
        <v>10</v>
      </c>
      <c r="W81" s="100">
        <v>7536</v>
      </c>
      <c r="X81" s="100">
        <v>8</v>
      </c>
      <c r="Y81" s="100">
        <v>6028.8</v>
      </c>
      <c r="Z81" s="100">
        <v>13</v>
      </c>
      <c r="AA81" s="100">
        <v>9796.8000000000011</v>
      </c>
      <c r="AB81" s="100">
        <v>7</v>
      </c>
      <c r="AC81" s="100">
        <v>5275.2</v>
      </c>
      <c r="AD81" s="100">
        <v>13</v>
      </c>
      <c r="AE81" s="100">
        <v>9796.8000000000011</v>
      </c>
      <c r="AF81" s="100">
        <v>14</v>
      </c>
      <c r="AG81" s="100">
        <v>10550.4</v>
      </c>
      <c r="AH81" s="100">
        <v>13</v>
      </c>
      <c r="AI81" s="100">
        <v>9796.8000000000011</v>
      </c>
      <c r="AJ81" s="100">
        <v>12</v>
      </c>
      <c r="AK81" s="100">
        <v>9043.2000000000007</v>
      </c>
      <c r="AL81" s="100">
        <v>13</v>
      </c>
      <c r="AM81" s="100">
        <v>9796.8000000000011</v>
      </c>
      <c r="AN81" s="100">
        <v>10</v>
      </c>
      <c r="AO81" s="100">
        <v>7536</v>
      </c>
      <c r="AP81" s="100">
        <v>12</v>
      </c>
      <c r="AQ81" s="100">
        <v>9043.2000000000007</v>
      </c>
      <c r="AR81" s="100">
        <v>16</v>
      </c>
      <c r="AS81" s="100">
        <v>12057.6</v>
      </c>
      <c r="AT81" s="100">
        <v>11</v>
      </c>
      <c r="AU81" s="100">
        <v>8289.6</v>
      </c>
      <c r="AV81" s="100">
        <v>8</v>
      </c>
      <c r="AW81" s="100">
        <v>6028.8</v>
      </c>
      <c r="AX81" s="100">
        <v>15</v>
      </c>
      <c r="AY81" s="100">
        <v>11304</v>
      </c>
      <c r="AZ81" s="100">
        <v>14</v>
      </c>
      <c r="BA81" s="100">
        <v>10550.4</v>
      </c>
      <c r="BB81" s="100">
        <v>12</v>
      </c>
      <c r="BC81" s="100">
        <v>9043.2000000000007</v>
      </c>
      <c r="BD81" s="100">
        <v>8</v>
      </c>
      <c r="BE81" s="100">
        <v>6028.8</v>
      </c>
      <c r="BF81" s="100">
        <v>10</v>
      </c>
      <c r="BG81" s="100">
        <v>7536</v>
      </c>
      <c r="BH81" s="100">
        <v>12</v>
      </c>
      <c r="BI81" s="100">
        <v>9043.2000000000007</v>
      </c>
      <c r="BJ81" s="100">
        <v>9</v>
      </c>
      <c r="BK81" s="100">
        <v>6782.4000000000005</v>
      </c>
      <c r="BL81" s="100">
        <v>14</v>
      </c>
      <c r="BM81" s="100">
        <v>10550.4</v>
      </c>
      <c r="BN81" s="100">
        <v>15</v>
      </c>
      <c r="BO81" s="100">
        <v>11304</v>
      </c>
      <c r="BP81" s="100">
        <v>11</v>
      </c>
      <c r="BQ81" s="100">
        <v>8289.6</v>
      </c>
      <c r="BR81" s="100">
        <v>11</v>
      </c>
      <c r="BS81" s="100">
        <v>8289.6</v>
      </c>
      <c r="BT81" s="100">
        <v>12</v>
      </c>
      <c r="BU81" s="100">
        <v>9043.2000000000007</v>
      </c>
      <c r="BV81" s="100">
        <v>13</v>
      </c>
      <c r="BW81" s="100">
        <v>9796.8000000000011</v>
      </c>
      <c r="BX81" s="100">
        <v>12</v>
      </c>
      <c r="BY81" s="100">
        <v>9043.2000000000007</v>
      </c>
      <c r="BZ81" s="100">
        <v>14</v>
      </c>
      <c r="CA81" s="100">
        <v>10550.4</v>
      </c>
      <c r="CB81" s="100">
        <v>10</v>
      </c>
      <c r="CC81" s="100">
        <v>7536</v>
      </c>
      <c r="CD81" s="100">
        <v>14</v>
      </c>
      <c r="CE81" s="100">
        <v>10550.4</v>
      </c>
      <c r="CF81" s="100">
        <v>14</v>
      </c>
      <c r="CG81" s="100">
        <v>10550.4</v>
      </c>
      <c r="CH81" s="100">
        <v>11</v>
      </c>
      <c r="CI81" s="100">
        <v>8289.6</v>
      </c>
      <c r="CJ81" s="100">
        <v>11</v>
      </c>
      <c r="CK81" s="100">
        <v>8289.6</v>
      </c>
      <c r="CL81" s="100">
        <v>15</v>
      </c>
      <c r="CM81" s="100">
        <v>11304</v>
      </c>
      <c r="CN81" s="100">
        <v>12</v>
      </c>
      <c r="CO81" s="100">
        <v>9043.2000000000007</v>
      </c>
      <c r="CP81" s="100">
        <v>13</v>
      </c>
      <c r="CQ81" s="100">
        <v>9796.8000000000011</v>
      </c>
      <c r="CR81" s="100">
        <v>8</v>
      </c>
      <c r="CS81" s="100">
        <v>6028.8</v>
      </c>
      <c r="CT81" s="100">
        <v>11</v>
      </c>
      <c r="CU81" s="100">
        <v>8289.6</v>
      </c>
    </row>
    <row r="82" spans="2:99">
      <c r="C82" s="99" t="s">
        <v>248</v>
      </c>
      <c r="D82" s="100">
        <v>10</v>
      </c>
      <c r="E82" s="100">
        <v>5087.9999999999991</v>
      </c>
      <c r="F82" s="100">
        <v>13</v>
      </c>
      <c r="G82" s="100">
        <v>6614.3999999999987</v>
      </c>
      <c r="H82" s="100">
        <v>10</v>
      </c>
      <c r="I82" s="100">
        <v>5087.9999999999991</v>
      </c>
      <c r="J82" s="100">
        <v>9</v>
      </c>
      <c r="K82" s="100">
        <v>4579.1999999999989</v>
      </c>
      <c r="L82" s="100">
        <v>10</v>
      </c>
      <c r="M82" s="100">
        <v>5087.9999999999991</v>
      </c>
      <c r="N82" s="100">
        <v>13</v>
      </c>
      <c r="O82" s="100">
        <v>6614.3999999999987</v>
      </c>
      <c r="P82" s="100">
        <v>13</v>
      </c>
      <c r="Q82" s="100">
        <v>6614.3999999999987</v>
      </c>
      <c r="R82" s="100">
        <v>13</v>
      </c>
      <c r="S82" s="100">
        <v>6614.3999999999987</v>
      </c>
      <c r="T82" s="100">
        <v>11</v>
      </c>
      <c r="U82" s="100">
        <v>5596.7999999999993</v>
      </c>
      <c r="V82" s="100">
        <v>10</v>
      </c>
      <c r="W82" s="100">
        <v>5087.9999999999991</v>
      </c>
      <c r="X82" s="100">
        <v>9</v>
      </c>
      <c r="Y82" s="100">
        <v>4579.1999999999989</v>
      </c>
      <c r="Z82" s="100">
        <v>13</v>
      </c>
      <c r="AA82" s="100">
        <v>6614.3999999999987</v>
      </c>
      <c r="AB82" s="100">
        <v>8</v>
      </c>
      <c r="AC82" s="100">
        <v>4070.3999999999992</v>
      </c>
      <c r="AD82" s="100">
        <v>13</v>
      </c>
      <c r="AE82" s="100">
        <v>6614.3999999999987</v>
      </c>
      <c r="AF82" s="100">
        <v>14</v>
      </c>
      <c r="AG82" s="100">
        <v>7123.1999999999989</v>
      </c>
      <c r="AH82" s="100">
        <v>15</v>
      </c>
      <c r="AI82" s="100">
        <v>7631.9999999999982</v>
      </c>
      <c r="AJ82" s="100">
        <v>13</v>
      </c>
      <c r="AK82" s="100">
        <v>6614.3999999999987</v>
      </c>
      <c r="AL82" s="100">
        <v>14</v>
      </c>
      <c r="AM82" s="100">
        <v>7123.1999999999989</v>
      </c>
      <c r="AN82" s="100">
        <v>12</v>
      </c>
      <c r="AO82" s="100">
        <v>6105.5999999999985</v>
      </c>
      <c r="AP82" s="100">
        <v>13</v>
      </c>
      <c r="AQ82" s="100">
        <v>6614.3999999999987</v>
      </c>
      <c r="AR82" s="100">
        <v>14</v>
      </c>
      <c r="AS82" s="100">
        <v>7123.1999999999989</v>
      </c>
      <c r="AT82" s="100">
        <v>13</v>
      </c>
      <c r="AU82" s="100">
        <v>6614.3999999999987</v>
      </c>
      <c r="AV82" s="100">
        <v>8</v>
      </c>
      <c r="AW82" s="100">
        <v>4070.3999999999992</v>
      </c>
      <c r="AX82" s="100">
        <v>14</v>
      </c>
      <c r="AY82" s="100">
        <v>7123.1999999999989</v>
      </c>
      <c r="AZ82" s="100">
        <v>12</v>
      </c>
      <c r="BA82" s="100">
        <v>6105.5999999999985</v>
      </c>
      <c r="BB82" s="100">
        <v>12</v>
      </c>
      <c r="BC82" s="100">
        <v>6105.5999999999985</v>
      </c>
      <c r="BD82" s="100">
        <v>8</v>
      </c>
      <c r="BE82" s="100">
        <v>4070.3999999999992</v>
      </c>
      <c r="BF82" s="100">
        <v>12</v>
      </c>
      <c r="BG82" s="100">
        <v>6105.5999999999985</v>
      </c>
      <c r="BH82" s="100">
        <v>12</v>
      </c>
      <c r="BI82" s="100">
        <v>6105.5999999999985</v>
      </c>
      <c r="BJ82" s="100">
        <v>11</v>
      </c>
      <c r="BK82" s="100">
        <v>5596.7999999999993</v>
      </c>
      <c r="BL82" s="100">
        <v>15</v>
      </c>
      <c r="BM82" s="100">
        <v>7631.9999999999982</v>
      </c>
      <c r="BN82" s="100">
        <v>16</v>
      </c>
      <c r="BO82" s="100">
        <v>8140.7999999999984</v>
      </c>
      <c r="BP82" s="100">
        <v>11</v>
      </c>
      <c r="BQ82" s="100">
        <v>5596.7999999999993</v>
      </c>
      <c r="BR82" s="100">
        <v>11</v>
      </c>
      <c r="BS82" s="100">
        <v>5596.7999999999993</v>
      </c>
      <c r="BT82" s="100">
        <v>12</v>
      </c>
      <c r="BU82" s="100">
        <v>6105.5999999999985</v>
      </c>
      <c r="BV82" s="100">
        <v>15</v>
      </c>
      <c r="BW82" s="100">
        <v>7631.9999999999982</v>
      </c>
      <c r="BX82" s="100">
        <v>12</v>
      </c>
      <c r="BY82" s="100">
        <v>6105.5999999999985</v>
      </c>
      <c r="BZ82" s="100">
        <v>16</v>
      </c>
      <c r="CA82" s="100">
        <v>8140.7999999999984</v>
      </c>
      <c r="CB82" s="100">
        <v>11</v>
      </c>
      <c r="CC82" s="100">
        <v>5596.7999999999993</v>
      </c>
      <c r="CD82" s="100">
        <v>14</v>
      </c>
      <c r="CE82" s="100">
        <v>7123.1999999999989</v>
      </c>
      <c r="CF82" s="100">
        <v>15</v>
      </c>
      <c r="CG82" s="100">
        <v>7631.9999999999982</v>
      </c>
      <c r="CH82" s="100">
        <v>11</v>
      </c>
      <c r="CI82" s="100">
        <v>5596.7999999999993</v>
      </c>
      <c r="CJ82" s="100">
        <v>12</v>
      </c>
      <c r="CK82" s="100">
        <v>6105.5999999999985</v>
      </c>
      <c r="CL82" s="100">
        <v>14</v>
      </c>
      <c r="CM82" s="100">
        <v>7123.1999999999989</v>
      </c>
      <c r="CN82" s="100">
        <v>14</v>
      </c>
      <c r="CO82" s="100">
        <v>7123.1999999999989</v>
      </c>
      <c r="CP82" s="100">
        <v>15</v>
      </c>
      <c r="CQ82" s="100">
        <v>7631.9999999999982</v>
      </c>
      <c r="CR82" s="100">
        <v>9</v>
      </c>
      <c r="CS82" s="100">
        <v>4579.1999999999989</v>
      </c>
      <c r="CT82" s="100">
        <v>11</v>
      </c>
      <c r="CU82" s="100">
        <v>5596.7999999999993</v>
      </c>
    </row>
    <row r="83" spans="2:99">
      <c r="C83" s="99" t="s">
        <v>249</v>
      </c>
      <c r="D83" s="100">
        <v>9</v>
      </c>
      <c r="E83" s="100">
        <v>7743.5999999999995</v>
      </c>
      <c r="F83" s="100">
        <v>13</v>
      </c>
      <c r="G83" s="100">
        <v>11185.199999999999</v>
      </c>
      <c r="H83" s="100">
        <v>10</v>
      </c>
      <c r="I83" s="100">
        <v>8604</v>
      </c>
      <c r="J83" s="100">
        <v>8</v>
      </c>
      <c r="K83" s="100">
        <v>6883.2</v>
      </c>
      <c r="L83" s="100">
        <v>9</v>
      </c>
      <c r="M83" s="100">
        <v>7743.5999999999995</v>
      </c>
      <c r="N83" s="100">
        <v>13</v>
      </c>
      <c r="O83" s="100">
        <v>11185.199999999999</v>
      </c>
      <c r="P83" s="100">
        <v>13</v>
      </c>
      <c r="Q83" s="100">
        <v>11185.199999999999</v>
      </c>
      <c r="R83" s="100">
        <v>11</v>
      </c>
      <c r="S83" s="100">
        <v>9464.4</v>
      </c>
      <c r="T83" s="100">
        <v>12</v>
      </c>
      <c r="U83" s="100">
        <v>10324.799999999999</v>
      </c>
      <c r="V83" s="100">
        <v>10</v>
      </c>
      <c r="W83" s="100">
        <v>8604</v>
      </c>
      <c r="X83" s="100">
        <v>9</v>
      </c>
      <c r="Y83" s="100">
        <v>7743.5999999999995</v>
      </c>
      <c r="Z83" s="100">
        <v>14</v>
      </c>
      <c r="AA83" s="100">
        <v>12045.6</v>
      </c>
      <c r="AB83" s="100">
        <v>8</v>
      </c>
      <c r="AC83" s="100">
        <v>6883.2</v>
      </c>
      <c r="AD83" s="100">
        <v>11</v>
      </c>
      <c r="AE83" s="100">
        <v>9464.4</v>
      </c>
      <c r="AF83" s="100">
        <v>14</v>
      </c>
      <c r="AG83" s="100">
        <v>12045.6</v>
      </c>
      <c r="AH83" s="100">
        <v>13</v>
      </c>
      <c r="AI83" s="100">
        <v>11185.199999999999</v>
      </c>
      <c r="AJ83" s="100">
        <v>12</v>
      </c>
      <c r="AK83" s="100">
        <v>10324.799999999999</v>
      </c>
      <c r="AL83" s="100">
        <v>12</v>
      </c>
      <c r="AM83" s="100">
        <v>10324.799999999999</v>
      </c>
      <c r="AN83" s="100">
        <v>11</v>
      </c>
      <c r="AO83" s="100">
        <v>9464.4</v>
      </c>
      <c r="AP83" s="100">
        <v>12</v>
      </c>
      <c r="AQ83" s="100">
        <v>10324.799999999999</v>
      </c>
      <c r="AR83" s="100">
        <v>14</v>
      </c>
      <c r="AS83" s="100">
        <v>12045.6</v>
      </c>
      <c r="AT83" s="100">
        <v>12</v>
      </c>
      <c r="AU83" s="100">
        <v>10324.799999999999</v>
      </c>
      <c r="AV83" s="100">
        <v>8</v>
      </c>
      <c r="AW83" s="100">
        <v>6883.2</v>
      </c>
      <c r="AX83" s="100">
        <v>15</v>
      </c>
      <c r="AY83" s="100">
        <v>12906</v>
      </c>
      <c r="AZ83" s="100">
        <v>14</v>
      </c>
      <c r="BA83" s="100">
        <v>12045.6</v>
      </c>
      <c r="BB83" s="100">
        <v>12</v>
      </c>
      <c r="BC83" s="100">
        <v>10324.799999999999</v>
      </c>
      <c r="BD83" s="100">
        <v>7</v>
      </c>
      <c r="BE83" s="100">
        <v>6022.8</v>
      </c>
      <c r="BF83" s="100">
        <v>10</v>
      </c>
      <c r="BG83" s="100">
        <v>8604</v>
      </c>
      <c r="BH83" s="100">
        <v>11</v>
      </c>
      <c r="BI83" s="100">
        <v>9464.4</v>
      </c>
      <c r="BJ83" s="100">
        <v>10</v>
      </c>
      <c r="BK83" s="100">
        <v>8604</v>
      </c>
      <c r="BL83" s="100">
        <v>15</v>
      </c>
      <c r="BM83" s="100">
        <v>12906</v>
      </c>
      <c r="BN83" s="100">
        <v>15</v>
      </c>
      <c r="BO83" s="100">
        <v>12906</v>
      </c>
      <c r="BP83" s="100">
        <v>11</v>
      </c>
      <c r="BQ83" s="100">
        <v>9464.4</v>
      </c>
      <c r="BR83" s="100">
        <v>11</v>
      </c>
      <c r="BS83" s="100">
        <v>9464.4</v>
      </c>
      <c r="BT83" s="100">
        <v>11</v>
      </c>
      <c r="BU83" s="100">
        <v>9464.4</v>
      </c>
      <c r="BV83" s="100">
        <v>12</v>
      </c>
      <c r="BW83" s="100">
        <v>10324.799999999999</v>
      </c>
      <c r="BX83" s="100">
        <v>11</v>
      </c>
      <c r="BY83" s="100">
        <v>9464.4</v>
      </c>
      <c r="BZ83" s="100">
        <v>14</v>
      </c>
      <c r="CA83" s="100">
        <v>12045.6</v>
      </c>
      <c r="CB83" s="100">
        <v>10</v>
      </c>
      <c r="CC83" s="100">
        <v>8604</v>
      </c>
      <c r="CD83" s="100">
        <v>13</v>
      </c>
      <c r="CE83" s="100">
        <v>11185.199999999999</v>
      </c>
      <c r="CF83" s="100">
        <v>14</v>
      </c>
      <c r="CG83" s="100">
        <v>12045.6</v>
      </c>
      <c r="CH83" s="100">
        <v>10</v>
      </c>
      <c r="CI83" s="100">
        <v>8604</v>
      </c>
      <c r="CJ83" s="100">
        <v>12</v>
      </c>
      <c r="CK83" s="100">
        <v>10324.799999999999</v>
      </c>
      <c r="CL83" s="100">
        <v>14</v>
      </c>
      <c r="CM83" s="100">
        <v>12045.6</v>
      </c>
      <c r="CN83" s="100">
        <v>12</v>
      </c>
      <c r="CO83" s="100">
        <v>10324.799999999999</v>
      </c>
      <c r="CP83" s="100">
        <v>14</v>
      </c>
      <c r="CQ83" s="100">
        <v>12045.6</v>
      </c>
      <c r="CR83" s="100">
        <v>9</v>
      </c>
      <c r="CS83" s="100">
        <v>7743.5999999999995</v>
      </c>
      <c r="CT83" s="100">
        <v>10</v>
      </c>
      <c r="CU83" s="100">
        <v>8604</v>
      </c>
    </row>
    <row r="84" spans="2:99">
      <c r="C84" s="99" t="s">
        <v>250</v>
      </c>
      <c r="D84" s="100">
        <v>9</v>
      </c>
      <c r="E84" s="100">
        <v>7030.7999999999993</v>
      </c>
      <c r="F84" s="100">
        <v>11</v>
      </c>
      <c r="G84" s="100">
        <v>8593.1999999999989</v>
      </c>
      <c r="H84" s="100">
        <v>9</v>
      </c>
      <c r="I84" s="100">
        <v>7030.7999999999993</v>
      </c>
      <c r="J84" s="100">
        <v>8</v>
      </c>
      <c r="K84" s="100">
        <v>6249.5999999999995</v>
      </c>
      <c r="L84" s="100">
        <v>11</v>
      </c>
      <c r="M84" s="100">
        <v>8593.1999999999989</v>
      </c>
      <c r="N84" s="100">
        <v>13</v>
      </c>
      <c r="O84" s="100">
        <v>10155.599999999999</v>
      </c>
      <c r="P84" s="100">
        <v>12</v>
      </c>
      <c r="Q84" s="100">
        <v>9374.4</v>
      </c>
      <c r="R84" s="100">
        <v>12</v>
      </c>
      <c r="S84" s="100">
        <v>9374.4</v>
      </c>
      <c r="T84" s="100">
        <v>12</v>
      </c>
      <c r="U84" s="100">
        <v>9374.4</v>
      </c>
      <c r="V84" s="100">
        <v>10</v>
      </c>
      <c r="W84" s="100">
        <v>7811.9999999999991</v>
      </c>
      <c r="X84" s="100">
        <v>8</v>
      </c>
      <c r="Y84" s="100">
        <v>6249.5999999999995</v>
      </c>
      <c r="Z84" s="100">
        <v>14</v>
      </c>
      <c r="AA84" s="100">
        <v>10936.8</v>
      </c>
      <c r="AB84" s="100">
        <v>7</v>
      </c>
      <c r="AC84" s="100">
        <v>5468.4</v>
      </c>
      <c r="AD84" s="100">
        <v>12</v>
      </c>
      <c r="AE84" s="100">
        <v>9374.4</v>
      </c>
      <c r="AF84" s="100">
        <v>12</v>
      </c>
      <c r="AG84" s="100">
        <v>9374.4</v>
      </c>
      <c r="AH84" s="100">
        <v>12</v>
      </c>
      <c r="AI84" s="100">
        <v>9374.4</v>
      </c>
      <c r="AJ84" s="100">
        <v>13</v>
      </c>
      <c r="AK84" s="100">
        <v>10155.599999999999</v>
      </c>
      <c r="AL84" s="100">
        <v>13</v>
      </c>
      <c r="AM84" s="100">
        <v>10155.599999999999</v>
      </c>
      <c r="AN84" s="100">
        <v>10</v>
      </c>
      <c r="AO84" s="100">
        <v>7811.9999999999991</v>
      </c>
      <c r="AP84" s="100">
        <v>13</v>
      </c>
      <c r="AQ84" s="100">
        <v>10155.599999999999</v>
      </c>
      <c r="AR84" s="100">
        <v>15</v>
      </c>
      <c r="AS84" s="100">
        <v>11717.999999999998</v>
      </c>
      <c r="AT84" s="100">
        <v>11</v>
      </c>
      <c r="AU84" s="100">
        <v>8593.1999999999989</v>
      </c>
      <c r="AV84" s="100">
        <v>7</v>
      </c>
      <c r="AW84" s="100">
        <v>5468.4</v>
      </c>
      <c r="AX84" s="100">
        <v>14</v>
      </c>
      <c r="AY84" s="100">
        <v>10936.8</v>
      </c>
      <c r="AZ84" s="100">
        <v>12</v>
      </c>
      <c r="BA84" s="100">
        <v>9374.4</v>
      </c>
      <c r="BB84" s="100">
        <v>13</v>
      </c>
      <c r="BC84" s="100">
        <v>10155.599999999999</v>
      </c>
      <c r="BD84" s="100">
        <v>8</v>
      </c>
      <c r="BE84" s="100">
        <v>6249.5999999999995</v>
      </c>
      <c r="BF84" s="100">
        <v>11</v>
      </c>
      <c r="BG84" s="100">
        <v>8593.1999999999989</v>
      </c>
      <c r="BH84" s="100">
        <v>12</v>
      </c>
      <c r="BI84" s="100">
        <v>9374.4</v>
      </c>
      <c r="BJ84" s="100">
        <v>11</v>
      </c>
      <c r="BK84" s="100">
        <v>8593.1999999999989</v>
      </c>
      <c r="BL84" s="100">
        <v>16</v>
      </c>
      <c r="BM84" s="100">
        <v>12499.199999999999</v>
      </c>
      <c r="BN84" s="100">
        <v>13</v>
      </c>
      <c r="BO84" s="100">
        <v>10155.599999999999</v>
      </c>
      <c r="BP84" s="100">
        <v>10</v>
      </c>
      <c r="BQ84" s="100">
        <v>7811.9999999999991</v>
      </c>
      <c r="BR84" s="100">
        <v>11</v>
      </c>
      <c r="BS84" s="100">
        <v>8593.1999999999989</v>
      </c>
      <c r="BT84" s="100">
        <v>11</v>
      </c>
      <c r="BU84" s="100">
        <v>8593.1999999999989</v>
      </c>
      <c r="BV84" s="100">
        <v>14</v>
      </c>
      <c r="BW84" s="100">
        <v>10936.8</v>
      </c>
      <c r="BX84" s="100">
        <v>10</v>
      </c>
      <c r="BY84" s="100">
        <v>7811.9999999999991</v>
      </c>
      <c r="BZ84" s="100">
        <v>14</v>
      </c>
      <c r="CA84" s="100">
        <v>10936.8</v>
      </c>
      <c r="CB84" s="100">
        <v>9</v>
      </c>
      <c r="CC84" s="100">
        <v>7030.7999999999993</v>
      </c>
      <c r="CD84" s="100">
        <v>12</v>
      </c>
      <c r="CE84" s="100">
        <v>9374.4</v>
      </c>
      <c r="CF84" s="100">
        <v>16</v>
      </c>
      <c r="CG84" s="100">
        <v>12499.199999999999</v>
      </c>
      <c r="CH84" s="100">
        <v>11</v>
      </c>
      <c r="CI84" s="100">
        <v>8593.1999999999989</v>
      </c>
      <c r="CJ84" s="100">
        <v>11</v>
      </c>
      <c r="CK84" s="100">
        <v>8593.1999999999989</v>
      </c>
      <c r="CL84" s="100">
        <v>14</v>
      </c>
      <c r="CM84" s="100">
        <v>10936.8</v>
      </c>
      <c r="CN84" s="100">
        <v>12</v>
      </c>
      <c r="CO84" s="100">
        <v>9374.4</v>
      </c>
      <c r="CP84" s="100">
        <v>12</v>
      </c>
      <c r="CQ84" s="100">
        <v>9374.4</v>
      </c>
      <c r="CR84" s="100">
        <v>8</v>
      </c>
      <c r="CS84" s="100">
        <v>6249.5999999999995</v>
      </c>
      <c r="CT84" s="100">
        <v>10</v>
      </c>
      <c r="CU84" s="100">
        <v>7811.9999999999991</v>
      </c>
    </row>
    <row r="85" spans="2:99">
      <c r="C85" s="99" t="s">
        <v>251</v>
      </c>
      <c r="D85" s="100">
        <v>10</v>
      </c>
      <c r="E85" s="100">
        <v>1500</v>
      </c>
      <c r="F85" s="100">
        <v>13</v>
      </c>
      <c r="G85" s="100">
        <v>1950</v>
      </c>
      <c r="H85" s="100">
        <v>11</v>
      </c>
      <c r="I85" s="100">
        <v>1650</v>
      </c>
      <c r="J85" s="100">
        <v>10</v>
      </c>
      <c r="K85" s="100">
        <v>1500</v>
      </c>
      <c r="L85" s="100">
        <v>12</v>
      </c>
      <c r="M85" s="100">
        <v>1800</v>
      </c>
      <c r="N85" s="100">
        <v>12</v>
      </c>
      <c r="O85" s="100">
        <v>1800</v>
      </c>
      <c r="P85" s="100">
        <v>13</v>
      </c>
      <c r="Q85" s="100">
        <v>1950</v>
      </c>
      <c r="R85" s="100">
        <v>14</v>
      </c>
      <c r="S85" s="100">
        <v>2100</v>
      </c>
      <c r="T85" s="100">
        <v>11</v>
      </c>
      <c r="U85" s="100">
        <v>1650</v>
      </c>
      <c r="V85" s="100">
        <v>10</v>
      </c>
      <c r="W85" s="100">
        <v>1500</v>
      </c>
      <c r="X85" s="100">
        <v>9</v>
      </c>
      <c r="Y85" s="100">
        <v>1350</v>
      </c>
      <c r="Z85" s="100">
        <v>14</v>
      </c>
      <c r="AA85" s="100">
        <v>2100</v>
      </c>
      <c r="AB85" s="100">
        <v>7</v>
      </c>
      <c r="AC85" s="100">
        <v>1050</v>
      </c>
      <c r="AD85" s="100">
        <v>13</v>
      </c>
      <c r="AE85" s="100">
        <v>1950</v>
      </c>
      <c r="AF85" s="100">
        <v>15</v>
      </c>
      <c r="AG85" s="100">
        <v>2250</v>
      </c>
      <c r="AH85" s="100">
        <v>13</v>
      </c>
      <c r="AI85" s="100">
        <v>1950</v>
      </c>
      <c r="AJ85" s="100">
        <v>14</v>
      </c>
      <c r="AK85" s="100">
        <v>2100</v>
      </c>
      <c r="AL85" s="100">
        <v>14</v>
      </c>
      <c r="AM85" s="100">
        <v>2100</v>
      </c>
      <c r="AN85" s="100">
        <v>11</v>
      </c>
      <c r="AO85" s="100">
        <v>1650</v>
      </c>
      <c r="AP85" s="100">
        <v>14</v>
      </c>
      <c r="AQ85" s="100">
        <v>2100</v>
      </c>
      <c r="AR85" s="100">
        <v>15</v>
      </c>
      <c r="AS85" s="100">
        <v>2250</v>
      </c>
      <c r="AT85" s="100">
        <v>13</v>
      </c>
      <c r="AU85" s="100">
        <v>1950</v>
      </c>
      <c r="AV85" s="100">
        <v>9</v>
      </c>
      <c r="AW85" s="100">
        <v>1350</v>
      </c>
      <c r="AX85" s="100">
        <v>15</v>
      </c>
      <c r="AY85" s="100">
        <v>2250</v>
      </c>
      <c r="AZ85" s="100">
        <v>13</v>
      </c>
      <c r="BA85" s="100">
        <v>1950</v>
      </c>
      <c r="BB85" s="100">
        <v>14</v>
      </c>
      <c r="BC85" s="100">
        <v>2100</v>
      </c>
      <c r="BD85" s="100">
        <v>9</v>
      </c>
      <c r="BE85" s="100">
        <v>1350</v>
      </c>
      <c r="BF85" s="100">
        <v>10</v>
      </c>
      <c r="BG85" s="100">
        <v>1500</v>
      </c>
      <c r="BH85" s="100">
        <v>13</v>
      </c>
      <c r="BI85" s="100">
        <v>1950</v>
      </c>
      <c r="BJ85" s="100">
        <v>11</v>
      </c>
      <c r="BK85" s="100">
        <v>1650</v>
      </c>
      <c r="BL85" s="100">
        <v>14</v>
      </c>
      <c r="BM85" s="100">
        <v>2100</v>
      </c>
      <c r="BN85" s="100">
        <v>17</v>
      </c>
      <c r="BO85" s="100">
        <v>2550</v>
      </c>
      <c r="BP85" s="100">
        <v>12</v>
      </c>
      <c r="BQ85" s="100">
        <v>1800</v>
      </c>
      <c r="BR85" s="100">
        <v>11</v>
      </c>
      <c r="BS85" s="100">
        <v>1650</v>
      </c>
      <c r="BT85" s="100">
        <v>13</v>
      </c>
      <c r="BU85" s="100">
        <v>1950</v>
      </c>
      <c r="BV85" s="100">
        <v>15</v>
      </c>
      <c r="BW85" s="100">
        <v>2250</v>
      </c>
      <c r="BX85" s="100">
        <v>11</v>
      </c>
      <c r="BY85" s="100">
        <v>1650</v>
      </c>
      <c r="BZ85" s="100">
        <v>17</v>
      </c>
      <c r="CA85" s="100">
        <v>2550</v>
      </c>
      <c r="CB85" s="100">
        <v>10</v>
      </c>
      <c r="CC85" s="100">
        <v>1500</v>
      </c>
      <c r="CD85" s="100">
        <v>13</v>
      </c>
      <c r="CE85" s="100">
        <v>1950</v>
      </c>
      <c r="CF85" s="100">
        <v>17</v>
      </c>
      <c r="CG85" s="100">
        <v>2550</v>
      </c>
      <c r="CH85" s="100">
        <v>12</v>
      </c>
      <c r="CI85" s="100">
        <v>1800</v>
      </c>
      <c r="CJ85" s="100">
        <v>12</v>
      </c>
      <c r="CK85" s="100">
        <v>1800</v>
      </c>
      <c r="CL85" s="100">
        <v>15</v>
      </c>
      <c r="CM85" s="100">
        <v>2250</v>
      </c>
      <c r="CN85" s="100">
        <v>12</v>
      </c>
      <c r="CO85" s="100">
        <v>1800</v>
      </c>
      <c r="CP85" s="100">
        <v>14</v>
      </c>
      <c r="CQ85" s="100">
        <v>2100</v>
      </c>
      <c r="CR85" s="100">
        <v>10</v>
      </c>
      <c r="CS85" s="100">
        <v>1500</v>
      </c>
      <c r="CT85" s="100">
        <v>12</v>
      </c>
      <c r="CU85" s="100">
        <v>1800</v>
      </c>
    </row>
    <row r="86" spans="2:99">
      <c r="C86" s="99" t="s">
        <v>252</v>
      </c>
      <c r="D86" s="100">
        <v>11</v>
      </c>
      <c r="E86" s="100">
        <v>5940</v>
      </c>
      <c r="F86" s="100">
        <v>13</v>
      </c>
      <c r="G86" s="100">
        <v>7020</v>
      </c>
      <c r="H86" s="100">
        <v>10</v>
      </c>
      <c r="I86" s="100">
        <v>5400</v>
      </c>
      <c r="J86" s="100">
        <v>10</v>
      </c>
      <c r="K86" s="100">
        <v>5400</v>
      </c>
      <c r="L86" s="100">
        <v>11</v>
      </c>
      <c r="M86" s="100">
        <v>5940</v>
      </c>
      <c r="N86" s="100">
        <v>11</v>
      </c>
      <c r="O86" s="100">
        <v>5940</v>
      </c>
      <c r="P86" s="100">
        <v>13</v>
      </c>
      <c r="Q86" s="100">
        <v>7020</v>
      </c>
      <c r="R86" s="100">
        <v>12</v>
      </c>
      <c r="S86" s="100">
        <v>6480</v>
      </c>
      <c r="T86" s="100">
        <v>11</v>
      </c>
      <c r="U86" s="100">
        <v>5940</v>
      </c>
      <c r="V86" s="100">
        <v>10</v>
      </c>
      <c r="W86" s="100">
        <v>5400</v>
      </c>
      <c r="X86" s="100">
        <v>8</v>
      </c>
      <c r="Y86" s="100">
        <v>4320</v>
      </c>
      <c r="Z86" s="100">
        <v>14</v>
      </c>
      <c r="AA86" s="100">
        <v>7560</v>
      </c>
      <c r="AB86" s="100">
        <v>7</v>
      </c>
      <c r="AC86" s="100">
        <v>3780</v>
      </c>
      <c r="AD86" s="100">
        <v>11</v>
      </c>
      <c r="AE86" s="100">
        <v>5940</v>
      </c>
      <c r="AF86" s="100">
        <v>13</v>
      </c>
      <c r="AG86" s="100">
        <v>7020</v>
      </c>
      <c r="AH86" s="100">
        <v>13</v>
      </c>
      <c r="AI86" s="100">
        <v>7020</v>
      </c>
      <c r="AJ86" s="100">
        <v>13</v>
      </c>
      <c r="AK86" s="100">
        <v>7020</v>
      </c>
      <c r="AL86" s="100">
        <v>13</v>
      </c>
      <c r="AM86" s="100">
        <v>7020</v>
      </c>
      <c r="AN86" s="100">
        <v>12</v>
      </c>
      <c r="AO86" s="100">
        <v>6480</v>
      </c>
      <c r="AP86" s="100">
        <v>14</v>
      </c>
      <c r="AQ86" s="100">
        <v>7560</v>
      </c>
      <c r="AR86" s="100">
        <v>16</v>
      </c>
      <c r="AS86" s="100">
        <v>8640</v>
      </c>
      <c r="AT86" s="100">
        <v>13</v>
      </c>
      <c r="AU86" s="100">
        <v>7020</v>
      </c>
      <c r="AV86" s="100">
        <v>7</v>
      </c>
      <c r="AW86" s="100">
        <v>3780</v>
      </c>
      <c r="AX86" s="100">
        <v>15</v>
      </c>
      <c r="AY86" s="100">
        <v>8100</v>
      </c>
      <c r="AZ86" s="100">
        <v>14</v>
      </c>
      <c r="BA86" s="100">
        <v>7560</v>
      </c>
      <c r="BB86" s="100">
        <v>14</v>
      </c>
      <c r="BC86" s="100">
        <v>7560</v>
      </c>
      <c r="BD86" s="100">
        <v>8</v>
      </c>
      <c r="BE86" s="100">
        <v>4320</v>
      </c>
      <c r="BF86" s="100">
        <v>11</v>
      </c>
      <c r="BG86" s="100">
        <v>5940</v>
      </c>
      <c r="BH86" s="100">
        <v>11</v>
      </c>
      <c r="BI86" s="100">
        <v>5940</v>
      </c>
      <c r="BJ86" s="100">
        <v>10</v>
      </c>
      <c r="BK86" s="100">
        <v>5400</v>
      </c>
      <c r="BL86" s="100">
        <v>14</v>
      </c>
      <c r="BM86" s="100">
        <v>7560</v>
      </c>
      <c r="BN86" s="100">
        <v>15</v>
      </c>
      <c r="BO86" s="100">
        <v>8100</v>
      </c>
      <c r="BP86" s="100">
        <v>12</v>
      </c>
      <c r="BQ86" s="100">
        <v>6480</v>
      </c>
      <c r="BR86" s="100">
        <v>10</v>
      </c>
      <c r="BS86" s="100">
        <v>5400</v>
      </c>
      <c r="BT86" s="100">
        <v>11</v>
      </c>
      <c r="BU86" s="100">
        <v>5940</v>
      </c>
      <c r="BV86" s="100">
        <v>13</v>
      </c>
      <c r="BW86" s="100">
        <v>7020</v>
      </c>
      <c r="BX86" s="100">
        <v>12</v>
      </c>
      <c r="BY86" s="100">
        <v>6480</v>
      </c>
      <c r="BZ86" s="100">
        <v>15</v>
      </c>
      <c r="CA86" s="100">
        <v>8100</v>
      </c>
      <c r="CB86" s="100">
        <v>11</v>
      </c>
      <c r="CC86" s="100">
        <v>5940</v>
      </c>
      <c r="CD86" s="100">
        <v>13</v>
      </c>
      <c r="CE86" s="100">
        <v>7020</v>
      </c>
      <c r="CF86" s="100">
        <v>17</v>
      </c>
      <c r="CG86" s="100">
        <v>9180</v>
      </c>
      <c r="CH86" s="100">
        <v>10</v>
      </c>
      <c r="CI86" s="100">
        <v>5400</v>
      </c>
      <c r="CJ86" s="100">
        <v>10</v>
      </c>
      <c r="CK86" s="100">
        <v>5400</v>
      </c>
      <c r="CL86" s="100">
        <v>16</v>
      </c>
      <c r="CM86" s="100">
        <v>8640</v>
      </c>
      <c r="CN86" s="100">
        <v>13</v>
      </c>
      <c r="CO86" s="100">
        <v>7020</v>
      </c>
      <c r="CP86" s="100">
        <v>15</v>
      </c>
      <c r="CQ86" s="100">
        <v>8100</v>
      </c>
      <c r="CR86" s="100">
        <v>9</v>
      </c>
      <c r="CS86" s="100">
        <v>4860</v>
      </c>
      <c r="CT86" s="100">
        <v>11</v>
      </c>
      <c r="CU86" s="100">
        <v>5940</v>
      </c>
    </row>
    <row r="87" spans="2:99">
      <c r="B87" s="99" t="s">
        <v>131</v>
      </c>
      <c r="C87" s="99" t="s">
        <v>253</v>
      </c>
      <c r="D87" s="100">
        <v>10</v>
      </c>
      <c r="E87" s="100">
        <v>19548</v>
      </c>
      <c r="F87" s="100">
        <v>11</v>
      </c>
      <c r="G87" s="100">
        <v>21502.799999999999</v>
      </c>
      <c r="H87" s="100">
        <v>8</v>
      </c>
      <c r="I87" s="100">
        <v>15638.4</v>
      </c>
      <c r="J87" s="100">
        <v>8</v>
      </c>
      <c r="K87" s="100">
        <v>15638.4</v>
      </c>
      <c r="L87" s="100">
        <v>14</v>
      </c>
      <c r="M87" s="100">
        <v>27367.200000000001</v>
      </c>
      <c r="N87" s="100">
        <v>8</v>
      </c>
      <c r="O87" s="100">
        <v>15638.4</v>
      </c>
      <c r="P87" s="100">
        <v>8</v>
      </c>
      <c r="Q87" s="100">
        <v>15638.4</v>
      </c>
      <c r="R87" s="100">
        <v>11</v>
      </c>
      <c r="S87" s="100">
        <v>21502.799999999999</v>
      </c>
      <c r="T87" s="100">
        <v>9</v>
      </c>
      <c r="U87" s="100">
        <v>17593.2</v>
      </c>
      <c r="V87" s="100">
        <v>11</v>
      </c>
      <c r="W87" s="100">
        <v>21502.799999999999</v>
      </c>
      <c r="X87" s="100">
        <v>8</v>
      </c>
      <c r="Y87" s="100">
        <v>15638.4</v>
      </c>
      <c r="Z87" s="100">
        <v>6</v>
      </c>
      <c r="AA87" s="100">
        <v>11728.8</v>
      </c>
      <c r="AB87" s="100">
        <v>10</v>
      </c>
      <c r="AC87" s="100">
        <v>19548</v>
      </c>
      <c r="AD87" s="100">
        <v>8</v>
      </c>
      <c r="AE87" s="100">
        <v>15638.4</v>
      </c>
      <c r="AF87" s="100">
        <v>14</v>
      </c>
      <c r="AG87" s="100">
        <v>27367.200000000001</v>
      </c>
      <c r="AH87" s="100">
        <v>13</v>
      </c>
      <c r="AI87" s="100">
        <v>25412.399999999998</v>
      </c>
      <c r="AJ87" s="100">
        <v>11</v>
      </c>
      <c r="AK87" s="100">
        <v>21502.799999999999</v>
      </c>
      <c r="AL87" s="100">
        <v>7</v>
      </c>
      <c r="AM87" s="100">
        <v>13683.6</v>
      </c>
      <c r="AN87" s="100">
        <v>14</v>
      </c>
      <c r="AO87" s="100">
        <v>27367.200000000001</v>
      </c>
      <c r="AP87" s="100">
        <v>12</v>
      </c>
      <c r="AQ87" s="100">
        <v>23457.599999999999</v>
      </c>
      <c r="AR87" s="100">
        <v>10</v>
      </c>
      <c r="AS87" s="100">
        <v>19548</v>
      </c>
      <c r="AT87" s="100">
        <v>7</v>
      </c>
      <c r="AU87" s="100">
        <v>13683.6</v>
      </c>
      <c r="AV87" s="100">
        <v>9</v>
      </c>
      <c r="AW87" s="100">
        <v>17593.2</v>
      </c>
      <c r="AX87" s="100">
        <v>12</v>
      </c>
      <c r="AY87" s="100">
        <v>23457.599999999999</v>
      </c>
      <c r="AZ87" s="100">
        <v>8</v>
      </c>
      <c r="BA87" s="100">
        <v>15638.4</v>
      </c>
      <c r="BB87" s="100">
        <v>12</v>
      </c>
      <c r="BC87" s="100">
        <v>23457.599999999999</v>
      </c>
      <c r="BD87" s="100">
        <v>9</v>
      </c>
      <c r="BE87" s="100">
        <v>17593.2</v>
      </c>
      <c r="BF87" s="100">
        <v>12</v>
      </c>
      <c r="BG87" s="100">
        <v>23457.599999999999</v>
      </c>
      <c r="BH87" s="100">
        <v>10</v>
      </c>
      <c r="BI87" s="100">
        <v>19548</v>
      </c>
      <c r="BJ87" s="100">
        <v>9</v>
      </c>
      <c r="BK87" s="100">
        <v>17593.2</v>
      </c>
      <c r="BL87" s="100">
        <v>12</v>
      </c>
      <c r="BM87" s="100">
        <v>23457.599999999999</v>
      </c>
      <c r="BN87" s="100">
        <v>10</v>
      </c>
      <c r="BO87" s="100">
        <v>19548</v>
      </c>
      <c r="BP87" s="100">
        <v>10</v>
      </c>
      <c r="BQ87" s="100">
        <v>19548</v>
      </c>
      <c r="BR87" s="100">
        <v>13</v>
      </c>
      <c r="BS87" s="100">
        <v>25412.399999999998</v>
      </c>
      <c r="BT87" s="100">
        <v>12</v>
      </c>
      <c r="BU87" s="100">
        <v>23457.599999999999</v>
      </c>
      <c r="BV87" s="100">
        <v>11</v>
      </c>
      <c r="BW87" s="100">
        <v>21502.799999999999</v>
      </c>
      <c r="BX87" s="100">
        <v>14</v>
      </c>
      <c r="BY87" s="100">
        <v>27367.200000000001</v>
      </c>
      <c r="BZ87" s="100">
        <v>12</v>
      </c>
      <c r="CA87" s="100">
        <v>23457.599999999999</v>
      </c>
      <c r="CB87" s="100">
        <v>13</v>
      </c>
      <c r="CC87" s="100">
        <v>25412.399999999998</v>
      </c>
      <c r="CD87" s="100">
        <v>13</v>
      </c>
      <c r="CE87" s="100">
        <v>25412.399999999998</v>
      </c>
      <c r="CF87" s="100">
        <v>11</v>
      </c>
      <c r="CG87" s="100">
        <v>21502.799999999999</v>
      </c>
      <c r="CH87" s="100">
        <v>9</v>
      </c>
      <c r="CI87" s="100">
        <v>17593.2</v>
      </c>
      <c r="CJ87" s="100">
        <v>9</v>
      </c>
      <c r="CK87" s="100">
        <v>17593.2</v>
      </c>
      <c r="CL87" s="100">
        <v>8</v>
      </c>
      <c r="CM87" s="100">
        <v>15638.4</v>
      </c>
      <c r="CN87" s="100">
        <v>10</v>
      </c>
      <c r="CO87" s="100">
        <v>19548</v>
      </c>
      <c r="CP87" s="100">
        <v>9</v>
      </c>
      <c r="CQ87" s="100">
        <v>17593.2</v>
      </c>
      <c r="CR87" s="100">
        <v>8</v>
      </c>
      <c r="CS87" s="100">
        <v>15638.4</v>
      </c>
      <c r="CT87" s="100">
        <v>14</v>
      </c>
      <c r="CU87" s="100">
        <v>27367.200000000001</v>
      </c>
    </row>
    <row r="88" spans="2:99">
      <c r="C88" s="99" t="s">
        <v>254</v>
      </c>
      <c r="D88" s="100">
        <v>11</v>
      </c>
      <c r="E88" s="100">
        <v>20816.399999999998</v>
      </c>
      <c r="F88" s="100">
        <v>11</v>
      </c>
      <c r="G88" s="100">
        <v>20816.399999999998</v>
      </c>
      <c r="H88" s="100">
        <v>8</v>
      </c>
      <c r="I88" s="100">
        <v>15139.199999999999</v>
      </c>
      <c r="J88" s="100">
        <v>7</v>
      </c>
      <c r="K88" s="100">
        <v>13246.8</v>
      </c>
      <c r="L88" s="100">
        <v>12</v>
      </c>
      <c r="M88" s="100">
        <v>22708.799999999999</v>
      </c>
      <c r="N88" s="100">
        <v>7</v>
      </c>
      <c r="O88" s="100">
        <v>13246.8</v>
      </c>
      <c r="P88" s="100">
        <v>7</v>
      </c>
      <c r="Q88" s="100">
        <v>13246.8</v>
      </c>
      <c r="R88" s="100">
        <v>12</v>
      </c>
      <c r="S88" s="100">
        <v>22708.799999999999</v>
      </c>
      <c r="T88" s="100">
        <v>11</v>
      </c>
      <c r="U88" s="100">
        <v>20816.399999999998</v>
      </c>
      <c r="V88" s="100">
        <v>12</v>
      </c>
      <c r="W88" s="100">
        <v>22708.799999999999</v>
      </c>
      <c r="X88" s="100">
        <v>9</v>
      </c>
      <c r="Y88" s="100">
        <v>17031.599999999999</v>
      </c>
      <c r="Z88" s="100">
        <v>6</v>
      </c>
      <c r="AA88" s="100">
        <v>11354.4</v>
      </c>
      <c r="AB88" s="100">
        <v>9</v>
      </c>
      <c r="AC88" s="100">
        <v>17031.599999999999</v>
      </c>
      <c r="AD88" s="100">
        <v>7</v>
      </c>
      <c r="AE88" s="100">
        <v>13246.8</v>
      </c>
      <c r="AF88" s="100">
        <v>11</v>
      </c>
      <c r="AG88" s="100">
        <v>20816.399999999998</v>
      </c>
      <c r="AH88" s="100">
        <v>12</v>
      </c>
      <c r="AI88" s="100">
        <v>22708.799999999999</v>
      </c>
      <c r="AJ88" s="100">
        <v>11</v>
      </c>
      <c r="AK88" s="100">
        <v>20816.399999999998</v>
      </c>
      <c r="AL88" s="100">
        <v>6</v>
      </c>
      <c r="AM88" s="100">
        <v>11354.4</v>
      </c>
      <c r="AN88" s="100">
        <v>12</v>
      </c>
      <c r="AO88" s="100">
        <v>22708.799999999999</v>
      </c>
      <c r="AP88" s="100">
        <v>12</v>
      </c>
      <c r="AQ88" s="100">
        <v>22708.799999999999</v>
      </c>
      <c r="AR88" s="100">
        <v>12</v>
      </c>
      <c r="AS88" s="100">
        <v>22708.799999999999</v>
      </c>
      <c r="AT88" s="100">
        <v>8</v>
      </c>
      <c r="AU88" s="100">
        <v>15139.199999999999</v>
      </c>
      <c r="AV88" s="100">
        <v>8</v>
      </c>
      <c r="AW88" s="100">
        <v>15139.199999999999</v>
      </c>
      <c r="AX88" s="100">
        <v>12</v>
      </c>
      <c r="AY88" s="100">
        <v>22708.799999999999</v>
      </c>
      <c r="AZ88" s="100">
        <v>8</v>
      </c>
      <c r="BA88" s="100">
        <v>15139.199999999999</v>
      </c>
      <c r="BB88" s="100">
        <v>13</v>
      </c>
      <c r="BC88" s="100">
        <v>24601.199999999997</v>
      </c>
      <c r="BD88" s="100">
        <v>8</v>
      </c>
      <c r="BE88" s="100">
        <v>15139.199999999999</v>
      </c>
      <c r="BF88" s="100">
        <v>12</v>
      </c>
      <c r="BG88" s="100">
        <v>22708.799999999999</v>
      </c>
      <c r="BH88" s="100">
        <v>8</v>
      </c>
      <c r="BI88" s="100">
        <v>15139.199999999999</v>
      </c>
      <c r="BJ88" s="100">
        <v>8</v>
      </c>
      <c r="BK88" s="100">
        <v>15139.199999999999</v>
      </c>
      <c r="BL88" s="100">
        <v>13</v>
      </c>
      <c r="BM88" s="100">
        <v>24601.199999999997</v>
      </c>
      <c r="BN88" s="100">
        <v>11</v>
      </c>
      <c r="BO88" s="100">
        <v>20816.399999999998</v>
      </c>
      <c r="BP88" s="100">
        <v>10</v>
      </c>
      <c r="BQ88" s="100">
        <v>18924</v>
      </c>
      <c r="BR88" s="100">
        <v>11</v>
      </c>
      <c r="BS88" s="100">
        <v>20816.399999999998</v>
      </c>
      <c r="BT88" s="100">
        <v>12</v>
      </c>
      <c r="BU88" s="100">
        <v>22708.799999999999</v>
      </c>
      <c r="BV88" s="100">
        <v>11</v>
      </c>
      <c r="BW88" s="100">
        <v>20816.399999999998</v>
      </c>
      <c r="BX88" s="100">
        <v>12</v>
      </c>
      <c r="BY88" s="100">
        <v>22708.799999999999</v>
      </c>
      <c r="BZ88" s="100">
        <v>12</v>
      </c>
      <c r="CA88" s="100">
        <v>22708.799999999999</v>
      </c>
      <c r="CB88" s="100">
        <v>12</v>
      </c>
      <c r="CC88" s="100">
        <v>22708.799999999999</v>
      </c>
      <c r="CD88" s="100">
        <v>14</v>
      </c>
      <c r="CE88" s="100">
        <v>26493.599999999999</v>
      </c>
      <c r="CF88" s="100">
        <v>12</v>
      </c>
      <c r="CG88" s="100">
        <v>22708.799999999999</v>
      </c>
      <c r="CH88" s="100">
        <v>9</v>
      </c>
      <c r="CI88" s="100">
        <v>17031.599999999999</v>
      </c>
      <c r="CJ88" s="100">
        <v>8</v>
      </c>
      <c r="CK88" s="100">
        <v>15139.199999999999</v>
      </c>
      <c r="CL88" s="100">
        <v>8</v>
      </c>
      <c r="CM88" s="100">
        <v>15139.199999999999</v>
      </c>
      <c r="CN88" s="100">
        <v>10</v>
      </c>
      <c r="CO88" s="100">
        <v>18924</v>
      </c>
      <c r="CP88" s="100">
        <v>10</v>
      </c>
      <c r="CQ88" s="100">
        <v>18924</v>
      </c>
      <c r="CR88" s="100">
        <v>9</v>
      </c>
      <c r="CS88" s="100">
        <v>17031.599999999999</v>
      </c>
      <c r="CT88" s="100">
        <v>14</v>
      </c>
      <c r="CU88" s="100">
        <v>26493.599999999999</v>
      </c>
    </row>
    <row r="89" spans="2:99">
      <c r="C89" s="99" t="s">
        <v>255</v>
      </c>
      <c r="D89" s="100">
        <v>11</v>
      </c>
      <c r="E89" s="100">
        <v>26373.599999999999</v>
      </c>
      <c r="F89" s="100">
        <v>11</v>
      </c>
      <c r="G89" s="100">
        <v>26373.599999999999</v>
      </c>
      <c r="H89" s="100">
        <v>8</v>
      </c>
      <c r="I89" s="100">
        <v>19180.8</v>
      </c>
      <c r="J89" s="100">
        <v>8</v>
      </c>
      <c r="K89" s="100">
        <v>19180.8</v>
      </c>
      <c r="L89" s="100">
        <v>12</v>
      </c>
      <c r="M89" s="100">
        <v>28771.199999999997</v>
      </c>
      <c r="N89" s="100">
        <v>7</v>
      </c>
      <c r="O89" s="100">
        <v>16783.2</v>
      </c>
      <c r="P89" s="100">
        <v>7</v>
      </c>
      <c r="Q89" s="100">
        <v>16783.2</v>
      </c>
      <c r="R89" s="100">
        <v>11</v>
      </c>
      <c r="S89" s="100">
        <v>26373.599999999999</v>
      </c>
      <c r="T89" s="100">
        <v>9</v>
      </c>
      <c r="U89" s="100">
        <v>21578.399999999998</v>
      </c>
      <c r="V89" s="100">
        <v>12</v>
      </c>
      <c r="W89" s="100">
        <v>28771.199999999997</v>
      </c>
      <c r="X89" s="100">
        <v>8</v>
      </c>
      <c r="Y89" s="100">
        <v>19180.8</v>
      </c>
      <c r="Z89" s="100">
        <v>7</v>
      </c>
      <c r="AA89" s="100">
        <v>16783.2</v>
      </c>
      <c r="AB89" s="100">
        <v>10</v>
      </c>
      <c r="AC89" s="100">
        <v>23976</v>
      </c>
      <c r="AD89" s="100">
        <v>7</v>
      </c>
      <c r="AE89" s="100">
        <v>16783.2</v>
      </c>
      <c r="AF89" s="100">
        <v>12</v>
      </c>
      <c r="AG89" s="100">
        <v>28771.199999999997</v>
      </c>
      <c r="AH89" s="100">
        <v>12</v>
      </c>
      <c r="AI89" s="100">
        <v>28771.199999999997</v>
      </c>
      <c r="AJ89" s="100">
        <v>11</v>
      </c>
      <c r="AK89" s="100">
        <v>26373.599999999999</v>
      </c>
      <c r="AL89" s="100">
        <v>6</v>
      </c>
      <c r="AM89" s="100">
        <v>14385.599999999999</v>
      </c>
      <c r="AN89" s="100">
        <v>14</v>
      </c>
      <c r="AO89" s="100">
        <v>33566.400000000001</v>
      </c>
      <c r="AP89" s="100">
        <v>11</v>
      </c>
      <c r="AQ89" s="100">
        <v>26373.599999999999</v>
      </c>
      <c r="AR89" s="100">
        <v>10</v>
      </c>
      <c r="AS89" s="100">
        <v>23976</v>
      </c>
      <c r="AT89" s="100">
        <v>8</v>
      </c>
      <c r="AU89" s="100">
        <v>19180.8</v>
      </c>
      <c r="AV89" s="100">
        <v>9</v>
      </c>
      <c r="AW89" s="100">
        <v>21578.399999999998</v>
      </c>
      <c r="AX89" s="100">
        <v>11</v>
      </c>
      <c r="AY89" s="100">
        <v>26373.599999999999</v>
      </c>
      <c r="AZ89" s="100">
        <v>7</v>
      </c>
      <c r="BA89" s="100">
        <v>16783.2</v>
      </c>
      <c r="BB89" s="100">
        <v>11</v>
      </c>
      <c r="BC89" s="100">
        <v>26373.599999999999</v>
      </c>
      <c r="BD89" s="100">
        <v>8</v>
      </c>
      <c r="BE89" s="100">
        <v>19180.8</v>
      </c>
      <c r="BF89" s="100">
        <v>11</v>
      </c>
      <c r="BG89" s="100">
        <v>26373.599999999999</v>
      </c>
      <c r="BH89" s="100">
        <v>8</v>
      </c>
      <c r="BI89" s="100">
        <v>19180.8</v>
      </c>
      <c r="BJ89" s="100">
        <v>9</v>
      </c>
      <c r="BK89" s="100">
        <v>21578.399999999998</v>
      </c>
      <c r="BL89" s="100">
        <v>13</v>
      </c>
      <c r="BM89" s="100">
        <v>31168.799999999999</v>
      </c>
      <c r="BN89" s="100">
        <v>10</v>
      </c>
      <c r="BO89" s="100">
        <v>23976</v>
      </c>
      <c r="BP89" s="100">
        <v>10</v>
      </c>
      <c r="BQ89" s="100">
        <v>23976</v>
      </c>
      <c r="BR89" s="100">
        <v>11</v>
      </c>
      <c r="BS89" s="100">
        <v>26373.599999999999</v>
      </c>
      <c r="BT89" s="100">
        <v>14</v>
      </c>
      <c r="BU89" s="100">
        <v>33566.400000000001</v>
      </c>
      <c r="BV89" s="100">
        <v>10</v>
      </c>
      <c r="BW89" s="100">
        <v>23976</v>
      </c>
      <c r="BX89" s="100">
        <v>13</v>
      </c>
      <c r="BY89" s="100">
        <v>31168.799999999999</v>
      </c>
      <c r="BZ89" s="100">
        <v>10</v>
      </c>
      <c r="CA89" s="100">
        <v>23976</v>
      </c>
      <c r="CB89" s="100">
        <v>11</v>
      </c>
      <c r="CC89" s="100">
        <v>26373.599999999999</v>
      </c>
      <c r="CD89" s="100">
        <v>12</v>
      </c>
      <c r="CE89" s="100">
        <v>28771.199999999997</v>
      </c>
      <c r="CF89" s="100">
        <v>12</v>
      </c>
      <c r="CG89" s="100">
        <v>28771.199999999997</v>
      </c>
      <c r="CH89" s="100">
        <v>9</v>
      </c>
      <c r="CI89" s="100">
        <v>21578.399999999998</v>
      </c>
      <c r="CJ89" s="100">
        <v>9</v>
      </c>
      <c r="CK89" s="100">
        <v>21578.399999999998</v>
      </c>
      <c r="CL89" s="100">
        <v>7</v>
      </c>
      <c r="CM89" s="100">
        <v>16783.2</v>
      </c>
      <c r="CN89" s="100">
        <v>11</v>
      </c>
      <c r="CO89" s="100">
        <v>26373.599999999999</v>
      </c>
      <c r="CP89" s="100">
        <v>8</v>
      </c>
      <c r="CQ89" s="100">
        <v>19180.8</v>
      </c>
      <c r="CR89" s="100">
        <v>8</v>
      </c>
      <c r="CS89" s="100">
        <v>19180.8</v>
      </c>
      <c r="CT89" s="100">
        <v>14</v>
      </c>
      <c r="CU89" s="100">
        <v>33566.400000000001</v>
      </c>
    </row>
    <row r="90" spans="2:99">
      <c r="C90" s="99" t="s">
        <v>256</v>
      </c>
      <c r="D90" s="100">
        <v>10</v>
      </c>
      <c r="E90" s="100">
        <v>21972</v>
      </c>
      <c r="F90" s="100">
        <v>11</v>
      </c>
      <c r="G90" s="100">
        <v>24169.199999999997</v>
      </c>
      <c r="H90" s="100">
        <v>7</v>
      </c>
      <c r="I90" s="100">
        <v>15380.399999999998</v>
      </c>
      <c r="J90" s="100">
        <v>8</v>
      </c>
      <c r="K90" s="100">
        <v>17577.599999999999</v>
      </c>
      <c r="L90" s="100">
        <v>12</v>
      </c>
      <c r="M90" s="100">
        <v>26366.399999999998</v>
      </c>
      <c r="N90" s="100">
        <v>7</v>
      </c>
      <c r="O90" s="100">
        <v>15380.399999999998</v>
      </c>
      <c r="P90" s="100">
        <v>7</v>
      </c>
      <c r="Q90" s="100">
        <v>15380.399999999998</v>
      </c>
      <c r="R90" s="100">
        <v>11</v>
      </c>
      <c r="S90" s="100">
        <v>24169.199999999997</v>
      </c>
      <c r="T90" s="100">
        <v>10</v>
      </c>
      <c r="U90" s="100">
        <v>21972</v>
      </c>
      <c r="V90" s="100">
        <v>12</v>
      </c>
      <c r="W90" s="100">
        <v>26366.399999999998</v>
      </c>
      <c r="X90" s="100">
        <v>8</v>
      </c>
      <c r="Y90" s="100">
        <v>17577.599999999999</v>
      </c>
      <c r="Z90" s="100">
        <v>6</v>
      </c>
      <c r="AA90" s="100">
        <v>13183.199999999999</v>
      </c>
      <c r="AB90" s="100">
        <v>9</v>
      </c>
      <c r="AC90" s="100">
        <v>19774.8</v>
      </c>
      <c r="AD90" s="100">
        <v>7</v>
      </c>
      <c r="AE90" s="100">
        <v>15380.399999999998</v>
      </c>
      <c r="AF90" s="100">
        <v>13</v>
      </c>
      <c r="AG90" s="100">
        <v>28563.599999999999</v>
      </c>
      <c r="AH90" s="100">
        <v>13</v>
      </c>
      <c r="AI90" s="100">
        <v>28563.599999999999</v>
      </c>
      <c r="AJ90" s="100">
        <v>11</v>
      </c>
      <c r="AK90" s="100">
        <v>24169.199999999997</v>
      </c>
      <c r="AL90" s="100">
        <v>6</v>
      </c>
      <c r="AM90" s="100">
        <v>13183.199999999999</v>
      </c>
      <c r="AN90" s="100">
        <v>13</v>
      </c>
      <c r="AO90" s="100">
        <v>28563.599999999999</v>
      </c>
      <c r="AP90" s="100">
        <v>12</v>
      </c>
      <c r="AQ90" s="100">
        <v>26366.399999999998</v>
      </c>
      <c r="AR90" s="100">
        <v>11</v>
      </c>
      <c r="AS90" s="100">
        <v>24169.199999999997</v>
      </c>
      <c r="AT90" s="100">
        <v>8</v>
      </c>
      <c r="AU90" s="100">
        <v>17577.599999999999</v>
      </c>
      <c r="AV90" s="100">
        <v>8</v>
      </c>
      <c r="AW90" s="100">
        <v>17577.599999999999</v>
      </c>
      <c r="AX90" s="100">
        <v>13</v>
      </c>
      <c r="AY90" s="100">
        <v>28563.599999999999</v>
      </c>
      <c r="AZ90" s="100">
        <v>7</v>
      </c>
      <c r="BA90" s="100">
        <v>15380.399999999998</v>
      </c>
      <c r="BB90" s="100">
        <v>11</v>
      </c>
      <c r="BC90" s="100">
        <v>24169.199999999997</v>
      </c>
      <c r="BD90" s="100">
        <v>9</v>
      </c>
      <c r="BE90" s="100">
        <v>19774.8</v>
      </c>
      <c r="BF90" s="100">
        <v>12</v>
      </c>
      <c r="BG90" s="100">
        <v>26366.399999999998</v>
      </c>
      <c r="BH90" s="100">
        <v>9</v>
      </c>
      <c r="BI90" s="100">
        <v>19774.8</v>
      </c>
      <c r="BJ90" s="100">
        <v>9</v>
      </c>
      <c r="BK90" s="100">
        <v>19774.8</v>
      </c>
      <c r="BL90" s="100">
        <v>14</v>
      </c>
      <c r="BM90" s="100">
        <v>30760.799999999996</v>
      </c>
      <c r="BN90" s="100">
        <v>11</v>
      </c>
      <c r="BO90" s="100">
        <v>24169.199999999997</v>
      </c>
      <c r="BP90" s="100">
        <v>9</v>
      </c>
      <c r="BQ90" s="100">
        <v>19774.8</v>
      </c>
      <c r="BR90" s="100">
        <v>13</v>
      </c>
      <c r="BS90" s="100">
        <v>28563.599999999999</v>
      </c>
      <c r="BT90" s="100">
        <v>13</v>
      </c>
      <c r="BU90" s="100">
        <v>28563.599999999999</v>
      </c>
      <c r="BV90" s="100">
        <v>10</v>
      </c>
      <c r="BW90" s="100">
        <v>21972</v>
      </c>
      <c r="BX90" s="100">
        <v>13</v>
      </c>
      <c r="BY90" s="100">
        <v>28563.599999999999</v>
      </c>
      <c r="BZ90" s="100">
        <v>11</v>
      </c>
      <c r="CA90" s="100">
        <v>24169.199999999997</v>
      </c>
      <c r="CB90" s="100">
        <v>12</v>
      </c>
      <c r="CC90" s="100">
        <v>26366.399999999998</v>
      </c>
      <c r="CD90" s="100">
        <v>13</v>
      </c>
      <c r="CE90" s="100">
        <v>28563.599999999999</v>
      </c>
      <c r="CF90" s="100">
        <v>11</v>
      </c>
      <c r="CG90" s="100">
        <v>24169.199999999997</v>
      </c>
      <c r="CH90" s="100">
        <v>9</v>
      </c>
      <c r="CI90" s="100">
        <v>19774.8</v>
      </c>
      <c r="CJ90" s="100">
        <v>9</v>
      </c>
      <c r="CK90" s="100">
        <v>19774.8</v>
      </c>
      <c r="CL90" s="100">
        <v>7</v>
      </c>
      <c r="CM90" s="100">
        <v>15380.399999999998</v>
      </c>
      <c r="CN90" s="100">
        <v>10</v>
      </c>
      <c r="CO90" s="100">
        <v>21972</v>
      </c>
      <c r="CP90" s="100">
        <v>8</v>
      </c>
      <c r="CQ90" s="100">
        <v>17577.599999999999</v>
      </c>
      <c r="CR90" s="100">
        <v>9</v>
      </c>
      <c r="CS90" s="100">
        <v>19774.8</v>
      </c>
      <c r="CT90" s="100">
        <v>13</v>
      </c>
      <c r="CU90" s="100">
        <v>28563.599999999999</v>
      </c>
    </row>
    <row r="91" spans="2:99">
      <c r="C91" s="99" t="s">
        <v>257</v>
      </c>
      <c r="D91" s="100">
        <v>9</v>
      </c>
      <c r="E91" s="100">
        <v>20671.199999999997</v>
      </c>
      <c r="F91" s="100">
        <v>10</v>
      </c>
      <c r="G91" s="100">
        <v>22967.999999999996</v>
      </c>
      <c r="H91" s="100">
        <v>8</v>
      </c>
      <c r="I91" s="100">
        <v>18374.399999999998</v>
      </c>
      <c r="J91" s="100">
        <v>8</v>
      </c>
      <c r="K91" s="100">
        <v>18374.399999999998</v>
      </c>
      <c r="L91" s="100">
        <v>11</v>
      </c>
      <c r="M91" s="100">
        <v>25264.799999999996</v>
      </c>
      <c r="N91" s="100">
        <v>8</v>
      </c>
      <c r="O91" s="100">
        <v>18374.399999999998</v>
      </c>
      <c r="P91" s="100">
        <v>7</v>
      </c>
      <c r="Q91" s="100">
        <v>16077.599999999999</v>
      </c>
      <c r="R91" s="100">
        <v>12</v>
      </c>
      <c r="S91" s="100">
        <v>27561.599999999999</v>
      </c>
      <c r="T91" s="100">
        <v>10</v>
      </c>
      <c r="U91" s="100">
        <v>22967.999999999996</v>
      </c>
      <c r="V91" s="100">
        <v>13</v>
      </c>
      <c r="W91" s="100">
        <v>29858.399999999998</v>
      </c>
      <c r="X91" s="100">
        <v>8</v>
      </c>
      <c r="Y91" s="100">
        <v>18374.399999999998</v>
      </c>
      <c r="Z91" s="100">
        <v>6</v>
      </c>
      <c r="AA91" s="100">
        <v>13780.8</v>
      </c>
      <c r="AB91" s="100">
        <v>10</v>
      </c>
      <c r="AC91" s="100">
        <v>22967.999999999996</v>
      </c>
      <c r="AD91" s="100">
        <v>8</v>
      </c>
      <c r="AE91" s="100">
        <v>18374.399999999998</v>
      </c>
      <c r="AF91" s="100">
        <v>13</v>
      </c>
      <c r="AG91" s="100">
        <v>29858.399999999998</v>
      </c>
      <c r="AH91" s="100">
        <v>13</v>
      </c>
      <c r="AI91" s="100">
        <v>29858.399999999998</v>
      </c>
      <c r="AJ91" s="100">
        <v>10</v>
      </c>
      <c r="AK91" s="100">
        <v>22967.999999999996</v>
      </c>
      <c r="AL91" s="100">
        <v>6</v>
      </c>
      <c r="AM91" s="100">
        <v>13780.8</v>
      </c>
      <c r="AN91" s="100">
        <v>12</v>
      </c>
      <c r="AO91" s="100">
        <v>27561.599999999999</v>
      </c>
      <c r="AP91" s="100">
        <v>10</v>
      </c>
      <c r="AQ91" s="100">
        <v>22967.999999999996</v>
      </c>
      <c r="AR91" s="100">
        <v>10</v>
      </c>
      <c r="AS91" s="100">
        <v>22967.999999999996</v>
      </c>
      <c r="AT91" s="100">
        <v>8</v>
      </c>
      <c r="AU91" s="100">
        <v>18374.399999999998</v>
      </c>
      <c r="AV91" s="100">
        <v>9</v>
      </c>
      <c r="AW91" s="100">
        <v>20671.199999999997</v>
      </c>
      <c r="AX91" s="100">
        <v>13</v>
      </c>
      <c r="AY91" s="100">
        <v>29858.399999999998</v>
      </c>
      <c r="AZ91" s="100">
        <v>7</v>
      </c>
      <c r="BA91" s="100">
        <v>16077.599999999999</v>
      </c>
      <c r="BB91" s="100">
        <v>13</v>
      </c>
      <c r="BC91" s="100">
        <v>29858.399999999998</v>
      </c>
      <c r="BD91" s="100">
        <v>8</v>
      </c>
      <c r="BE91" s="100">
        <v>18374.399999999998</v>
      </c>
      <c r="BF91" s="100">
        <v>10</v>
      </c>
      <c r="BG91" s="100">
        <v>22967.999999999996</v>
      </c>
      <c r="BH91" s="100">
        <v>9</v>
      </c>
      <c r="BI91" s="100">
        <v>20671.199999999997</v>
      </c>
      <c r="BJ91" s="100">
        <v>10</v>
      </c>
      <c r="BK91" s="100">
        <v>22967.999999999996</v>
      </c>
      <c r="BL91" s="100">
        <v>13</v>
      </c>
      <c r="BM91" s="100">
        <v>29858.399999999998</v>
      </c>
      <c r="BN91" s="100">
        <v>11</v>
      </c>
      <c r="BO91" s="100">
        <v>25264.799999999996</v>
      </c>
      <c r="BP91" s="100">
        <v>9</v>
      </c>
      <c r="BQ91" s="100">
        <v>20671.199999999997</v>
      </c>
      <c r="BR91" s="100">
        <v>12</v>
      </c>
      <c r="BS91" s="100">
        <v>27561.599999999999</v>
      </c>
      <c r="BT91" s="100">
        <v>14</v>
      </c>
      <c r="BU91" s="100">
        <v>32155.199999999997</v>
      </c>
      <c r="BV91" s="100">
        <v>10</v>
      </c>
      <c r="BW91" s="100">
        <v>22967.999999999996</v>
      </c>
      <c r="BX91" s="100">
        <v>12</v>
      </c>
      <c r="BY91" s="100">
        <v>27561.599999999999</v>
      </c>
      <c r="BZ91" s="100">
        <v>12</v>
      </c>
      <c r="CA91" s="100">
        <v>27561.599999999999</v>
      </c>
      <c r="CB91" s="100">
        <v>11</v>
      </c>
      <c r="CC91" s="100">
        <v>25264.799999999996</v>
      </c>
      <c r="CD91" s="100">
        <v>13</v>
      </c>
      <c r="CE91" s="100">
        <v>29858.399999999998</v>
      </c>
      <c r="CF91" s="100">
        <v>10</v>
      </c>
      <c r="CG91" s="100">
        <v>22967.999999999996</v>
      </c>
      <c r="CH91" s="100">
        <v>8</v>
      </c>
      <c r="CI91" s="100">
        <v>18374.399999999998</v>
      </c>
      <c r="CJ91" s="100">
        <v>9</v>
      </c>
      <c r="CK91" s="100">
        <v>20671.199999999997</v>
      </c>
      <c r="CL91" s="100">
        <v>7</v>
      </c>
      <c r="CM91" s="100">
        <v>16077.599999999999</v>
      </c>
      <c r="CN91" s="100">
        <v>10</v>
      </c>
      <c r="CO91" s="100">
        <v>22967.999999999996</v>
      </c>
      <c r="CP91" s="100">
        <v>8</v>
      </c>
      <c r="CQ91" s="100">
        <v>18374.399999999998</v>
      </c>
      <c r="CR91" s="100">
        <v>8</v>
      </c>
      <c r="CS91" s="100">
        <v>18374.399999999998</v>
      </c>
      <c r="CT91" s="100">
        <v>14</v>
      </c>
      <c r="CU91" s="100">
        <v>32155.199999999997</v>
      </c>
    </row>
    <row r="92" spans="2:99">
      <c r="C92" s="99" t="s">
        <v>258</v>
      </c>
      <c r="D92" s="100">
        <v>10</v>
      </c>
      <c r="E92" s="100">
        <v>14208</v>
      </c>
      <c r="F92" s="100">
        <v>11</v>
      </c>
      <c r="G92" s="100">
        <v>15628.8</v>
      </c>
      <c r="H92" s="100">
        <v>7</v>
      </c>
      <c r="I92" s="100">
        <v>9945.6</v>
      </c>
      <c r="J92" s="100">
        <v>8</v>
      </c>
      <c r="K92" s="100">
        <v>11366.4</v>
      </c>
      <c r="L92" s="100">
        <v>12</v>
      </c>
      <c r="M92" s="100">
        <v>17049.599999999999</v>
      </c>
      <c r="N92" s="100">
        <v>8</v>
      </c>
      <c r="O92" s="100">
        <v>11366.4</v>
      </c>
      <c r="P92" s="100">
        <v>8</v>
      </c>
      <c r="Q92" s="100">
        <v>11366.4</v>
      </c>
      <c r="R92" s="100">
        <v>12</v>
      </c>
      <c r="S92" s="100">
        <v>17049.599999999999</v>
      </c>
      <c r="T92" s="100">
        <v>12</v>
      </c>
      <c r="U92" s="100">
        <v>17049.599999999999</v>
      </c>
      <c r="V92" s="100">
        <v>13</v>
      </c>
      <c r="W92" s="100">
        <v>18470.399999999998</v>
      </c>
      <c r="X92" s="100">
        <v>9</v>
      </c>
      <c r="Y92" s="100">
        <v>12787.199999999999</v>
      </c>
      <c r="Z92" s="100">
        <v>6</v>
      </c>
      <c r="AA92" s="100">
        <v>8524.7999999999993</v>
      </c>
      <c r="AB92" s="100">
        <v>10</v>
      </c>
      <c r="AC92" s="100">
        <v>14208</v>
      </c>
      <c r="AD92" s="100">
        <v>8</v>
      </c>
      <c r="AE92" s="100">
        <v>11366.4</v>
      </c>
      <c r="AF92" s="100">
        <v>14</v>
      </c>
      <c r="AG92" s="100">
        <v>19891.2</v>
      </c>
      <c r="AH92" s="100">
        <v>12</v>
      </c>
      <c r="AI92" s="100">
        <v>17049.599999999999</v>
      </c>
      <c r="AJ92" s="100">
        <v>12</v>
      </c>
      <c r="AK92" s="100">
        <v>17049.599999999999</v>
      </c>
      <c r="AL92" s="100">
        <v>7</v>
      </c>
      <c r="AM92" s="100">
        <v>9945.6</v>
      </c>
      <c r="AN92" s="100">
        <v>15</v>
      </c>
      <c r="AO92" s="100">
        <v>21312</v>
      </c>
      <c r="AP92" s="100">
        <v>12</v>
      </c>
      <c r="AQ92" s="100">
        <v>17049.599999999999</v>
      </c>
      <c r="AR92" s="100">
        <v>11</v>
      </c>
      <c r="AS92" s="100">
        <v>15628.8</v>
      </c>
      <c r="AT92" s="100">
        <v>8</v>
      </c>
      <c r="AU92" s="100">
        <v>11366.4</v>
      </c>
      <c r="AV92" s="100">
        <v>10</v>
      </c>
      <c r="AW92" s="100">
        <v>14208</v>
      </c>
      <c r="AX92" s="100">
        <v>14</v>
      </c>
      <c r="AY92" s="100">
        <v>19891.2</v>
      </c>
      <c r="AZ92" s="100">
        <v>8</v>
      </c>
      <c r="BA92" s="100">
        <v>11366.4</v>
      </c>
      <c r="BB92" s="100">
        <v>14</v>
      </c>
      <c r="BC92" s="100">
        <v>19891.2</v>
      </c>
      <c r="BD92" s="100">
        <v>9</v>
      </c>
      <c r="BE92" s="100">
        <v>12787.199999999999</v>
      </c>
      <c r="BF92" s="100">
        <v>11</v>
      </c>
      <c r="BG92" s="100">
        <v>15628.8</v>
      </c>
      <c r="BH92" s="100">
        <v>9</v>
      </c>
      <c r="BI92" s="100">
        <v>12787.199999999999</v>
      </c>
      <c r="BJ92" s="100">
        <v>10</v>
      </c>
      <c r="BK92" s="100">
        <v>14208</v>
      </c>
      <c r="BL92" s="100">
        <v>13</v>
      </c>
      <c r="BM92" s="100">
        <v>18470.399999999998</v>
      </c>
      <c r="BN92" s="100">
        <v>11</v>
      </c>
      <c r="BO92" s="100">
        <v>15628.8</v>
      </c>
      <c r="BP92" s="100">
        <v>10</v>
      </c>
      <c r="BQ92" s="100">
        <v>14208</v>
      </c>
      <c r="BR92" s="100">
        <v>13</v>
      </c>
      <c r="BS92" s="100">
        <v>18470.399999999998</v>
      </c>
      <c r="BT92" s="100">
        <v>14</v>
      </c>
      <c r="BU92" s="100">
        <v>19891.2</v>
      </c>
      <c r="BV92" s="100">
        <v>10</v>
      </c>
      <c r="BW92" s="100">
        <v>14208</v>
      </c>
      <c r="BX92" s="100">
        <v>15</v>
      </c>
      <c r="BY92" s="100">
        <v>21312</v>
      </c>
      <c r="BZ92" s="100">
        <v>11</v>
      </c>
      <c r="CA92" s="100">
        <v>15628.8</v>
      </c>
      <c r="CB92" s="100">
        <v>14</v>
      </c>
      <c r="CC92" s="100">
        <v>19891.2</v>
      </c>
      <c r="CD92" s="100">
        <v>15</v>
      </c>
      <c r="CE92" s="100">
        <v>21312</v>
      </c>
      <c r="CF92" s="100">
        <v>12</v>
      </c>
      <c r="CG92" s="100">
        <v>17049.599999999999</v>
      </c>
      <c r="CH92" s="100">
        <v>10</v>
      </c>
      <c r="CI92" s="100">
        <v>14208</v>
      </c>
      <c r="CJ92" s="100">
        <v>8</v>
      </c>
      <c r="CK92" s="100">
        <v>11366.4</v>
      </c>
      <c r="CL92" s="100">
        <v>8</v>
      </c>
      <c r="CM92" s="100">
        <v>11366.4</v>
      </c>
      <c r="CN92" s="100">
        <v>11</v>
      </c>
      <c r="CO92" s="100">
        <v>15628.8</v>
      </c>
      <c r="CP92" s="100">
        <v>9</v>
      </c>
      <c r="CQ92" s="100">
        <v>12787.199999999999</v>
      </c>
      <c r="CR92" s="100">
        <v>10</v>
      </c>
      <c r="CS92" s="100">
        <v>14208</v>
      </c>
      <c r="CT92" s="100">
        <v>15</v>
      </c>
      <c r="CU92" s="100">
        <v>21312</v>
      </c>
    </row>
    <row r="93" spans="2:99">
      <c r="C93" s="99" t="s">
        <v>259</v>
      </c>
      <c r="D93" s="100">
        <v>10</v>
      </c>
      <c r="E93" s="100">
        <v>17724</v>
      </c>
      <c r="F93" s="100">
        <v>12</v>
      </c>
      <c r="G93" s="100">
        <v>21268.799999999999</v>
      </c>
      <c r="H93" s="100">
        <v>7</v>
      </c>
      <c r="I93" s="100">
        <v>12406.8</v>
      </c>
      <c r="J93" s="100">
        <v>8</v>
      </c>
      <c r="K93" s="100">
        <v>14179.199999999999</v>
      </c>
      <c r="L93" s="100">
        <v>14</v>
      </c>
      <c r="M93" s="100">
        <v>24813.599999999999</v>
      </c>
      <c r="N93" s="100">
        <v>8</v>
      </c>
      <c r="O93" s="100">
        <v>14179.199999999999</v>
      </c>
      <c r="P93" s="100">
        <v>7</v>
      </c>
      <c r="Q93" s="100">
        <v>12406.8</v>
      </c>
      <c r="R93" s="100">
        <v>11</v>
      </c>
      <c r="S93" s="100">
        <v>19496.399999999998</v>
      </c>
      <c r="T93" s="100">
        <v>11</v>
      </c>
      <c r="U93" s="100">
        <v>19496.399999999998</v>
      </c>
      <c r="V93" s="100">
        <v>13</v>
      </c>
      <c r="W93" s="100">
        <v>23041.199999999997</v>
      </c>
      <c r="X93" s="100">
        <v>9</v>
      </c>
      <c r="Y93" s="100">
        <v>15951.599999999999</v>
      </c>
      <c r="Z93" s="100">
        <v>7</v>
      </c>
      <c r="AA93" s="100">
        <v>12406.8</v>
      </c>
      <c r="AB93" s="100">
        <v>10</v>
      </c>
      <c r="AC93" s="100">
        <v>17724</v>
      </c>
      <c r="AD93" s="100">
        <v>7</v>
      </c>
      <c r="AE93" s="100">
        <v>12406.8</v>
      </c>
      <c r="AF93" s="100">
        <v>13</v>
      </c>
      <c r="AG93" s="100">
        <v>23041.199999999997</v>
      </c>
      <c r="AH93" s="100">
        <v>12</v>
      </c>
      <c r="AI93" s="100">
        <v>21268.799999999999</v>
      </c>
      <c r="AJ93" s="100">
        <v>11</v>
      </c>
      <c r="AK93" s="100">
        <v>19496.399999999998</v>
      </c>
      <c r="AL93" s="100">
        <v>7</v>
      </c>
      <c r="AM93" s="100">
        <v>12406.8</v>
      </c>
      <c r="AN93" s="100">
        <v>13</v>
      </c>
      <c r="AO93" s="100">
        <v>23041.199999999997</v>
      </c>
      <c r="AP93" s="100">
        <v>11</v>
      </c>
      <c r="AQ93" s="100">
        <v>19496.399999999998</v>
      </c>
      <c r="AR93" s="100">
        <v>10</v>
      </c>
      <c r="AS93" s="100">
        <v>17724</v>
      </c>
      <c r="AT93" s="100">
        <v>8</v>
      </c>
      <c r="AU93" s="100">
        <v>14179.199999999999</v>
      </c>
      <c r="AV93" s="100">
        <v>8</v>
      </c>
      <c r="AW93" s="100">
        <v>14179.199999999999</v>
      </c>
      <c r="AX93" s="100">
        <v>14</v>
      </c>
      <c r="AY93" s="100">
        <v>24813.599999999999</v>
      </c>
      <c r="AZ93" s="100">
        <v>7</v>
      </c>
      <c r="BA93" s="100">
        <v>12406.8</v>
      </c>
      <c r="BB93" s="100">
        <v>13</v>
      </c>
      <c r="BC93" s="100">
        <v>23041.199999999997</v>
      </c>
      <c r="BD93" s="100">
        <v>8</v>
      </c>
      <c r="BE93" s="100">
        <v>14179.199999999999</v>
      </c>
      <c r="BF93" s="100">
        <v>12</v>
      </c>
      <c r="BG93" s="100">
        <v>21268.799999999999</v>
      </c>
      <c r="BH93" s="100">
        <v>9</v>
      </c>
      <c r="BI93" s="100">
        <v>15951.599999999999</v>
      </c>
      <c r="BJ93" s="100">
        <v>9</v>
      </c>
      <c r="BK93" s="100">
        <v>15951.599999999999</v>
      </c>
      <c r="BL93" s="100">
        <v>13</v>
      </c>
      <c r="BM93" s="100">
        <v>23041.199999999997</v>
      </c>
      <c r="BN93" s="100">
        <v>10</v>
      </c>
      <c r="BO93" s="100">
        <v>17724</v>
      </c>
      <c r="BP93" s="100">
        <v>10</v>
      </c>
      <c r="BQ93" s="100">
        <v>17724</v>
      </c>
      <c r="BR93" s="100">
        <v>13</v>
      </c>
      <c r="BS93" s="100">
        <v>23041.199999999997</v>
      </c>
      <c r="BT93" s="100">
        <v>13</v>
      </c>
      <c r="BU93" s="100">
        <v>23041.199999999997</v>
      </c>
      <c r="BV93" s="100">
        <v>11</v>
      </c>
      <c r="BW93" s="100">
        <v>19496.399999999998</v>
      </c>
      <c r="BX93" s="100">
        <v>13</v>
      </c>
      <c r="BY93" s="100">
        <v>23041.199999999997</v>
      </c>
      <c r="BZ93" s="100">
        <v>12</v>
      </c>
      <c r="CA93" s="100">
        <v>21268.799999999999</v>
      </c>
      <c r="CB93" s="100">
        <v>11</v>
      </c>
      <c r="CC93" s="100">
        <v>19496.399999999998</v>
      </c>
      <c r="CD93" s="100">
        <v>14</v>
      </c>
      <c r="CE93" s="100">
        <v>24813.599999999999</v>
      </c>
      <c r="CF93" s="100">
        <v>12</v>
      </c>
      <c r="CG93" s="100">
        <v>21268.799999999999</v>
      </c>
      <c r="CH93" s="100">
        <v>9</v>
      </c>
      <c r="CI93" s="100">
        <v>15951.599999999999</v>
      </c>
      <c r="CJ93" s="100">
        <v>9</v>
      </c>
      <c r="CK93" s="100">
        <v>15951.599999999999</v>
      </c>
      <c r="CL93" s="100">
        <v>7</v>
      </c>
      <c r="CM93" s="100">
        <v>12406.8</v>
      </c>
      <c r="CN93" s="100">
        <v>12</v>
      </c>
      <c r="CO93" s="100">
        <v>21268.799999999999</v>
      </c>
      <c r="CP93" s="100">
        <v>8</v>
      </c>
      <c r="CQ93" s="100">
        <v>14179.199999999999</v>
      </c>
      <c r="CR93" s="100">
        <v>10</v>
      </c>
      <c r="CS93" s="100">
        <v>17724</v>
      </c>
      <c r="CT93" s="100">
        <v>14</v>
      </c>
      <c r="CU93" s="100">
        <v>24813.599999999999</v>
      </c>
    </row>
    <row r="94" spans="2:99">
      <c r="C94" s="99" t="s">
        <v>260</v>
      </c>
      <c r="D94" s="100">
        <v>9</v>
      </c>
      <c r="E94" s="100">
        <v>21556.799999999999</v>
      </c>
      <c r="F94" s="100">
        <v>11</v>
      </c>
      <c r="G94" s="100">
        <v>26347.199999999997</v>
      </c>
      <c r="H94" s="100">
        <v>7</v>
      </c>
      <c r="I94" s="100">
        <v>16766.399999999998</v>
      </c>
      <c r="J94" s="100">
        <v>8</v>
      </c>
      <c r="K94" s="100">
        <v>19161.599999999999</v>
      </c>
      <c r="L94" s="100">
        <v>11</v>
      </c>
      <c r="M94" s="100">
        <v>26347.199999999997</v>
      </c>
      <c r="N94" s="100">
        <v>8</v>
      </c>
      <c r="O94" s="100">
        <v>19161.599999999999</v>
      </c>
      <c r="P94" s="100">
        <v>7</v>
      </c>
      <c r="Q94" s="100">
        <v>16766.399999999998</v>
      </c>
      <c r="R94" s="100">
        <v>11</v>
      </c>
      <c r="S94" s="100">
        <v>26347.199999999997</v>
      </c>
      <c r="T94" s="100">
        <v>11</v>
      </c>
      <c r="U94" s="100">
        <v>26347.199999999997</v>
      </c>
      <c r="V94" s="100">
        <v>13</v>
      </c>
      <c r="W94" s="100">
        <v>31137.599999999999</v>
      </c>
      <c r="X94" s="100">
        <v>8</v>
      </c>
      <c r="Y94" s="100">
        <v>19161.599999999999</v>
      </c>
      <c r="Z94" s="100">
        <v>6</v>
      </c>
      <c r="AA94" s="100">
        <v>14371.199999999999</v>
      </c>
      <c r="AB94" s="100">
        <v>10</v>
      </c>
      <c r="AC94" s="100">
        <v>23952</v>
      </c>
      <c r="AD94" s="100">
        <v>7</v>
      </c>
      <c r="AE94" s="100">
        <v>16766.399999999998</v>
      </c>
      <c r="AF94" s="100">
        <v>11</v>
      </c>
      <c r="AG94" s="100">
        <v>26347.199999999997</v>
      </c>
      <c r="AH94" s="100">
        <v>12</v>
      </c>
      <c r="AI94" s="100">
        <v>28742.399999999998</v>
      </c>
      <c r="AJ94" s="100">
        <v>12</v>
      </c>
      <c r="AK94" s="100">
        <v>28742.399999999998</v>
      </c>
      <c r="AL94" s="100">
        <v>7</v>
      </c>
      <c r="AM94" s="100">
        <v>16766.399999999998</v>
      </c>
      <c r="AN94" s="100">
        <v>13</v>
      </c>
      <c r="AO94" s="100">
        <v>31137.599999999999</v>
      </c>
      <c r="AP94" s="100">
        <v>11</v>
      </c>
      <c r="AQ94" s="100">
        <v>26347.199999999997</v>
      </c>
      <c r="AR94" s="100">
        <v>10</v>
      </c>
      <c r="AS94" s="100">
        <v>23952</v>
      </c>
      <c r="AT94" s="100">
        <v>9</v>
      </c>
      <c r="AU94" s="100">
        <v>21556.799999999999</v>
      </c>
      <c r="AV94" s="100">
        <v>8</v>
      </c>
      <c r="AW94" s="100">
        <v>19161.599999999999</v>
      </c>
      <c r="AX94" s="100">
        <v>13</v>
      </c>
      <c r="AY94" s="100">
        <v>31137.599999999999</v>
      </c>
      <c r="AZ94" s="100">
        <v>7</v>
      </c>
      <c r="BA94" s="100">
        <v>16766.399999999998</v>
      </c>
      <c r="BB94" s="100">
        <v>12</v>
      </c>
      <c r="BC94" s="100">
        <v>28742.399999999998</v>
      </c>
      <c r="BD94" s="100">
        <v>8</v>
      </c>
      <c r="BE94" s="100">
        <v>19161.599999999999</v>
      </c>
      <c r="BF94" s="100">
        <v>10</v>
      </c>
      <c r="BG94" s="100">
        <v>23952</v>
      </c>
      <c r="BH94" s="100">
        <v>9</v>
      </c>
      <c r="BI94" s="100">
        <v>21556.799999999999</v>
      </c>
      <c r="BJ94" s="100">
        <v>10</v>
      </c>
      <c r="BK94" s="100">
        <v>23952</v>
      </c>
      <c r="BL94" s="100">
        <v>12</v>
      </c>
      <c r="BM94" s="100">
        <v>28742.399999999998</v>
      </c>
      <c r="BN94" s="100">
        <v>10</v>
      </c>
      <c r="BO94" s="100">
        <v>23952</v>
      </c>
      <c r="BP94" s="100">
        <v>9</v>
      </c>
      <c r="BQ94" s="100">
        <v>21556.799999999999</v>
      </c>
      <c r="BR94" s="100">
        <v>12</v>
      </c>
      <c r="BS94" s="100">
        <v>28742.399999999998</v>
      </c>
      <c r="BT94" s="100">
        <v>13</v>
      </c>
      <c r="BU94" s="100">
        <v>31137.599999999999</v>
      </c>
      <c r="BV94" s="100">
        <v>10</v>
      </c>
      <c r="BW94" s="100">
        <v>23952</v>
      </c>
      <c r="BX94" s="100">
        <v>14</v>
      </c>
      <c r="BY94" s="100">
        <v>33532.799999999996</v>
      </c>
      <c r="BZ94" s="100">
        <v>12</v>
      </c>
      <c r="CA94" s="100">
        <v>28742.399999999998</v>
      </c>
      <c r="CB94" s="100">
        <v>11</v>
      </c>
      <c r="CC94" s="100">
        <v>26347.199999999997</v>
      </c>
      <c r="CD94" s="100">
        <v>13</v>
      </c>
      <c r="CE94" s="100">
        <v>31137.599999999999</v>
      </c>
      <c r="CF94" s="100">
        <v>11</v>
      </c>
      <c r="CG94" s="100">
        <v>26347.199999999997</v>
      </c>
      <c r="CH94" s="100">
        <v>9</v>
      </c>
      <c r="CI94" s="100">
        <v>21556.799999999999</v>
      </c>
      <c r="CJ94" s="100">
        <v>9</v>
      </c>
      <c r="CK94" s="100">
        <v>21556.799999999999</v>
      </c>
      <c r="CL94" s="100">
        <v>7</v>
      </c>
      <c r="CM94" s="100">
        <v>16766.399999999998</v>
      </c>
      <c r="CN94" s="100">
        <v>10</v>
      </c>
      <c r="CO94" s="100">
        <v>23952</v>
      </c>
      <c r="CP94" s="100">
        <v>9</v>
      </c>
      <c r="CQ94" s="100">
        <v>21556.799999999999</v>
      </c>
      <c r="CR94" s="100">
        <v>9</v>
      </c>
      <c r="CS94" s="100">
        <v>21556.799999999999</v>
      </c>
      <c r="CT94" s="100">
        <v>12</v>
      </c>
      <c r="CU94" s="100">
        <v>28742.399999999998</v>
      </c>
    </row>
    <row r="95" spans="2:99">
      <c r="B95" s="99" t="s">
        <v>132</v>
      </c>
      <c r="C95" s="99" t="s">
        <v>261</v>
      </c>
      <c r="D95" s="100">
        <v>11</v>
      </c>
      <c r="E95" s="100">
        <v>19060.8</v>
      </c>
      <c r="F95" s="100">
        <v>14</v>
      </c>
      <c r="G95" s="100">
        <v>24259.200000000001</v>
      </c>
      <c r="H95" s="100">
        <v>10</v>
      </c>
      <c r="I95" s="100">
        <v>17328</v>
      </c>
      <c r="J95" s="100">
        <v>17</v>
      </c>
      <c r="K95" s="100">
        <v>29457.599999999999</v>
      </c>
      <c r="L95" s="100">
        <v>14</v>
      </c>
      <c r="M95" s="100">
        <v>24259.200000000001</v>
      </c>
      <c r="N95" s="100">
        <v>11</v>
      </c>
      <c r="O95" s="100">
        <v>19060.8</v>
      </c>
      <c r="P95" s="100">
        <v>12</v>
      </c>
      <c r="Q95" s="100">
        <v>20793.599999999999</v>
      </c>
      <c r="R95" s="100">
        <v>15</v>
      </c>
      <c r="S95" s="100">
        <v>25992</v>
      </c>
      <c r="T95" s="100">
        <v>19</v>
      </c>
      <c r="U95" s="100">
        <v>32923.199999999997</v>
      </c>
      <c r="V95" s="100">
        <v>14</v>
      </c>
      <c r="W95" s="100">
        <v>24259.200000000001</v>
      </c>
      <c r="X95" s="100">
        <v>14</v>
      </c>
      <c r="Y95" s="100">
        <v>24259.200000000001</v>
      </c>
      <c r="Z95" s="100">
        <v>14</v>
      </c>
      <c r="AA95" s="100">
        <v>24259.200000000001</v>
      </c>
      <c r="AB95" s="100">
        <v>14</v>
      </c>
      <c r="AC95" s="100">
        <v>24259.200000000001</v>
      </c>
      <c r="AD95" s="100">
        <v>17</v>
      </c>
      <c r="AE95" s="100">
        <v>29457.599999999999</v>
      </c>
      <c r="AF95" s="100">
        <v>18</v>
      </c>
      <c r="AG95" s="100">
        <v>31190.399999999998</v>
      </c>
      <c r="AH95" s="100">
        <v>14</v>
      </c>
      <c r="AI95" s="100">
        <v>24259.200000000001</v>
      </c>
      <c r="AJ95" s="100">
        <v>16</v>
      </c>
      <c r="AK95" s="100">
        <v>27724.799999999999</v>
      </c>
      <c r="AL95" s="100">
        <v>18</v>
      </c>
      <c r="AM95" s="100">
        <v>31190.399999999998</v>
      </c>
      <c r="AN95" s="100">
        <v>15</v>
      </c>
      <c r="AO95" s="100">
        <v>25992</v>
      </c>
      <c r="AP95" s="100">
        <v>17</v>
      </c>
      <c r="AQ95" s="100">
        <v>29457.599999999999</v>
      </c>
      <c r="AR95" s="100">
        <v>11</v>
      </c>
      <c r="AS95" s="100">
        <v>19060.8</v>
      </c>
      <c r="AT95" s="100">
        <v>16</v>
      </c>
      <c r="AU95" s="100">
        <v>27724.799999999999</v>
      </c>
      <c r="AV95" s="100">
        <v>18</v>
      </c>
      <c r="AW95" s="100">
        <v>31190.399999999998</v>
      </c>
      <c r="AX95" s="100">
        <v>18</v>
      </c>
      <c r="AY95" s="100">
        <v>31190.399999999998</v>
      </c>
      <c r="AZ95" s="100">
        <v>11</v>
      </c>
      <c r="BA95" s="100">
        <v>19060.8</v>
      </c>
      <c r="BB95" s="100">
        <v>16</v>
      </c>
      <c r="BC95" s="100">
        <v>27724.799999999999</v>
      </c>
      <c r="BD95" s="100">
        <v>13</v>
      </c>
      <c r="BE95" s="100">
        <v>22526.399999999998</v>
      </c>
      <c r="BF95" s="100">
        <v>15</v>
      </c>
      <c r="BG95" s="100">
        <v>25992</v>
      </c>
      <c r="BH95" s="100">
        <v>14</v>
      </c>
      <c r="BI95" s="100">
        <v>24259.200000000001</v>
      </c>
      <c r="BJ95" s="100">
        <v>12</v>
      </c>
      <c r="BK95" s="100">
        <v>20793.599999999999</v>
      </c>
      <c r="BL95" s="100">
        <v>11</v>
      </c>
      <c r="BM95" s="100">
        <v>19060.8</v>
      </c>
      <c r="BN95" s="100">
        <v>19</v>
      </c>
      <c r="BO95" s="100">
        <v>32923.199999999997</v>
      </c>
      <c r="BP95" s="100">
        <v>18</v>
      </c>
      <c r="BQ95" s="100">
        <v>31190.399999999998</v>
      </c>
      <c r="BR95" s="100">
        <v>15</v>
      </c>
      <c r="BS95" s="100">
        <v>25992</v>
      </c>
      <c r="BT95" s="100">
        <v>10</v>
      </c>
      <c r="BU95" s="100">
        <v>17328</v>
      </c>
      <c r="BV95" s="100">
        <v>13</v>
      </c>
      <c r="BW95" s="100">
        <v>22526.399999999998</v>
      </c>
      <c r="BX95" s="100">
        <v>12</v>
      </c>
      <c r="BY95" s="100">
        <v>20793.599999999999</v>
      </c>
      <c r="BZ95" s="100">
        <v>11</v>
      </c>
      <c r="CA95" s="100">
        <v>19060.8</v>
      </c>
      <c r="CB95" s="100">
        <v>19</v>
      </c>
      <c r="CC95" s="100">
        <v>32923.199999999997</v>
      </c>
      <c r="CD95" s="100">
        <v>19</v>
      </c>
      <c r="CE95" s="100">
        <v>32923.199999999997</v>
      </c>
      <c r="CF95" s="100">
        <v>19</v>
      </c>
      <c r="CG95" s="100">
        <v>32923.199999999997</v>
      </c>
      <c r="CH95" s="100">
        <v>15</v>
      </c>
      <c r="CI95" s="100">
        <v>25992</v>
      </c>
      <c r="CJ95" s="100">
        <v>16</v>
      </c>
      <c r="CK95" s="100">
        <v>27724.799999999999</v>
      </c>
      <c r="CL95" s="100">
        <v>18</v>
      </c>
      <c r="CM95" s="100">
        <v>31190.399999999998</v>
      </c>
      <c r="CN95" s="100">
        <v>11</v>
      </c>
      <c r="CO95" s="100">
        <v>19060.8</v>
      </c>
      <c r="CP95" s="100">
        <v>14</v>
      </c>
      <c r="CQ95" s="100">
        <v>24259.200000000001</v>
      </c>
      <c r="CR95" s="100">
        <v>12</v>
      </c>
      <c r="CS95" s="100">
        <v>20793.599999999999</v>
      </c>
      <c r="CT95" s="100">
        <v>10</v>
      </c>
      <c r="CU95" s="100">
        <v>17328</v>
      </c>
    </row>
    <row r="96" spans="2:99">
      <c r="C96" s="99" t="s">
        <v>262</v>
      </c>
      <c r="D96" s="100">
        <v>14</v>
      </c>
      <c r="E96" s="100">
        <v>11524.8</v>
      </c>
      <c r="F96" s="100">
        <v>14</v>
      </c>
      <c r="G96" s="100">
        <v>11524.8</v>
      </c>
      <c r="H96" s="100">
        <v>11</v>
      </c>
      <c r="I96" s="100">
        <v>9055.1999999999989</v>
      </c>
      <c r="J96" s="100">
        <v>20</v>
      </c>
      <c r="K96" s="100">
        <v>16464</v>
      </c>
      <c r="L96" s="100">
        <v>14</v>
      </c>
      <c r="M96" s="100">
        <v>11524.8</v>
      </c>
      <c r="N96" s="100">
        <v>12</v>
      </c>
      <c r="O96" s="100">
        <v>9878.4</v>
      </c>
      <c r="P96" s="100">
        <v>14</v>
      </c>
      <c r="Q96" s="100">
        <v>11524.8</v>
      </c>
      <c r="R96" s="100">
        <v>20</v>
      </c>
      <c r="S96" s="100">
        <v>16464</v>
      </c>
      <c r="T96" s="100">
        <v>19</v>
      </c>
      <c r="U96" s="100">
        <v>15640.8</v>
      </c>
      <c r="V96" s="100">
        <v>16</v>
      </c>
      <c r="W96" s="100">
        <v>13171.199999999999</v>
      </c>
      <c r="X96" s="100">
        <v>15</v>
      </c>
      <c r="Y96" s="100">
        <v>12347.999999999998</v>
      </c>
      <c r="Z96" s="100">
        <v>15</v>
      </c>
      <c r="AA96" s="100">
        <v>12347.999999999998</v>
      </c>
      <c r="AB96" s="100">
        <v>16</v>
      </c>
      <c r="AC96" s="100">
        <v>13171.199999999999</v>
      </c>
      <c r="AD96" s="100">
        <v>21</v>
      </c>
      <c r="AE96" s="100">
        <v>17287.199999999997</v>
      </c>
      <c r="AF96" s="100">
        <v>20</v>
      </c>
      <c r="AG96" s="100">
        <v>16464</v>
      </c>
      <c r="AH96" s="100">
        <v>14</v>
      </c>
      <c r="AI96" s="100">
        <v>11524.8</v>
      </c>
      <c r="AJ96" s="100">
        <v>18</v>
      </c>
      <c r="AK96" s="100">
        <v>14817.599999999999</v>
      </c>
      <c r="AL96" s="100">
        <v>18</v>
      </c>
      <c r="AM96" s="100">
        <v>14817.599999999999</v>
      </c>
      <c r="AN96" s="100">
        <v>18</v>
      </c>
      <c r="AO96" s="100">
        <v>14817.599999999999</v>
      </c>
      <c r="AP96" s="100">
        <v>21</v>
      </c>
      <c r="AQ96" s="100">
        <v>17287.199999999997</v>
      </c>
      <c r="AR96" s="100">
        <v>12</v>
      </c>
      <c r="AS96" s="100">
        <v>9878.4</v>
      </c>
      <c r="AT96" s="100">
        <v>16</v>
      </c>
      <c r="AU96" s="100">
        <v>13171.199999999999</v>
      </c>
      <c r="AV96" s="100">
        <v>21</v>
      </c>
      <c r="AW96" s="100">
        <v>17287.199999999997</v>
      </c>
      <c r="AX96" s="100">
        <v>19</v>
      </c>
      <c r="AY96" s="100">
        <v>15640.8</v>
      </c>
      <c r="AZ96" s="100">
        <v>14</v>
      </c>
      <c r="BA96" s="100">
        <v>11524.8</v>
      </c>
      <c r="BB96" s="100">
        <v>20</v>
      </c>
      <c r="BC96" s="100">
        <v>16464</v>
      </c>
      <c r="BD96" s="100">
        <v>16</v>
      </c>
      <c r="BE96" s="100">
        <v>13171.199999999999</v>
      </c>
      <c r="BF96" s="100">
        <v>16</v>
      </c>
      <c r="BG96" s="100">
        <v>13171.199999999999</v>
      </c>
      <c r="BH96" s="100">
        <v>14</v>
      </c>
      <c r="BI96" s="100">
        <v>11524.8</v>
      </c>
      <c r="BJ96" s="100">
        <v>11</v>
      </c>
      <c r="BK96" s="100">
        <v>9055.1999999999989</v>
      </c>
      <c r="BL96" s="100">
        <v>11</v>
      </c>
      <c r="BM96" s="100">
        <v>9055.1999999999989</v>
      </c>
      <c r="BN96" s="100">
        <v>21</v>
      </c>
      <c r="BO96" s="100">
        <v>17287.199999999997</v>
      </c>
      <c r="BP96" s="100">
        <v>18</v>
      </c>
      <c r="BQ96" s="100">
        <v>14817.599999999999</v>
      </c>
      <c r="BR96" s="100">
        <v>16</v>
      </c>
      <c r="BS96" s="100">
        <v>13171.199999999999</v>
      </c>
      <c r="BT96" s="100">
        <v>12</v>
      </c>
      <c r="BU96" s="100">
        <v>9878.4</v>
      </c>
      <c r="BV96" s="100">
        <v>11</v>
      </c>
      <c r="BW96" s="100">
        <v>9055.1999999999989</v>
      </c>
      <c r="BX96" s="100">
        <v>12</v>
      </c>
      <c r="BY96" s="100">
        <v>9878.4</v>
      </c>
      <c r="BZ96" s="100">
        <v>12</v>
      </c>
      <c r="CA96" s="100">
        <v>9878.4</v>
      </c>
      <c r="CB96" s="100">
        <v>19</v>
      </c>
      <c r="CC96" s="100">
        <v>15640.8</v>
      </c>
      <c r="CD96" s="100">
        <v>23</v>
      </c>
      <c r="CE96" s="100">
        <v>18933.599999999999</v>
      </c>
      <c r="CF96" s="100">
        <v>20</v>
      </c>
      <c r="CG96" s="100">
        <v>16464</v>
      </c>
      <c r="CH96" s="100">
        <v>15</v>
      </c>
      <c r="CI96" s="100">
        <v>12347.999999999998</v>
      </c>
      <c r="CJ96" s="100">
        <v>17</v>
      </c>
      <c r="CK96" s="100">
        <v>13994.4</v>
      </c>
      <c r="CL96" s="100">
        <v>21</v>
      </c>
      <c r="CM96" s="100">
        <v>17287.199999999997</v>
      </c>
      <c r="CN96" s="100">
        <v>12</v>
      </c>
      <c r="CO96" s="100">
        <v>9878.4</v>
      </c>
      <c r="CP96" s="100">
        <v>16</v>
      </c>
      <c r="CQ96" s="100">
        <v>13171.199999999999</v>
      </c>
      <c r="CR96" s="100">
        <v>14</v>
      </c>
      <c r="CS96" s="100">
        <v>11524.8</v>
      </c>
      <c r="CT96" s="100">
        <v>12</v>
      </c>
      <c r="CU96" s="100">
        <v>9878.4</v>
      </c>
    </row>
    <row r="97" spans="2:99">
      <c r="C97" s="99" t="s">
        <v>263</v>
      </c>
      <c r="D97" s="100">
        <v>13</v>
      </c>
      <c r="E97" s="100">
        <v>23774.399999999998</v>
      </c>
      <c r="F97" s="100">
        <v>13</v>
      </c>
      <c r="G97" s="100">
        <v>23774.399999999998</v>
      </c>
      <c r="H97" s="100">
        <v>11</v>
      </c>
      <c r="I97" s="100">
        <v>20116.8</v>
      </c>
      <c r="J97" s="100">
        <v>19</v>
      </c>
      <c r="K97" s="100">
        <v>34747.199999999997</v>
      </c>
      <c r="L97" s="100">
        <v>14</v>
      </c>
      <c r="M97" s="100">
        <v>25603.200000000001</v>
      </c>
      <c r="N97" s="100">
        <v>11</v>
      </c>
      <c r="O97" s="100">
        <v>20116.8</v>
      </c>
      <c r="P97" s="100">
        <v>12</v>
      </c>
      <c r="Q97" s="100">
        <v>21945.599999999999</v>
      </c>
      <c r="R97" s="100">
        <v>17</v>
      </c>
      <c r="S97" s="100">
        <v>31089.599999999999</v>
      </c>
      <c r="T97" s="100">
        <v>18</v>
      </c>
      <c r="U97" s="100">
        <v>32918.400000000001</v>
      </c>
      <c r="V97" s="100">
        <v>14</v>
      </c>
      <c r="W97" s="100">
        <v>25603.200000000001</v>
      </c>
      <c r="X97" s="100">
        <v>12</v>
      </c>
      <c r="Y97" s="100">
        <v>21945.599999999999</v>
      </c>
      <c r="Z97" s="100">
        <v>14</v>
      </c>
      <c r="AA97" s="100">
        <v>25603.200000000001</v>
      </c>
      <c r="AB97" s="100">
        <v>12</v>
      </c>
      <c r="AC97" s="100">
        <v>21945.599999999999</v>
      </c>
      <c r="AD97" s="100">
        <v>18</v>
      </c>
      <c r="AE97" s="100">
        <v>32918.400000000001</v>
      </c>
      <c r="AF97" s="100">
        <v>18</v>
      </c>
      <c r="AG97" s="100">
        <v>32918.400000000001</v>
      </c>
      <c r="AH97" s="100">
        <v>15</v>
      </c>
      <c r="AI97" s="100">
        <v>27432</v>
      </c>
      <c r="AJ97" s="100">
        <v>16</v>
      </c>
      <c r="AK97" s="100">
        <v>29260.799999999999</v>
      </c>
      <c r="AL97" s="100">
        <v>16</v>
      </c>
      <c r="AM97" s="100">
        <v>29260.799999999999</v>
      </c>
      <c r="AN97" s="100">
        <v>14</v>
      </c>
      <c r="AO97" s="100">
        <v>25603.200000000001</v>
      </c>
      <c r="AP97" s="100">
        <v>18</v>
      </c>
      <c r="AQ97" s="100">
        <v>32918.400000000001</v>
      </c>
      <c r="AR97" s="100">
        <v>12</v>
      </c>
      <c r="AS97" s="100">
        <v>21945.599999999999</v>
      </c>
      <c r="AT97" s="100">
        <v>17</v>
      </c>
      <c r="AU97" s="100">
        <v>31089.599999999999</v>
      </c>
      <c r="AV97" s="100">
        <v>17</v>
      </c>
      <c r="AW97" s="100">
        <v>31089.599999999999</v>
      </c>
      <c r="AX97" s="100">
        <v>18</v>
      </c>
      <c r="AY97" s="100">
        <v>32918.400000000001</v>
      </c>
      <c r="AZ97" s="100">
        <v>13</v>
      </c>
      <c r="BA97" s="100">
        <v>23774.399999999998</v>
      </c>
      <c r="BB97" s="100">
        <v>16</v>
      </c>
      <c r="BC97" s="100">
        <v>29260.799999999999</v>
      </c>
      <c r="BD97" s="100">
        <v>13</v>
      </c>
      <c r="BE97" s="100">
        <v>23774.399999999998</v>
      </c>
      <c r="BF97" s="100">
        <v>13</v>
      </c>
      <c r="BG97" s="100">
        <v>23774.399999999998</v>
      </c>
      <c r="BH97" s="100">
        <v>12</v>
      </c>
      <c r="BI97" s="100">
        <v>21945.599999999999</v>
      </c>
      <c r="BJ97" s="100">
        <v>12</v>
      </c>
      <c r="BK97" s="100">
        <v>21945.599999999999</v>
      </c>
      <c r="BL97" s="100">
        <v>10</v>
      </c>
      <c r="BM97" s="100">
        <v>18288</v>
      </c>
      <c r="BN97" s="100">
        <v>18</v>
      </c>
      <c r="BO97" s="100">
        <v>32918.400000000001</v>
      </c>
      <c r="BP97" s="100">
        <v>16</v>
      </c>
      <c r="BQ97" s="100">
        <v>29260.799999999999</v>
      </c>
      <c r="BR97" s="100">
        <v>13</v>
      </c>
      <c r="BS97" s="100">
        <v>23774.399999999998</v>
      </c>
      <c r="BT97" s="100">
        <v>10</v>
      </c>
      <c r="BU97" s="100">
        <v>18288</v>
      </c>
      <c r="BV97" s="100">
        <v>12</v>
      </c>
      <c r="BW97" s="100">
        <v>21945.599999999999</v>
      </c>
      <c r="BX97" s="100">
        <v>11</v>
      </c>
      <c r="BY97" s="100">
        <v>20116.8</v>
      </c>
      <c r="BZ97" s="100">
        <v>10</v>
      </c>
      <c r="CA97" s="100">
        <v>18288</v>
      </c>
      <c r="CB97" s="100">
        <v>16</v>
      </c>
      <c r="CC97" s="100">
        <v>29260.799999999999</v>
      </c>
      <c r="CD97" s="100">
        <v>19</v>
      </c>
      <c r="CE97" s="100">
        <v>34747.199999999997</v>
      </c>
      <c r="CF97" s="100">
        <v>21</v>
      </c>
      <c r="CG97" s="100">
        <v>38404.799999999996</v>
      </c>
      <c r="CH97" s="100">
        <v>14</v>
      </c>
      <c r="CI97" s="100">
        <v>25603.200000000001</v>
      </c>
      <c r="CJ97" s="100">
        <v>16</v>
      </c>
      <c r="CK97" s="100">
        <v>29260.799999999999</v>
      </c>
      <c r="CL97" s="100">
        <v>20</v>
      </c>
      <c r="CM97" s="100">
        <v>36576</v>
      </c>
      <c r="CN97" s="100">
        <v>11</v>
      </c>
      <c r="CO97" s="100">
        <v>20116.8</v>
      </c>
      <c r="CP97" s="100">
        <v>14</v>
      </c>
      <c r="CQ97" s="100">
        <v>25603.200000000001</v>
      </c>
      <c r="CR97" s="100">
        <v>12</v>
      </c>
      <c r="CS97" s="100">
        <v>21945.599999999999</v>
      </c>
      <c r="CT97" s="100">
        <v>11</v>
      </c>
      <c r="CU97" s="100">
        <v>20116.8</v>
      </c>
    </row>
    <row r="98" spans="2:99">
      <c r="C98" s="99" t="s">
        <v>264</v>
      </c>
      <c r="D98" s="100">
        <v>14</v>
      </c>
      <c r="E98" s="100">
        <v>17690.399999999998</v>
      </c>
      <c r="F98" s="100">
        <v>13</v>
      </c>
      <c r="G98" s="100">
        <v>16426.8</v>
      </c>
      <c r="H98" s="100">
        <v>12</v>
      </c>
      <c r="I98" s="100">
        <v>15163.199999999999</v>
      </c>
      <c r="J98" s="100">
        <v>19</v>
      </c>
      <c r="K98" s="100">
        <v>24008.399999999998</v>
      </c>
      <c r="L98" s="100">
        <v>15</v>
      </c>
      <c r="M98" s="100">
        <v>18954</v>
      </c>
      <c r="N98" s="100">
        <v>13</v>
      </c>
      <c r="O98" s="100">
        <v>16426.8</v>
      </c>
      <c r="P98" s="100">
        <v>14</v>
      </c>
      <c r="Q98" s="100">
        <v>17690.399999999998</v>
      </c>
      <c r="R98" s="100">
        <v>19</v>
      </c>
      <c r="S98" s="100">
        <v>24008.399999999998</v>
      </c>
      <c r="T98" s="100">
        <v>19</v>
      </c>
      <c r="U98" s="100">
        <v>24008.399999999998</v>
      </c>
      <c r="V98" s="100">
        <v>16</v>
      </c>
      <c r="W98" s="100">
        <v>20217.599999999999</v>
      </c>
      <c r="X98" s="100">
        <v>15</v>
      </c>
      <c r="Y98" s="100">
        <v>18954</v>
      </c>
      <c r="Z98" s="100">
        <v>16</v>
      </c>
      <c r="AA98" s="100">
        <v>20217.599999999999</v>
      </c>
      <c r="AB98" s="100">
        <v>14</v>
      </c>
      <c r="AC98" s="100">
        <v>17690.399999999998</v>
      </c>
      <c r="AD98" s="100">
        <v>18</v>
      </c>
      <c r="AE98" s="100">
        <v>22744.799999999999</v>
      </c>
      <c r="AF98" s="100">
        <v>19</v>
      </c>
      <c r="AG98" s="100">
        <v>24008.399999999998</v>
      </c>
      <c r="AH98" s="100">
        <v>15</v>
      </c>
      <c r="AI98" s="100">
        <v>18954</v>
      </c>
      <c r="AJ98" s="100">
        <v>15</v>
      </c>
      <c r="AK98" s="100">
        <v>18954</v>
      </c>
      <c r="AL98" s="100">
        <v>20</v>
      </c>
      <c r="AM98" s="100">
        <v>25272</v>
      </c>
      <c r="AN98" s="100">
        <v>16</v>
      </c>
      <c r="AO98" s="100">
        <v>20217.599999999999</v>
      </c>
      <c r="AP98" s="100">
        <v>19</v>
      </c>
      <c r="AQ98" s="100">
        <v>24008.399999999998</v>
      </c>
      <c r="AR98" s="100">
        <v>12</v>
      </c>
      <c r="AS98" s="100">
        <v>15163.199999999999</v>
      </c>
      <c r="AT98" s="100">
        <v>17</v>
      </c>
      <c r="AU98" s="100">
        <v>21481.199999999997</v>
      </c>
      <c r="AV98" s="100">
        <v>18</v>
      </c>
      <c r="AW98" s="100">
        <v>22744.799999999999</v>
      </c>
      <c r="AX98" s="100">
        <v>18</v>
      </c>
      <c r="AY98" s="100">
        <v>22744.799999999999</v>
      </c>
      <c r="AZ98" s="100">
        <v>13</v>
      </c>
      <c r="BA98" s="100">
        <v>16426.8</v>
      </c>
      <c r="BB98" s="100">
        <v>18</v>
      </c>
      <c r="BC98" s="100">
        <v>22744.799999999999</v>
      </c>
      <c r="BD98" s="100">
        <v>14</v>
      </c>
      <c r="BE98" s="100">
        <v>17690.399999999998</v>
      </c>
      <c r="BF98" s="100">
        <v>15</v>
      </c>
      <c r="BG98" s="100">
        <v>18954</v>
      </c>
      <c r="BH98" s="100">
        <v>14</v>
      </c>
      <c r="BI98" s="100">
        <v>17690.399999999998</v>
      </c>
      <c r="BJ98" s="100">
        <v>12</v>
      </c>
      <c r="BK98" s="100">
        <v>15163.199999999999</v>
      </c>
      <c r="BL98" s="100">
        <v>12</v>
      </c>
      <c r="BM98" s="100">
        <v>15163.199999999999</v>
      </c>
      <c r="BN98" s="100">
        <v>21</v>
      </c>
      <c r="BO98" s="100">
        <v>26535.599999999999</v>
      </c>
      <c r="BP98" s="100">
        <v>17</v>
      </c>
      <c r="BQ98" s="100">
        <v>21481.199999999997</v>
      </c>
      <c r="BR98" s="100">
        <v>14</v>
      </c>
      <c r="BS98" s="100">
        <v>17690.399999999998</v>
      </c>
      <c r="BT98" s="100">
        <v>11</v>
      </c>
      <c r="BU98" s="100">
        <v>13899.599999999999</v>
      </c>
      <c r="BV98" s="100">
        <v>12</v>
      </c>
      <c r="BW98" s="100">
        <v>15163.199999999999</v>
      </c>
      <c r="BX98" s="100">
        <v>13</v>
      </c>
      <c r="BY98" s="100">
        <v>16426.8</v>
      </c>
      <c r="BZ98" s="100">
        <v>11</v>
      </c>
      <c r="CA98" s="100">
        <v>13899.599999999999</v>
      </c>
      <c r="CB98" s="100">
        <v>18</v>
      </c>
      <c r="CC98" s="100">
        <v>22744.799999999999</v>
      </c>
      <c r="CD98" s="100">
        <v>23</v>
      </c>
      <c r="CE98" s="100">
        <v>29062.799999999999</v>
      </c>
      <c r="CF98" s="100">
        <v>21</v>
      </c>
      <c r="CG98" s="100">
        <v>26535.599999999999</v>
      </c>
      <c r="CH98" s="100">
        <v>14</v>
      </c>
      <c r="CI98" s="100">
        <v>17690.399999999998</v>
      </c>
      <c r="CJ98" s="100">
        <v>16</v>
      </c>
      <c r="CK98" s="100">
        <v>20217.599999999999</v>
      </c>
      <c r="CL98" s="100">
        <v>21</v>
      </c>
      <c r="CM98" s="100">
        <v>26535.599999999999</v>
      </c>
      <c r="CN98" s="100">
        <v>11</v>
      </c>
      <c r="CO98" s="100">
        <v>13899.599999999999</v>
      </c>
      <c r="CP98" s="100">
        <v>15</v>
      </c>
      <c r="CQ98" s="100">
        <v>18954</v>
      </c>
      <c r="CR98" s="100">
        <v>13</v>
      </c>
      <c r="CS98" s="100">
        <v>16426.8</v>
      </c>
      <c r="CT98" s="100">
        <v>12</v>
      </c>
      <c r="CU98" s="100">
        <v>15163.199999999999</v>
      </c>
    </row>
    <row r="99" spans="2:99">
      <c r="C99" s="99" t="s">
        <v>265</v>
      </c>
      <c r="D99" s="100">
        <v>9</v>
      </c>
      <c r="E99" s="100">
        <v>49334.399999999994</v>
      </c>
      <c r="F99" s="100">
        <v>9</v>
      </c>
      <c r="G99" s="100">
        <v>49334.399999999994</v>
      </c>
      <c r="H99" s="100">
        <v>7</v>
      </c>
      <c r="I99" s="100">
        <v>38371.199999999997</v>
      </c>
      <c r="J99" s="100">
        <v>12</v>
      </c>
      <c r="K99" s="100">
        <v>65779.199999999997</v>
      </c>
      <c r="L99" s="100">
        <v>9</v>
      </c>
      <c r="M99" s="100">
        <v>49334.399999999994</v>
      </c>
      <c r="N99" s="100">
        <v>7</v>
      </c>
      <c r="O99" s="100">
        <v>38371.199999999997</v>
      </c>
      <c r="P99" s="100">
        <v>8</v>
      </c>
      <c r="Q99" s="100">
        <v>43852.799999999996</v>
      </c>
      <c r="R99" s="100">
        <v>12</v>
      </c>
      <c r="S99" s="100">
        <v>65779.199999999997</v>
      </c>
      <c r="T99" s="100">
        <v>12</v>
      </c>
      <c r="U99" s="100">
        <v>65779.199999999997</v>
      </c>
      <c r="V99" s="100">
        <v>11</v>
      </c>
      <c r="W99" s="100">
        <v>60297.599999999991</v>
      </c>
      <c r="X99" s="100">
        <v>10</v>
      </c>
      <c r="Y99" s="100">
        <v>54815.999999999993</v>
      </c>
      <c r="Z99" s="100">
        <v>9</v>
      </c>
      <c r="AA99" s="100">
        <v>49334.399999999994</v>
      </c>
      <c r="AB99" s="100">
        <v>10</v>
      </c>
      <c r="AC99" s="100">
        <v>54815.999999999993</v>
      </c>
      <c r="AD99" s="100">
        <v>13</v>
      </c>
      <c r="AE99" s="100">
        <v>71260.799999999988</v>
      </c>
      <c r="AF99" s="100">
        <v>14</v>
      </c>
      <c r="AG99" s="100">
        <v>76742.399999999994</v>
      </c>
      <c r="AH99" s="100">
        <v>10</v>
      </c>
      <c r="AI99" s="100">
        <v>54815.999999999993</v>
      </c>
      <c r="AJ99" s="100">
        <v>10</v>
      </c>
      <c r="AK99" s="100">
        <v>54815.999999999993</v>
      </c>
      <c r="AL99" s="100">
        <v>11</v>
      </c>
      <c r="AM99" s="100">
        <v>60297.599999999991</v>
      </c>
      <c r="AN99" s="100">
        <v>10</v>
      </c>
      <c r="AO99" s="100">
        <v>54815.999999999993</v>
      </c>
      <c r="AP99" s="100">
        <v>14</v>
      </c>
      <c r="AQ99" s="100">
        <v>76742.399999999994</v>
      </c>
      <c r="AR99" s="100">
        <v>9</v>
      </c>
      <c r="AS99" s="100">
        <v>49334.399999999994</v>
      </c>
      <c r="AT99" s="100">
        <v>11</v>
      </c>
      <c r="AU99" s="100">
        <v>60297.599999999991</v>
      </c>
      <c r="AV99" s="100">
        <v>13</v>
      </c>
      <c r="AW99" s="100">
        <v>71260.799999999988</v>
      </c>
      <c r="AX99" s="100">
        <v>12</v>
      </c>
      <c r="AY99" s="100">
        <v>65779.199999999997</v>
      </c>
      <c r="AZ99" s="100">
        <v>9</v>
      </c>
      <c r="BA99" s="100">
        <v>49334.399999999994</v>
      </c>
      <c r="BB99" s="100">
        <v>11</v>
      </c>
      <c r="BC99" s="100">
        <v>60297.599999999991</v>
      </c>
      <c r="BD99" s="100">
        <v>10</v>
      </c>
      <c r="BE99" s="100">
        <v>54815.999999999993</v>
      </c>
      <c r="BF99" s="100">
        <v>10</v>
      </c>
      <c r="BG99" s="100">
        <v>54815.999999999993</v>
      </c>
      <c r="BH99" s="100">
        <v>9</v>
      </c>
      <c r="BI99" s="100">
        <v>49334.399999999994</v>
      </c>
      <c r="BJ99" s="100">
        <v>8</v>
      </c>
      <c r="BK99" s="100">
        <v>43852.799999999996</v>
      </c>
      <c r="BL99" s="100">
        <v>7</v>
      </c>
      <c r="BM99" s="100">
        <v>38371.199999999997</v>
      </c>
      <c r="BN99" s="100">
        <v>13</v>
      </c>
      <c r="BO99" s="100">
        <v>71260.799999999988</v>
      </c>
      <c r="BP99" s="100">
        <v>12</v>
      </c>
      <c r="BQ99" s="100">
        <v>65779.199999999997</v>
      </c>
      <c r="BR99" s="100">
        <v>10</v>
      </c>
      <c r="BS99" s="100">
        <v>54815.999999999993</v>
      </c>
      <c r="BT99" s="100">
        <v>7</v>
      </c>
      <c r="BU99" s="100">
        <v>38371.199999999997</v>
      </c>
      <c r="BV99" s="100">
        <v>9</v>
      </c>
      <c r="BW99" s="100">
        <v>49334.399999999994</v>
      </c>
      <c r="BX99" s="100">
        <v>8</v>
      </c>
      <c r="BY99" s="100">
        <v>43852.799999999996</v>
      </c>
      <c r="BZ99" s="100">
        <v>7</v>
      </c>
      <c r="CA99" s="100">
        <v>38371.199999999997</v>
      </c>
      <c r="CB99" s="100">
        <v>12</v>
      </c>
      <c r="CC99" s="100">
        <v>65779.199999999997</v>
      </c>
      <c r="CD99" s="100">
        <v>14</v>
      </c>
      <c r="CE99" s="100">
        <v>76742.399999999994</v>
      </c>
      <c r="CF99" s="100">
        <v>13</v>
      </c>
      <c r="CG99" s="100">
        <v>71260.799999999988</v>
      </c>
      <c r="CH99" s="100">
        <v>9</v>
      </c>
      <c r="CI99" s="100">
        <v>49334.399999999994</v>
      </c>
      <c r="CJ99" s="100">
        <v>11</v>
      </c>
      <c r="CK99" s="100">
        <v>60297.599999999991</v>
      </c>
      <c r="CL99" s="100">
        <v>14</v>
      </c>
      <c r="CM99" s="100">
        <v>76742.399999999994</v>
      </c>
      <c r="CN99" s="100">
        <v>7</v>
      </c>
      <c r="CO99" s="100">
        <v>38371.199999999997</v>
      </c>
      <c r="CP99" s="100">
        <v>10</v>
      </c>
      <c r="CQ99" s="100">
        <v>54815.999999999993</v>
      </c>
      <c r="CR99" s="100">
        <v>9</v>
      </c>
      <c r="CS99" s="100">
        <v>49334.399999999994</v>
      </c>
      <c r="CT99" s="100">
        <v>7</v>
      </c>
      <c r="CU99" s="100">
        <v>38371.199999999997</v>
      </c>
    </row>
    <row r="100" spans="2:99">
      <c r="C100" s="99" t="s">
        <v>266</v>
      </c>
      <c r="D100" s="100">
        <v>11</v>
      </c>
      <c r="E100" s="100">
        <v>17846.399999999998</v>
      </c>
      <c r="F100" s="100">
        <v>14</v>
      </c>
      <c r="G100" s="100">
        <v>22713.599999999999</v>
      </c>
      <c r="H100" s="100">
        <v>11</v>
      </c>
      <c r="I100" s="100">
        <v>17846.399999999998</v>
      </c>
      <c r="J100" s="100">
        <v>20</v>
      </c>
      <c r="K100" s="100">
        <v>32447.999999999996</v>
      </c>
      <c r="L100" s="100">
        <v>13</v>
      </c>
      <c r="M100" s="100">
        <v>21091.199999999997</v>
      </c>
      <c r="N100" s="100">
        <v>12</v>
      </c>
      <c r="O100" s="100">
        <v>19468.8</v>
      </c>
      <c r="P100" s="100">
        <v>13</v>
      </c>
      <c r="Q100" s="100">
        <v>21091.199999999997</v>
      </c>
      <c r="R100" s="100">
        <v>17</v>
      </c>
      <c r="S100" s="100">
        <v>27580.799999999999</v>
      </c>
      <c r="T100" s="100">
        <v>16</v>
      </c>
      <c r="U100" s="100">
        <v>25958.399999999998</v>
      </c>
      <c r="V100" s="100">
        <v>16</v>
      </c>
      <c r="W100" s="100">
        <v>25958.399999999998</v>
      </c>
      <c r="X100" s="100">
        <v>12</v>
      </c>
      <c r="Y100" s="100">
        <v>19468.8</v>
      </c>
      <c r="Z100" s="100">
        <v>15</v>
      </c>
      <c r="AA100" s="100">
        <v>24335.999999999996</v>
      </c>
      <c r="AB100" s="100">
        <v>14</v>
      </c>
      <c r="AC100" s="100">
        <v>22713.599999999999</v>
      </c>
      <c r="AD100" s="100">
        <v>18</v>
      </c>
      <c r="AE100" s="100">
        <v>29203.199999999997</v>
      </c>
      <c r="AF100" s="100">
        <v>18</v>
      </c>
      <c r="AG100" s="100">
        <v>29203.199999999997</v>
      </c>
      <c r="AH100" s="100">
        <v>15</v>
      </c>
      <c r="AI100" s="100">
        <v>24335.999999999996</v>
      </c>
      <c r="AJ100" s="100">
        <v>16</v>
      </c>
      <c r="AK100" s="100">
        <v>25958.399999999998</v>
      </c>
      <c r="AL100" s="100">
        <v>18</v>
      </c>
      <c r="AM100" s="100">
        <v>29203.199999999997</v>
      </c>
      <c r="AN100" s="100">
        <v>14</v>
      </c>
      <c r="AO100" s="100">
        <v>22713.599999999999</v>
      </c>
      <c r="AP100" s="100">
        <v>20</v>
      </c>
      <c r="AQ100" s="100">
        <v>32447.999999999996</v>
      </c>
      <c r="AR100" s="100">
        <v>11</v>
      </c>
      <c r="AS100" s="100">
        <v>17846.399999999998</v>
      </c>
      <c r="AT100" s="100">
        <v>16</v>
      </c>
      <c r="AU100" s="100">
        <v>25958.399999999998</v>
      </c>
      <c r="AV100" s="100">
        <v>17</v>
      </c>
      <c r="AW100" s="100">
        <v>27580.799999999999</v>
      </c>
      <c r="AX100" s="100">
        <v>18</v>
      </c>
      <c r="AY100" s="100">
        <v>29203.199999999997</v>
      </c>
      <c r="AZ100" s="100">
        <v>14</v>
      </c>
      <c r="BA100" s="100">
        <v>22713.599999999999</v>
      </c>
      <c r="BB100" s="100">
        <v>17</v>
      </c>
      <c r="BC100" s="100">
        <v>27580.799999999999</v>
      </c>
      <c r="BD100" s="100">
        <v>13</v>
      </c>
      <c r="BE100" s="100">
        <v>21091.199999999997</v>
      </c>
      <c r="BF100" s="100">
        <v>14</v>
      </c>
      <c r="BG100" s="100">
        <v>22713.599999999999</v>
      </c>
      <c r="BH100" s="100">
        <v>15</v>
      </c>
      <c r="BI100" s="100">
        <v>24335.999999999996</v>
      </c>
      <c r="BJ100" s="100">
        <v>12</v>
      </c>
      <c r="BK100" s="100">
        <v>19468.8</v>
      </c>
      <c r="BL100" s="100">
        <v>11</v>
      </c>
      <c r="BM100" s="100">
        <v>17846.399999999998</v>
      </c>
      <c r="BN100" s="100">
        <v>19</v>
      </c>
      <c r="BO100" s="100">
        <v>30825.599999999999</v>
      </c>
      <c r="BP100" s="100">
        <v>16</v>
      </c>
      <c r="BQ100" s="100">
        <v>25958.399999999998</v>
      </c>
      <c r="BR100" s="100">
        <v>13</v>
      </c>
      <c r="BS100" s="100">
        <v>21091.199999999997</v>
      </c>
      <c r="BT100" s="100">
        <v>12</v>
      </c>
      <c r="BU100" s="100">
        <v>19468.8</v>
      </c>
      <c r="BV100" s="100">
        <v>11</v>
      </c>
      <c r="BW100" s="100">
        <v>17846.399999999998</v>
      </c>
      <c r="BX100" s="100">
        <v>13</v>
      </c>
      <c r="BY100" s="100">
        <v>21091.199999999997</v>
      </c>
      <c r="BZ100" s="100">
        <v>11</v>
      </c>
      <c r="CA100" s="100">
        <v>17846.399999999998</v>
      </c>
      <c r="CB100" s="100">
        <v>19</v>
      </c>
      <c r="CC100" s="100">
        <v>30825.599999999999</v>
      </c>
      <c r="CD100" s="100">
        <v>22</v>
      </c>
      <c r="CE100" s="100">
        <v>35692.799999999996</v>
      </c>
      <c r="CF100" s="100">
        <v>20</v>
      </c>
      <c r="CG100" s="100">
        <v>32447.999999999996</v>
      </c>
      <c r="CH100" s="100">
        <v>13</v>
      </c>
      <c r="CI100" s="100">
        <v>21091.199999999997</v>
      </c>
      <c r="CJ100" s="100">
        <v>16</v>
      </c>
      <c r="CK100" s="100">
        <v>25958.399999999998</v>
      </c>
      <c r="CL100" s="100">
        <v>19</v>
      </c>
      <c r="CM100" s="100">
        <v>30825.599999999999</v>
      </c>
      <c r="CN100" s="100">
        <v>12</v>
      </c>
      <c r="CO100" s="100">
        <v>19468.8</v>
      </c>
      <c r="CP100" s="100">
        <v>17</v>
      </c>
      <c r="CQ100" s="100">
        <v>27580.799999999999</v>
      </c>
      <c r="CR100" s="100">
        <v>13</v>
      </c>
      <c r="CS100" s="100">
        <v>21091.199999999997</v>
      </c>
      <c r="CT100" s="100">
        <v>12</v>
      </c>
      <c r="CU100" s="100">
        <v>19468.8</v>
      </c>
    </row>
    <row r="101" spans="2:99">
      <c r="C101" s="99" t="s">
        <v>267</v>
      </c>
      <c r="D101" s="100">
        <v>14</v>
      </c>
      <c r="E101" s="100">
        <v>16665.599999999999</v>
      </c>
      <c r="F101" s="100">
        <v>13</v>
      </c>
      <c r="G101" s="100">
        <v>15475.199999999999</v>
      </c>
      <c r="H101" s="100">
        <v>11</v>
      </c>
      <c r="I101" s="100">
        <v>13094.399999999998</v>
      </c>
      <c r="J101" s="100">
        <v>20</v>
      </c>
      <c r="K101" s="100">
        <v>23807.999999999996</v>
      </c>
      <c r="L101" s="100">
        <v>15</v>
      </c>
      <c r="M101" s="100">
        <v>17855.999999999996</v>
      </c>
      <c r="N101" s="100">
        <v>13</v>
      </c>
      <c r="O101" s="100">
        <v>15475.199999999999</v>
      </c>
      <c r="P101" s="100">
        <v>14</v>
      </c>
      <c r="Q101" s="100">
        <v>16665.599999999999</v>
      </c>
      <c r="R101" s="100">
        <v>18</v>
      </c>
      <c r="S101" s="100">
        <v>21427.199999999997</v>
      </c>
      <c r="T101" s="100">
        <v>19</v>
      </c>
      <c r="U101" s="100">
        <v>22617.599999999999</v>
      </c>
      <c r="V101" s="100">
        <v>15</v>
      </c>
      <c r="W101" s="100">
        <v>17855.999999999996</v>
      </c>
      <c r="X101" s="100">
        <v>13</v>
      </c>
      <c r="Y101" s="100">
        <v>15475.199999999999</v>
      </c>
      <c r="Z101" s="100">
        <v>16</v>
      </c>
      <c r="AA101" s="100">
        <v>19046.399999999998</v>
      </c>
      <c r="AB101" s="100">
        <v>15</v>
      </c>
      <c r="AC101" s="100">
        <v>17855.999999999996</v>
      </c>
      <c r="AD101" s="100">
        <v>17</v>
      </c>
      <c r="AE101" s="100">
        <v>20236.8</v>
      </c>
      <c r="AF101" s="100">
        <v>20</v>
      </c>
      <c r="AG101" s="100">
        <v>23807.999999999996</v>
      </c>
      <c r="AH101" s="100">
        <v>14</v>
      </c>
      <c r="AI101" s="100">
        <v>16665.599999999999</v>
      </c>
      <c r="AJ101" s="100">
        <v>16</v>
      </c>
      <c r="AK101" s="100">
        <v>19046.399999999998</v>
      </c>
      <c r="AL101" s="100">
        <v>18</v>
      </c>
      <c r="AM101" s="100">
        <v>21427.199999999997</v>
      </c>
      <c r="AN101" s="100">
        <v>15</v>
      </c>
      <c r="AO101" s="100">
        <v>17855.999999999996</v>
      </c>
      <c r="AP101" s="100">
        <v>21</v>
      </c>
      <c r="AQ101" s="100">
        <v>24998.399999999998</v>
      </c>
      <c r="AR101" s="100">
        <v>14</v>
      </c>
      <c r="AS101" s="100">
        <v>16665.599999999999</v>
      </c>
      <c r="AT101" s="100">
        <v>18</v>
      </c>
      <c r="AU101" s="100">
        <v>21427.199999999997</v>
      </c>
      <c r="AV101" s="100">
        <v>19</v>
      </c>
      <c r="AW101" s="100">
        <v>22617.599999999999</v>
      </c>
      <c r="AX101" s="100">
        <v>22</v>
      </c>
      <c r="AY101" s="100">
        <v>26188.799999999996</v>
      </c>
      <c r="AZ101" s="100">
        <v>14</v>
      </c>
      <c r="BA101" s="100">
        <v>16665.599999999999</v>
      </c>
      <c r="BB101" s="100">
        <v>20</v>
      </c>
      <c r="BC101" s="100">
        <v>23807.999999999996</v>
      </c>
      <c r="BD101" s="100">
        <v>15</v>
      </c>
      <c r="BE101" s="100">
        <v>17855.999999999996</v>
      </c>
      <c r="BF101" s="100">
        <v>16</v>
      </c>
      <c r="BG101" s="100">
        <v>19046.399999999998</v>
      </c>
      <c r="BH101" s="100">
        <v>13</v>
      </c>
      <c r="BI101" s="100">
        <v>15475.199999999999</v>
      </c>
      <c r="BJ101" s="100">
        <v>12</v>
      </c>
      <c r="BK101" s="100">
        <v>14284.8</v>
      </c>
      <c r="BL101" s="100">
        <v>11</v>
      </c>
      <c r="BM101" s="100">
        <v>13094.399999999998</v>
      </c>
      <c r="BN101" s="100">
        <v>19</v>
      </c>
      <c r="BO101" s="100">
        <v>22617.599999999999</v>
      </c>
      <c r="BP101" s="100">
        <v>17</v>
      </c>
      <c r="BQ101" s="100">
        <v>20236.8</v>
      </c>
      <c r="BR101" s="100">
        <v>16</v>
      </c>
      <c r="BS101" s="100">
        <v>19046.399999999998</v>
      </c>
      <c r="BT101" s="100">
        <v>11</v>
      </c>
      <c r="BU101" s="100">
        <v>13094.399999999998</v>
      </c>
      <c r="BV101" s="100">
        <v>13</v>
      </c>
      <c r="BW101" s="100">
        <v>15475.199999999999</v>
      </c>
      <c r="BX101" s="100">
        <v>12</v>
      </c>
      <c r="BY101" s="100">
        <v>14284.8</v>
      </c>
      <c r="BZ101" s="100">
        <v>12</v>
      </c>
      <c r="CA101" s="100">
        <v>14284.8</v>
      </c>
      <c r="CB101" s="100">
        <v>17</v>
      </c>
      <c r="CC101" s="100">
        <v>20236.8</v>
      </c>
      <c r="CD101" s="100">
        <v>23</v>
      </c>
      <c r="CE101" s="100">
        <v>27379.199999999997</v>
      </c>
      <c r="CF101" s="100">
        <v>19</v>
      </c>
      <c r="CG101" s="100">
        <v>22617.599999999999</v>
      </c>
      <c r="CH101" s="100">
        <v>14</v>
      </c>
      <c r="CI101" s="100">
        <v>16665.599999999999</v>
      </c>
      <c r="CJ101" s="100">
        <v>17</v>
      </c>
      <c r="CK101" s="100">
        <v>20236.8</v>
      </c>
      <c r="CL101" s="100">
        <v>19</v>
      </c>
      <c r="CM101" s="100">
        <v>22617.599999999999</v>
      </c>
      <c r="CN101" s="100">
        <v>12</v>
      </c>
      <c r="CO101" s="100">
        <v>14284.8</v>
      </c>
      <c r="CP101" s="100">
        <v>16</v>
      </c>
      <c r="CQ101" s="100">
        <v>19046.399999999998</v>
      </c>
      <c r="CR101" s="100">
        <v>12</v>
      </c>
      <c r="CS101" s="100">
        <v>14284.8</v>
      </c>
      <c r="CT101" s="100">
        <v>11</v>
      </c>
      <c r="CU101" s="100">
        <v>13094.399999999998</v>
      </c>
    </row>
    <row r="102" spans="2:99">
      <c r="C102" s="99" t="s">
        <v>268</v>
      </c>
      <c r="D102" s="100">
        <v>11</v>
      </c>
      <c r="E102" s="100">
        <v>21331.199999999997</v>
      </c>
      <c r="F102" s="100">
        <v>14</v>
      </c>
      <c r="G102" s="100">
        <v>27148.799999999996</v>
      </c>
      <c r="H102" s="100">
        <v>10</v>
      </c>
      <c r="I102" s="100">
        <v>19392</v>
      </c>
      <c r="J102" s="100">
        <v>19</v>
      </c>
      <c r="K102" s="100">
        <v>36844.799999999996</v>
      </c>
      <c r="L102" s="100">
        <v>13</v>
      </c>
      <c r="M102" s="100">
        <v>25209.599999999999</v>
      </c>
      <c r="N102" s="100">
        <v>11</v>
      </c>
      <c r="O102" s="100">
        <v>21331.199999999997</v>
      </c>
      <c r="P102" s="100">
        <v>12</v>
      </c>
      <c r="Q102" s="100">
        <v>23270.399999999998</v>
      </c>
      <c r="R102" s="100">
        <v>17</v>
      </c>
      <c r="S102" s="100">
        <v>32966.399999999994</v>
      </c>
      <c r="T102" s="100">
        <v>17</v>
      </c>
      <c r="U102" s="100">
        <v>32966.399999999994</v>
      </c>
      <c r="V102" s="100">
        <v>14</v>
      </c>
      <c r="W102" s="100">
        <v>27148.799999999996</v>
      </c>
      <c r="X102" s="100">
        <v>13</v>
      </c>
      <c r="Y102" s="100">
        <v>25209.599999999999</v>
      </c>
      <c r="Z102" s="100">
        <v>14</v>
      </c>
      <c r="AA102" s="100">
        <v>27148.799999999996</v>
      </c>
      <c r="AB102" s="100">
        <v>14</v>
      </c>
      <c r="AC102" s="100">
        <v>27148.799999999996</v>
      </c>
      <c r="AD102" s="100">
        <v>18</v>
      </c>
      <c r="AE102" s="100">
        <v>34905.599999999999</v>
      </c>
      <c r="AF102" s="100">
        <v>20</v>
      </c>
      <c r="AG102" s="100">
        <v>38784</v>
      </c>
      <c r="AH102" s="100">
        <v>14</v>
      </c>
      <c r="AI102" s="100">
        <v>27148.799999999996</v>
      </c>
      <c r="AJ102" s="100">
        <v>14</v>
      </c>
      <c r="AK102" s="100">
        <v>27148.799999999996</v>
      </c>
      <c r="AL102" s="100">
        <v>18</v>
      </c>
      <c r="AM102" s="100">
        <v>34905.599999999999</v>
      </c>
      <c r="AN102" s="100">
        <v>13</v>
      </c>
      <c r="AO102" s="100">
        <v>25209.599999999999</v>
      </c>
      <c r="AP102" s="100">
        <v>19</v>
      </c>
      <c r="AQ102" s="100">
        <v>36844.799999999996</v>
      </c>
      <c r="AR102" s="100">
        <v>11</v>
      </c>
      <c r="AS102" s="100">
        <v>21331.199999999997</v>
      </c>
      <c r="AT102" s="100">
        <v>16</v>
      </c>
      <c r="AU102" s="100">
        <v>31027.199999999997</v>
      </c>
      <c r="AV102" s="100">
        <v>20</v>
      </c>
      <c r="AW102" s="100">
        <v>38784</v>
      </c>
      <c r="AX102" s="100">
        <v>19</v>
      </c>
      <c r="AY102" s="100">
        <v>36844.799999999996</v>
      </c>
      <c r="AZ102" s="100">
        <v>12</v>
      </c>
      <c r="BA102" s="100">
        <v>23270.399999999998</v>
      </c>
      <c r="BB102" s="100">
        <v>17</v>
      </c>
      <c r="BC102" s="100">
        <v>32966.399999999994</v>
      </c>
      <c r="BD102" s="100">
        <v>14</v>
      </c>
      <c r="BE102" s="100">
        <v>27148.799999999996</v>
      </c>
      <c r="BF102" s="100">
        <v>15</v>
      </c>
      <c r="BG102" s="100">
        <v>29087.999999999996</v>
      </c>
      <c r="BH102" s="100">
        <v>14</v>
      </c>
      <c r="BI102" s="100">
        <v>27148.799999999996</v>
      </c>
      <c r="BJ102" s="100">
        <v>11</v>
      </c>
      <c r="BK102" s="100">
        <v>21331.199999999997</v>
      </c>
      <c r="BL102" s="100">
        <v>10</v>
      </c>
      <c r="BM102" s="100">
        <v>19392</v>
      </c>
      <c r="BN102" s="100">
        <v>20</v>
      </c>
      <c r="BO102" s="100">
        <v>38784</v>
      </c>
      <c r="BP102" s="100">
        <v>17</v>
      </c>
      <c r="BQ102" s="100">
        <v>32966.399999999994</v>
      </c>
      <c r="BR102" s="100">
        <v>14</v>
      </c>
      <c r="BS102" s="100">
        <v>27148.799999999996</v>
      </c>
      <c r="BT102" s="100">
        <v>11</v>
      </c>
      <c r="BU102" s="100">
        <v>21331.199999999997</v>
      </c>
      <c r="BV102" s="100">
        <v>12</v>
      </c>
      <c r="BW102" s="100">
        <v>23270.399999999998</v>
      </c>
      <c r="BX102" s="100">
        <v>11</v>
      </c>
      <c r="BY102" s="100">
        <v>21331.199999999997</v>
      </c>
      <c r="BZ102" s="100">
        <v>11</v>
      </c>
      <c r="CA102" s="100">
        <v>21331.199999999997</v>
      </c>
      <c r="CB102" s="100">
        <v>17</v>
      </c>
      <c r="CC102" s="100">
        <v>32966.399999999994</v>
      </c>
      <c r="CD102" s="100">
        <v>19</v>
      </c>
      <c r="CE102" s="100">
        <v>36844.799999999996</v>
      </c>
      <c r="CF102" s="100">
        <v>21</v>
      </c>
      <c r="CG102" s="100">
        <v>40723.199999999997</v>
      </c>
      <c r="CH102" s="100">
        <v>14</v>
      </c>
      <c r="CI102" s="100">
        <v>27148.799999999996</v>
      </c>
      <c r="CJ102" s="100">
        <v>14</v>
      </c>
      <c r="CK102" s="100">
        <v>27148.799999999996</v>
      </c>
      <c r="CL102" s="100">
        <v>19</v>
      </c>
      <c r="CM102" s="100">
        <v>36844.799999999996</v>
      </c>
      <c r="CN102" s="100">
        <v>12</v>
      </c>
      <c r="CO102" s="100">
        <v>23270.399999999998</v>
      </c>
      <c r="CP102" s="100">
        <v>15</v>
      </c>
      <c r="CQ102" s="100">
        <v>29087.999999999996</v>
      </c>
      <c r="CR102" s="100">
        <v>13</v>
      </c>
      <c r="CS102" s="100">
        <v>25209.599999999999</v>
      </c>
      <c r="CT102" s="100">
        <v>11</v>
      </c>
      <c r="CU102" s="100">
        <v>21331.199999999997</v>
      </c>
    </row>
    <row r="103" spans="2:99">
      <c r="C103" s="99" t="s">
        <v>269</v>
      </c>
      <c r="D103" s="100">
        <v>11</v>
      </c>
      <c r="E103" s="100">
        <v>22308</v>
      </c>
      <c r="F103" s="100">
        <v>12</v>
      </c>
      <c r="G103" s="100">
        <v>24336</v>
      </c>
      <c r="H103" s="100">
        <v>9</v>
      </c>
      <c r="I103" s="100">
        <v>18252</v>
      </c>
      <c r="J103" s="100">
        <v>16</v>
      </c>
      <c r="K103" s="100">
        <v>32448</v>
      </c>
      <c r="L103" s="100">
        <v>14</v>
      </c>
      <c r="M103" s="100">
        <v>28392</v>
      </c>
      <c r="N103" s="100">
        <v>11</v>
      </c>
      <c r="O103" s="100">
        <v>22308</v>
      </c>
      <c r="P103" s="100">
        <v>13</v>
      </c>
      <c r="Q103" s="100">
        <v>26364</v>
      </c>
      <c r="R103" s="100">
        <v>16</v>
      </c>
      <c r="S103" s="100">
        <v>32448</v>
      </c>
      <c r="T103" s="100">
        <v>18</v>
      </c>
      <c r="U103" s="100">
        <v>36504</v>
      </c>
      <c r="V103" s="100">
        <v>13</v>
      </c>
      <c r="W103" s="100">
        <v>26364</v>
      </c>
      <c r="X103" s="100">
        <v>14</v>
      </c>
      <c r="Y103" s="100">
        <v>28392</v>
      </c>
      <c r="Z103" s="100">
        <v>13</v>
      </c>
      <c r="AA103" s="100">
        <v>26364</v>
      </c>
      <c r="AB103" s="100">
        <v>14</v>
      </c>
      <c r="AC103" s="100">
        <v>28392</v>
      </c>
      <c r="AD103" s="100">
        <v>17</v>
      </c>
      <c r="AE103" s="100">
        <v>34476</v>
      </c>
      <c r="AF103" s="100">
        <v>17</v>
      </c>
      <c r="AG103" s="100">
        <v>34476</v>
      </c>
      <c r="AH103" s="100">
        <v>13</v>
      </c>
      <c r="AI103" s="100">
        <v>26364</v>
      </c>
      <c r="AJ103" s="100">
        <v>13</v>
      </c>
      <c r="AK103" s="100">
        <v>26364</v>
      </c>
      <c r="AL103" s="100">
        <v>17</v>
      </c>
      <c r="AM103" s="100">
        <v>34476</v>
      </c>
      <c r="AN103" s="100">
        <v>14</v>
      </c>
      <c r="AO103" s="100">
        <v>28392</v>
      </c>
      <c r="AP103" s="100">
        <v>20</v>
      </c>
      <c r="AQ103" s="100">
        <v>40560</v>
      </c>
      <c r="AR103" s="100">
        <v>12</v>
      </c>
      <c r="AS103" s="100">
        <v>24336</v>
      </c>
      <c r="AT103" s="100">
        <v>16</v>
      </c>
      <c r="AU103" s="100">
        <v>32448</v>
      </c>
      <c r="AV103" s="100">
        <v>20</v>
      </c>
      <c r="AW103" s="100">
        <v>40560</v>
      </c>
      <c r="AX103" s="100">
        <v>20</v>
      </c>
      <c r="AY103" s="100">
        <v>40560</v>
      </c>
      <c r="AZ103" s="100">
        <v>12</v>
      </c>
      <c r="BA103" s="100">
        <v>24336</v>
      </c>
      <c r="BB103" s="100">
        <v>18</v>
      </c>
      <c r="BC103" s="100">
        <v>36504</v>
      </c>
      <c r="BD103" s="100">
        <v>15</v>
      </c>
      <c r="BE103" s="100">
        <v>30420</v>
      </c>
      <c r="BF103" s="100">
        <v>15</v>
      </c>
      <c r="BG103" s="100">
        <v>30420</v>
      </c>
      <c r="BH103" s="100">
        <v>13</v>
      </c>
      <c r="BI103" s="100">
        <v>26364</v>
      </c>
      <c r="BJ103" s="100">
        <v>10</v>
      </c>
      <c r="BK103" s="100">
        <v>20280</v>
      </c>
      <c r="BL103" s="100">
        <v>10</v>
      </c>
      <c r="BM103" s="100">
        <v>20280</v>
      </c>
      <c r="BN103" s="100">
        <v>18</v>
      </c>
      <c r="BO103" s="100">
        <v>36504</v>
      </c>
      <c r="BP103" s="100">
        <v>15</v>
      </c>
      <c r="BQ103" s="100">
        <v>30420</v>
      </c>
      <c r="BR103" s="100">
        <v>13</v>
      </c>
      <c r="BS103" s="100">
        <v>26364</v>
      </c>
      <c r="BT103" s="100">
        <v>11</v>
      </c>
      <c r="BU103" s="100">
        <v>22308</v>
      </c>
      <c r="BV103" s="100">
        <v>11</v>
      </c>
      <c r="BW103" s="100">
        <v>22308</v>
      </c>
      <c r="BX103" s="100">
        <v>11</v>
      </c>
      <c r="BY103" s="100">
        <v>22308</v>
      </c>
      <c r="BZ103" s="100">
        <v>11</v>
      </c>
      <c r="CA103" s="100">
        <v>22308</v>
      </c>
      <c r="CB103" s="100">
        <v>16</v>
      </c>
      <c r="CC103" s="100">
        <v>32448</v>
      </c>
      <c r="CD103" s="100">
        <v>19</v>
      </c>
      <c r="CE103" s="100">
        <v>38532</v>
      </c>
      <c r="CF103" s="100">
        <v>19</v>
      </c>
      <c r="CG103" s="100">
        <v>38532</v>
      </c>
      <c r="CH103" s="100">
        <v>14</v>
      </c>
      <c r="CI103" s="100">
        <v>28392</v>
      </c>
      <c r="CJ103" s="100">
        <v>15</v>
      </c>
      <c r="CK103" s="100">
        <v>30420</v>
      </c>
      <c r="CL103" s="100">
        <v>18</v>
      </c>
      <c r="CM103" s="100">
        <v>36504</v>
      </c>
      <c r="CN103" s="100">
        <v>11</v>
      </c>
      <c r="CO103" s="100">
        <v>22308</v>
      </c>
      <c r="CP103" s="100">
        <v>15</v>
      </c>
      <c r="CQ103" s="100">
        <v>30420</v>
      </c>
      <c r="CR103" s="100">
        <v>11</v>
      </c>
      <c r="CS103" s="100">
        <v>22308</v>
      </c>
      <c r="CT103" s="100">
        <v>10</v>
      </c>
      <c r="CU103" s="100">
        <v>20280</v>
      </c>
    </row>
    <row r="104" spans="2:99">
      <c r="C104" s="99" t="s">
        <v>270</v>
      </c>
      <c r="D104" s="100">
        <v>11</v>
      </c>
      <c r="E104" s="100">
        <v>22796.400000000001</v>
      </c>
      <c r="F104" s="100">
        <v>13</v>
      </c>
      <c r="G104" s="100">
        <v>26941.200000000001</v>
      </c>
      <c r="H104" s="100">
        <v>11</v>
      </c>
      <c r="I104" s="100">
        <v>22796.400000000001</v>
      </c>
      <c r="J104" s="100">
        <v>18</v>
      </c>
      <c r="K104" s="100">
        <v>37303.200000000004</v>
      </c>
      <c r="L104" s="100">
        <v>14</v>
      </c>
      <c r="M104" s="100">
        <v>29013.600000000002</v>
      </c>
      <c r="N104" s="100">
        <v>10</v>
      </c>
      <c r="O104" s="100">
        <v>20724</v>
      </c>
      <c r="P104" s="100">
        <v>12</v>
      </c>
      <c r="Q104" s="100">
        <v>24868.800000000003</v>
      </c>
      <c r="R104" s="100">
        <v>15</v>
      </c>
      <c r="S104" s="100">
        <v>31086</v>
      </c>
      <c r="T104" s="100">
        <v>18</v>
      </c>
      <c r="U104" s="100">
        <v>37303.200000000004</v>
      </c>
      <c r="V104" s="100">
        <v>15</v>
      </c>
      <c r="W104" s="100">
        <v>31086</v>
      </c>
      <c r="X104" s="100">
        <v>13</v>
      </c>
      <c r="Y104" s="100">
        <v>26941.200000000001</v>
      </c>
      <c r="Z104" s="100">
        <v>12</v>
      </c>
      <c r="AA104" s="100">
        <v>24868.800000000003</v>
      </c>
      <c r="AB104" s="100">
        <v>13</v>
      </c>
      <c r="AC104" s="100">
        <v>26941.200000000001</v>
      </c>
      <c r="AD104" s="100">
        <v>16</v>
      </c>
      <c r="AE104" s="100">
        <v>33158.400000000001</v>
      </c>
      <c r="AF104" s="100">
        <v>17</v>
      </c>
      <c r="AG104" s="100">
        <v>35230.800000000003</v>
      </c>
      <c r="AH104" s="100">
        <v>13</v>
      </c>
      <c r="AI104" s="100">
        <v>26941.200000000001</v>
      </c>
      <c r="AJ104" s="100">
        <v>14</v>
      </c>
      <c r="AK104" s="100">
        <v>29013.600000000002</v>
      </c>
      <c r="AL104" s="100">
        <v>19</v>
      </c>
      <c r="AM104" s="100">
        <v>39375.599999999999</v>
      </c>
      <c r="AN104" s="100">
        <v>16</v>
      </c>
      <c r="AO104" s="100">
        <v>33158.400000000001</v>
      </c>
      <c r="AP104" s="100">
        <v>19</v>
      </c>
      <c r="AQ104" s="100">
        <v>39375.599999999999</v>
      </c>
      <c r="AR104" s="100">
        <v>11</v>
      </c>
      <c r="AS104" s="100">
        <v>22796.400000000001</v>
      </c>
      <c r="AT104" s="100">
        <v>17</v>
      </c>
      <c r="AU104" s="100">
        <v>35230.800000000003</v>
      </c>
      <c r="AV104" s="100">
        <v>18</v>
      </c>
      <c r="AW104" s="100">
        <v>37303.200000000004</v>
      </c>
      <c r="AX104" s="100">
        <v>18</v>
      </c>
      <c r="AY104" s="100">
        <v>37303.200000000004</v>
      </c>
      <c r="AZ104" s="100">
        <v>12</v>
      </c>
      <c r="BA104" s="100">
        <v>24868.800000000003</v>
      </c>
      <c r="BB104" s="100">
        <v>15</v>
      </c>
      <c r="BC104" s="100">
        <v>31086</v>
      </c>
      <c r="BD104" s="100">
        <v>14</v>
      </c>
      <c r="BE104" s="100">
        <v>29013.600000000002</v>
      </c>
      <c r="BF104" s="100">
        <v>15</v>
      </c>
      <c r="BG104" s="100">
        <v>31086</v>
      </c>
      <c r="BH104" s="100">
        <v>14</v>
      </c>
      <c r="BI104" s="100">
        <v>29013.600000000002</v>
      </c>
      <c r="BJ104" s="100">
        <v>11</v>
      </c>
      <c r="BK104" s="100">
        <v>22796.400000000001</v>
      </c>
      <c r="BL104" s="100">
        <v>9</v>
      </c>
      <c r="BM104" s="100">
        <v>18651.600000000002</v>
      </c>
      <c r="BN104" s="100">
        <v>17</v>
      </c>
      <c r="BO104" s="100">
        <v>35230.800000000003</v>
      </c>
      <c r="BP104" s="100">
        <v>17</v>
      </c>
      <c r="BQ104" s="100">
        <v>35230.800000000003</v>
      </c>
      <c r="BR104" s="100">
        <v>15</v>
      </c>
      <c r="BS104" s="100">
        <v>31086</v>
      </c>
      <c r="BT104" s="100">
        <v>11</v>
      </c>
      <c r="BU104" s="100">
        <v>22796.400000000001</v>
      </c>
      <c r="BV104" s="100">
        <v>11</v>
      </c>
      <c r="BW104" s="100">
        <v>22796.400000000001</v>
      </c>
      <c r="BX104" s="100">
        <v>11</v>
      </c>
      <c r="BY104" s="100">
        <v>22796.400000000001</v>
      </c>
      <c r="BZ104" s="100">
        <v>10</v>
      </c>
      <c r="CA104" s="100">
        <v>20724</v>
      </c>
      <c r="CB104" s="100">
        <v>17</v>
      </c>
      <c r="CC104" s="100">
        <v>35230.800000000003</v>
      </c>
      <c r="CD104" s="100">
        <v>20</v>
      </c>
      <c r="CE104" s="100">
        <v>41448</v>
      </c>
      <c r="CF104" s="100">
        <v>20</v>
      </c>
      <c r="CG104" s="100">
        <v>41448</v>
      </c>
      <c r="CH104" s="100">
        <v>13</v>
      </c>
      <c r="CI104" s="100">
        <v>26941.200000000001</v>
      </c>
      <c r="CJ104" s="100">
        <v>16</v>
      </c>
      <c r="CK104" s="100">
        <v>33158.400000000001</v>
      </c>
      <c r="CL104" s="100">
        <v>20</v>
      </c>
      <c r="CM104" s="100">
        <v>41448</v>
      </c>
      <c r="CN104" s="100">
        <v>11</v>
      </c>
      <c r="CO104" s="100">
        <v>22796.400000000001</v>
      </c>
      <c r="CP104" s="100">
        <v>15</v>
      </c>
      <c r="CQ104" s="100">
        <v>31086</v>
      </c>
      <c r="CR104" s="100">
        <v>12</v>
      </c>
      <c r="CS104" s="100">
        <v>24868.800000000003</v>
      </c>
      <c r="CT104" s="100">
        <v>11</v>
      </c>
      <c r="CU104" s="100">
        <v>22796.400000000001</v>
      </c>
    </row>
    <row r="105" spans="2:99">
      <c r="C105" s="99" t="s">
        <v>271</v>
      </c>
      <c r="D105" s="100">
        <v>12</v>
      </c>
      <c r="E105" s="100">
        <v>23976</v>
      </c>
      <c r="F105" s="100">
        <v>13</v>
      </c>
      <c r="G105" s="100">
        <v>25974</v>
      </c>
      <c r="H105" s="100">
        <v>11</v>
      </c>
      <c r="I105" s="100">
        <v>21978</v>
      </c>
      <c r="J105" s="100">
        <v>18</v>
      </c>
      <c r="K105" s="100">
        <v>35964</v>
      </c>
      <c r="L105" s="100">
        <v>14</v>
      </c>
      <c r="M105" s="100">
        <v>27972</v>
      </c>
      <c r="N105" s="100">
        <v>10</v>
      </c>
      <c r="O105" s="100">
        <v>19980</v>
      </c>
      <c r="P105" s="100">
        <v>13</v>
      </c>
      <c r="Q105" s="100">
        <v>25974</v>
      </c>
      <c r="R105" s="100">
        <v>15</v>
      </c>
      <c r="S105" s="100">
        <v>29970</v>
      </c>
      <c r="T105" s="100">
        <v>17</v>
      </c>
      <c r="U105" s="100">
        <v>33966</v>
      </c>
      <c r="V105" s="100">
        <v>13</v>
      </c>
      <c r="W105" s="100">
        <v>25974</v>
      </c>
      <c r="X105" s="100">
        <v>13</v>
      </c>
      <c r="Y105" s="100">
        <v>25974</v>
      </c>
      <c r="Z105" s="100">
        <v>15</v>
      </c>
      <c r="AA105" s="100">
        <v>29970</v>
      </c>
      <c r="AB105" s="100">
        <v>14</v>
      </c>
      <c r="AC105" s="100">
        <v>27972</v>
      </c>
      <c r="AD105" s="100">
        <v>16</v>
      </c>
      <c r="AE105" s="100">
        <v>31968</v>
      </c>
      <c r="AF105" s="100">
        <v>18</v>
      </c>
      <c r="AG105" s="100">
        <v>35964</v>
      </c>
      <c r="AH105" s="100">
        <v>14</v>
      </c>
      <c r="AI105" s="100">
        <v>27972</v>
      </c>
      <c r="AJ105" s="100">
        <v>15</v>
      </c>
      <c r="AK105" s="100">
        <v>29970</v>
      </c>
      <c r="AL105" s="100">
        <v>19</v>
      </c>
      <c r="AM105" s="100">
        <v>37962</v>
      </c>
      <c r="AN105" s="100">
        <v>14</v>
      </c>
      <c r="AO105" s="100">
        <v>27972</v>
      </c>
      <c r="AP105" s="100">
        <v>20</v>
      </c>
      <c r="AQ105" s="100">
        <v>39960</v>
      </c>
      <c r="AR105" s="100">
        <v>13</v>
      </c>
      <c r="AS105" s="100">
        <v>25974</v>
      </c>
      <c r="AT105" s="100">
        <v>16</v>
      </c>
      <c r="AU105" s="100">
        <v>31968</v>
      </c>
      <c r="AV105" s="100">
        <v>17</v>
      </c>
      <c r="AW105" s="100">
        <v>33966</v>
      </c>
      <c r="AX105" s="100">
        <v>18</v>
      </c>
      <c r="AY105" s="100">
        <v>35964</v>
      </c>
      <c r="AZ105" s="100">
        <v>12</v>
      </c>
      <c r="BA105" s="100">
        <v>23976</v>
      </c>
      <c r="BB105" s="100">
        <v>16</v>
      </c>
      <c r="BC105" s="100">
        <v>31968</v>
      </c>
      <c r="BD105" s="100">
        <v>14</v>
      </c>
      <c r="BE105" s="100">
        <v>27972</v>
      </c>
      <c r="BF105" s="100">
        <v>14</v>
      </c>
      <c r="BG105" s="100">
        <v>27972</v>
      </c>
      <c r="BH105" s="100">
        <v>13</v>
      </c>
      <c r="BI105" s="100">
        <v>25974</v>
      </c>
      <c r="BJ105" s="100">
        <v>10</v>
      </c>
      <c r="BK105" s="100">
        <v>19980</v>
      </c>
      <c r="BL105" s="100">
        <v>10</v>
      </c>
      <c r="BM105" s="100">
        <v>19980</v>
      </c>
      <c r="BN105" s="100">
        <v>17</v>
      </c>
      <c r="BO105" s="100">
        <v>33966</v>
      </c>
      <c r="BP105" s="100">
        <v>16</v>
      </c>
      <c r="BQ105" s="100">
        <v>31968</v>
      </c>
      <c r="BR105" s="100">
        <v>13</v>
      </c>
      <c r="BS105" s="100">
        <v>25974</v>
      </c>
      <c r="BT105" s="100">
        <v>11</v>
      </c>
      <c r="BU105" s="100">
        <v>21978</v>
      </c>
      <c r="BV105" s="100">
        <v>11</v>
      </c>
      <c r="BW105" s="100">
        <v>21978</v>
      </c>
      <c r="BX105" s="100">
        <v>10</v>
      </c>
      <c r="BY105" s="100">
        <v>19980</v>
      </c>
      <c r="BZ105" s="100">
        <v>10</v>
      </c>
      <c r="CA105" s="100">
        <v>19980</v>
      </c>
      <c r="CB105" s="100">
        <v>16</v>
      </c>
      <c r="CC105" s="100">
        <v>31968</v>
      </c>
      <c r="CD105" s="100">
        <v>19</v>
      </c>
      <c r="CE105" s="100">
        <v>37962</v>
      </c>
      <c r="CF105" s="100">
        <v>20</v>
      </c>
      <c r="CG105" s="100">
        <v>39960</v>
      </c>
      <c r="CH105" s="100">
        <v>14</v>
      </c>
      <c r="CI105" s="100">
        <v>27972</v>
      </c>
      <c r="CJ105" s="100">
        <v>15</v>
      </c>
      <c r="CK105" s="100">
        <v>29970</v>
      </c>
      <c r="CL105" s="100">
        <v>17</v>
      </c>
      <c r="CM105" s="100">
        <v>33966</v>
      </c>
      <c r="CN105" s="100">
        <v>11</v>
      </c>
      <c r="CO105" s="100">
        <v>21978</v>
      </c>
      <c r="CP105" s="100">
        <v>15</v>
      </c>
      <c r="CQ105" s="100">
        <v>29970</v>
      </c>
      <c r="CR105" s="100">
        <v>11</v>
      </c>
      <c r="CS105" s="100">
        <v>21978</v>
      </c>
      <c r="CT105" s="100">
        <v>10</v>
      </c>
      <c r="CU105" s="100">
        <v>19980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295.79339270619965</v>
      </c>
      <c r="E109" s="100">
        <f>SUM(L$6:L$19)+SUM(N$6:N$19)+SUM(P$6:P$19)+SUM(R$6:R$19)</f>
        <v>843</v>
      </c>
      <c r="F109" s="100">
        <f>SUM(T$6:T$19)+SUM(V$6:V$19)+SUM(X$6:X$19)+SUM(Z$6:Z$19)</f>
        <v>983</v>
      </c>
      <c r="G109" s="100">
        <f>SUM(AB$6:AB$19)+SUM(AD$6:AD$19)+SUM(AF$6:AF$19)+SUM(AH$6:AH$19)</f>
        <v>1065</v>
      </c>
      <c r="H109" s="100">
        <f>SUM(AJ$6:AJ$19)+SUM(AL$6:AL$19)+SUM(AN$6:AN$19)+SUM(AP$6:AP$19)</f>
        <v>924</v>
      </c>
      <c r="I109" s="100">
        <f>SUM(AR$6:AR$19)+SUM(AT$6:AT$19)+SUM(AV$6:AV$19)+SUM(AX$6:AX$19)</f>
        <v>1260</v>
      </c>
      <c r="J109" s="100">
        <f>SUM(AZ$6:AZ$19)+SUM(BB$6:BB$19)+SUM(BD$6:BD$19)+SUM(BF$6:BF$19)</f>
        <v>1145</v>
      </c>
      <c r="K109" s="100">
        <f>SUM(BH$6:BH$19)+SUM(BJ$6:BJ$19)+SUM(BL$6:BL$19)+SUM(BN$6:BN$19)</f>
        <v>1257</v>
      </c>
      <c r="L109" s="100">
        <f>SUM(BP$6:BP$19)+SUM(BR$6:BR$19)+SUM(BT$6:BT$19)+SUM(BV$6:BV$19)</f>
        <v>1203</v>
      </c>
      <c r="M109" s="100">
        <f>SUM(BX$6:BX$19)+SUM(BZ$6:BZ$19)+SUM(CB$6:CB$19)+SUM(CD$6:CD$19)</f>
        <v>1281</v>
      </c>
      <c r="N109" s="100">
        <f>SUM(CF$6:CF$19)+SUM(CH$6:CH$19)+SUM(CJ$6:CJ$19)+SUM(CL$6:CL$19)</f>
        <v>1343</v>
      </c>
      <c r="O109" s="100">
        <f>SUM(CN$6:CN$19)+SUM(CP$6:CP$19)+SUM(CR$6:CR$19)+SUM(CT$6:CT$19)</f>
        <v>1163</v>
      </c>
    </row>
    <row r="110" spans="2:99">
      <c r="C110" s="99" t="s">
        <v>127</v>
      </c>
      <c r="D110" s="100">
        <f>SUM(D$20:D$36)+SUM(F$20:F$36)+SUM(H$20:H$36)+SUM(J$20:J$36)</f>
        <v>582.36715941150794</v>
      </c>
      <c r="E110" s="100">
        <f>SUM(L$20:L$36)+SUM(N$20:N$36)+SUM(P$20:P$36)+SUM(R$20:R$36)</f>
        <v>1985</v>
      </c>
      <c r="F110" s="100">
        <f>SUM(T$20:T$36)+SUM(V$20:V$36)+SUM(X$20:X$36)+SUM(Z$20:Z$36)</f>
        <v>1605</v>
      </c>
      <c r="G110" s="100">
        <f>SUM(AB$20:AB$36)+SUM(AD$20:AD$36)+SUM(AF$20:AF$36)+SUM(AH$20:AH$36)</f>
        <v>1669</v>
      </c>
      <c r="H110" s="100">
        <f>SUM(AJ$20:AJ$36)+SUM(AL$20:AL$36)+SUM(AN$20:AN$36)+SUM(AP$20:AP$36)</f>
        <v>1919</v>
      </c>
      <c r="I110" s="100">
        <f>SUM(AR$20:AR$36)+SUM(AT$20:AT$36)+SUM(AV$20:AV$36)+SUM(AX$20:AX$36)</f>
        <v>2027</v>
      </c>
      <c r="J110" s="100">
        <f>SUM(AZ$20:AZ$36)+SUM(BB$20:BB$36)+SUM(BD$20:BD$36)+SUM(BF$20:BF$36)</f>
        <v>2090</v>
      </c>
      <c r="K110" s="100">
        <f>SUM(BH$20:BH$36)+SUM(BJ$20:BJ$36)+SUM(BL$20:BL$36)+SUM(BN$20:BN$36)</f>
        <v>1660</v>
      </c>
      <c r="L110" s="100">
        <f>SUM(BP$20:BP$36)+SUM(BR$20:BR$36)+SUM(BT$20:BT$36)+SUM(BV$20:BV$36)</f>
        <v>1814</v>
      </c>
      <c r="M110" s="100">
        <f>SUM(BX$20:BX$36)+SUM(BZ$20:BZ$36)+SUM(CB$20:CB$36)+SUM(CD$20:CD$36)</f>
        <v>2417</v>
      </c>
      <c r="N110" s="100">
        <f>SUM(CF$20:CF$36)+SUM(CH$20:CH$36)+SUM(CJ$20:CJ$36)+SUM(CL$20:CL$36)</f>
        <v>2472</v>
      </c>
      <c r="O110" s="100">
        <f>SUM(CN$20:CN$36)+SUM(CP$20:CP$36)+SUM(CR$20:CR$36)+SUM(CT$20:CT$36)</f>
        <v>2297</v>
      </c>
    </row>
    <row r="111" spans="2:99">
      <c r="C111" s="99" t="s">
        <v>128</v>
      </c>
      <c r="D111" s="100">
        <f>SUM(D$37:D$48)+SUM(F$37:F$48)+SUM(H$37:H$48)+SUM(J$37:J$48)</f>
        <v>305.3773374944289</v>
      </c>
      <c r="E111" s="100">
        <f>SUM(L$37:L$48)+SUM(N$37:N$48)+SUM(P$37:P$48)+SUM(R$37:R$48)</f>
        <v>888</v>
      </c>
      <c r="F111" s="100">
        <f>SUM(T$37:T$48)+SUM(V$37:V$48)+SUM(X$37:X$48)+SUM(Z$37:Z$48)</f>
        <v>851</v>
      </c>
      <c r="G111" s="100">
        <f>SUM(AB$37:AB$48)+SUM(AD$37:AD$48)+SUM(AF$37:AF$48)+SUM(AH$37:AH$48)</f>
        <v>882</v>
      </c>
      <c r="H111" s="100">
        <f>SUM(AJ$37:AJ$48)+SUM(AL$37:AL$48)+SUM(AN$37:AN$48)+SUM(AP$37:AP$48)</f>
        <v>833</v>
      </c>
      <c r="I111" s="100">
        <f>SUM(AR$37:AR$48)+SUM(AT$37:AT$48)+SUM(AV$37:AV$48)+SUM(AX$37:AX$48)</f>
        <v>701</v>
      </c>
      <c r="J111" s="100">
        <f>SUM(AZ$37:AZ$48)+SUM(BB$37:BB$48)+SUM(BD$37:BD$48)+SUM(BF$37:BF$48)</f>
        <v>851</v>
      </c>
      <c r="K111" s="100">
        <f>SUM(BH$37:BH$48)+SUM(BJ$37:BJ$48)+SUM(BL$37:BL$48)+SUM(BN$37:BN$48)</f>
        <v>700</v>
      </c>
      <c r="L111" s="100">
        <f>SUM(BP$37:BP$48)+SUM(BR$37:BR$48)+SUM(BT$37:BT$48)+SUM(BV$37:BV$48)</f>
        <v>893</v>
      </c>
      <c r="M111" s="100">
        <f>SUM(BX$37:BX$48)+SUM(BZ$37:BZ$48)+SUM(CB$37:CB$48)+SUM(CD$37:CD$48)</f>
        <v>705</v>
      </c>
      <c r="N111" s="100">
        <f>SUM(CF$37:CF$48)+SUM(CH$37:CH$48)+SUM(CJ$37:CJ$48)+SUM(CL$37:CL$48)</f>
        <v>871</v>
      </c>
      <c r="O111" s="100">
        <f>SUM(CN$37:CN$48)+SUM(CP$37:CP$48)+SUM(CR$37:CR$48)+SUM(CT$37:CT$48)</f>
        <v>906</v>
      </c>
    </row>
    <row r="112" spans="2:99">
      <c r="C112" s="99" t="s">
        <v>129</v>
      </c>
      <c r="D112" s="100">
        <f>SUM(D$49:D$70)+SUM(F$49:F$70)+SUM(H$49:H$70)+SUM(J$49:J$70)</f>
        <v>596.49365984842018</v>
      </c>
      <c r="E112" s="100">
        <f>SUM(L$49:L$70)+SUM(N$49:N$70)+SUM(P$49:P$70)+SUM(R$49:R$70)</f>
        <v>1429</v>
      </c>
      <c r="F112" s="100">
        <f>SUM(T$49:T$70)+SUM(V$49:V$70)+SUM(X$49:X$70)+SUM(Z$49:Z$70)</f>
        <v>1092</v>
      </c>
      <c r="G112" s="100">
        <f>SUM(AB$49:AB$70)+SUM(AD$49:AD$70)+SUM(AF$49:AF$70)+SUM(AH$49:AH$70)</f>
        <v>1356</v>
      </c>
      <c r="H112" s="100">
        <f>SUM(AJ$49:AJ$70)+SUM(AL$49:AL$70)+SUM(AN$49:AN$70)+SUM(AP$49:AP$70)</f>
        <v>1364</v>
      </c>
      <c r="I112" s="100">
        <f>SUM(AR$49:AR$70)+SUM(AT$49:AT$70)+SUM(AV$49:AV$70)+SUM(AX$49:AX$70)</f>
        <v>1173</v>
      </c>
      <c r="J112" s="100">
        <f>SUM(AZ$49:AZ$70)+SUM(BB$49:BB$70)+SUM(BD$49:BD$70)+SUM(BF$49:BF$70)</f>
        <v>1235</v>
      </c>
      <c r="K112" s="100">
        <f>SUM(BH$49:BH$70)+SUM(BJ$49:BJ$70)+SUM(BL$49:BL$70)+SUM(BN$49:BN$70)</f>
        <v>1247</v>
      </c>
      <c r="L112" s="100">
        <f>SUM(BP$49:BP$70)+SUM(BR$49:BR$70)+SUM(BT$49:BT$70)+SUM(BV$49:BV$70)</f>
        <v>1154</v>
      </c>
      <c r="M112" s="100">
        <f>SUM(BX$49:BX$70)+SUM(BZ$49:BZ$70)+SUM(CB$49:CB$70)+SUM(CD$49:CD$70)</f>
        <v>1387</v>
      </c>
      <c r="N112" s="100">
        <f>SUM(CF$49:CF$70)+SUM(CH$49:CH$70)+SUM(CJ$49:CJ$70)+SUM(CL$49:CL$70)</f>
        <v>1450</v>
      </c>
      <c r="O112" s="100">
        <f>SUM(CN$49:CN$70)+SUM(CP$49:CP$70)+SUM(CR$49:CR$70)+SUM(CT$49:CT$70)</f>
        <v>1315</v>
      </c>
    </row>
    <row r="113" spans="2:15">
      <c r="C113" s="99" t="s">
        <v>130</v>
      </c>
      <c r="D113" s="100">
        <f>SUM(D$71:D$86)+SUM(F$71:F$86)+SUM(H$71:H$86)+SUM(J$71:J$86)</f>
        <v>663</v>
      </c>
      <c r="E113" s="100">
        <f>SUM(L$71:L$86)+SUM(N$71:N$86)+SUM(P$71:P$86)+SUM(R$71:R$86)</f>
        <v>771</v>
      </c>
      <c r="F113" s="100">
        <f>SUM(T$71:T$86)+SUM(V$71:V$86)+SUM(X$71:X$86)+SUM(Z$71:Z$86)</f>
        <v>698</v>
      </c>
      <c r="G113" s="100">
        <f>SUM(AB$71:AB$86)+SUM(AD$71:AD$86)+SUM(AF$71:AF$86)+SUM(AH$71:AH$86)</f>
        <v>742</v>
      </c>
      <c r="H113" s="100">
        <f>SUM(AJ$71:AJ$86)+SUM(AL$71:AL$86)+SUM(AN$71:AN$86)+SUM(AP$71:AP$86)</f>
        <v>809</v>
      </c>
      <c r="I113" s="100">
        <f>SUM(AR$71:AR$86)+SUM(AT$71:AT$86)+SUM(AV$71:AV$86)+SUM(AX$71:AX$86)</f>
        <v>801</v>
      </c>
      <c r="J113" s="100">
        <f>SUM(AZ$71:AZ$86)+SUM(BB$71:BB$86)+SUM(BD$71:BD$86)+SUM(BF$71:BF$86)</f>
        <v>724</v>
      </c>
      <c r="K113" s="100">
        <f>SUM(BH$71:BH$86)+SUM(BJ$71:BJ$86)+SUM(BL$71:BL$86)+SUM(BN$71:BN$86)</f>
        <v>827</v>
      </c>
      <c r="L113" s="100">
        <f>SUM(BP$71:BP$86)+SUM(BR$71:BR$86)+SUM(BT$71:BT$86)+SUM(BV$71:BV$86)</f>
        <v>752</v>
      </c>
      <c r="M113" s="100">
        <f>SUM(BX$71:BX$86)+SUM(BZ$71:BZ$86)+SUM(CB$71:CB$86)+SUM(CD$71:CD$86)</f>
        <v>805</v>
      </c>
      <c r="N113" s="100">
        <f>SUM(CF$71:CF$86)+SUM(CH$71:CH$86)+SUM(CJ$71:CJ$86)+SUM(CL$71:CL$86)</f>
        <v>831</v>
      </c>
      <c r="O113" s="100">
        <f>SUM(CN$71:CN$86)+SUM(CP$71:CP$86)+SUM(CR$71:CR$86)+SUM(CT$71:CT$86)</f>
        <v>725</v>
      </c>
    </row>
    <row r="114" spans="2:15">
      <c r="C114" s="99" t="s">
        <v>131</v>
      </c>
      <c r="D114" s="100">
        <f>SUM(D$87:D$94)+SUM(F$87:F$94)+SUM(H$87:H$94)+SUM(J$87:J$94)</f>
        <v>291</v>
      </c>
      <c r="E114" s="100">
        <f>SUM(L$87:L$94)+SUM(N$87:N$94)+SUM(P$87:P$94)+SUM(R$87:R$94)</f>
        <v>308</v>
      </c>
      <c r="F114" s="100">
        <f>SUM(T$87:T$94)+SUM(V$87:V$94)+SUM(X$87:X$94)+SUM(Z$87:Z$94)</f>
        <v>299</v>
      </c>
      <c r="G114" s="100">
        <f>SUM(AB$87:AB$94)+SUM(AD$87:AD$94)+SUM(AF$87:AF$94)+SUM(AH$87:AH$94)</f>
        <v>337</v>
      </c>
      <c r="H114" s="100">
        <f>SUM(AJ$87:AJ$94)+SUM(AL$87:AL$94)+SUM(AN$87:AN$94)+SUM(AP$87:AP$94)</f>
        <v>338</v>
      </c>
      <c r="I114" s="100">
        <f>SUM(AR$87:AR$94)+SUM(AT$87:AT$94)+SUM(AV$87:AV$94)+SUM(AX$87:AX$94)</f>
        <v>319</v>
      </c>
      <c r="J114" s="100">
        <f>SUM(AZ$87:AZ$94)+SUM(BB$87:BB$94)+SUM(BD$87:BD$94)+SUM(BF$87:BF$94)</f>
        <v>315</v>
      </c>
      <c r="K114" s="100">
        <f>SUM(BH$87:BH$94)+SUM(BJ$87:BJ$94)+SUM(BL$87:BL$94)+SUM(BN$87:BN$94)</f>
        <v>332</v>
      </c>
      <c r="L114" s="100">
        <f>SUM(BP$87:BP$94)+SUM(BR$87:BR$94)+SUM(BT$87:BT$94)+SUM(BV$87:BV$94)</f>
        <v>363</v>
      </c>
      <c r="M114" s="100">
        <f>SUM(BX$87:BX$94)+SUM(BZ$87:BZ$94)+SUM(CB$87:CB$94)+SUM(CD$87:CD$94)</f>
        <v>400</v>
      </c>
      <c r="N114" s="100">
        <f>SUM(CF$87:CF$94)+SUM(CH$87:CH$94)+SUM(CJ$87:CJ$94)+SUM(CL$87:CL$94)</f>
        <v>292</v>
      </c>
      <c r="O114" s="100">
        <f>SUM(CN$87:CN$94)+SUM(CP$87:CP$94)+SUM(CR$87:CR$94)+SUM(CT$87:CT$94)</f>
        <v>334</v>
      </c>
    </row>
    <row r="115" spans="2:15">
      <c r="C115" s="99" t="s">
        <v>132</v>
      </c>
      <c r="D115" s="100">
        <f>SUM(D$95:D$105)+SUM(F$95:F$105)+SUM(H$95:H$105)+SUM(J$95:J$105)</f>
        <v>585</v>
      </c>
      <c r="E115" s="100">
        <f>SUM(L$95:L$105)+SUM(N$95:N$105)+SUM(P$95:P$105)+SUM(R$95:R$105)</f>
        <v>588</v>
      </c>
      <c r="F115" s="100">
        <f>SUM(T$95:T$105)+SUM(V$95:V$105)+SUM(X$95:X$105)+SUM(Z$95:Z$105)</f>
        <v>646</v>
      </c>
      <c r="G115" s="100">
        <f>SUM(AB$95:AB$105)+SUM(AD$95:AD$105)+SUM(AF$95:AF$105)+SUM(AH$95:AH$105)</f>
        <v>689</v>
      </c>
      <c r="H115" s="100">
        <f>SUM(AJ$95:AJ$105)+SUM(AL$95:AL$105)+SUM(AN$95:AN$105)+SUM(AP$95:AP$105)</f>
        <v>722</v>
      </c>
      <c r="I115" s="100">
        <f>SUM(AR$95:AR$105)+SUM(AT$95:AT$105)+SUM(AV$95:AV$105)+SUM(AX$95:AX$105)</f>
        <v>702</v>
      </c>
      <c r="J115" s="100">
        <f>SUM(AZ$95:AZ$105)+SUM(BB$95:BB$105)+SUM(BD$95:BD$105)+SUM(BF$95:BF$105)</f>
        <v>629</v>
      </c>
      <c r="K115" s="100">
        <f>SUM(BH$95:BH$105)+SUM(BJ$95:BJ$105)+SUM(BL$95:BL$105)+SUM(BN$95:BN$105)</f>
        <v>580</v>
      </c>
      <c r="L115" s="100">
        <f>SUM(BP$95:BP$105)+SUM(BR$95:BR$105)+SUM(BT$95:BT$105)+SUM(BV$95:BV$105)</f>
        <v>574</v>
      </c>
      <c r="M115" s="100">
        <f>SUM(BX$95:BX$105)+SUM(BZ$95:BZ$105)+SUM(CB$95:CB$105)+SUM(CD$95:CD$105)</f>
        <v>646</v>
      </c>
      <c r="N115" s="100">
        <f>SUM(CF$95:CF$105)+SUM(CH$95:CH$105)+SUM(CJ$95:CJ$105)+SUM(CL$95:CL$105)</f>
        <v>737</v>
      </c>
      <c r="O115" s="100">
        <f>SUM(CN$95:CN$105)+SUM(CP$95:CP$105)+SUM(CR$95:CR$105)+SUM(CT$95:CT$105)</f>
        <v>532</v>
      </c>
    </row>
    <row r="116" spans="2:15">
      <c r="C116" s="99" t="s">
        <v>278</v>
      </c>
      <c r="D116" s="100">
        <f t="shared" ref="D116:O116" si="0">SUM(D$109:D$115)</f>
        <v>3319.0315494605566</v>
      </c>
      <c r="E116" s="100">
        <f t="shared" si="0"/>
        <v>6812</v>
      </c>
      <c r="F116" s="100">
        <f t="shared" si="0"/>
        <v>6174</v>
      </c>
      <c r="G116" s="100">
        <f t="shared" si="0"/>
        <v>6740</v>
      </c>
      <c r="H116" s="100">
        <f t="shared" si="0"/>
        <v>6909</v>
      </c>
      <c r="I116" s="100">
        <f t="shared" si="0"/>
        <v>6983</v>
      </c>
      <c r="J116" s="100">
        <f t="shared" si="0"/>
        <v>6989</v>
      </c>
      <c r="K116" s="100">
        <f t="shared" si="0"/>
        <v>6603</v>
      </c>
      <c r="L116" s="100">
        <f t="shared" si="0"/>
        <v>6753</v>
      </c>
      <c r="M116" s="100">
        <f t="shared" si="0"/>
        <v>7641</v>
      </c>
      <c r="N116" s="100">
        <f t="shared" si="0"/>
        <v>7996</v>
      </c>
      <c r="O116" s="100">
        <f t="shared" si="0"/>
        <v>7272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1067814.1476693805</v>
      </c>
      <c r="E120" s="100">
        <f>E109*pricing!E6*2000</f>
        <v>3043230</v>
      </c>
      <c r="F120" s="100">
        <f>F109*pricing!F6*2000</f>
        <v>3548629.9999999995</v>
      </c>
      <c r="G120" s="100">
        <f>G109*pricing!G6*2000</f>
        <v>3844650</v>
      </c>
      <c r="H120" s="100">
        <f>H109*pricing!H6*2000</f>
        <v>3335640</v>
      </c>
      <c r="I120" s="100">
        <f>I109*pricing!I6*2000</f>
        <v>4548599.9999999991</v>
      </c>
      <c r="J120" s="100">
        <f>J109*pricing!J6*2000</f>
        <v>4133450</v>
      </c>
      <c r="K120" s="100">
        <f>K109*pricing!K6*2000</f>
        <v>4537769.9999999991</v>
      </c>
      <c r="L120" s="100">
        <f>L109*pricing!L6*2000</f>
        <v>4342830</v>
      </c>
      <c r="M120" s="100">
        <f>M109*pricing!M6*2000</f>
        <v>4624410</v>
      </c>
      <c r="N120" s="100">
        <f>N109*pricing!N6*2000</f>
        <v>4848230</v>
      </c>
      <c r="O120" s="100">
        <f>O109*pricing!O6*2000</f>
        <v>4198430</v>
      </c>
    </row>
    <row r="121" spans="2:15">
      <c r="C121" s="99" t="s">
        <v>127</v>
      </c>
      <c r="D121" s="100">
        <f>D110*pricing!D7*2000</f>
        <v>2102345.4454755438</v>
      </c>
      <c r="E121" s="100">
        <f>E110*pricing!E7*2000</f>
        <v>7165849.9999999991</v>
      </c>
      <c r="F121" s="100">
        <f>F110*pricing!F7*2000</f>
        <v>5794050</v>
      </c>
      <c r="G121" s="100">
        <f>G110*pricing!G7*2000</f>
        <v>6025090</v>
      </c>
      <c r="H121" s="100">
        <f>H110*pricing!H7*2000</f>
        <v>6927590</v>
      </c>
      <c r="I121" s="100">
        <f>I110*pricing!I7*2000</f>
        <v>7317469.9999999991</v>
      </c>
      <c r="J121" s="100">
        <f>J110*pricing!J7*2000</f>
        <v>7544900</v>
      </c>
      <c r="K121" s="100">
        <f>K110*pricing!K7*2000</f>
        <v>5992599.9999999991</v>
      </c>
      <c r="L121" s="100">
        <f>L110*pricing!L7*2000</f>
        <v>6548540</v>
      </c>
      <c r="M121" s="100">
        <f>M110*pricing!M7*2000</f>
        <v>8725369.9999999981</v>
      </c>
      <c r="N121" s="100">
        <f>N110*pricing!N7*2000</f>
        <v>8923920</v>
      </c>
      <c r="O121" s="100">
        <f>O110*pricing!O7*2000</f>
        <v>8292170</v>
      </c>
    </row>
    <row r="122" spans="2:15">
      <c r="C122" s="99" t="s">
        <v>128</v>
      </c>
      <c r="D122" s="100">
        <f>D111*pricing!D8*2000</f>
        <v>1247466.4236647419</v>
      </c>
      <c r="E122" s="100">
        <f>E111*pricing!E8*2000</f>
        <v>3627480</v>
      </c>
      <c r="F122" s="100">
        <f>F111*pricing!F8*2000</f>
        <v>3476335</v>
      </c>
      <c r="G122" s="100">
        <f>G111*pricing!G8*2000</f>
        <v>3602970</v>
      </c>
      <c r="H122" s="100">
        <f>H111*pricing!H8*2000</f>
        <v>3402805</v>
      </c>
      <c r="I122" s="100">
        <f>I111*pricing!I8*2000</f>
        <v>2863585</v>
      </c>
      <c r="J122" s="100">
        <f>J111*pricing!J8*2000</f>
        <v>3476335</v>
      </c>
      <c r="K122" s="100">
        <f>K111*pricing!K8*2000</f>
        <v>2859500</v>
      </c>
      <c r="L122" s="100">
        <f>L111*pricing!L8*2000</f>
        <v>3647904.9999999995</v>
      </c>
      <c r="M122" s="100">
        <f>M111*pricing!M8*2000</f>
        <v>2879925</v>
      </c>
      <c r="N122" s="100">
        <f>N111*pricing!N8*2000</f>
        <v>3558035</v>
      </c>
      <c r="O122" s="100">
        <f>O111*pricing!O8*2000</f>
        <v>3701009.9999999995</v>
      </c>
    </row>
    <row r="123" spans="2:15">
      <c r="C123" s="99" t="s">
        <v>129</v>
      </c>
      <c r="D123" s="100">
        <f>D112*pricing!D9*2000</f>
        <v>2493343.4981663963</v>
      </c>
      <c r="E123" s="100">
        <f>E112*pricing!E9*2000</f>
        <v>5973219.9999999991</v>
      </c>
      <c r="F123" s="100">
        <f>F112*pricing!F9*2000</f>
        <v>4564559.9999999991</v>
      </c>
      <c r="G123" s="100">
        <f>G112*pricing!G9*2000</f>
        <v>5668080</v>
      </c>
      <c r="H123" s="100">
        <f>H112*pricing!H9*2000</f>
        <v>5701519.9999999991</v>
      </c>
      <c r="I123" s="100">
        <f>I112*pricing!I9*2000</f>
        <v>4903139.9999999991</v>
      </c>
      <c r="J123" s="100">
        <f>J112*pricing!J9*2000</f>
        <v>5162299.9999999991</v>
      </c>
      <c r="K123" s="100">
        <f>K112*pricing!K9*2000</f>
        <v>5212460</v>
      </c>
      <c r="L123" s="100">
        <f>L112*pricing!L9*2000</f>
        <v>4823719.9999999991</v>
      </c>
      <c r="M123" s="100">
        <f>M112*pricing!M9*2000</f>
        <v>5797660</v>
      </c>
      <c r="N123" s="100">
        <f>N112*pricing!N9*2000</f>
        <v>6061000</v>
      </c>
      <c r="O123" s="100">
        <f>O112*pricing!O9*2000</f>
        <v>5496700</v>
      </c>
    </row>
    <row r="124" spans="2:15">
      <c r="C124" s="99" t="s">
        <v>130</v>
      </c>
      <c r="D124" s="100">
        <f>D113*pricing!D10*2000</f>
        <v>2771339.9999999995</v>
      </c>
      <c r="E124" s="100">
        <f>E113*pricing!E10*2000</f>
        <v>3222779.9999999995</v>
      </c>
      <c r="F124" s="100">
        <f>F113*pricing!F10*2000</f>
        <v>2917640</v>
      </c>
      <c r="G124" s="100">
        <f>G113*pricing!G10*2000</f>
        <v>3101560</v>
      </c>
      <c r="H124" s="100">
        <f>H113*pricing!H10*2000</f>
        <v>3381620</v>
      </c>
      <c r="I124" s="100">
        <f>I113*pricing!I10*2000</f>
        <v>3348180</v>
      </c>
      <c r="J124" s="100">
        <f>J113*pricing!J10*2000</f>
        <v>3026319.9999999995</v>
      </c>
      <c r="K124" s="100">
        <f>K113*pricing!K10*2000</f>
        <v>3456859.9999999995</v>
      </c>
      <c r="L124" s="100">
        <f>L113*pricing!L10*2000</f>
        <v>3143359.9999999995</v>
      </c>
      <c r="M124" s="100">
        <f>M113*pricing!M10*2000</f>
        <v>3364899.9999999995</v>
      </c>
      <c r="N124" s="100">
        <f>N113*pricing!N10*2000</f>
        <v>3473580</v>
      </c>
      <c r="O124" s="100">
        <f>O113*pricing!O10*2000</f>
        <v>3030500</v>
      </c>
    </row>
    <row r="125" spans="2:15">
      <c r="C125" s="99" t="s">
        <v>131</v>
      </c>
      <c r="D125" s="100">
        <f>D114*pricing!D11*2000</f>
        <v>1388730.5185362152</v>
      </c>
      <c r="E125" s="100">
        <f>E114*pricing!E11*2000</f>
        <v>1469859.1055297398</v>
      </c>
      <c r="F125" s="100">
        <f>F114*pricing!F11*2000</f>
        <v>1426908.6771214032</v>
      </c>
      <c r="G125" s="100">
        <f>G114*pricing!G11*2000</f>
        <v>1608254.9304010463</v>
      </c>
      <c r="H125" s="100">
        <f>H114*pricing!H11*2000</f>
        <v>1613027.2002241947</v>
      </c>
      <c r="I125" s="100">
        <f>I114*pricing!I11*2000</f>
        <v>1522354.0735843733</v>
      </c>
      <c r="J125" s="100">
        <f>J114*pricing!J11*2000</f>
        <v>1503264.9942917791</v>
      </c>
      <c r="K125" s="100">
        <f>K114*pricing!K11*2000</f>
        <v>1584393.5812853037</v>
      </c>
      <c r="L125" s="100">
        <f>L114*pricing!L11*2000</f>
        <v>1732333.9458029075</v>
      </c>
      <c r="M125" s="100">
        <f>M114*pricing!M11*2000</f>
        <v>1908907.9292594022</v>
      </c>
      <c r="N125" s="100">
        <f>N114*pricing!N11*2000</f>
        <v>1393502.7883593636</v>
      </c>
      <c r="O125" s="100">
        <f>O114*pricing!O11*2000</f>
        <v>1593938.1209316009</v>
      </c>
    </row>
    <row r="126" spans="2:15">
      <c r="C126" s="99" t="s">
        <v>132</v>
      </c>
      <c r="D126" s="100">
        <f>D115*pricing!D12*2000</f>
        <v>2340000</v>
      </c>
      <c r="E126" s="100">
        <f>E115*pricing!E12*2000</f>
        <v>2352000</v>
      </c>
      <c r="F126" s="100">
        <f>F115*pricing!F12*2000</f>
        <v>2584000</v>
      </c>
      <c r="G126" s="100">
        <f>G115*pricing!G12*2000</f>
        <v>2756000</v>
      </c>
      <c r="H126" s="100">
        <f>H115*pricing!H12*2000</f>
        <v>2888000</v>
      </c>
      <c r="I126" s="100">
        <f>I115*pricing!I12*2000</f>
        <v>2808000</v>
      </c>
      <c r="J126" s="100">
        <f>J115*pricing!J12*2000</f>
        <v>2516000</v>
      </c>
      <c r="K126" s="100">
        <f>K115*pricing!K12*2000</f>
        <v>2320000</v>
      </c>
      <c r="L126" s="100">
        <f>L115*pricing!L12*2000</f>
        <v>2296000</v>
      </c>
      <c r="M126" s="100">
        <f>M115*pricing!M12*2000</f>
        <v>2584000</v>
      </c>
      <c r="N126" s="100">
        <f>N115*pricing!N12*2000</f>
        <v>2948000</v>
      </c>
      <c r="O126" s="100">
        <f>O115*pricing!O12*2000</f>
        <v>2128000</v>
      </c>
    </row>
    <row r="127" spans="2:15">
      <c r="C127" s="99" t="s">
        <v>278</v>
      </c>
      <c r="D127" s="100">
        <f t="shared" ref="D127:O127" si="1">SUM(D$120:D$126)</f>
        <v>13411040.033512278</v>
      </c>
      <c r="E127" s="100">
        <f t="shared" si="1"/>
        <v>26854419.10552974</v>
      </c>
      <c r="F127" s="100">
        <f t="shared" si="1"/>
        <v>24312123.677121405</v>
      </c>
      <c r="G127" s="100">
        <f t="shared" si="1"/>
        <v>26606604.930401046</v>
      </c>
      <c r="H127" s="100">
        <f t="shared" si="1"/>
        <v>27250202.200224195</v>
      </c>
      <c r="I127" s="100">
        <f t="shared" si="1"/>
        <v>27311329.07358437</v>
      </c>
      <c r="J127" s="100">
        <f t="shared" si="1"/>
        <v>27362569.994291779</v>
      </c>
      <c r="K127" s="100">
        <f t="shared" si="1"/>
        <v>25963583.581285305</v>
      </c>
      <c r="L127" s="100">
        <f t="shared" si="1"/>
        <v>26534688.945802908</v>
      </c>
      <c r="M127" s="100">
        <f t="shared" si="1"/>
        <v>29885172.929259401</v>
      </c>
      <c r="N127" s="100">
        <f t="shared" si="1"/>
        <v>31206267.788359363</v>
      </c>
      <c r="O127" s="100">
        <f t="shared" si="1"/>
        <v>28440748.120931599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148699.8606452086</v>
      </c>
      <c r="E131" s="106">
        <f>SUM(M$6:M$19)+SUM(O$6:O$19)+SUM(Q$6:Q$19)+SUM(S$6:S$19)</f>
        <v>426238.79999999993</v>
      </c>
      <c r="F131" s="106">
        <f>SUM(U$6:U$19)+SUM(W$6:W$19)+SUM(Y$6:Y$19)+SUM(AA$6:AA$19)</f>
        <v>494314.79999999993</v>
      </c>
      <c r="G131" s="106">
        <f>SUM(AC$6:AC$19)+SUM(AE$6:AE$19)+SUM(AG$6:AG$19)+SUM(AI$6:AI$19)</f>
        <v>535650</v>
      </c>
      <c r="H131" s="106">
        <f>SUM(AK$6:AK$19)+SUM(AM$6:AM$19)+SUM(AO$6:AO$19)+SUM(AQ$6:AQ$19)</f>
        <v>466036.79999999993</v>
      </c>
      <c r="I131" s="106">
        <f>SUM(AS$6:AS$19)+SUM(AU$6:AU$19)+SUM(AW$6:AW$19)+SUM(AY$6:AY$19)</f>
        <v>636189.6</v>
      </c>
      <c r="J131" s="106">
        <f>SUM(BA$6:BA$19)+SUM(BC$6:BC$19)+SUM(BE$6:BE$19)+SUM(BG$6:BG$19)</f>
        <v>575714.4</v>
      </c>
      <c r="K131" s="106">
        <f>SUM(BI$6:BI$19)+SUM(BK$6:BK$19)+SUM(BM$6:BM$19)+SUM(BO$6:BO$19)</f>
        <v>636010.80000000005</v>
      </c>
      <c r="L131" s="106">
        <f>SUM(BQ$6:BQ$19)+SUM(BS$6:BS$19)+SUM(BU$6:BU$19)+SUM(BW$6:BW$19)</f>
        <v>607869.6</v>
      </c>
      <c r="M131" s="106">
        <f>SUM(BY$6:BY$19)+SUM(CA$6:CA$19)+SUM(CC$6:CC$19)+SUM(CE$6:CE$19)</f>
        <v>645226.80000000005</v>
      </c>
      <c r="N131" s="106">
        <f>SUM(CG$6:CG$19)+SUM(CI$6:CI$19)+SUM(CK$6:CK$19)+SUM(CM$6:CM$19)</f>
        <v>677077.2</v>
      </c>
      <c r="O131" s="106">
        <f>SUM(CO$6:CO$19)+SUM(CQ$6:CQ$19)+SUM(CS$6:CS$19)+SUM(CU$6:CU$19)</f>
        <v>584835.59999999986</v>
      </c>
    </row>
    <row r="132" spans="2:15">
      <c r="C132" s="105" t="s">
        <v>127</v>
      </c>
      <c r="D132" s="106">
        <f>SUM(E$20:E$36)+SUM(G$20:G$36)+SUM(I$20:I$36)+SUM(K$20:K$36)</f>
        <v>246068.45664128632</v>
      </c>
      <c r="E132" s="106">
        <f>SUM(M$20:M$36)+SUM(O$20:O$36)+SUM(Q$20:Q$36)+SUM(S$20:S$36)</f>
        <v>846440.4</v>
      </c>
      <c r="F132" s="106">
        <f>SUM(U$20:U$36)+SUM(W$20:W$36)+SUM(Y$20:Y$36)+SUM(AA$20:AA$36)</f>
        <v>684309.6</v>
      </c>
      <c r="G132" s="106">
        <f>SUM(AC$20:AC$36)+SUM(AE$20:AE$36)+SUM(AG$20:AG$36)+SUM(AI$20:AI$36)</f>
        <v>708745.2</v>
      </c>
      <c r="H132" s="106">
        <f>SUM(AK$20:AK$36)+SUM(AM$20:AM$36)+SUM(AO$20:AO$36)+SUM(AQ$20:AQ$36)</f>
        <v>815035.2</v>
      </c>
      <c r="I132" s="106">
        <f>SUM(AS$20:AS$36)+SUM(AU$20:AU$36)+SUM(AW$20:AW$36)+SUM(AY$20:AY$36)</f>
        <v>865276.8</v>
      </c>
      <c r="J132" s="106">
        <f>SUM(BA$20:BA$36)+SUM(BC$20:BC$36)+SUM(BE$20:BE$36)+SUM(BG$20:BG$36)</f>
        <v>889268.39999999991</v>
      </c>
      <c r="K132" s="106">
        <f>SUM(BI$20:BI$36)+SUM(BK$20:BK$36)+SUM(BM$20:BM$36)+SUM(BO$20:BO$36)</f>
        <v>703363.2</v>
      </c>
      <c r="L132" s="106">
        <f>SUM(BQ$20:BQ$36)+SUM(BS$20:BS$36)+SUM(BU$20:BU$36)+SUM(BW$20:BW$36)</f>
        <v>768409.20000000007</v>
      </c>
      <c r="M132" s="106">
        <f>SUM(BY$20:BY$36)+SUM(CA$20:CA$36)+SUM(CC$20:CC$36)+SUM(CE$20:CE$36)</f>
        <v>1028468.3999999999</v>
      </c>
      <c r="N132" s="106">
        <f>SUM(CG$20:CG$36)+SUM(CI$20:CI$36)+SUM(CK$20:CK$36)+SUM(CM$20:CM$36)</f>
        <v>1049920.7999999998</v>
      </c>
      <c r="O132" s="106">
        <f>SUM(CO$20:CO$36)+SUM(CQ$20:CQ$36)+SUM(CS$20:CS$36)+SUM(CU$20:CU$36)</f>
        <v>975819.6</v>
      </c>
    </row>
    <row r="133" spans="2:15">
      <c r="C133" s="105" t="s">
        <v>128</v>
      </c>
      <c r="D133" s="106">
        <f>SUM(E$37:E$48)+SUM(G$37:G$48)+SUM(I$37:I$48)+SUM(K$37:K$48)</f>
        <v>319941.54662023549</v>
      </c>
      <c r="E133" s="106">
        <f>SUM(M$37:M$48)+SUM(O$37:O$48)+SUM(Q$37:Q$48)+SUM(S$37:S$48)</f>
        <v>934179.60000000009</v>
      </c>
      <c r="F133" s="106">
        <f>SUM(U$37:U$48)+SUM(W$37:W$48)+SUM(Y$37:Y$48)+SUM(AA$37:AA$48)</f>
        <v>892171.2</v>
      </c>
      <c r="G133" s="106">
        <f>SUM(AC$37:AC$48)+SUM(AE$37:AE$48)+SUM(AG$37:AG$48)+SUM(AI$37:AI$48)</f>
        <v>923520</v>
      </c>
      <c r="H133" s="106">
        <f>SUM(AK$37:AK$48)+SUM(AM$37:AM$48)+SUM(AO$37:AO$48)+SUM(AQ$37:AQ$48)</f>
        <v>873452.39999999991</v>
      </c>
      <c r="I133" s="106">
        <f>SUM(AS$37:AS$48)+SUM(AU$37:AU$48)+SUM(AW$37:AW$48)+SUM(AY$37:AY$48)</f>
        <v>734460</v>
      </c>
      <c r="J133" s="106">
        <f>SUM(BA$37:BA$48)+SUM(BC$37:BC$48)+SUM(BE$37:BE$48)+SUM(BG$37:BG$48)</f>
        <v>892738.8</v>
      </c>
      <c r="K133" s="106">
        <f>SUM(BI$37:BI$48)+SUM(BK$37:BK$48)+SUM(BM$37:BM$48)+SUM(BO$37:BO$48)</f>
        <v>734254.8</v>
      </c>
      <c r="L133" s="106">
        <f>SUM(BQ$37:BQ$48)+SUM(BS$37:BS$48)+SUM(BU$37:BU$48)+SUM(BW$37:BW$48)</f>
        <v>932103.60000000009</v>
      </c>
      <c r="M133" s="106">
        <f>SUM(BY$37:BY$48)+SUM(CA$37:CA$48)+SUM(CC$37:CC$48)+SUM(CE$37:CE$48)</f>
        <v>738286.8</v>
      </c>
      <c r="N133" s="106">
        <f>SUM(CG$37:CG$48)+SUM(CI$37:CI$48)+SUM(CK$37:CK$48)+SUM(CM$37:CM$48)</f>
        <v>912466.79999999993</v>
      </c>
      <c r="O133" s="106">
        <f>SUM(CO$37:CO$48)+SUM(CQ$37:CQ$48)+SUM(CS$37:CS$48)+SUM(CU$37:CU$48)</f>
        <v>951220.8</v>
      </c>
    </row>
    <row r="134" spans="2:15">
      <c r="C134" s="105" t="s">
        <v>129</v>
      </c>
      <c r="D134" s="106">
        <f>SUM(E$49:E$70)+SUM(G$49:G$70)+SUM(I$49:I$70)+SUM(K$49:K$70)</f>
        <v>530485.06373273162</v>
      </c>
      <c r="E134" s="106">
        <f>SUM(M$49:M$70)+SUM(O$49:O$70)+SUM(Q$49:Q$70)+SUM(S$49:S$70)</f>
        <v>1204260</v>
      </c>
      <c r="F134" s="106">
        <f>SUM(U$49:U$70)+SUM(W$49:W$70)+SUM(Y$49:Y$70)+SUM(AA$49:AA$70)</f>
        <v>924771.60000000009</v>
      </c>
      <c r="G134" s="106">
        <f>SUM(AC$49:AC$70)+SUM(AE$49:AE$70)+SUM(AG$49:AG$70)+SUM(AI$49:AI$70)</f>
        <v>1142325.6000000001</v>
      </c>
      <c r="H134" s="106">
        <f>SUM(AK$49:AK$70)+SUM(AM$49:AM$70)+SUM(AO$49:AO$70)+SUM(AQ$49:AQ$70)</f>
        <v>1156672.8</v>
      </c>
      <c r="I134" s="106">
        <f>SUM(AS$49:AS$70)+SUM(AU$49:AU$70)+SUM(AW$49:AW$70)+SUM(AY$49:AY$70)</f>
        <v>993685.2</v>
      </c>
      <c r="J134" s="106">
        <f>SUM(BA$49:BA$70)+SUM(BC$49:BC$70)+SUM(BE$49:BE$70)+SUM(BG$49:BG$70)</f>
        <v>1043402.4</v>
      </c>
      <c r="K134" s="106">
        <f>SUM(BI$49:BI$70)+SUM(BK$49:BK$70)+SUM(BM$49:BM$70)+SUM(BO$49:BO$70)</f>
        <v>1059134.3999999999</v>
      </c>
      <c r="L134" s="106">
        <f>SUM(BQ$49:BQ$70)+SUM(BS$49:BS$70)+SUM(BU$49:BU$70)+SUM(BW$49:BW$70)</f>
        <v>972688.8</v>
      </c>
      <c r="M134" s="106">
        <f>SUM(BY$49:BY$70)+SUM(CA$49:CA$70)+SUM(CC$49:CC$70)+SUM(CE$49:CE$70)</f>
        <v>1171986</v>
      </c>
      <c r="N134" s="106">
        <f>SUM(CG$49:CG$70)+SUM(CI$49:CI$70)+SUM(CK$49:CK$70)+SUM(CM$49:CM$70)</f>
        <v>1219962</v>
      </c>
      <c r="O134" s="106">
        <f>SUM(CO$49:CO$70)+SUM(CQ$49:CQ$70)+SUM(CS$49:CS$70)+SUM(CU$49:CU$70)</f>
        <v>1108755.6000000001</v>
      </c>
    </row>
    <row r="135" spans="2:15">
      <c r="C135" s="105" t="s">
        <v>130</v>
      </c>
      <c r="D135" s="106">
        <f>SUM(E$71:E$86)+SUM(G$71:G$86)+SUM(I$71:I$86)+SUM(K$71:K$86)</f>
        <v>367444.80000000005</v>
      </c>
      <c r="E135" s="106">
        <f>SUM(M$71:M$86)+SUM(O$71:O$86)+SUM(Q$71:Q$86)+SUM(S$71:S$86)</f>
        <v>430564.79999999993</v>
      </c>
      <c r="F135" s="106">
        <f>SUM(U$71:U$86)+SUM(W$71:W$86)+SUM(Y$71:Y$86)+SUM(AA$71:AA$86)</f>
        <v>390921.6</v>
      </c>
      <c r="G135" s="106">
        <f>SUM(AC$71:AC$86)+SUM(AE$71:AE$86)+SUM(AG$71:AG$86)+SUM(AI$71:AI$86)</f>
        <v>411031.19999999995</v>
      </c>
      <c r="H135" s="106">
        <f>SUM(AK$71:AK$86)+SUM(AM$71:AM$86)+SUM(AO$71:AO$86)+SUM(AQ$71:AQ$86)</f>
        <v>449944.80000000005</v>
      </c>
      <c r="I135" s="106">
        <f>SUM(AS$71:AS$86)+SUM(AU$71:AU$86)+SUM(AW$71:AW$86)+SUM(AY$71:AY$86)</f>
        <v>445798.8</v>
      </c>
      <c r="J135" s="106">
        <f>SUM(BA$71:BA$86)+SUM(BC$71:BC$86)+SUM(BE$71:BE$86)+SUM(BG$71:BG$86)</f>
        <v>404350.8</v>
      </c>
      <c r="K135" s="106">
        <f>SUM(BI$71:BI$86)+SUM(BK$71:BK$86)+SUM(BM$71:BM$86)+SUM(BO$71:BO$86)</f>
        <v>459480</v>
      </c>
      <c r="L135" s="106">
        <f>SUM(BQ$71:BQ$86)+SUM(BS$71:BS$86)+SUM(BU$71:BU$86)+SUM(BW$71:BW$86)</f>
        <v>419416.8</v>
      </c>
      <c r="M135" s="106">
        <f>SUM(BY$71:BY$86)+SUM(CA$71:CA$86)+SUM(CC$71:CC$86)+SUM(CE$71:CE$86)</f>
        <v>447260.39999999997</v>
      </c>
      <c r="N135" s="106">
        <f>SUM(CG$71:CG$86)+SUM(CI$71:CI$86)+SUM(CK$71:CK$86)+SUM(CM$71:CM$86)</f>
        <v>464025.59999999998</v>
      </c>
      <c r="O135" s="106">
        <f>SUM(CO$71:CO$86)+SUM(CQ$71:CQ$86)+SUM(CS$71:CS$86)+SUM(CU$71:CU$86)</f>
        <v>404011.2</v>
      </c>
    </row>
    <row r="136" spans="2:15">
      <c r="C136" s="105" t="s">
        <v>131</v>
      </c>
      <c r="D136" s="106">
        <f>SUM(E$87:E$94)+SUM(G$87:G$94)+SUM(I$87:I$94)+SUM(K$87:K$94)</f>
        <v>593502</v>
      </c>
      <c r="E136" s="106">
        <f>SUM(M$87:M$94)+SUM(O$87:O$94)+SUM(Q$87:Q$94)+SUM(S$87:S$94)</f>
        <v>625694.39999999991</v>
      </c>
      <c r="F136" s="106">
        <f>SUM(U$87:U$94)+SUM(W$87:W$94)+SUM(Y$87:Y$94)+SUM(AA$87:AA$94)</f>
        <v>607514.39999999991</v>
      </c>
      <c r="G136" s="106">
        <f>SUM(AC$87:AC$94)+SUM(AE$87:AE$94)+SUM(AG$87:AG$94)+SUM(AI$87:AI$94)</f>
        <v>686176.79999999993</v>
      </c>
      <c r="H136" s="106">
        <f>SUM(AK$87:AK$94)+SUM(AM$87:AM$94)+SUM(AO$87:AO$94)+SUM(AQ$87:AQ$94)</f>
        <v>686650.79999999993</v>
      </c>
      <c r="I136" s="106">
        <f>SUM(AS$87:AS$94)+SUM(AU$87:AU$94)+SUM(AW$87:AW$94)+SUM(AY$87:AY$94)</f>
        <v>648645.6</v>
      </c>
      <c r="J136" s="106">
        <f>SUM(BA$87:BA$94)+SUM(BC$87:BC$94)+SUM(BE$87:BE$94)+SUM(BG$87:BG$94)</f>
        <v>638607.6</v>
      </c>
      <c r="K136" s="106">
        <f>SUM(BI$87:BI$94)+SUM(BK$87:BK$94)+SUM(BM$87:BM$94)+SUM(BO$87:BO$94)</f>
        <v>676954.8</v>
      </c>
      <c r="L136" s="106">
        <f>SUM(BQ$87:BQ$94)+SUM(BS$87:BS$94)+SUM(BU$87:BU$94)+SUM(BW$87:BW$94)</f>
        <v>738777.59999999998</v>
      </c>
      <c r="M136" s="106">
        <f>SUM(BY$87:BY$94)+SUM(CA$87:CA$94)+SUM(CC$87:CC$94)+SUM(CE$87:CE$94)</f>
        <v>810992.4</v>
      </c>
      <c r="N136" s="106">
        <f>SUM(CG$87:CG$94)+SUM(CI$87:CI$94)+SUM(CK$87:CK$94)+SUM(CM$87:CM$94)</f>
        <v>594044.39999999991</v>
      </c>
      <c r="O136" s="106">
        <f>SUM(CO$87:CO$94)+SUM(CQ$87:CQ$94)+SUM(CS$87:CS$94)+SUM(CU$87:CU$94)</f>
        <v>677311.2</v>
      </c>
    </row>
    <row r="137" spans="2:15">
      <c r="C137" s="105" t="s">
        <v>132</v>
      </c>
      <c r="D137" s="106">
        <f>SUM(E$95:E$105)+SUM(G$95:G$105)+SUM(I$95:I$105)+SUM(K$95:K$105)</f>
        <v>1096882.8</v>
      </c>
      <c r="E137" s="106">
        <f>SUM(M$95:M$105)+SUM(O$95:O$105)+SUM(Q$95:Q$105)+SUM(S$95:S$105)</f>
        <v>1095204</v>
      </c>
      <c r="F137" s="106">
        <f>SUM(U$95:U$105)+SUM(W$95:W$105)+SUM(Y$95:Y$105)+SUM(AA$95:AA$105)</f>
        <v>1215801.6000000001</v>
      </c>
      <c r="G137" s="106">
        <f>SUM(AC$95:AC$105)+SUM(AE$95:AE$105)+SUM(AG$95:AG$105)+SUM(AI$95:AI$105)</f>
        <v>1305726</v>
      </c>
      <c r="H137" s="106">
        <f>SUM(AK$95:AK$105)+SUM(AM$95:AM$105)+SUM(AO$95:AO$105)+SUM(AQ$95:AQ$105)</f>
        <v>1352611.2</v>
      </c>
      <c r="I137" s="106">
        <f>SUM(AS$95:AS$105)+SUM(AU$95:AU$105)+SUM(AW$95:AW$105)+SUM(AY$95:AY$105)</f>
        <v>1324878</v>
      </c>
      <c r="J137" s="106">
        <f>SUM(BA$95:BA$105)+SUM(BC$95:BC$105)+SUM(BE$95:BE$105)+SUM(BG$95:BG$105)</f>
        <v>1178870.3999999999</v>
      </c>
      <c r="K137" s="106">
        <f>SUM(BI$95:BI$105)+SUM(BK$95:BK$105)+SUM(BM$95:BM$105)+SUM(BO$95:BO$105)</f>
        <v>1090053.5999999999</v>
      </c>
      <c r="L137" s="106">
        <f>SUM(BQ$95:BQ$105)+SUM(BS$95:BS$105)+SUM(BU$95:BU$105)+SUM(BW$95:BW$105)</f>
        <v>1085905.2</v>
      </c>
      <c r="M137" s="106">
        <f>SUM(BY$95:BY$105)+SUM(CA$95:CA$105)+SUM(CC$95:CC$105)+SUM(CE$95:CE$105)</f>
        <v>1209124.7999999998</v>
      </c>
      <c r="N137" s="106">
        <f>SUM(CG$95:CG$105)+SUM(CI$95:CI$105)+SUM(CK$95:CK$105)+SUM(CM$95:CM$105)</f>
        <v>1389421.2</v>
      </c>
      <c r="O137" s="106">
        <f>SUM(CO$95:CO$105)+SUM(CQ$95:CQ$105)+SUM(CS$95:CS$105)+SUM(CU$95:CU$105)</f>
        <v>997002</v>
      </c>
    </row>
    <row r="138" spans="2:15">
      <c r="C138" s="105" t="s">
        <v>278</v>
      </c>
      <c r="D138" s="100">
        <f t="shared" ref="D138:O138" si="2">SUM(D$131:D$137)</f>
        <v>3303024.5276394617</v>
      </c>
      <c r="E138" s="100">
        <f t="shared" si="2"/>
        <v>5562582</v>
      </c>
      <c r="F138" s="100">
        <f t="shared" si="2"/>
        <v>5209804.8000000007</v>
      </c>
      <c r="G138" s="100">
        <f t="shared" si="2"/>
        <v>5713174.7999999998</v>
      </c>
      <c r="H138" s="100">
        <f t="shared" si="2"/>
        <v>5800404</v>
      </c>
      <c r="I138" s="100">
        <f t="shared" si="2"/>
        <v>5648933.9999999991</v>
      </c>
      <c r="J138" s="100">
        <f t="shared" si="2"/>
        <v>5622952.7999999989</v>
      </c>
      <c r="K138" s="100">
        <f t="shared" si="2"/>
        <v>5359251.5999999996</v>
      </c>
      <c r="L138" s="100">
        <f t="shared" si="2"/>
        <v>5525170.7999999998</v>
      </c>
      <c r="M138" s="100">
        <f t="shared" si="2"/>
        <v>6051345.5999999996</v>
      </c>
      <c r="N138" s="100">
        <f t="shared" si="2"/>
        <v>6306917.9999999991</v>
      </c>
      <c r="O138" s="100">
        <f t="shared" si="2"/>
        <v>5698956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35</v>
      </c>
      <c r="E6" s="100">
        <v>20244</v>
      </c>
      <c r="F6" s="100">
        <v>9.4239647691011807</v>
      </c>
      <c r="G6" s="100">
        <v>5450.8212224481231</v>
      </c>
      <c r="H6" s="100">
        <v>24</v>
      </c>
      <c r="I6" s="100">
        <v>13881.599999999999</v>
      </c>
      <c r="J6" s="100">
        <v>37</v>
      </c>
      <c r="K6" s="100">
        <v>21400.799999999999</v>
      </c>
      <c r="L6" s="100">
        <v>22</v>
      </c>
      <c r="M6" s="100">
        <v>12724.8</v>
      </c>
      <c r="N6" s="100">
        <v>26</v>
      </c>
      <c r="O6" s="100">
        <v>15038.4</v>
      </c>
      <c r="P6" s="100">
        <v>26</v>
      </c>
      <c r="Q6" s="100">
        <v>15038.4</v>
      </c>
      <c r="R6" s="100">
        <v>25</v>
      </c>
      <c r="S6" s="100">
        <v>14460</v>
      </c>
      <c r="T6" s="100">
        <v>30</v>
      </c>
      <c r="U6" s="100">
        <v>17352</v>
      </c>
      <c r="V6" s="100">
        <v>39</v>
      </c>
      <c r="W6" s="100">
        <v>22557.599999999999</v>
      </c>
      <c r="X6" s="100">
        <v>39</v>
      </c>
      <c r="Y6" s="100">
        <v>22557.599999999999</v>
      </c>
      <c r="Z6" s="100">
        <v>32</v>
      </c>
      <c r="AA6" s="100">
        <v>18508.8</v>
      </c>
      <c r="AB6" s="100">
        <v>37</v>
      </c>
      <c r="AC6" s="100">
        <v>21400.799999999999</v>
      </c>
      <c r="AD6" s="100">
        <v>28</v>
      </c>
      <c r="AE6" s="100">
        <v>16195.199999999999</v>
      </c>
      <c r="AF6" s="100">
        <v>29</v>
      </c>
      <c r="AG6" s="100">
        <v>16773.599999999999</v>
      </c>
      <c r="AH6" s="100">
        <v>39</v>
      </c>
      <c r="AI6" s="100">
        <v>22557.599999999999</v>
      </c>
      <c r="AJ6" s="100">
        <v>23</v>
      </c>
      <c r="AK6" s="100">
        <v>13303.199999999999</v>
      </c>
      <c r="AL6" s="100">
        <v>38</v>
      </c>
      <c r="AM6" s="100">
        <v>21979.200000000001</v>
      </c>
      <c r="AN6" s="100">
        <v>31</v>
      </c>
      <c r="AO6" s="100">
        <v>17930.399999999998</v>
      </c>
      <c r="AP6" s="100">
        <v>29</v>
      </c>
      <c r="AQ6" s="100">
        <v>16773.599999999999</v>
      </c>
      <c r="AR6" s="100">
        <v>35</v>
      </c>
      <c r="AS6" s="100">
        <v>20244</v>
      </c>
      <c r="AT6" s="100">
        <v>39</v>
      </c>
      <c r="AU6" s="100">
        <v>22557.599999999999</v>
      </c>
      <c r="AV6" s="100">
        <v>27</v>
      </c>
      <c r="AW6" s="100">
        <v>15616.8</v>
      </c>
      <c r="AX6" s="100">
        <v>34</v>
      </c>
      <c r="AY6" s="100">
        <v>19665.599999999999</v>
      </c>
      <c r="AZ6" s="100">
        <v>33</v>
      </c>
      <c r="BA6" s="100">
        <v>19087.2</v>
      </c>
      <c r="BB6" s="100">
        <v>36</v>
      </c>
      <c r="BC6" s="100">
        <v>20822.399999999998</v>
      </c>
      <c r="BD6" s="100">
        <v>41</v>
      </c>
      <c r="BE6" s="100">
        <v>23714.399999999998</v>
      </c>
      <c r="BF6" s="100">
        <v>24</v>
      </c>
      <c r="BG6" s="100">
        <v>13881.599999999999</v>
      </c>
      <c r="BH6" s="100">
        <v>43</v>
      </c>
      <c r="BI6" s="100">
        <v>24871.200000000001</v>
      </c>
      <c r="BJ6" s="100">
        <v>28</v>
      </c>
      <c r="BK6" s="100">
        <v>16195.199999999999</v>
      </c>
      <c r="BL6" s="100">
        <v>27</v>
      </c>
      <c r="BM6" s="100">
        <v>15616.8</v>
      </c>
      <c r="BN6" s="100">
        <v>33</v>
      </c>
      <c r="BO6" s="100">
        <v>19087.2</v>
      </c>
      <c r="BP6" s="100">
        <v>42</v>
      </c>
      <c r="BQ6" s="100">
        <v>24292.799999999999</v>
      </c>
      <c r="BR6" s="100">
        <v>31</v>
      </c>
      <c r="BS6" s="100">
        <v>17930.399999999998</v>
      </c>
      <c r="BT6" s="100">
        <v>39</v>
      </c>
      <c r="BU6" s="100">
        <v>22557.599999999999</v>
      </c>
      <c r="BV6" s="100">
        <v>43</v>
      </c>
      <c r="BW6" s="100">
        <v>24871.200000000001</v>
      </c>
      <c r="BX6" s="100">
        <v>24</v>
      </c>
      <c r="BY6" s="100">
        <v>13881.599999999999</v>
      </c>
      <c r="BZ6" s="100">
        <v>30</v>
      </c>
      <c r="CA6" s="100">
        <v>17352</v>
      </c>
      <c r="CB6" s="100">
        <v>22</v>
      </c>
      <c r="CC6" s="100">
        <v>12724.8</v>
      </c>
      <c r="CD6" s="100">
        <v>24</v>
      </c>
      <c r="CE6" s="100">
        <v>13881.599999999999</v>
      </c>
      <c r="CF6" s="100">
        <v>25</v>
      </c>
      <c r="CG6" s="100">
        <v>14460</v>
      </c>
      <c r="CH6" s="100">
        <v>47</v>
      </c>
      <c r="CI6" s="100">
        <v>27184.799999999999</v>
      </c>
      <c r="CJ6" s="100">
        <v>21</v>
      </c>
      <c r="CK6" s="100">
        <v>12146.4</v>
      </c>
      <c r="CL6" s="100">
        <v>31</v>
      </c>
      <c r="CM6" s="100">
        <v>17930.399999999998</v>
      </c>
      <c r="CN6" s="100">
        <v>37</v>
      </c>
      <c r="CO6" s="100">
        <v>21400.799999999999</v>
      </c>
      <c r="CP6" s="100">
        <v>31</v>
      </c>
      <c r="CQ6" s="100">
        <v>17930.399999999998</v>
      </c>
      <c r="CR6" s="100">
        <v>41</v>
      </c>
      <c r="CS6" s="100">
        <v>23714.399999999998</v>
      </c>
      <c r="CT6" s="100">
        <v>43</v>
      </c>
      <c r="CU6" s="100">
        <v>24871.200000000001</v>
      </c>
    </row>
    <row r="7" spans="1:99">
      <c r="C7" s="99" t="s">
        <v>173</v>
      </c>
      <c r="D7" s="100">
        <v>35</v>
      </c>
      <c r="E7" s="100">
        <v>27594</v>
      </c>
      <c r="F7" s="100">
        <v>8.6386343716760816</v>
      </c>
      <c r="G7" s="100">
        <v>6810.6993386294225</v>
      </c>
      <c r="H7" s="100">
        <v>21</v>
      </c>
      <c r="I7" s="100">
        <v>16556.399999999998</v>
      </c>
      <c r="J7" s="100">
        <v>34</v>
      </c>
      <c r="K7" s="100">
        <v>26805.599999999999</v>
      </c>
      <c r="L7" s="100">
        <v>20</v>
      </c>
      <c r="M7" s="100">
        <v>15768</v>
      </c>
      <c r="N7" s="100">
        <v>23</v>
      </c>
      <c r="O7" s="100">
        <v>18133.2</v>
      </c>
      <c r="P7" s="100">
        <v>27</v>
      </c>
      <c r="Q7" s="100">
        <v>21286.799999999999</v>
      </c>
      <c r="R7" s="100">
        <v>23</v>
      </c>
      <c r="S7" s="100">
        <v>18133.2</v>
      </c>
      <c r="T7" s="100">
        <v>30</v>
      </c>
      <c r="U7" s="100">
        <v>23652</v>
      </c>
      <c r="V7" s="100">
        <v>41</v>
      </c>
      <c r="W7" s="100">
        <v>32324.399999999998</v>
      </c>
      <c r="X7" s="100">
        <v>39</v>
      </c>
      <c r="Y7" s="100">
        <v>30747.599999999999</v>
      </c>
      <c r="Z7" s="100">
        <v>27</v>
      </c>
      <c r="AA7" s="100">
        <v>21286.799999999999</v>
      </c>
      <c r="AB7" s="100">
        <v>37</v>
      </c>
      <c r="AC7" s="100">
        <v>29170.799999999999</v>
      </c>
      <c r="AD7" s="100">
        <v>26</v>
      </c>
      <c r="AE7" s="100">
        <v>20498.399999999998</v>
      </c>
      <c r="AF7" s="100">
        <v>29</v>
      </c>
      <c r="AG7" s="100">
        <v>22863.599999999999</v>
      </c>
      <c r="AH7" s="100">
        <v>41</v>
      </c>
      <c r="AI7" s="100">
        <v>32324.399999999998</v>
      </c>
      <c r="AJ7" s="100">
        <v>21</v>
      </c>
      <c r="AK7" s="100">
        <v>16556.399999999998</v>
      </c>
      <c r="AL7" s="100">
        <v>34</v>
      </c>
      <c r="AM7" s="100">
        <v>26805.599999999999</v>
      </c>
      <c r="AN7" s="100">
        <v>33</v>
      </c>
      <c r="AO7" s="100">
        <v>26017.200000000001</v>
      </c>
      <c r="AP7" s="100">
        <v>31</v>
      </c>
      <c r="AQ7" s="100">
        <v>24440.399999999998</v>
      </c>
      <c r="AR7" s="100">
        <v>41</v>
      </c>
      <c r="AS7" s="100">
        <v>32324.399999999998</v>
      </c>
      <c r="AT7" s="100">
        <v>38</v>
      </c>
      <c r="AU7" s="100">
        <v>29959.200000000001</v>
      </c>
      <c r="AV7" s="100">
        <v>27</v>
      </c>
      <c r="AW7" s="100">
        <v>21286.799999999999</v>
      </c>
      <c r="AX7" s="100">
        <v>33</v>
      </c>
      <c r="AY7" s="100">
        <v>26017.200000000001</v>
      </c>
      <c r="AZ7" s="100">
        <v>33</v>
      </c>
      <c r="BA7" s="100">
        <v>26017.200000000001</v>
      </c>
      <c r="BB7" s="100">
        <v>36</v>
      </c>
      <c r="BC7" s="100">
        <v>28382.399999999998</v>
      </c>
      <c r="BD7" s="100">
        <v>36</v>
      </c>
      <c r="BE7" s="100">
        <v>28382.399999999998</v>
      </c>
      <c r="BF7" s="100">
        <v>27</v>
      </c>
      <c r="BG7" s="100">
        <v>21286.799999999999</v>
      </c>
      <c r="BH7" s="100">
        <v>36</v>
      </c>
      <c r="BI7" s="100">
        <v>28382.399999999998</v>
      </c>
      <c r="BJ7" s="100">
        <v>31</v>
      </c>
      <c r="BK7" s="100">
        <v>24440.399999999998</v>
      </c>
      <c r="BL7" s="100">
        <v>26</v>
      </c>
      <c r="BM7" s="100">
        <v>20498.399999999998</v>
      </c>
      <c r="BN7" s="100">
        <v>33</v>
      </c>
      <c r="BO7" s="100">
        <v>26017.200000000001</v>
      </c>
      <c r="BP7" s="100">
        <v>46</v>
      </c>
      <c r="BQ7" s="100">
        <v>36266.400000000001</v>
      </c>
      <c r="BR7" s="100">
        <v>29</v>
      </c>
      <c r="BS7" s="100">
        <v>22863.599999999999</v>
      </c>
      <c r="BT7" s="100">
        <v>34</v>
      </c>
      <c r="BU7" s="100">
        <v>26805.599999999999</v>
      </c>
      <c r="BV7" s="100">
        <v>36</v>
      </c>
      <c r="BW7" s="100">
        <v>28382.399999999998</v>
      </c>
      <c r="BX7" s="100">
        <v>22</v>
      </c>
      <c r="BY7" s="100">
        <v>17344.8</v>
      </c>
      <c r="BZ7" s="100">
        <v>30</v>
      </c>
      <c r="CA7" s="100">
        <v>23652</v>
      </c>
      <c r="CB7" s="100">
        <v>24</v>
      </c>
      <c r="CC7" s="100">
        <v>18921.599999999999</v>
      </c>
      <c r="CD7" s="100">
        <v>24</v>
      </c>
      <c r="CE7" s="100">
        <v>18921.599999999999</v>
      </c>
      <c r="CF7" s="100">
        <v>25</v>
      </c>
      <c r="CG7" s="100">
        <v>19710</v>
      </c>
      <c r="CH7" s="100">
        <v>41</v>
      </c>
      <c r="CI7" s="100">
        <v>32324.399999999998</v>
      </c>
      <c r="CJ7" s="100">
        <v>24</v>
      </c>
      <c r="CK7" s="100">
        <v>18921.599999999999</v>
      </c>
      <c r="CL7" s="100">
        <v>29</v>
      </c>
      <c r="CM7" s="100">
        <v>22863.599999999999</v>
      </c>
      <c r="CN7" s="100">
        <v>36</v>
      </c>
      <c r="CO7" s="100">
        <v>28382.399999999998</v>
      </c>
      <c r="CP7" s="100">
        <v>28</v>
      </c>
      <c r="CQ7" s="100">
        <v>22075.200000000001</v>
      </c>
      <c r="CR7" s="100">
        <v>37</v>
      </c>
      <c r="CS7" s="100">
        <v>29170.799999999999</v>
      </c>
      <c r="CT7" s="100">
        <v>34</v>
      </c>
      <c r="CU7" s="100">
        <v>26805.599999999999</v>
      </c>
    </row>
    <row r="8" spans="1:99">
      <c r="C8" s="99" t="s">
        <v>174</v>
      </c>
      <c r="D8" s="100">
        <v>33</v>
      </c>
      <c r="E8" s="100">
        <v>10216.799999999999</v>
      </c>
      <c r="F8" s="100">
        <v>10.601960365238828</v>
      </c>
      <c r="G8" s="100">
        <v>3282.3669290779408</v>
      </c>
      <c r="H8" s="100">
        <v>26</v>
      </c>
      <c r="I8" s="100">
        <v>8049.5999999999995</v>
      </c>
      <c r="J8" s="100">
        <v>34</v>
      </c>
      <c r="K8" s="100">
        <v>10526.4</v>
      </c>
      <c r="L8" s="100">
        <v>22</v>
      </c>
      <c r="M8" s="100">
        <v>6811.1999999999989</v>
      </c>
      <c r="N8" s="100">
        <v>27</v>
      </c>
      <c r="O8" s="100">
        <v>8359.1999999999989</v>
      </c>
      <c r="P8" s="100">
        <v>30</v>
      </c>
      <c r="Q8" s="100">
        <v>9287.9999999999982</v>
      </c>
      <c r="R8" s="100">
        <v>29</v>
      </c>
      <c r="S8" s="100">
        <v>8978.4</v>
      </c>
      <c r="T8" s="100">
        <v>34</v>
      </c>
      <c r="U8" s="100">
        <v>10526.4</v>
      </c>
      <c r="V8" s="100">
        <v>42</v>
      </c>
      <c r="W8" s="100">
        <v>13003.199999999999</v>
      </c>
      <c r="X8" s="100">
        <v>37</v>
      </c>
      <c r="Y8" s="100">
        <v>11455.199999999999</v>
      </c>
      <c r="Z8" s="100">
        <v>29</v>
      </c>
      <c r="AA8" s="100">
        <v>8978.4</v>
      </c>
      <c r="AB8" s="100">
        <v>38</v>
      </c>
      <c r="AC8" s="100">
        <v>11764.8</v>
      </c>
      <c r="AD8" s="100">
        <v>31</v>
      </c>
      <c r="AE8" s="100">
        <v>9597.5999999999985</v>
      </c>
      <c r="AF8" s="100">
        <v>27</v>
      </c>
      <c r="AG8" s="100">
        <v>8359.1999999999989</v>
      </c>
      <c r="AH8" s="100">
        <v>36</v>
      </c>
      <c r="AI8" s="100">
        <v>11145.599999999999</v>
      </c>
      <c r="AJ8" s="100">
        <v>22</v>
      </c>
      <c r="AK8" s="100">
        <v>6811.1999999999989</v>
      </c>
      <c r="AL8" s="100">
        <v>40</v>
      </c>
      <c r="AM8" s="100">
        <v>12383.999999999998</v>
      </c>
      <c r="AN8" s="100">
        <v>34</v>
      </c>
      <c r="AO8" s="100">
        <v>10526.4</v>
      </c>
      <c r="AP8" s="100">
        <v>32</v>
      </c>
      <c r="AQ8" s="100">
        <v>9907.1999999999989</v>
      </c>
      <c r="AR8" s="100">
        <v>40</v>
      </c>
      <c r="AS8" s="100">
        <v>12383.999999999998</v>
      </c>
      <c r="AT8" s="100">
        <v>39</v>
      </c>
      <c r="AU8" s="100">
        <v>12074.399999999998</v>
      </c>
      <c r="AV8" s="100">
        <v>31</v>
      </c>
      <c r="AW8" s="100">
        <v>9597.5999999999985</v>
      </c>
      <c r="AX8" s="100">
        <v>37</v>
      </c>
      <c r="AY8" s="100">
        <v>11455.199999999999</v>
      </c>
      <c r="AZ8" s="100">
        <v>41</v>
      </c>
      <c r="BA8" s="100">
        <v>12693.599999999999</v>
      </c>
      <c r="BB8" s="100">
        <v>39</v>
      </c>
      <c r="BC8" s="100">
        <v>12074.399999999998</v>
      </c>
      <c r="BD8" s="100">
        <v>42</v>
      </c>
      <c r="BE8" s="100">
        <v>13003.199999999999</v>
      </c>
      <c r="BF8" s="100">
        <v>26</v>
      </c>
      <c r="BG8" s="100">
        <v>8049.5999999999995</v>
      </c>
      <c r="BH8" s="100">
        <v>37</v>
      </c>
      <c r="BI8" s="100">
        <v>11455.199999999999</v>
      </c>
      <c r="BJ8" s="100">
        <v>33</v>
      </c>
      <c r="BK8" s="100">
        <v>10216.799999999999</v>
      </c>
      <c r="BL8" s="100">
        <v>27</v>
      </c>
      <c r="BM8" s="100">
        <v>8359.1999999999989</v>
      </c>
      <c r="BN8" s="100">
        <v>37</v>
      </c>
      <c r="BO8" s="100">
        <v>11455.199999999999</v>
      </c>
      <c r="BP8" s="100">
        <v>45</v>
      </c>
      <c r="BQ8" s="100">
        <v>13931.999999999998</v>
      </c>
      <c r="BR8" s="100">
        <v>32</v>
      </c>
      <c r="BS8" s="100">
        <v>9907.1999999999989</v>
      </c>
      <c r="BT8" s="100">
        <v>39</v>
      </c>
      <c r="BU8" s="100">
        <v>12074.399999999998</v>
      </c>
      <c r="BV8" s="100">
        <v>44</v>
      </c>
      <c r="BW8" s="100">
        <v>13622.399999999998</v>
      </c>
      <c r="BX8" s="100">
        <v>23</v>
      </c>
      <c r="BY8" s="100">
        <v>7120.7999999999993</v>
      </c>
      <c r="BZ8" s="100">
        <v>30</v>
      </c>
      <c r="CA8" s="100">
        <v>9287.9999999999982</v>
      </c>
      <c r="CB8" s="100">
        <v>25</v>
      </c>
      <c r="CC8" s="100">
        <v>7739.9999999999991</v>
      </c>
      <c r="CD8" s="100">
        <v>28</v>
      </c>
      <c r="CE8" s="100">
        <v>8668.7999999999993</v>
      </c>
      <c r="CF8" s="100">
        <v>24</v>
      </c>
      <c r="CG8" s="100">
        <v>7430.4</v>
      </c>
      <c r="CH8" s="100">
        <v>46</v>
      </c>
      <c r="CI8" s="100">
        <v>14241.599999999999</v>
      </c>
      <c r="CJ8" s="100">
        <v>25</v>
      </c>
      <c r="CK8" s="100">
        <v>7739.9999999999991</v>
      </c>
      <c r="CL8" s="100">
        <v>30</v>
      </c>
      <c r="CM8" s="100">
        <v>9287.9999999999982</v>
      </c>
      <c r="CN8" s="100">
        <v>38</v>
      </c>
      <c r="CO8" s="100">
        <v>11764.8</v>
      </c>
      <c r="CP8" s="100">
        <v>34</v>
      </c>
      <c r="CQ8" s="100">
        <v>10526.4</v>
      </c>
      <c r="CR8" s="100">
        <v>45</v>
      </c>
      <c r="CS8" s="100">
        <v>13931.999999999998</v>
      </c>
      <c r="CT8" s="100">
        <v>39</v>
      </c>
      <c r="CU8" s="100">
        <v>12074.399999999998</v>
      </c>
    </row>
    <row r="9" spans="1:99">
      <c r="C9" s="99" t="s">
        <v>175</v>
      </c>
      <c r="D9" s="100">
        <v>36</v>
      </c>
      <c r="E9" s="100">
        <v>25272</v>
      </c>
      <c r="F9" s="100">
        <v>8.6386343716760816</v>
      </c>
      <c r="G9" s="100">
        <v>6064.3213289166097</v>
      </c>
      <c r="H9" s="100">
        <v>22</v>
      </c>
      <c r="I9" s="100">
        <v>15444</v>
      </c>
      <c r="J9" s="100">
        <v>35</v>
      </c>
      <c r="K9" s="100">
        <v>24570</v>
      </c>
      <c r="L9" s="100">
        <v>22</v>
      </c>
      <c r="M9" s="100">
        <v>15444</v>
      </c>
      <c r="N9" s="100">
        <v>22</v>
      </c>
      <c r="O9" s="100">
        <v>15444</v>
      </c>
      <c r="P9" s="100">
        <v>26</v>
      </c>
      <c r="Q9" s="100">
        <v>18252</v>
      </c>
      <c r="R9" s="100">
        <v>25</v>
      </c>
      <c r="S9" s="100">
        <v>17550</v>
      </c>
      <c r="T9" s="100">
        <v>33</v>
      </c>
      <c r="U9" s="100">
        <v>23166</v>
      </c>
      <c r="V9" s="100">
        <v>38</v>
      </c>
      <c r="W9" s="100">
        <v>26676</v>
      </c>
      <c r="X9" s="100">
        <v>40</v>
      </c>
      <c r="Y9" s="100">
        <v>28080</v>
      </c>
      <c r="Z9" s="100">
        <v>31</v>
      </c>
      <c r="AA9" s="100">
        <v>21762</v>
      </c>
      <c r="AB9" s="100">
        <v>38</v>
      </c>
      <c r="AC9" s="100">
        <v>26676</v>
      </c>
      <c r="AD9" s="100">
        <v>27</v>
      </c>
      <c r="AE9" s="100">
        <v>18954</v>
      </c>
      <c r="AF9" s="100">
        <v>27</v>
      </c>
      <c r="AG9" s="100">
        <v>18954</v>
      </c>
      <c r="AH9" s="100">
        <v>38</v>
      </c>
      <c r="AI9" s="100">
        <v>26676</v>
      </c>
      <c r="AJ9" s="100">
        <v>23</v>
      </c>
      <c r="AK9" s="100">
        <v>16146</v>
      </c>
      <c r="AL9" s="100">
        <v>38</v>
      </c>
      <c r="AM9" s="100">
        <v>26676</v>
      </c>
      <c r="AN9" s="100">
        <v>36</v>
      </c>
      <c r="AO9" s="100">
        <v>25272</v>
      </c>
      <c r="AP9" s="100">
        <v>33</v>
      </c>
      <c r="AQ9" s="100">
        <v>23166</v>
      </c>
      <c r="AR9" s="100">
        <v>41</v>
      </c>
      <c r="AS9" s="100">
        <v>28782</v>
      </c>
      <c r="AT9" s="100">
        <v>40</v>
      </c>
      <c r="AU9" s="100">
        <v>28080</v>
      </c>
      <c r="AV9" s="100">
        <v>26</v>
      </c>
      <c r="AW9" s="100">
        <v>18252</v>
      </c>
      <c r="AX9" s="100">
        <v>34</v>
      </c>
      <c r="AY9" s="100">
        <v>23868</v>
      </c>
      <c r="AZ9" s="100">
        <v>37</v>
      </c>
      <c r="BA9" s="100">
        <v>25974</v>
      </c>
      <c r="BB9" s="100">
        <v>32</v>
      </c>
      <c r="BC9" s="100">
        <v>22464</v>
      </c>
      <c r="BD9" s="100">
        <v>40</v>
      </c>
      <c r="BE9" s="100">
        <v>28080</v>
      </c>
      <c r="BF9" s="100">
        <v>29</v>
      </c>
      <c r="BG9" s="100">
        <v>20358</v>
      </c>
      <c r="BH9" s="100">
        <v>42</v>
      </c>
      <c r="BI9" s="100">
        <v>29484</v>
      </c>
      <c r="BJ9" s="100">
        <v>28</v>
      </c>
      <c r="BK9" s="100">
        <v>19656</v>
      </c>
      <c r="BL9" s="100">
        <v>25</v>
      </c>
      <c r="BM9" s="100">
        <v>17550</v>
      </c>
      <c r="BN9" s="100">
        <v>32</v>
      </c>
      <c r="BO9" s="100">
        <v>22464</v>
      </c>
      <c r="BP9" s="100">
        <v>42</v>
      </c>
      <c r="BQ9" s="100">
        <v>29484</v>
      </c>
      <c r="BR9" s="100">
        <v>35</v>
      </c>
      <c r="BS9" s="100">
        <v>24570</v>
      </c>
      <c r="BT9" s="100">
        <v>34</v>
      </c>
      <c r="BU9" s="100">
        <v>23868</v>
      </c>
      <c r="BV9" s="100">
        <v>35</v>
      </c>
      <c r="BW9" s="100">
        <v>24570</v>
      </c>
      <c r="BX9" s="100">
        <v>27</v>
      </c>
      <c r="BY9" s="100">
        <v>18954</v>
      </c>
      <c r="BZ9" s="100">
        <v>27</v>
      </c>
      <c r="CA9" s="100">
        <v>18954</v>
      </c>
      <c r="CB9" s="100">
        <v>21</v>
      </c>
      <c r="CC9" s="100">
        <v>14742</v>
      </c>
      <c r="CD9" s="100">
        <v>23</v>
      </c>
      <c r="CE9" s="100">
        <v>16146</v>
      </c>
      <c r="CF9" s="100">
        <v>22</v>
      </c>
      <c r="CG9" s="100">
        <v>15444</v>
      </c>
      <c r="CH9" s="100">
        <v>43</v>
      </c>
      <c r="CI9" s="100">
        <v>30186</v>
      </c>
      <c r="CJ9" s="100">
        <v>23</v>
      </c>
      <c r="CK9" s="100">
        <v>16146</v>
      </c>
      <c r="CL9" s="100">
        <v>27</v>
      </c>
      <c r="CM9" s="100">
        <v>18954</v>
      </c>
      <c r="CN9" s="100">
        <v>37</v>
      </c>
      <c r="CO9" s="100">
        <v>25974</v>
      </c>
      <c r="CP9" s="100">
        <v>33</v>
      </c>
      <c r="CQ9" s="100">
        <v>23166</v>
      </c>
      <c r="CR9" s="100">
        <v>39</v>
      </c>
      <c r="CS9" s="100">
        <v>27378</v>
      </c>
      <c r="CT9" s="100">
        <v>42</v>
      </c>
      <c r="CU9" s="100">
        <v>29484</v>
      </c>
    </row>
    <row r="10" spans="1:99">
      <c r="C10" s="99" t="s">
        <v>176</v>
      </c>
      <c r="D10" s="100">
        <v>35</v>
      </c>
      <c r="E10" s="100">
        <v>19068</v>
      </c>
      <c r="F10" s="100">
        <v>9.8166299678137285</v>
      </c>
      <c r="G10" s="100">
        <v>5348.1000064649188</v>
      </c>
      <c r="H10" s="100">
        <v>22</v>
      </c>
      <c r="I10" s="100">
        <v>11985.599999999999</v>
      </c>
      <c r="J10" s="100">
        <v>33</v>
      </c>
      <c r="K10" s="100">
        <v>17978.399999999998</v>
      </c>
      <c r="L10" s="100">
        <v>22</v>
      </c>
      <c r="M10" s="100">
        <v>11985.599999999999</v>
      </c>
      <c r="N10" s="100">
        <v>24</v>
      </c>
      <c r="O10" s="100">
        <v>13075.199999999999</v>
      </c>
      <c r="P10" s="100">
        <v>28</v>
      </c>
      <c r="Q10" s="100">
        <v>15254.399999999998</v>
      </c>
      <c r="R10" s="100">
        <v>28</v>
      </c>
      <c r="S10" s="100">
        <v>15254.399999999998</v>
      </c>
      <c r="T10" s="100">
        <v>35</v>
      </c>
      <c r="U10" s="100">
        <v>19068</v>
      </c>
      <c r="V10" s="100">
        <v>38</v>
      </c>
      <c r="W10" s="100">
        <v>20702.399999999998</v>
      </c>
      <c r="X10" s="100">
        <v>35</v>
      </c>
      <c r="Y10" s="100">
        <v>19068</v>
      </c>
      <c r="Z10" s="100">
        <v>33</v>
      </c>
      <c r="AA10" s="100">
        <v>17978.399999999998</v>
      </c>
      <c r="AB10" s="100">
        <v>34</v>
      </c>
      <c r="AC10" s="100">
        <v>18523.199999999997</v>
      </c>
      <c r="AD10" s="100">
        <v>27</v>
      </c>
      <c r="AE10" s="100">
        <v>14709.599999999999</v>
      </c>
      <c r="AF10" s="100">
        <v>26</v>
      </c>
      <c r="AG10" s="100">
        <v>14164.8</v>
      </c>
      <c r="AH10" s="100">
        <v>36</v>
      </c>
      <c r="AI10" s="100">
        <v>19612.8</v>
      </c>
      <c r="AJ10" s="100">
        <v>23</v>
      </c>
      <c r="AK10" s="100">
        <v>12530.4</v>
      </c>
      <c r="AL10" s="100">
        <v>42</v>
      </c>
      <c r="AM10" s="100">
        <v>22881.599999999999</v>
      </c>
      <c r="AN10" s="100">
        <v>36</v>
      </c>
      <c r="AO10" s="100">
        <v>19612.8</v>
      </c>
      <c r="AP10" s="100">
        <v>33</v>
      </c>
      <c r="AQ10" s="100">
        <v>17978.399999999998</v>
      </c>
      <c r="AR10" s="100">
        <v>39</v>
      </c>
      <c r="AS10" s="100">
        <v>21247.199999999997</v>
      </c>
      <c r="AT10" s="100">
        <v>43</v>
      </c>
      <c r="AU10" s="100">
        <v>23426.399999999998</v>
      </c>
      <c r="AV10" s="100">
        <v>29</v>
      </c>
      <c r="AW10" s="100">
        <v>15799.199999999999</v>
      </c>
      <c r="AX10" s="100">
        <v>35</v>
      </c>
      <c r="AY10" s="100">
        <v>19068</v>
      </c>
      <c r="AZ10" s="100">
        <v>38</v>
      </c>
      <c r="BA10" s="100">
        <v>20702.399999999998</v>
      </c>
      <c r="BB10" s="100">
        <v>33</v>
      </c>
      <c r="BC10" s="100">
        <v>17978.399999999998</v>
      </c>
      <c r="BD10" s="100">
        <v>36</v>
      </c>
      <c r="BE10" s="100">
        <v>19612.8</v>
      </c>
      <c r="BF10" s="100">
        <v>26</v>
      </c>
      <c r="BG10" s="100">
        <v>14164.8</v>
      </c>
      <c r="BH10" s="100">
        <v>37</v>
      </c>
      <c r="BI10" s="100">
        <v>20157.599999999999</v>
      </c>
      <c r="BJ10" s="100">
        <v>28</v>
      </c>
      <c r="BK10" s="100">
        <v>15254.399999999998</v>
      </c>
      <c r="BL10" s="100">
        <v>27</v>
      </c>
      <c r="BM10" s="100">
        <v>14709.599999999999</v>
      </c>
      <c r="BN10" s="100">
        <v>31</v>
      </c>
      <c r="BO10" s="100">
        <v>16888.8</v>
      </c>
      <c r="BP10" s="100">
        <v>44</v>
      </c>
      <c r="BQ10" s="100">
        <v>23971.199999999997</v>
      </c>
      <c r="BR10" s="100">
        <v>33</v>
      </c>
      <c r="BS10" s="100">
        <v>17978.399999999998</v>
      </c>
      <c r="BT10" s="100">
        <v>34</v>
      </c>
      <c r="BU10" s="100">
        <v>18523.199999999997</v>
      </c>
      <c r="BV10" s="100">
        <v>43</v>
      </c>
      <c r="BW10" s="100">
        <v>23426.399999999998</v>
      </c>
      <c r="BX10" s="100">
        <v>23</v>
      </c>
      <c r="BY10" s="100">
        <v>12530.4</v>
      </c>
      <c r="BZ10" s="100">
        <v>30</v>
      </c>
      <c r="CA10" s="100">
        <v>16343.999999999998</v>
      </c>
      <c r="CB10" s="100">
        <v>25</v>
      </c>
      <c r="CC10" s="100">
        <v>13619.999999999998</v>
      </c>
      <c r="CD10" s="100">
        <v>25</v>
      </c>
      <c r="CE10" s="100">
        <v>13619.999999999998</v>
      </c>
      <c r="CF10" s="100">
        <v>25</v>
      </c>
      <c r="CG10" s="100">
        <v>13619.999999999998</v>
      </c>
      <c r="CH10" s="100">
        <v>42</v>
      </c>
      <c r="CI10" s="100">
        <v>22881.599999999999</v>
      </c>
      <c r="CJ10" s="100">
        <v>25</v>
      </c>
      <c r="CK10" s="100">
        <v>13619.999999999998</v>
      </c>
      <c r="CL10" s="100">
        <v>31</v>
      </c>
      <c r="CM10" s="100">
        <v>16888.8</v>
      </c>
      <c r="CN10" s="100">
        <v>36</v>
      </c>
      <c r="CO10" s="100">
        <v>19612.8</v>
      </c>
      <c r="CP10" s="100">
        <v>33</v>
      </c>
      <c r="CQ10" s="100">
        <v>17978.399999999998</v>
      </c>
      <c r="CR10" s="100">
        <v>37</v>
      </c>
      <c r="CS10" s="100">
        <v>20157.599999999999</v>
      </c>
      <c r="CT10" s="100">
        <v>40</v>
      </c>
      <c r="CU10" s="100">
        <v>21792</v>
      </c>
    </row>
    <row r="11" spans="1:99">
      <c r="C11" s="99" t="s">
        <v>177</v>
      </c>
      <c r="D11" s="100">
        <v>33</v>
      </c>
      <c r="E11" s="100">
        <v>17582.399999999998</v>
      </c>
      <c r="F11" s="100">
        <v>9.4239647691011807</v>
      </c>
      <c r="G11" s="100">
        <v>5021.0884289771084</v>
      </c>
      <c r="H11" s="100">
        <v>25</v>
      </c>
      <c r="I11" s="100">
        <v>13319.999999999998</v>
      </c>
      <c r="J11" s="100">
        <v>33</v>
      </c>
      <c r="K11" s="100">
        <v>17582.399999999998</v>
      </c>
      <c r="L11" s="100">
        <v>20</v>
      </c>
      <c r="M11" s="100">
        <v>10656</v>
      </c>
      <c r="N11" s="100">
        <v>25</v>
      </c>
      <c r="O11" s="100">
        <v>13319.999999999998</v>
      </c>
      <c r="P11" s="100">
        <v>28</v>
      </c>
      <c r="Q11" s="100">
        <v>14918.399999999998</v>
      </c>
      <c r="R11" s="100">
        <v>28</v>
      </c>
      <c r="S11" s="100">
        <v>14918.399999999998</v>
      </c>
      <c r="T11" s="100">
        <v>30</v>
      </c>
      <c r="U11" s="100">
        <v>15983.999999999998</v>
      </c>
      <c r="V11" s="100">
        <v>37</v>
      </c>
      <c r="W11" s="100">
        <v>19713.599999999999</v>
      </c>
      <c r="X11" s="100">
        <v>36</v>
      </c>
      <c r="Y11" s="100">
        <v>19180.8</v>
      </c>
      <c r="Z11" s="100">
        <v>29</v>
      </c>
      <c r="AA11" s="100">
        <v>15451.199999999999</v>
      </c>
      <c r="AB11" s="100">
        <v>37</v>
      </c>
      <c r="AC11" s="100">
        <v>19713.599999999999</v>
      </c>
      <c r="AD11" s="100">
        <v>26</v>
      </c>
      <c r="AE11" s="100">
        <v>13852.8</v>
      </c>
      <c r="AF11" s="100">
        <v>30</v>
      </c>
      <c r="AG11" s="100">
        <v>15983.999999999998</v>
      </c>
      <c r="AH11" s="100">
        <v>40</v>
      </c>
      <c r="AI11" s="100">
        <v>21312</v>
      </c>
      <c r="AJ11" s="100">
        <v>23</v>
      </c>
      <c r="AK11" s="100">
        <v>12254.4</v>
      </c>
      <c r="AL11" s="100">
        <v>37</v>
      </c>
      <c r="AM11" s="100">
        <v>19713.599999999999</v>
      </c>
      <c r="AN11" s="100">
        <v>31</v>
      </c>
      <c r="AO11" s="100">
        <v>16516.8</v>
      </c>
      <c r="AP11" s="100">
        <v>29</v>
      </c>
      <c r="AQ11" s="100">
        <v>15451.199999999999</v>
      </c>
      <c r="AR11" s="100">
        <v>43</v>
      </c>
      <c r="AS11" s="100">
        <v>22910.399999999998</v>
      </c>
      <c r="AT11" s="100">
        <v>44</v>
      </c>
      <c r="AU11" s="100">
        <v>23443.199999999997</v>
      </c>
      <c r="AV11" s="100">
        <v>30</v>
      </c>
      <c r="AW11" s="100">
        <v>15983.999999999998</v>
      </c>
      <c r="AX11" s="100">
        <v>33</v>
      </c>
      <c r="AY11" s="100">
        <v>17582.399999999998</v>
      </c>
      <c r="AZ11" s="100">
        <v>39</v>
      </c>
      <c r="BA11" s="100">
        <v>20779.199999999997</v>
      </c>
      <c r="BB11" s="100">
        <v>32</v>
      </c>
      <c r="BC11" s="100">
        <v>17049.599999999999</v>
      </c>
      <c r="BD11" s="100">
        <v>37</v>
      </c>
      <c r="BE11" s="100">
        <v>19713.599999999999</v>
      </c>
      <c r="BF11" s="100">
        <v>25</v>
      </c>
      <c r="BG11" s="100">
        <v>13319.999999999998</v>
      </c>
      <c r="BH11" s="100">
        <v>38</v>
      </c>
      <c r="BI11" s="100">
        <v>20246.399999999998</v>
      </c>
      <c r="BJ11" s="100">
        <v>28</v>
      </c>
      <c r="BK11" s="100">
        <v>14918.399999999998</v>
      </c>
      <c r="BL11" s="100">
        <v>25</v>
      </c>
      <c r="BM11" s="100">
        <v>13319.999999999998</v>
      </c>
      <c r="BN11" s="100">
        <v>31</v>
      </c>
      <c r="BO11" s="100">
        <v>16516.8</v>
      </c>
      <c r="BP11" s="100">
        <v>46</v>
      </c>
      <c r="BQ11" s="100">
        <v>24508.799999999999</v>
      </c>
      <c r="BR11" s="100">
        <v>33</v>
      </c>
      <c r="BS11" s="100">
        <v>17582.399999999998</v>
      </c>
      <c r="BT11" s="100">
        <v>33</v>
      </c>
      <c r="BU11" s="100">
        <v>17582.399999999998</v>
      </c>
      <c r="BV11" s="100">
        <v>41</v>
      </c>
      <c r="BW11" s="100">
        <v>21844.799999999999</v>
      </c>
      <c r="BX11" s="100">
        <v>25</v>
      </c>
      <c r="BY11" s="100">
        <v>13319.999999999998</v>
      </c>
      <c r="BZ11" s="100">
        <v>30</v>
      </c>
      <c r="CA11" s="100">
        <v>15983.999999999998</v>
      </c>
      <c r="CB11" s="100">
        <v>23</v>
      </c>
      <c r="CC11" s="100">
        <v>12254.4</v>
      </c>
      <c r="CD11" s="100">
        <v>27</v>
      </c>
      <c r="CE11" s="100">
        <v>14385.599999999999</v>
      </c>
      <c r="CF11" s="100">
        <v>26</v>
      </c>
      <c r="CG11" s="100">
        <v>13852.8</v>
      </c>
      <c r="CH11" s="100">
        <v>41</v>
      </c>
      <c r="CI11" s="100">
        <v>21844.799999999999</v>
      </c>
      <c r="CJ11" s="100">
        <v>25</v>
      </c>
      <c r="CK11" s="100">
        <v>13319.999999999998</v>
      </c>
      <c r="CL11" s="100">
        <v>27</v>
      </c>
      <c r="CM11" s="100">
        <v>14385.599999999999</v>
      </c>
      <c r="CN11" s="100">
        <v>35</v>
      </c>
      <c r="CO11" s="100">
        <v>18648</v>
      </c>
      <c r="CP11" s="100">
        <v>33</v>
      </c>
      <c r="CQ11" s="100">
        <v>17582.399999999998</v>
      </c>
      <c r="CR11" s="100">
        <v>45</v>
      </c>
      <c r="CS11" s="100">
        <v>23975.999999999996</v>
      </c>
      <c r="CT11" s="100">
        <v>39</v>
      </c>
      <c r="CU11" s="100">
        <v>20779.199999999997</v>
      </c>
    </row>
    <row r="12" spans="1:99">
      <c r="C12" s="99" t="s">
        <v>178</v>
      </c>
      <c r="D12" s="100">
        <v>37</v>
      </c>
      <c r="E12" s="100">
        <v>20823.599999999999</v>
      </c>
      <c r="F12" s="100">
        <v>9.8166299678137285</v>
      </c>
      <c r="G12" s="100">
        <v>5524.7993458855663</v>
      </c>
      <c r="H12" s="100">
        <v>24</v>
      </c>
      <c r="I12" s="100">
        <v>13507.199999999999</v>
      </c>
      <c r="J12" s="100">
        <v>32</v>
      </c>
      <c r="K12" s="100">
        <v>18009.599999999999</v>
      </c>
      <c r="L12" s="100">
        <v>19</v>
      </c>
      <c r="M12" s="100">
        <v>10693.199999999999</v>
      </c>
      <c r="N12" s="100">
        <v>26</v>
      </c>
      <c r="O12" s="100">
        <v>14632.8</v>
      </c>
      <c r="P12" s="100">
        <v>27</v>
      </c>
      <c r="Q12" s="100">
        <v>15195.599999999999</v>
      </c>
      <c r="R12" s="100">
        <v>24</v>
      </c>
      <c r="S12" s="100">
        <v>13507.199999999999</v>
      </c>
      <c r="T12" s="100">
        <v>33</v>
      </c>
      <c r="U12" s="100">
        <v>18572.399999999998</v>
      </c>
      <c r="V12" s="100">
        <v>42</v>
      </c>
      <c r="W12" s="100">
        <v>23637.599999999999</v>
      </c>
      <c r="X12" s="100">
        <v>38</v>
      </c>
      <c r="Y12" s="100">
        <v>21386.399999999998</v>
      </c>
      <c r="Z12" s="100">
        <v>30</v>
      </c>
      <c r="AA12" s="100">
        <v>16884</v>
      </c>
      <c r="AB12" s="100">
        <v>33</v>
      </c>
      <c r="AC12" s="100">
        <v>18572.399999999998</v>
      </c>
      <c r="AD12" s="100">
        <v>29</v>
      </c>
      <c r="AE12" s="100">
        <v>16321.199999999999</v>
      </c>
      <c r="AF12" s="100">
        <v>27</v>
      </c>
      <c r="AG12" s="100">
        <v>15195.599999999999</v>
      </c>
      <c r="AH12" s="100">
        <v>38</v>
      </c>
      <c r="AI12" s="100">
        <v>21386.399999999998</v>
      </c>
      <c r="AJ12" s="100">
        <v>22</v>
      </c>
      <c r="AK12" s="100">
        <v>12381.599999999999</v>
      </c>
      <c r="AL12" s="100">
        <v>36</v>
      </c>
      <c r="AM12" s="100">
        <v>20260.8</v>
      </c>
      <c r="AN12" s="100">
        <v>37</v>
      </c>
      <c r="AO12" s="100">
        <v>20823.599999999999</v>
      </c>
      <c r="AP12" s="100">
        <v>29</v>
      </c>
      <c r="AQ12" s="100">
        <v>16321.199999999999</v>
      </c>
      <c r="AR12" s="100">
        <v>38</v>
      </c>
      <c r="AS12" s="100">
        <v>21386.399999999998</v>
      </c>
      <c r="AT12" s="100">
        <v>42</v>
      </c>
      <c r="AU12" s="100">
        <v>23637.599999999999</v>
      </c>
      <c r="AV12" s="100">
        <v>30</v>
      </c>
      <c r="AW12" s="100">
        <v>16884</v>
      </c>
      <c r="AX12" s="100">
        <v>36</v>
      </c>
      <c r="AY12" s="100">
        <v>20260.8</v>
      </c>
      <c r="AZ12" s="100">
        <v>33</v>
      </c>
      <c r="BA12" s="100">
        <v>18572.399999999998</v>
      </c>
      <c r="BB12" s="100">
        <v>33</v>
      </c>
      <c r="BC12" s="100">
        <v>18572.399999999998</v>
      </c>
      <c r="BD12" s="100">
        <v>42</v>
      </c>
      <c r="BE12" s="100">
        <v>23637.599999999999</v>
      </c>
      <c r="BF12" s="100">
        <v>26</v>
      </c>
      <c r="BG12" s="100">
        <v>14632.8</v>
      </c>
      <c r="BH12" s="100">
        <v>39</v>
      </c>
      <c r="BI12" s="100">
        <v>21949.199999999997</v>
      </c>
      <c r="BJ12" s="100">
        <v>29</v>
      </c>
      <c r="BK12" s="100">
        <v>16321.199999999999</v>
      </c>
      <c r="BL12" s="100">
        <v>24</v>
      </c>
      <c r="BM12" s="100">
        <v>13507.199999999999</v>
      </c>
      <c r="BN12" s="100">
        <v>30</v>
      </c>
      <c r="BO12" s="100">
        <v>16884</v>
      </c>
      <c r="BP12" s="100">
        <v>42</v>
      </c>
      <c r="BQ12" s="100">
        <v>23637.599999999999</v>
      </c>
      <c r="BR12" s="100">
        <v>32</v>
      </c>
      <c r="BS12" s="100">
        <v>18009.599999999999</v>
      </c>
      <c r="BT12" s="100">
        <v>38</v>
      </c>
      <c r="BU12" s="100">
        <v>21386.399999999998</v>
      </c>
      <c r="BV12" s="100">
        <v>36</v>
      </c>
      <c r="BW12" s="100">
        <v>20260.8</v>
      </c>
      <c r="BX12" s="100">
        <v>24</v>
      </c>
      <c r="BY12" s="100">
        <v>13507.199999999999</v>
      </c>
      <c r="BZ12" s="100">
        <v>31</v>
      </c>
      <c r="CA12" s="100">
        <v>17446.8</v>
      </c>
      <c r="CB12" s="100">
        <v>23</v>
      </c>
      <c r="CC12" s="100">
        <v>12944.4</v>
      </c>
      <c r="CD12" s="100">
        <v>23</v>
      </c>
      <c r="CE12" s="100">
        <v>12944.4</v>
      </c>
      <c r="CF12" s="100">
        <v>26</v>
      </c>
      <c r="CG12" s="100">
        <v>14632.8</v>
      </c>
      <c r="CH12" s="100">
        <v>42</v>
      </c>
      <c r="CI12" s="100">
        <v>23637.599999999999</v>
      </c>
      <c r="CJ12" s="100">
        <v>25</v>
      </c>
      <c r="CK12" s="100">
        <v>14069.999999999998</v>
      </c>
      <c r="CL12" s="100">
        <v>29</v>
      </c>
      <c r="CM12" s="100">
        <v>16321.199999999999</v>
      </c>
      <c r="CN12" s="100">
        <v>39</v>
      </c>
      <c r="CO12" s="100">
        <v>21949.199999999997</v>
      </c>
      <c r="CP12" s="100">
        <v>34</v>
      </c>
      <c r="CQ12" s="100">
        <v>19135.199999999997</v>
      </c>
      <c r="CR12" s="100">
        <v>41</v>
      </c>
      <c r="CS12" s="100">
        <v>23074.799999999999</v>
      </c>
      <c r="CT12" s="100">
        <v>41</v>
      </c>
      <c r="CU12" s="100">
        <v>23074.799999999999</v>
      </c>
    </row>
    <row r="13" spans="1:99">
      <c r="C13" s="99" t="s">
        <v>179</v>
      </c>
      <c r="D13" s="100">
        <v>39</v>
      </c>
      <c r="E13" s="100">
        <v>3322.8</v>
      </c>
      <c r="F13" s="100">
        <v>9.8166299678137285</v>
      </c>
      <c r="G13" s="100">
        <v>836.3768732577297</v>
      </c>
      <c r="H13" s="100">
        <v>24</v>
      </c>
      <c r="I13" s="100">
        <v>2044.8000000000002</v>
      </c>
      <c r="J13" s="100">
        <v>35</v>
      </c>
      <c r="K13" s="100">
        <v>2982</v>
      </c>
      <c r="L13" s="100">
        <v>20</v>
      </c>
      <c r="M13" s="100">
        <v>1704</v>
      </c>
      <c r="N13" s="100">
        <v>28</v>
      </c>
      <c r="O13" s="100">
        <v>2385.6</v>
      </c>
      <c r="P13" s="100">
        <v>32</v>
      </c>
      <c r="Q13" s="100">
        <v>2726.4</v>
      </c>
      <c r="R13" s="100">
        <v>27</v>
      </c>
      <c r="S13" s="100">
        <v>2300.4</v>
      </c>
      <c r="T13" s="100">
        <v>33</v>
      </c>
      <c r="U13" s="100">
        <v>2811.6</v>
      </c>
      <c r="V13" s="100">
        <v>41</v>
      </c>
      <c r="W13" s="100">
        <v>3493.2000000000003</v>
      </c>
      <c r="X13" s="100">
        <v>43</v>
      </c>
      <c r="Y13" s="100">
        <v>3663.6</v>
      </c>
      <c r="Z13" s="100">
        <v>33</v>
      </c>
      <c r="AA13" s="100">
        <v>2811.6</v>
      </c>
      <c r="AB13" s="100">
        <v>40</v>
      </c>
      <c r="AC13" s="100">
        <v>3408</v>
      </c>
      <c r="AD13" s="100">
        <v>27</v>
      </c>
      <c r="AE13" s="100">
        <v>2300.4</v>
      </c>
      <c r="AF13" s="100">
        <v>26</v>
      </c>
      <c r="AG13" s="100">
        <v>2215.2000000000003</v>
      </c>
      <c r="AH13" s="100">
        <v>42</v>
      </c>
      <c r="AI13" s="100">
        <v>3578.4</v>
      </c>
      <c r="AJ13" s="100">
        <v>27</v>
      </c>
      <c r="AK13" s="100">
        <v>2300.4</v>
      </c>
      <c r="AL13" s="100">
        <v>41</v>
      </c>
      <c r="AM13" s="100">
        <v>3493.2000000000003</v>
      </c>
      <c r="AN13" s="100">
        <v>35</v>
      </c>
      <c r="AO13" s="100">
        <v>2982</v>
      </c>
      <c r="AP13" s="100">
        <v>30</v>
      </c>
      <c r="AQ13" s="100">
        <v>2556</v>
      </c>
      <c r="AR13" s="100">
        <v>38</v>
      </c>
      <c r="AS13" s="100">
        <v>3237.6</v>
      </c>
      <c r="AT13" s="100">
        <v>40</v>
      </c>
      <c r="AU13" s="100">
        <v>3408</v>
      </c>
      <c r="AV13" s="100">
        <v>27</v>
      </c>
      <c r="AW13" s="100">
        <v>2300.4</v>
      </c>
      <c r="AX13" s="100">
        <v>37</v>
      </c>
      <c r="AY13" s="100">
        <v>3152.4</v>
      </c>
      <c r="AZ13" s="100">
        <v>35</v>
      </c>
      <c r="BA13" s="100">
        <v>2982</v>
      </c>
      <c r="BB13" s="100">
        <v>35</v>
      </c>
      <c r="BC13" s="100">
        <v>2982</v>
      </c>
      <c r="BD13" s="100">
        <v>42</v>
      </c>
      <c r="BE13" s="100">
        <v>3578.4</v>
      </c>
      <c r="BF13" s="100">
        <v>29</v>
      </c>
      <c r="BG13" s="100">
        <v>2470.8000000000002</v>
      </c>
      <c r="BH13" s="100">
        <v>39</v>
      </c>
      <c r="BI13" s="100">
        <v>3322.8</v>
      </c>
      <c r="BJ13" s="100">
        <v>34</v>
      </c>
      <c r="BK13" s="100">
        <v>2896.8</v>
      </c>
      <c r="BL13" s="100">
        <v>30</v>
      </c>
      <c r="BM13" s="100">
        <v>2556</v>
      </c>
      <c r="BN13" s="100">
        <v>33</v>
      </c>
      <c r="BO13" s="100">
        <v>2811.6</v>
      </c>
      <c r="BP13" s="100">
        <v>47</v>
      </c>
      <c r="BQ13" s="100">
        <v>4004.4</v>
      </c>
      <c r="BR13" s="100">
        <v>34</v>
      </c>
      <c r="BS13" s="100">
        <v>2896.8</v>
      </c>
      <c r="BT13" s="100">
        <v>35</v>
      </c>
      <c r="BU13" s="100">
        <v>2982</v>
      </c>
      <c r="BV13" s="100">
        <v>39</v>
      </c>
      <c r="BW13" s="100">
        <v>3322.8</v>
      </c>
      <c r="BX13" s="100">
        <v>25</v>
      </c>
      <c r="BY13" s="100">
        <v>2130</v>
      </c>
      <c r="BZ13" s="100">
        <v>31</v>
      </c>
      <c r="CA13" s="100">
        <v>2641.2000000000003</v>
      </c>
      <c r="CB13" s="100">
        <v>26</v>
      </c>
      <c r="CC13" s="100">
        <v>2215.2000000000003</v>
      </c>
      <c r="CD13" s="100">
        <v>27</v>
      </c>
      <c r="CE13" s="100">
        <v>2300.4</v>
      </c>
      <c r="CF13" s="100">
        <v>29</v>
      </c>
      <c r="CG13" s="100">
        <v>2470.8000000000002</v>
      </c>
      <c r="CH13" s="100">
        <v>44</v>
      </c>
      <c r="CI13" s="100">
        <v>3748.8</v>
      </c>
      <c r="CJ13" s="100">
        <v>27</v>
      </c>
      <c r="CK13" s="100">
        <v>2300.4</v>
      </c>
      <c r="CL13" s="100">
        <v>34</v>
      </c>
      <c r="CM13" s="100">
        <v>2896.8</v>
      </c>
      <c r="CN13" s="100">
        <v>38</v>
      </c>
      <c r="CO13" s="100">
        <v>3237.6</v>
      </c>
      <c r="CP13" s="100">
        <v>36</v>
      </c>
      <c r="CQ13" s="100">
        <v>3067.2000000000003</v>
      </c>
      <c r="CR13" s="100">
        <v>47</v>
      </c>
      <c r="CS13" s="100">
        <v>4004.4</v>
      </c>
      <c r="CT13" s="100">
        <v>39</v>
      </c>
      <c r="CU13" s="100">
        <v>3322.8</v>
      </c>
    </row>
    <row r="14" spans="1:99">
      <c r="C14" s="99" t="s">
        <v>180</v>
      </c>
      <c r="D14" s="100">
        <v>37</v>
      </c>
      <c r="E14" s="100">
        <v>18070.8</v>
      </c>
      <c r="F14" s="100">
        <v>9.0312995703886312</v>
      </c>
      <c r="G14" s="100">
        <v>4410.8867101778069</v>
      </c>
      <c r="H14" s="100">
        <v>21</v>
      </c>
      <c r="I14" s="100">
        <v>10256.4</v>
      </c>
      <c r="J14" s="100">
        <v>34</v>
      </c>
      <c r="K14" s="100">
        <v>16605.599999999999</v>
      </c>
      <c r="L14" s="100">
        <v>19</v>
      </c>
      <c r="M14" s="100">
        <v>9279.6</v>
      </c>
      <c r="N14" s="100">
        <v>24</v>
      </c>
      <c r="O14" s="100">
        <v>11721.599999999999</v>
      </c>
      <c r="P14" s="100">
        <v>30</v>
      </c>
      <c r="Q14" s="100">
        <v>14652</v>
      </c>
      <c r="R14" s="100">
        <v>24</v>
      </c>
      <c r="S14" s="100">
        <v>11721.599999999999</v>
      </c>
      <c r="T14" s="100">
        <v>35</v>
      </c>
      <c r="U14" s="100">
        <v>17094</v>
      </c>
      <c r="V14" s="100">
        <v>39</v>
      </c>
      <c r="W14" s="100">
        <v>19047.599999999999</v>
      </c>
      <c r="X14" s="100">
        <v>37</v>
      </c>
      <c r="Y14" s="100">
        <v>18070.8</v>
      </c>
      <c r="Z14" s="100">
        <v>30</v>
      </c>
      <c r="AA14" s="100">
        <v>14652</v>
      </c>
      <c r="AB14" s="100">
        <v>40</v>
      </c>
      <c r="AC14" s="100">
        <v>19536</v>
      </c>
      <c r="AD14" s="100">
        <v>25</v>
      </c>
      <c r="AE14" s="100">
        <v>12210</v>
      </c>
      <c r="AF14" s="100">
        <v>29</v>
      </c>
      <c r="AG14" s="100">
        <v>14163.599999999999</v>
      </c>
      <c r="AH14" s="100">
        <v>42</v>
      </c>
      <c r="AI14" s="100">
        <v>20512.8</v>
      </c>
      <c r="AJ14" s="100">
        <v>24</v>
      </c>
      <c r="AK14" s="100">
        <v>11721.599999999999</v>
      </c>
      <c r="AL14" s="100">
        <v>40</v>
      </c>
      <c r="AM14" s="100">
        <v>19536</v>
      </c>
      <c r="AN14" s="100">
        <v>31</v>
      </c>
      <c r="AO14" s="100">
        <v>15140.4</v>
      </c>
      <c r="AP14" s="100">
        <v>29</v>
      </c>
      <c r="AQ14" s="100">
        <v>14163.599999999999</v>
      </c>
      <c r="AR14" s="100">
        <v>37</v>
      </c>
      <c r="AS14" s="100">
        <v>18070.8</v>
      </c>
      <c r="AT14" s="100">
        <v>40</v>
      </c>
      <c r="AU14" s="100">
        <v>19536</v>
      </c>
      <c r="AV14" s="100">
        <v>27</v>
      </c>
      <c r="AW14" s="100">
        <v>13186.8</v>
      </c>
      <c r="AX14" s="100">
        <v>37</v>
      </c>
      <c r="AY14" s="100">
        <v>18070.8</v>
      </c>
      <c r="AZ14" s="100">
        <v>39</v>
      </c>
      <c r="BA14" s="100">
        <v>19047.599999999999</v>
      </c>
      <c r="BB14" s="100">
        <v>35</v>
      </c>
      <c r="BC14" s="100">
        <v>17094</v>
      </c>
      <c r="BD14" s="100">
        <v>44</v>
      </c>
      <c r="BE14" s="100">
        <v>21489.599999999999</v>
      </c>
      <c r="BF14" s="100">
        <v>29</v>
      </c>
      <c r="BG14" s="100">
        <v>14163.599999999999</v>
      </c>
      <c r="BH14" s="100">
        <v>42</v>
      </c>
      <c r="BI14" s="100">
        <v>20512.8</v>
      </c>
      <c r="BJ14" s="100">
        <v>33</v>
      </c>
      <c r="BK14" s="100">
        <v>16117.199999999999</v>
      </c>
      <c r="BL14" s="100">
        <v>27</v>
      </c>
      <c r="BM14" s="100">
        <v>13186.8</v>
      </c>
      <c r="BN14" s="100">
        <v>36</v>
      </c>
      <c r="BO14" s="100">
        <v>17582.399999999998</v>
      </c>
      <c r="BP14" s="100">
        <v>45</v>
      </c>
      <c r="BQ14" s="100">
        <v>21978</v>
      </c>
      <c r="BR14" s="100">
        <v>32</v>
      </c>
      <c r="BS14" s="100">
        <v>15628.8</v>
      </c>
      <c r="BT14" s="100">
        <v>38</v>
      </c>
      <c r="BU14" s="100">
        <v>18559.2</v>
      </c>
      <c r="BV14" s="100">
        <v>44</v>
      </c>
      <c r="BW14" s="100">
        <v>21489.599999999999</v>
      </c>
      <c r="BX14" s="100">
        <v>23</v>
      </c>
      <c r="BY14" s="100">
        <v>11233.199999999999</v>
      </c>
      <c r="BZ14" s="100">
        <v>29</v>
      </c>
      <c r="CA14" s="100">
        <v>14163.599999999999</v>
      </c>
      <c r="CB14" s="100">
        <v>21</v>
      </c>
      <c r="CC14" s="100">
        <v>10256.4</v>
      </c>
      <c r="CD14" s="100">
        <v>24</v>
      </c>
      <c r="CE14" s="100">
        <v>11721.599999999999</v>
      </c>
      <c r="CF14" s="100">
        <v>26</v>
      </c>
      <c r="CG14" s="100">
        <v>12698.4</v>
      </c>
      <c r="CH14" s="100">
        <v>43</v>
      </c>
      <c r="CI14" s="100">
        <v>21001.200000000001</v>
      </c>
      <c r="CJ14" s="100">
        <v>24</v>
      </c>
      <c r="CK14" s="100">
        <v>11721.599999999999</v>
      </c>
      <c r="CL14" s="100">
        <v>30</v>
      </c>
      <c r="CM14" s="100">
        <v>14652</v>
      </c>
      <c r="CN14" s="100">
        <v>36</v>
      </c>
      <c r="CO14" s="100">
        <v>17582.399999999998</v>
      </c>
      <c r="CP14" s="100">
        <v>34</v>
      </c>
      <c r="CQ14" s="100">
        <v>16605.599999999999</v>
      </c>
      <c r="CR14" s="100">
        <v>45</v>
      </c>
      <c r="CS14" s="100">
        <v>21978</v>
      </c>
      <c r="CT14" s="100">
        <v>41</v>
      </c>
      <c r="CU14" s="100">
        <v>20024.399999999998</v>
      </c>
    </row>
    <row r="15" spans="1:99">
      <c r="C15" s="99" t="s">
        <v>181</v>
      </c>
      <c r="D15" s="100">
        <v>31</v>
      </c>
      <c r="E15" s="100">
        <v>23659.199999999997</v>
      </c>
      <c r="F15" s="100">
        <v>8.6386343716760816</v>
      </c>
      <c r="G15" s="100">
        <v>6593.0057524631848</v>
      </c>
      <c r="H15" s="100">
        <v>22</v>
      </c>
      <c r="I15" s="100">
        <v>16790.399999999998</v>
      </c>
      <c r="J15" s="100">
        <v>36</v>
      </c>
      <c r="K15" s="100">
        <v>27475.199999999997</v>
      </c>
      <c r="L15" s="100">
        <v>20</v>
      </c>
      <c r="M15" s="100">
        <v>15263.999999999998</v>
      </c>
      <c r="N15" s="100">
        <v>25</v>
      </c>
      <c r="O15" s="100">
        <v>19080</v>
      </c>
      <c r="P15" s="100">
        <v>28</v>
      </c>
      <c r="Q15" s="100">
        <v>21369.599999999999</v>
      </c>
      <c r="R15" s="100">
        <v>25</v>
      </c>
      <c r="S15" s="100">
        <v>19080</v>
      </c>
      <c r="T15" s="100">
        <v>33</v>
      </c>
      <c r="U15" s="100">
        <v>25185.599999999999</v>
      </c>
      <c r="V15" s="100">
        <v>38</v>
      </c>
      <c r="W15" s="100">
        <v>29001.599999999999</v>
      </c>
      <c r="X15" s="100">
        <v>37</v>
      </c>
      <c r="Y15" s="100">
        <v>28238.399999999998</v>
      </c>
      <c r="Z15" s="100">
        <v>29</v>
      </c>
      <c r="AA15" s="100">
        <v>22132.799999999999</v>
      </c>
      <c r="AB15" s="100">
        <v>39</v>
      </c>
      <c r="AC15" s="100">
        <v>29764.799999999996</v>
      </c>
      <c r="AD15" s="100">
        <v>25</v>
      </c>
      <c r="AE15" s="100">
        <v>19080</v>
      </c>
      <c r="AF15" s="100">
        <v>26</v>
      </c>
      <c r="AG15" s="100">
        <v>19843.199999999997</v>
      </c>
      <c r="AH15" s="100">
        <v>38</v>
      </c>
      <c r="AI15" s="100">
        <v>29001.599999999999</v>
      </c>
      <c r="AJ15" s="100">
        <v>21</v>
      </c>
      <c r="AK15" s="100">
        <v>16027.199999999999</v>
      </c>
      <c r="AL15" s="100">
        <v>39</v>
      </c>
      <c r="AM15" s="100">
        <v>29764.799999999996</v>
      </c>
      <c r="AN15" s="100">
        <v>36</v>
      </c>
      <c r="AO15" s="100">
        <v>27475.199999999997</v>
      </c>
      <c r="AP15" s="100">
        <v>33</v>
      </c>
      <c r="AQ15" s="100">
        <v>25185.599999999999</v>
      </c>
      <c r="AR15" s="100">
        <v>36</v>
      </c>
      <c r="AS15" s="100">
        <v>27475.199999999997</v>
      </c>
      <c r="AT15" s="100">
        <v>38</v>
      </c>
      <c r="AU15" s="100">
        <v>29001.599999999999</v>
      </c>
      <c r="AV15" s="100">
        <v>28</v>
      </c>
      <c r="AW15" s="100">
        <v>21369.599999999999</v>
      </c>
      <c r="AX15" s="100">
        <v>31</v>
      </c>
      <c r="AY15" s="100">
        <v>23659.199999999997</v>
      </c>
      <c r="AZ15" s="100">
        <v>39</v>
      </c>
      <c r="BA15" s="100">
        <v>29764.799999999996</v>
      </c>
      <c r="BB15" s="100">
        <v>33</v>
      </c>
      <c r="BC15" s="100">
        <v>25185.599999999999</v>
      </c>
      <c r="BD15" s="100">
        <v>42</v>
      </c>
      <c r="BE15" s="100">
        <v>32054.399999999998</v>
      </c>
      <c r="BF15" s="100">
        <v>28</v>
      </c>
      <c r="BG15" s="100">
        <v>21369.599999999999</v>
      </c>
      <c r="BH15" s="100">
        <v>36</v>
      </c>
      <c r="BI15" s="100">
        <v>27475.199999999997</v>
      </c>
      <c r="BJ15" s="100">
        <v>27</v>
      </c>
      <c r="BK15" s="100">
        <v>20606.399999999998</v>
      </c>
      <c r="BL15" s="100">
        <v>27</v>
      </c>
      <c r="BM15" s="100">
        <v>20606.399999999998</v>
      </c>
      <c r="BN15" s="100">
        <v>34</v>
      </c>
      <c r="BO15" s="100">
        <v>25948.799999999999</v>
      </c>
      <c r="BP15" s="100">
        <v>39</v>
      </c>
      <c r="BQ15" s="100">
        <v>29764.799999999996</v>
      </c>
      <c r="BR15" s="100">
        <v>31</v>
      </c>
      <c r="BS15" s="100">
        <v>23659.199999999997</v>
      </c>
      <c r="BT15" s="100">
        <v>38</v>
      </c>
      <c r="BU15" s="100">
        <v>29001.599999999999</v>
      </c>
      <c r="BV15" s="100">
        <v>42</v>
      </c>
      <c r="BW15" s="100">
        <v>32054.399999999998</v>
      </c>
      <c r="BX15" s="100">
        <v>23</v>
      </c>
      <c r="BY15" s="100">
        <v>17553.599999999999</v>
      </c>
      <c r="BZ15" s="100">
        <v>27</v>
      </c>
      <c r="CA15" s="100">
        <v>20606.399999999998</v>
      </c>
      <c r="CB15" s="100">
        <v>23</v>
      </c>
      <c r="CC15" s="100">
        <v>17553.599999999999</v>
      </c>
      <c r="CD15" s="100">
        <v>26</v>
      </c>
      <c r="CE15" s="100">
        <v>19843.199999999997</v>
      </c>
      <c r="CF15" s="100">
        <v>23</v>
      </c>
      <c r="CG15" s="100">
        <v>17553.599999999999</v>
      </c>
      <c r="CH15" s="100">
        <v>45</v>
      </c>
      <c r="CI15" s="100">
        <v>34344</v>
      </c>
      <c r="CJ15" s="100">
        <v>25</v>
      </c>
      <c r="CK15" s="100">
        <v>19080</v>
      </c>
      <c r="CL15" s="100">
        <v>29</v>
      </c>
      <c r="CM15" s="100">
        <v>22132.799999999999</v>
      </c>
      <c r="CN15" s="100">
        <v>38</v>
      </c>
      <c r="CO15" s="100">
        <v>29001.599999999999</v>
      </c>
      <c r="CP15" s="100">
        <v>31</v>
      </c>
      <c r="CQ15" s="100">
        <v>23659.199999999997</v>
      </c>
      <c r="CR15" s="100">
        <v>38</v>
      </c>
      <c r="CS15" s="100">
        <v>29001.599999999999</v>
      </c>
      <c r="CT15" s="100">
        <v>36</v>
      </c>
      <c r="CU15" s="100">
        <v>27475.199999999997</v>
      </c>
    </row>
    <row r="16" spans="1:99">
      <c r="C16" s="99" t="s">
        <v>182</v>
      </c>
      <c r="D16" s="100">
        <v>34</v>
      </c>
      <c r="E16" s="100">
        <v>11587.2</v>
      </c>
      <c r="F16" s="100">
        <v>10.209295166526278</v>
      </c>
      <c r="G16" s="100">
        <v>3479.3277927521558</v>
      </c>
      <c r="H16" s="100">
        <v>22</v>
      </c>
      <c r="I16" s="100">
        <v>7497.6</v>
      </c>
      <c r="J16" s="100">
        <v>38</v>
      </c>
      <c r="K16" s="100">
        <v>12950.4</v>
      </c>
      <c r="L16" s="100">
        <v>21</v>
      </c>
      <c r="M16" s="100">
        <v>7156.8</v>
      </c>
      <c r="N16" s="100">
        <v>23</v>
      </c>
      <c r="O16" s="100">
        <v>7838.4000000000005</v>
      </c>
      <c r="P16" s="100">
        <v>31</v>
      </c>
      <c r="Q16" s="100">
        <v>10564.800000000001</v>
      </c>
      <c r="R16" s="100">
        <v>26</v>
      </c>
      <c r="S16" s="100">
        <v>8860.8000000000011</v>
      </c>
      <c r="T16" s="100">
        <v>35</v>
      </c>
      <c r="U16" s="100">
        <v>11928</v>
      </c>
      <c r="V16" s="100">
        <v>39</v>
      </c>
      <c r="W16" s="100">
        <v>13291.2</v>
      </c>
      <c r="X16" s="100">
        <v>40</v>
      </c>
      <c r="Y16" s="100">
        <v>13632</v>
      </c>
      <c r="Z16" s="100">
        <v>32</v>
      </c>
      <c r="AA16" s="100">
        <v>10905.6</v>
      </c>
      <c r="AB16" s="100">
        <v>38</v>
      </c>
      <c r="AC16" s="100">
        <v>12950.4</v>
      </c>
      <c r="AD16" s="100">
        <v>27</v>
      </c>
      <c r="AE16" s="100">
        <v>9201.6</v>
      </c>
      <c r="AF16" s="100">
        <v>31</v>
      </c>
      <c r="AG16" s="100">
        <v>10564.800000000001</v>
      </c>
      <c r="AH16" s="100">
        <v>39</v>
      </c>
      <c r="AI16" s="100">
        <v>13291.2</v>
      </c>
      <c r="AJ16" s="100">
        <v>22</v>
      </c>
      <c r="AK16" s="100">
        <v>7497.6</v>
      </c>
      <c r="AL16" s="100">
        <v>39</v>
      </c>
      <c r="AM16" s="100">
        <v>13291.2</v>
      </c>
      <c r="AN16" s="100">
        <v>38</v>
      </c>
      <c r="AO16" s="100">
        <v>12950.4</v>
      </c>
      <c r="AP16" s="100">
        <v>29</v>
      </c>
      <c r="AQ16" s="100">
        <v>9883.2000000000007</v>
      </c>
      <c r="AR16" s="100">
        <v>39</v>
      </c>
      <c r="AS16" s="100">
        <v>13291.2</v>
      </c>
      <c r="AT16" s="100">
        <v>45</v>
      </c>
      <c r="AU16" s="100">
        <v>15336</v>
      </c>
      <c r="AV16" s="100">
        <v>29</v>
      </c>
      <c r="AW16" s="100">
        <v>9883.2000000000007</v>
      </c>
      <c r="AX16" s="100">
        <v>37</v>
      </c>
      <c r="AY16" s="100">
        <v>12609.6</v>
      </c>
      <c r="AZ16" s="100">
        <v>39</v>
      </c>
      <c r="BA16" s="100">
        <v>13291.2</v>
      </c>
      <c r="BB16" s="100">
        <v>37</v>
      </c>
      <c r="BC16" s="100">
        <v>12609.6</v>
      </c>
      <c r="BD16" s="100">
        <v>44</v>
      </c>
      <c r="BE16" s="100">
        <v>14995.2</v>
      </c>
      <c r="BF16" s="100">
        <v>28</v>
      </c>
      <c r="BG16" s="100">
        <v>9542.4</v>
      </c>
      <c r="BH16" s="100">
        <v>37</v>
      </c>
      <c r="BI16" s="100">
        <v>12609.6</v>
      </c>
      <c r="BJ16" s="100">
        <v>28</v>
      </c>
      <c r="BK16" s="100">
        <v>9542.4</v>
      </c>
      <c r="BL16" s="100">
        <v>25</v>
      </c>
      <c r="BM16" s="100">
        <v>8520</v>
      </c>
      <c r="BN16" s="100">
        <v>35</v>
      </c>
      <c r="BO16" s="100">
        <v>11928</v>
      </c>
      <c r="BP16" s="100">
        <v>44</v>
      </c>
      <c r="BQ16" s="100">
        <v>14995.2</v>
      </c>
      <c r="BR16" s="100">
        <v>30</v>
      </c>
      <c r="BS16" s="100">
        <v>10224</v>
      </c>
      <c r="BT16" s="100">
        <v>39</v>
      </c>
      <c r="BU16" s="100">
        <v>13291.2</v>
      </c>
      <c r="BV16" s="100">
        <v>42</v>
      </c>
      <c r="BW16" s="100">
        <v>14313.6</v>
      </c>
      <c r="BX16" s="100">
        <v>23</v>
      </c>
      <c r="BY16" s="100">
        <v>7838.4000000000005</v>
      </c>
      <c r="BZ16" s="100">
        <v>30</v>
      </c>
      <c r="CA16" s="100">
        <v>10224</v>
      </c>
      <c r="CB16" s="100">
        <v>23</v>
      </c>
      <c r="CC16" s="100">
        <v>7838.4000000000005</v>
      </c>
      <c r="CD16" s="100">
        <v>27</v>
      </c>
      <c r="CE16" s="100">
        <v>9201.6</v>
      </c>
      <c r="CF16" s="100">
        <v>27</v>
      </c>
      <c r="CG16" s="100">
        <v>9201.6</v>
      </c>
      <c r="CH16" s="100">
        <v>46</v>
      </c>
      <c r="CI16" s="100">
        <v>15676.800000000001</v>
      </c>
      <c r="CJ16" s="100">
        <v>22</v>
      </c>
      <c r="CK16" s="100">
        <v>7497.6</v>
      </c>
      <c r="CL16" s="100">
        <v>28</v>
      </c>
      <c r="CM16" s="100">
        <v>9542.4</v>
      </c>
      <c r="CN16" s="100">
        <v>40</v>
      </c>
      <c r="CO16" s="100">
        <v>13632</v>
      </c>
      <c r="CP16" s="100">
        <v>33</v>
      </c>
      <c r="CQ16" s="100">
        <v>11246.4</v>
      </c>
      <c r="CR16" s="100">
        <v>44</v>
      </c>
      <c r="CS16" s="100">
        <v>14995.2</v>
      </c>
      <c r="CT16" s="100">
        <v>38</v>
      </c>
      <c r="CU16" s="100">
        <v>12950.4</v>
      </c>
    </row>
    <row r="17" spans="2:99">
      <c r="C17" s="99" t="s">
        <v>183</v>
      </c>
      <c r="D17" s="100">
        <v>31</v>
      </c>
      <c r="E17" s="100">
        <v>13094.4</v>
      </c>
      <c r="F17" s="100">
        <v>8.6386343716760816</v>
      </c>
      <c r="G17" s="100">
        <v>3648.9591585959765</v>
      </c>
      <c r="H17" s="100">
        <v>22</v>
      </c>
      <c r="I17" s="100">
        <v>9292.7999999999993</v>
      </c>
      <c r="J17" s="100">
        <v>33</v>
      </c>
      <c r="K17" s="100">
        <v>13939.199999999999</v>
      </c>
      <c r="L17" s="100">
        <v>19</v>
      </c>
      <c r="M17" s="100">
        <v>8025.5999999999995</v>
      </c>
      <c r="N17" s="100">
        <v>24</v>
      </c>
      <c r="O17" s="100">
        <v>10137.599999999999</v>
      </c>
      <c r="P17" s="100">
        <v>30</v>
      </c>
      <c r="Q17" s="100">
        <v>12672</v>
      </c>
      <c r="R17" s="100">
        <v>26</v>
      </c>
      <c r="S17" s="100">
        <v>10982.4</v>
      </c>
      <c r="T17" s="100">
        <v>34</v>
      </c>
      <c r="U17" s="100">
        <v>14361.599999999999</v>
      </c>
      <c r="V17" s="100">
        <v>41</v>
      </c>
      <c r="W17" s="100">
        <v>17318.399999999998</v>
      </c>
      <c r="X17" s="100">
        <v>36</v>
      </c>
      <c r="Y17" s="100">
        <v>15206.4</v>
      </c>
      <c r="Z17" s="100">
        <v>33</v>
      </c>
      <c r="AA17" s="100">
        <v>13939.199999999999</v>
      </c>
      <c r="AB17" s="100">
        <v>39</v>
      </c>
      <c r="AC17" s="100">
        <v>16473.599999999999</v>
      </c>
      <c r="AD17" s="100">
        <v>29</v>
      </c>
      <c r="AE17" s="100">
        <v>12249.599999999999</v>
      </c>
      <c r="AF17" s="100">
        <v>26</v>
      </c>
      <c r="AG17" s="100">
        <v>10982.4</v>
      </c>
      <c r="AH17" s="100">
        <v>38</v>
      </c>
      <c r="AI17" s="100">
        <v>16051.199999999999</v>
      </c>
      <c r="AJ17" s="100">
        <v>25</v>
      </c>
      <c r="AK17" s="100">
        <v>10560</v>
      </c>
      <c r="AL17" s="100">
        <v>39</v>
      </c>
      <c r="AM17" s="100">
        <v>16473.599999999999</v>
      </c>
      <c r="AN17" s="100">
        <v>34</v>
      </c>
      <c r="AO17" s="100">
        <v>14361.599999999999</v>
      </c>
      <c r="AP17" s="100">
        <v>30</v>
      </c>
      <c r="AQ17" s="100">
        <v>12672</v>
      </c>
      <c r="AR17" s="100">
        <v>36</v>
      </c>
      <c r="AS17" s="100">
        <v>15206.4</v>
      </c>
      <c r="AT17" s="100">
        <v>45</v>
      </c>
      <c r="AU17" s="100">
        <v>19008</v>
      </c>
      <c r="AV17" s="100">
        <v>27</v>
      </c>
      <c r="AW17" s="100">
        <v>11404.8</v>
      </c>
      <c r="AX17" s="100">
        <v>37</v>
      </c>
      <c r="AY17" s="100">
        <v>15628.8</v>
      </c>
      <c r="AZ17" s="100">
        <v>36</v>
      </c>
      <c r="BA17" s="100">
        <v>15206.4</v>
      </c>
      <c r="BB17" s="100">
        <v>32</v>
      </c>
      <c r="BC17" s="100">
        <v>13516.8</v>
      </c>
      <c r="BD17" s="100">
        <v>41</v>
      </c>
      <c r="BE17" s="100">
        <v>17318.399999999998</v>
      </c>
      <c r="BF17" s="100">
        <v>26</v>
      </c>
      <c r="BG17" s="100">
        <v>10982.4</v>
      </c>
      <c r="BH17" s="100">
        <v>40</v>
      </c>
      <c r="BI17" s="100">
        <v>16896</v>
      </c>
      <c r="BJ17" s="100">
        <v>31</v>
      </c>
      <c r="BK17" s="100">
        <v>13094.4</v>
      </c>
      <c r="BL17" s="100">
        <v>25</v>
      </c>
      <c r="BM17" s="100">
        <v>10560</v>
      </c>
      <c r="BN17" s="100">
        <v>37</v>
      </c>
      <c r="BO17" s="100">
        <v>15628.8</v>
      </c>
      <c r="BP17" s="100">
        <v>44</v>
      </c>
      <c r="BQ17" s="100">
        <v>18585.599999999999</v>
      </c>
      <c r="BR17" s="100">
        <v>32</v>
      </c>
      <c r="BS17" s="100">
        <v>13516.8</v>
      </c>
      <c r="BT17" s="100">
        <v>37</v>
      </c>
      <c r="BU17" s="100">
        <v>15628.8</v>
      </c>
      <c r="BV17" s="100">
        <v>40</v>
      </c>
      <c r="BW17" s="100">
        <v>16896</v>
      </c>
      <c r="BX17" s="100">
        <v>27</v>
      </c>
      <c r="BY17" s="100">
        <v>11404.8</v>
      </c>
      <c r="BZ17" s="100">
        <v>30</v>
      </c>
      <c r="CA17" s="100">
        <v>12672</v>
      </c>
      <c r="CB17" s="100">
        <v>23</v>
      </c>
      <c r="CC17" s="100">
        <v>9715.1999999999989</v>
      </c>
      <c r="CD17" s="100">
        <v>25</v>
      </c>
      <c r="CE17" s="100">
        <v>10560</v>
      </c>
      <c r="CF17" s="100">
        <v>26</v>
      </c>
      <c r="CG17" s="100">
        <v>10982.4</v>
      </c>
      <c r="CH17" s="100">
        <v>45</v>
      </c>
      <c r="CI17" s="100">
        <v>19008</v>
      </c>
      <c r="CJ17" s="100">
        <v>23</v>
      </c>
      <c r="CK17" s="100">
        <v>9715.1999999999989</v>
      </c>
      <c r="CL17" s="100">
        <v>30</v>
      </c>
      <c r="CM17" s="100">
        <v>12672</v>
      </c>
      <c r="CN17" s="100">
        <v>35</v>
      </c>
      <c r="CO17" s="100">
        <v>14784</v>
      </c>
      <c r="CP17" s="100">
        <v>32</v>
      </c>
      <c r="CQ17" s="100">
        <v>13516.8</v>
      </c>
      <c r="CR17" s="100">
        <v>38</v>
      </c>
      <c r="CS17" s="100">
        <v>16051.199999999999</v>
      </c>
      <c r="CT17" s="100">
        <v>42</v>
      </c>
      <c r="CU17" s="100">
        <v>17740.8</v>
      </c>
    </row>
    <row r="18" spans="2:99">
      <c r="C18" s="99" t="s">
        <v>184</v>
      </c>
      <c r="D18" s="100">
        <v>36</v>
      </c>
      <c r="E18" s="100">
        <v>23500.799999999999</v>
      </c>
      <c r="F18" s="100">
        <v>8.6386343716760816</v>
      </c>
      <c r="G18" s="100">
        <v>5639.3005178301455</v>
      </c>
      <c r="H18" s="100">
        <v>25</v>
      </c>
      <c r="I18" s="100">
        <v>16319.999999999998</v>
      </c>
      <c r="J18" s="100">
        <v>37</v>
      </c>
      <c r="K18" s="100">
        <v>24153.599999999999</v>
      </c>
      <c r="L18" s="100">
        <v>21</v>
      </c>
      <c r="M18" s="100">
        <v>13708.8</v>
      </c>
      <c r="N18" s="100">
        <v>27</v>
      </c>
      <c r="O18" s="100">
        <v>17625.599999999999</v>
      </c>
      <c r="P18" s="100">
        <v>28</v>
      </c>
      <c r="Q18" s="100">
        <v>18278.399999999998</v>
      </c>
      <c r="R18" s="100">
        <v>24</v>
      </c>
      <c r="S18" s="100">
        <v>15667.199999999999</v>
      </c>
      <c r="T18" s="100">
        <v>29</v>
      </c>
      <c r="U18" s="100">
        <v>18931.199999999997</v>
      </c>
      <c r="V18" s="100">
        <v>40</v>
      </c>
      <c r="W18" s="100">
        <v>26112</v>
      </c>
      <c r="X18" s="100">
        <v>37</v>
      </c>
      <c r="Y18" s="100">
        <v>24153.599999999999</v>
      </c>
      <c r="Z18" s="100">
        <v>33</v>
      </c>
      <c r="AA18" s="100">
        <v>21542.399999999998</v>
      </c>
      <c r="AB18" s="100">
        <v>36</v>
      </c>
      <c r="AC18" s="100">
        <v>23500.799999999999</v>
      </c>
      <c r="AD18" s="100">
        <v>28</v>
      </c>
      <c r="AE18" s="100">
        <v>18278.399999999998</v>
      </c>
      <c r="AF18" s="100">
        <v>30</v>
      </c>
      <c r="AG18" s="100">
        <v>19584</v>
      </c>
      <c r="AH18" s="100">
        <v>36</v>
      </c>
      <c r="AI18" s="100">
        <v>23500.799999999999</v>
      </c>
      <c r="AJ18" s="100">
        <v>21</v>
      </c>
      <c r="AK18" s="100">
        <v>13708.8</v>
      </c>
      <c r="AL18" s="100">
        <v>41</v>
      </c>
      <c r="AM18" s="100">
        <v>26764.799999999999</v>
      </c>
      <c r="AN18" s="100">
        <v>33</v>
      </c>
      <c r="AO18" s="100">
        <v>21542.399999999998</v>
      </c>
      <c r="AP18" s="100">
        <v>31</v>
      </c>
      <c r="AQ18" s="100">
        <v>20236.8</v>
      </c>
      <c r="AR18" s="100">
        <v>42</v>
      </c>
      <c r="AS18" s="100">
        <v>27417.599999999999</v>
      </c>
      <c r="AT18" s="100">
        <v>44</v>
      </c>
      <c r="AU18" s="100">
        <v>28723.199999999997</v>
      </c>
      <c r="AV18" s="100">
        <v>30</v>
      </c>
      <c r="AW18" s="100">
        <v>19584</v>
      </c>
      <c r="AX18" s="100">
        <v>33</v>
      </c>
      <c r="AY18" s="100">
        <v>21542.399999999998</v>
      </c>
      <c r="AZ18" s="100">
        <v>36</v>
      </c>
      <c r="BA18" s="100">
        <v>23500.799999999999</v>
      </c>
      <c r="BB18" s="100">
        <v>35</v>
      </c>
      <c r="BC18" s="100">
        <v>22848</v>
      </c>
      <c r="BD18" s="100">
        <v>36</v>
      </c>
      <c r="BE18" s="100">
        <v>23500.799999999999</v>
      </c>
      <c r="BF18" s="100">
        <v>27</v>
      </c>
      <c r="BG18" s="100">
        <v>17625.599999999999</v>
      </c>
      <c r="BH18" s="100">
        <v>38</v>
      </c>
      <c r="BI18" s="100">
        <v>24806.399999999998</v>
      </c>
      <c r="BJ18" s="100">
        <v>32</v>
      </c>
      <c r="BK18" s="100">
        <v>20889.599999999999</v>
      </c>
      <c r="BL18" s="100">
        <v>24</v>
      </c>
      <c r="BM18" s="100">
        <v>15667.199999999999</v>
      </c>
      <c r="BN18" s="100">
        <v>35</v>
      </c>
      <c r="BO18" s="100">
        <v>22848</v>
      </c>
      <c r="BP18" s="100">
        <v>40</v>
      </c>
      <c r="BQ18" s="100">
        <v>26112</v>
      </c>
      <c r="BR18" s="100">
        <v>30</v>
      </c>
      <c r="BS18" s="100">
        <v>19584</v>
      </c>
      <c r="BT18" s="100">
        <v>32</v>
      </c>
      <c r="BU18" s="100">
        <v>20889.599999999999</v>
      </c>
      <c r="BV18" s="100">
        <v>43</v>
      </c>
      <c r="BW18" s="100">
        <v>28070.399999999998</v>
      </c>
      <c r="BX18" s="100">
        <v>24</v>
      </c>
      <c r="BY18" s="100">
        <v>15667.199999999999</v>
      </c>
      <c r="BZ18" s="100">
        <v>26</v>
      </c>
      <c r="CA18" s="100">
        <v>16972.8</v>
      </c>
      <c r="CB18" s="100">
        <v>23</v>
      </c>
      <c r="CC18" s="100">
        <v>15014.4</v>
      </c>
      <c r="CD18" s="100">
        <v>25</v>
      </c>
      <c r="CE18" s="100">
        <v>16319.999999999998</v>
      </c>
      <c r="CF18" s="100">
        <v>22</v>
      </c>
      <c r="CG18" s="100">
        <v>14361.599999999999</v>
      </c>
      <c r="CH18" s="100">
        <v>42</v>
      </c>
      <c r="CI18" s="100">
        <v>27417.599999999999</v>
      </c>
      <c r="CJ18" s="100">
        <v>22</v>
      </c>
      <c r="CK18" s="100">
        <v>14361.599999999999</v>
      </c>
      <c r="CL18" s="100">
        <v>31</v>
      </c>
      <c r="CM18" s="100">
        <v>20236.8</v>
      </c>
      <c r="CN18" s="100">
        <v>36</v>
      </c>
      <c r="CO18" s="100">
        <v>23500.799999999999</v>
      </c>
      <c r="CP18" s="100">
        <v>30</v>
      </c>
      <c r="CQ18" s="100">
        <v>19584</v>
      </c>
      <c r="CR18" s="100">
        <v>44</v>
      </c>
      <c r="CS18" s="100">
        <v>28723.199999999997</v>
      </c>
      <c r="CT18" s="100">
        <v>40</v>
      </c>
      <c r="CU18" s="100">
        <v>26112</v>
      </c>
    </row>
    <row r="19" spans="2:99">
      <c r="C19" s="99" t="s">
        <v>185</v>
      </c>
      <c r="D19" s="100">
        <v>36</v>
      </c>
      <c r="E19" s="100">
        <v>11880</v>
      </c>
      <c r="F19" s="100">
        <v>10.209295166526278</v>
      </c>
      <c r="G19" s="100">
        <v>3369.0674049536719</v>
      </c>
      <c r="H19" s="100">
        <v>23</v>
      </c>
      <c r="I19" s="100">
        <v>7590</v>
      </c>
      <c r="J19" s="100">
        <v>34</v>
      </c>
      <c r="K19" s="100">
        <v>11220</v>
      </c>
      <c r="L19" s="100">
        <v>21</v>
      </c>
      <c r="M19" s="100">
        <v>6930</v>
      </c>
      <c r="N19" s="100">
        <v>25</v>
      </c>
      <c r="O19" s="100">
        <v>8250</v>
      </c>
      <c r="P19" s="100">
        <v>30</v>
      </c>
      <c r="Q19" s="100">
        <v>9900</v>
      </c>
      <c r="R19" s="100">
        <v>28</v>
      </c>
      <c r="S19" s="100">
        <v>9240</v>
      </c>
      <c r="T19" s="100">
        <v>35</v>
      </c>
      <c r="U19" s="100">
        <v>11550</v>
      </c>
      <c r="V19" s="100">
        <v>36</v>
      </c>
      <c r="W19" s="100">
        <v>11880</v>
      </c>
      <c r="X19" s="100">
        <v>39</v>
      </c>
      <c r="Y19" s="100">
        <v>12870</v>
      </c>
      <c r="Z19" s="100">
        <v>33</v>
      </c>
      <c r="AA19" s="100">
        <v>10890</v>
      </c>
      <c r="AB19" s="100">
        <v>35</v>
      </c>
      <c r="AC19" s="100">
        <v>11550</v>
      </c>
      <c r="AD19" s="100">
        <v>30</v>
      </c>
      <c r="AE19" s="100">
        <v>9900</v>
      </c>
      <c r="AF19" s="100">
        <v>27</v>
      </c>
      <c r="AG19" s="100">
        <v>8910</v>
      </c>
      <c r="AH19" s="100">
        <v>41</v>
      </c>
      <c r="AI19" s="100">
        <v>13530</v>
      </c>
      <c r="AJ19" s="100">
        <v>23</v>
      </c>
      <c r="AK19" s="100">
        <v>7590</v>
      </c>
      <c r="AL19" s="100">
        <v>41</v>
      </c>
      <c r="AM19" s="100">
        <v>13530</v>
      </c>
      <c r="AN19" s="100">
        <v>37</v>
      </c>
      <c r="AO19" s="100">
        <v>12210</v>
      </c>
      <c r="AP19" s="100">
        <v>34</v>
      </c>
      <c r="AQ19" s="100">
        <v>11220</v>
      </c>
      <c r="AR19" s="100">
        <v>39</v>
      </c>
      <c r="AS19" s="100">
        <v>12870</v>
      </c>
      <c r="AT19" s="100">
        <v>41</v>
      </c>
      <c r="AU19" s="100">
        <v>13530</v>
      </c>
      <c r="AV19" s="100">
        <v>28</v>
      </c>
      <c r="AW19" s="100">
        <v>9240</v>
      </c>
      <c r="AX19" s="100">
        <v>35</v>
      </c>
      <c r="AY19" s="100">
        <v>11550</v>
      </c>
      <c r="AZ19" s="100">
        <v>33</v>
      </c>
      <c r="BA19" s="100">
        <v>10890</v>
      </c>
      <c r="BB19" s="100">
        <v>38</v>
      </c>
      <c r="BC19" s="100">
        <v>12540</v>
      </c>
      <c r="BD19" s="100">
        <v>41</v>
      </c>
      <c r="BE19" s="100">
        <v>13530</v>
      </c>
      <c r="BF19" s="100">
        <v>28</v>
      </c>
      <c r="BG19" s="100">
        <v>9240</v>
      </c>
      <c r="BH19" s="100">
        <v>36</v>
      </c>
      <c r="BI19" s="100">
        <v>11880</v>
      </c>
      <c r="BJ19" s="100">
        <v>32</v>
      </c>
      <c r="BK19" s="100">
        <v>10560</v>
      </c>
      <c r="BL19" s="100">
        <v>26</v>
      </c>
      <c r="BM19" s="100">
        <v>8580</v>
      </c>
      <c r="BN19" s="100">
        <v>34</v>
      </c>
      <c r="BO19" s="100">
        <v>11220</v>
      </c>
      <c r="BP19" s="100">
        <v>47</v>
      </c>
      <c r="BQ19" s="100">
        <v>15510</v>
      </c>
      <c r="BR19" s="100">
        <v>36</v>
      </c>
      <c r="BS19" s="100">
        <v>11880</v>
      </c>
      <c r="BT19" s="100">
        <v>38</v>
      </c>
      <c r="BU19" s="100">
        <v>12540</v>
      </c>
      <c r="BV19" s="100">
        <v>43</v>
      </c>
      <c r="BW19" s="100">
        <v>14190</v>
      </c>
      <c r="BX19" s="100">
        <v>26</v>
      </c>
      <c r="BY19" s="100">
        <v>8580</v>
      </c>
      <c r="BZ19" s="100">
        <v>32</v>
      </c>
      <c r="CA19" s="100">
        <v>10560</v>
      </c>
      <c r="CB19" s="100">
        <v>24</v>
      </c>
      <c r="CC19" s="100">
        <v>7920</v>
      </c>
      <c r="CD19" s="100">
        <v>25</v>
      </c>
      <c r="CE19" s="100">
        <v>8250</v>
      </c>
      <c r="CF19" s="100">
        <v>25</v>
      </c>
      <c r="CG19" s="100">
        <v>8250</v>
      </c>
      <c r="CH19" s="100">
        <v>45</v>
      </c>
      <c r="CI19" s="100">
        <v>14850</v>
      </c>
      <c r="CJ19" s="100">
        <v>22</v>
      </c>
      <c r="CK19" s="100">
        <v>7260</v>
      </c>
      <c r="CL19" s="100">
        <v>32</v>
      </c>
      <c r="CM19" s="100">
        <v>10560</v>
      </c>
      <c r="CN19" s="100">
        <v>38</v>
      </c>
      <c r="CO19" s="100">
        <v>12540</v>
      </c>
      <c r="CP19" s="100">
        <v>35</v>
      </c>
      <c r="CQ19" s="100">
        <v>11550</v>
      </c>
      <c r="CR19" s="100">
        <v>44</v>
      </c>
      <c r="CS19" s="100">
        <v>14520</v>
      </c>
      <c r="CT19" s="100">
        <v>42</v>
      </c>
      <c r="CU19" s="100">
        <v>13860</v>
      </c>
    </row>
    <row r="20" spans="2:99">
      <c r="B20" s="99" t="s">
        <v>127</v>
      </c>
      <c r="C20" s="99" t="s">
        <v>186</v>
      </c>
      <c r="D20" s="100">
        <v>43</v>
      </c>
      <c r="E20" s="100">
        <v>12332.4</v>
      </c>
      <c r="F20" s="100">
        <v>18.455264339489812</v>
      </c>
      <c r="G20" s="100">
        <v>5292.9698125656787</v>
      </c>
      <c r="H20" s="100">
        <v>49</v>
      </c>
      <c r="I20" s="100">
        <v>14053.2</v>
      </c>
      <c r="J20" s="100">
        <v>33</v>
      </c>
      <c r="K20" s="100">
        <v>9464.4</v>
      </c>
      <c r="L20" s="100">
        <v>67</v>
      </c>
      <c r="M20" s="100">
        <v>19215.600000000002</v>
      </c>
      <c r="N20" s="100">
        <v>51</v>
      </c>
      <c r="O20" s="100">
        <v>14626.800000000001</v>
      </c>
      <c r="P20" s="100">
        <v>54</v>
      </c>
      <c r="Q20" s="100">
        <v>15487.2</v>
      </c>
      <c r="R20" s="100">
        <v>46</v>
      </c>
      <c r="S20" s="100">
        <v>13192.800000000001</v>
      </c>
      <c r="T20" s="100">
        <v>49</v>
      </c>
      <c r="U20" s="100">
        <v>14053.2</v>
      </c>
      <c r="V20" s="100">
        <v>32</v>
      </c>
      <c r="W20" s="100">
        <v>9177.6</v>
      </c>
      <c r="X20" s="100">
        <v>38</v>
      </c>
      <c r="Y20" s="100">
        <v>10898.4</v>
      </c>
      <c r="Z20" s="100">
        <v>62</v>
      </c>
      <c r="AA20" s="100">
        <v>17781.600000000002</v>
      </c>
      <c r="AB20" s="100">
        <v>54</v>
      </c>
      <c r="AC20" s="100">
        <v>15487.2</v>
      </c>
      <c r="AD20" s="100">
        <v>43</v>
      </c>
      <c r="AE20" s="100">
        <v>12332.4</v>
      </c>
      <c r="AF20" s="100">
        <v>65</v>
      </c>
      <c r="AG20" s="100">
        <v>18642</v>
      </c>
      <c r="AH20" s="100">
        <v>37</v>
      </c>
      <c r="AI20" s="100">
        <v>10611.6</v>
      </c>
      <c r="AJ20" s="100">
        <v>41</v>
      </c>
      <c r="AK20" s="100">
        <v>11758.800000000001</v>
      </c>
      <c r="AL20" s="100">
        <v>42</v>
      </c>
      <c r="AM20" s="100">
        <v>12045.6</v>
      </c>
      <c r="AN20" s="100">
        <v>64</v>
      </c>
      <c r="AO20" s="100">
        <v>18355.2</v>
      </c>
      <c r="AP20" s="100">
        <v>48</v>
      </c>
      <c r="AQ20" s="100">
        <v>13766.400000000001</v>
      </c>
      <c r="AR20" s="100">
        <v>57</v>
      </c>
      <c r="AS20" s="100">
        <v>16347.6</v>
      </c>
      <c r="AT20" s="100">
        <v>38</v>
      </c>
      <c r="AU20" s="100">
        <v>10898.4</v>
      </c>
      <c r="AV20" s="100">
        <v>45</v>
      </c>
      <c r="AW20" s="100">
        <v>12906</v>
      </c>
      <c r="AX20" s="100">
        <v>37</v>
      </c>
      <c r="AY20" s="100">
        <v>10611.6</v>
      </c>
      <c r="AZ20" s="100">
        <v>39</v>
      </c>
      <c r="BA20" s="100">
        <v>11185.2</v>
      </c>
      <c r="BB20" s="100">
        <v>41</v>
      </c>
      <c r="BC20" s="100">
        <v>11758.800000000001</v>
      </c>
      <c r="BD20" s="100">
        <v>58</v>
      </c>
      <c r="BE20" s="100">
        <v>16634.400000000001</v>
      </c>
      <c r="BF20" s="100">
        <v>60</v>
      </c>
      <c r="BG20" s="100">
        <v>17208</v>
      </c>
      <c r="BH20" s="100">
        <v>60</v>
      </c>
      <c r="BI20" s="100">
        <v>17208</v>
      </c>
      <c r="BJ20" s="100">
        <v>66</v>
      </c>
      <c r="BK20" s="100">
        <v>18928.8</v>
      </c>
      <c r="BL20" s="100">
        <v>47</v>
      </c>
      <c r="BM20" s="100">
        <v>13479.6</v>
      </c>
      <c r="BN20" s="100">
        <v>61</v>
      </c>
      <c r="BO20" s="100">
        <v>17494.8</v>
      </c>
      <c r="BP20" s="100">
        <v>64</v>
      </c>
      <c r="BQ20" s="100">
        <v>18355.2</v>
      </c>
      <c r="BR20" s="100">
        <v>59</v>
      </c>
      <c r="BS20" s="100">
        <v>16921.2</v>
      </c>
      <c r="BT20" s="100">
        <v>37</v>
      </c>
      <c r="BU20" s="100">
        <v>10611.6</v>
      </c>
      <c r="BV20" s="100">
        <v>60</v>
      </c>
      <c r="BW20" s="100">
        <v>17208</v>
      </c>
      <c r="BX20" s="100">
        <v>43</v>
      </c>
      <c r="BY20" s="100">
        <v>12332.4</v>
      </c>
      <c r="BZ20" s="100">
        <v>50</v>
      </c>
      <c r="CA20" s="100">
        <v>14340</v>
      </c>
      <c r="CB20" s="100">
        <v>39</v>
      </c>
      <c r="CC20" s="100">
        <v>11185.2</v>
      </c>
      <c r="CD20" s="100">
        <v>57</v>
      </c>
      <c r="CE20" s="100">
        <v>16347.6</v>
      </c>
      <c r="CF20" s="100">
        <v>71</v>
      </c>
      <c r="CG20" s="100">
        <v>20362.8</v>
      </c>
      <c r="CH20" s="100">
        <v>66</v>
      </c>
      <c r="CI20" s="100">
        <v>18928.8</v>
      </c>
      <c r="CJ20" s="100">
        <v>37</v>
      </c>
      <c r="CK20" s="100">
        <v>10611.6</v>
      </c>
      <c r="CL20" s="100">
        <v>64</v>
      </c>
      <c r="CM20" s="100">
        <v>18355.2</v>
      </c>
      <c r="CN20" s="100">
        <v>53</v>
      </c>
      <c r="CO20" s="100">
        <v>15200.400000000001</v>
      </c>
      <c r="CP20" s="100">
        <v>42</v>
      </c>
      <c r="CQ20" s="100">
        <v>12045.6</v>
      </c>
      <c r="CR20" s="100">
        <v>54</v>
      </c>
      <c r="CS20" s="100">
        <v>15487.2</v>
      </c>
      <c r="CT20" s="100">
        <v>56</v>
      </c>
      <c r="CU20" s="100">
        <v>16060.800000000001</v>
      </c>
    </row>
    <row r="21" spans="2:99">
      <c r="C21" s="99" t="s">
        <v>187</v>
      </c>
      <c r="D21" s="100">
        <v>46</v>
      </c>
      <c r="E21" s="100">
        <v>2870.4</v>
      </c>
      <c r="F21" s="100">
        <v>19.240594736914911</v>
      </c>
      <c r="G21" s="100">
        <v>1200.6131115834905</v>
      </c>
      <c r="H21" s="100">
        <v>55</v>
      </c>
      <c r="I21" s="100">
        <v>3432</v>
      </c>
      <c r="J21" s="100">
        <v>35</v>
      </c>
      <c r="K21" s="100">
        <v>2184</v>
      </c>
      <c r="L21" s="100">
        <v>58</v>
      </c>
      <c r="M21" s="100">
        <v>3619.2</v>
      </c>
      <c r="N21" s="100">
        <v>52</v>
      </c>
      <c r="O21" s="100">
        <v>3244.7999999999997</v>
      </c>
      <c r="P21" s="100">
        <v>57</v>
      </c>
      <c r="Q21" s="100">
        <v>3556.7999999999997</v>
      </c>
      <c r="R21" s="100">
        <v>53</v>
      </c>
      <c r="S21" s="100">
        <v>3307.2</v>
      </c>
      <c r="T21" s="100">
        <v>52</v>
      </c>
      <c r="U21" s="100">
        <v>3244.7999999999997</v>
      </c>
      <c r="V21" s="100">
        <v>34</v>
      </c>
      <c r="W21" s="100">
        <v>2121.6</v>
      </c>
      <c r="X21" s="100">
        <v>43</v>
      </c>
      <c r="Y21" s="100">
        <v>2683.2</v>
      </c>
      <c r="Z21" s="100">
        <v>63</v>
      </c>
      <c r="AA21" s="100">
        <v>3931.2</v>
      </c>
      <c r="AB21" s="100">
        <v>55</v>
      </c>
      <c r="AC21" s="100">
        <v>3432</v>
      </c>
      <c r="AD21" s="100">
        <v>40</v>
      </c>
      <c r="AE21" s="100">
        <v>2496</v>
      </c>
      <c r="AF21" s="100">
        <v>64</v>
      </c>
      <c r="AG21" s="100">
        <v>3993.6</v>
      </c>
      <c r="AH21" s="100">
        <v>35</v>
      </c>
      <c r="AI21" s="100">
        <v>2184</v>
      </c>
      <c r="AJ21" s="100">
        <v>37</v>
      </c>
      <c r="AK21" s="100">
        <v>2308.7999999999997</v>
      </c>
      <c r="AL21" s="100">
        <v>39</v>
      </c>
      <c r="AM21" s="100">
        <v>2433.6</v>
      </c>
      <c r="AN21" s="100">
        <v>70</v>
      </c>
      <c r="AO21" s="100">
        <v>4368</v>
      </c>
      <c r="AP21" s="100">
        <v>56</v>
      </c>
      <c r="AQ21" s="100">
        <v>3494.4</v>
      </c>
      <c r="AR21" s="100">
        <v>57</v>
      </c>
      <c r="AS21" s="100">
        <v>3556.7999999999997</v>
      </c>
      <c r="AT21" s="100">
        <v>39</v>
      </c>
      <c r="AU21" s="100">
        <v>2433.6</v>
      </c>
      <c r="AV21" s="100">
        <v>46</v>
      </c>
      <c r="AW21" s="100">
        <v>2870.4</v>
      </c>
      <c r="AX21" s="100">
        <v>39</v>
      </c>
      <c r="AY21" s="100">
        <v>2433.6</v>
      </c>
      <c r="AZ21" s="100">
        <v>41</v>
      </c>
      <c r="BA21" s="100">
        <v>2558.4</v>
      </c>
      <c r="BB21" s="100">
        <v>38</v>
      </c>
      <c r="BC21" s="100">
        <v>2371.1999999999998</v>
      </c>
      <c r="BD21" s="100">
        <v>59</v>
      </c>
      <c r="BE21" s="100">
        <v>3681.6</v>
      </c>
      <c r="BF21" s="100">
        <v>59</v>
      </c>
      <c r="BG21" s="100">
        <v>3681.6</v>
      </c>
      <c r="BH21" s="100">
        <v>57</v>
      </c>
      <c r="BI21" s="100">
        <v>3556.7999999999997</v>
      </c>
      <c r="BJ21" s="100">
        <v>66</v>
      </c>
      <c r="BK21" s="100">
        <v>4118.3999999999996</v>
      </c>
      <c r="BL21" s="100">
        <v>56</v>
      </c>
      <c r="BM21" s="100">
        <v>3494.4</v>
      </c>
      <c r="BN21" s="100">
        <v>69</v>
      </c>
      <c r="BO21" s="100">
        <v>4305.5999999999995</v>
      </c>
      <c r="BP21" s="100">
        <v>68</v>
      </c>
      <c r="BQ21" s="100">
        <v>4243.2</v>
      </c>
      <c r="BR21" s="100">
        <v>55</v>
      </c>
      <c r="BS21" s="100">
        <v>3432</v>
      </c>
      <c r="BT21" s="100">
        <v>40</v>
      </c>
      <c r="BU21" s="100">
        <v>2496</v>
      </c>
      <c r="BV21" s="100">
        <v>69</v>
      </c>
      <c r="BW21" s="100">
        <v>4305.5999999999995</v>
      </c>
      <c r="BX21" s="100">
        <v>40</v>
      </c>
      <c r="BY21" s="100">
        <v>2496</v>
      </c>
      <c r="BZ21" s="100">
        <v>53</v>
      </c>
      <c r="CA21" s="100">
        <v>3307.2</v>
      </c>
      <c r="CB21" s="100">
        <v>42</v>
      </c>
      <c r="CC21" s="100">
        <v>2620.7999999999997</v>
      </c>
      <c r="CD21" s="100">
        <v>53</v>
      </c>
      <c r="CE21" s="100">
        <v>3307.2</v>
      </c>
      <c r="CF21" s="100">
        <v>68</v>
      </c>
      <c r="CG21" s="100">
        <v>4243.2</v>
      </c>
      <c r="CH21" s="100">
        <v>69</v>
      </c>
      <c r="CI21" s="100">
        <v>4305.5999999999995</v>
      </c>
      <c r="CJ21" s="100">
        <v>37</v>
      </c>
      <c r="CK21" s="100">
        <v>2308.7999999999997</v>
      </c>
      <c r="CL21" s="100">
        <v>68</v>
      </c>
      <c r="CM21" s="100">
        <v>4243.2</v>
      </c>
      <c r="CN21" s="100">
        <v>54</v>
      </c>
      <c r="CO21" s="100">
        <v>3369.6</v>
      </c>
      <c r="CP21" s="100">
        <v>39</v>
      </c>
      <c r="CQ21" s="100">
        <v>2433.6</v>
      </c>
      <c r="CR21" s="100">
        <v>60</v>
      </c>
      <c r="CS21" s="100">
        <v>3744</v>
      </c>
      <c r="CT21" s="100">
        <v>65</v>
      </c>
      <c r="CU21" s="100">
        <v>4056</v>
      </c>
    </row>
    <row r="22" spans="2:99">
      <c r="C22" s="99" t="s">
        <v>188</v>
      </c>
      <c r="D22" s="100">
        <v>44</v>
      </c>
      <c r="E22" s="100">
        <v>8236.7999999999993</v>
      </c>
      <c r="F22" s="100">
        <v>18.062599140777262</v>
      </c>
      <c r="G22" s="100">
        <v>3381.3185591535034</v>
      </c>
      <c r="H22" s="100">
        <v>53</v>
      </c>
      <c r="I22" s="100">
        <v>9921.5999999999985</v>
      </c>
      <c r="J22" s="100">
        <v>33</v>
      </c>
      <c r="K22" s="100">
        <v>6177.5999999999995</v>
      </c>
      <c r="L22" s="100">
        <v>66</v>
      </c>
      <c r="M22" s="100">
        <v>12355.199999999999</v>
      </c>
      <c r="N22" s="100">
        <v>50</v>
      </c>
      <c r="O22" s="100">
        <v>9360</v>
      </c>
      <c r="P22" s="100">
        <v>57</v>
      </c>
      <c r="Q22" s="100">
        <v>10670.4</v>
      </c>
      <c r="R22" s="100">
        <v>48</v>
      </c>
      <c r="S22" s="100">
        <v>8985.5999999999985</v>
      </c>
      <c r="T22" s="100">
        <v>45</v>
      </c>
      <c r="U22" s="100">
        <v>8424</v>
      </c>
      <c r="V22" s="100">
        <v>37</v>
      </c>
      <c r="W22" s="100">
        <v>6926.4</v>
      </c>
      <c r="X22" s="100">
        <v>41</v>
      </c>
      <c r="Y22" s="100">
        <v>7675.2</v>
      </c>
      <c r="Z22" s="100">
        <v>64</v>
      </c>
      <c r="AA22" s="100">
        <v>11980.8</v>
      </c>
      <c r="AB22" s="100">
        <v>60</v>
      </c>
      <c r="AC22" s="100">
        <v>11232</v>
      </c>
      <c r="AD22" s="100">
        <v>41</v>
      </c>
      <c r="AE22" s="100">
        <v>7675.2</v>
      </c>
      <c r="AF22" s="100">
        <v>70</v>
      </c>
      <c r="AG22" s="100">
        <v>13104</v>
      </c>
      <c r="AH22" s="100">
        <v>37</v>
      </c>
      <c r="AI22" s="100">
        <v>6926.4</v>
      </c>
      <c r="AJ22" s="100">
        <v>40</v>
      </c>
      <c r="AK22" s="100">
        <v>7488</v>
      </c>
      <c r="AL22" s="100">
        <v>44</v>
      </c>
      <c r="AM22" s="100">
        <v>8236.7999999999993</v>
      </c>
      <c r="AN22" s="100">
        <v>62</v>
      </c>
      <c r="AO22" s="100">
        <v>11606.4</v>
      </c>
      <c r="AP22" s="100">
        <v>50</v>
      </c>
      <c r="AQ22" s="100">
        <v>9360</v>
      </c>
      <c r="AR22" s="100">
        <v>62</v>
      </c>
      <c r="AS22" s="100">
        <v>11606.4</v>
      </c>
      <c r="AT22" s="100">
        <v>38</v>
      </c>
      <c r="AU22" s="100">
        <v>7113.5999999999995</v>
      </c>
      <c r="AV22" s="100">
        <v>46</v>
      </c>
      <c r="AW22" s="100">
        <v>8611.1999999999989</v>
      </c>
      <c r="AX22" s="100">
        <v>39</v>
      </c>
      <c r="AY22" s="100">
        <v>7300.7999999999993</v>
      </c>
      <c r="AZ22" s="100">
        <v>43</v>
      </c>
      <c r="BA22" s="100">
        <v>8049.5999999999995</v>
      </c>
      <c r="BB22" s="100">
        <v>39</v>
      </c>
      <c r="BC22" s="100">
        <v>7300.7999999999993</v>
      </c>
      <c r="BD22" s="100">
        <v>54</v>
      </c>
      <c r="BE22" s="100">
        <v>10108.799999999999</v>
      </c>
      <c r="BF22" s="100">
        <v>60</v>
      </c>
      <c r="BG22" s="100">
        <v>11232</v>
      </c>
      <c r="BH22" s="100">
        <v>60</v>
      </c>
      <c r="BI22" s="100">
        <v>11232</v>
      </c>
      <c r="BJ22" s="100">
        <v>72</v>
      </c>
      <c r="BK22" s="100">
        <v>13478.4</v>
      </c>
      <c r="BL22" s="100">
        <v>49</v>
      </c>
      <c r="BM22" s="100">
        <v>9172.7999999999993</v>
      </c>
      <c r="BN22" s="100">
        <v>59</v>
      </c>
      <c r="BO22" s="100">
        <v>11044.8</v>
      </c>
      <c r="BP22" s="100">
        <v>63</v>
      </c>
      <c r="BQ22" s="100">
        <v>11793.599999999999</v>
      </c>
      <c r="BR22" s="100">
        <v>54</v>
      </c>
      <c r="BS22" s="100">
        <v>10108.799999999999</v>
      </c>
      <c r="BT22" s="100">
        <v>38</v>
      </c>
      <c r="BU22" s="100">
        <v>7113.5999999999995</v>
      </c>
      <c r="BV22" s="100">
        <v>61</v>
      </c>
      <c r="BW22" s="100">
        <v>11419.199999999999</v>
      </c>
      <c r="BX22" s="100">
        <v>42</v>
      </c>
      <c r="BY22" s="100">
        <v>7862.4</v>
      </c>
      <c r="BZ22" s="100">
        <v>56</v>
      </c>
      <c r="CA22" s="100">
        <v>10483.199999999999</v>
      </c>
      <c r="CB22" s="100">
        <v>41</v>
      </c>
      <c r="CC22" s="100">
        <v>7675.2</v>
      </c>
      <c r="CD22" s="100">
        <v>55</v>
      </c>
      <c r="CE22" s="100">
        <v>10296</v>
      </c>
      <c r="CF22" s="100">
        <v>69</v>
      </c>
      <c r="CG22" s="100">
        <v>12916.8</v>
      </c>
      <c r="CH22" s="100">
        <v>57</v>
      </c>
      <c r="CI22" s="100">
        <v>10670.4</v>
      </c>
      <c r="CJ22" s="100">
        <v>34</v>
      </c>
      <c r="CK22" s="100">
        <v>6364.7999999999993</v>
      </c>
      <c r="CL22" s="100">
        <v>70</v>
      </c>
      <c r="CM22" s="100">
        <v>13104</v>
      </c>
      <c r="CN22" s="100">
        <v>49</v>
      </c>
      <c r="CO22" s="100">
        <v>9172.7999999999993</v>
      </c>
      <c r="CP22" s="100">
        <v>45</v>
      </c>
      <c r="CQ22" s="100">
        <v>8424</v>
      </c>
      <c r="CR22" s="100">
        <v>57</v>
      </c>
      <c r="CS22" s="100">
        <v>10670.4</v>
      </c>
      <c r="CT22" s="100">
        <v>56</v>
      </c>
      <c r="CU22" s="100">
        <v>10483.199999999999</v>
      </c>
    </row>
    <row r="23" spans="2:99">
      <c r="C23" s="99" t="s">
        <v>189</v>
      </c>
      <c r="D23" s="100">
        <v>45</v>
      </c>
      <c r="E23" s="100">
        <v>13230</v>
      </c>
      <c r="F23" s="100">
        <v>18.062599140777262</v>
      </c>
      <c r="G23" s="100">
        <v>5310.4041473885154</v>
      </c>
      <c r="H23" s="100">
        <v>49</v>
      </c>
      <c r="I23" s="100">
        <v>14406</v>
      </c>
      <c r="J23" s="100">
        <v>35</v>
      </c>
      <c r="K23" s="100">
        <v>10290</v>
      </c>
      <c r="L23" s="100">
        <v>61</v>
      </c>
      <c r="M23" s="100">
        <v>17934</v>
      </c>
      <c r="N23" s="100">
        <v>48</v>
      </c>
      <c r="O23" s="100">
        <v>14112</v>
      </c>
      <c r="P23" s="100">
        <v>58</v>
      </c>
      <c r="Q23" s="100">
        <v>17052</v>
      </c>
      <c r="R23" s="100">
        <v>46</v>
      </c>
      <c r="S23" s="100">
        <v>13524</v>
      </c>
      <c r="T23" s="100">
        <v>45</v>
      </c>
      <c r="U23" s="100">
        <v>13230</v>
      </c>
      <c r="V23" s="100">
        <v>32</v>
      </c>
      <c r="W23" s="100">
        <v>9408</v>
      </c>
      <c r="X23" s="100">
        <v>42</v>
      </c>
      <c r="Y23" s="100">
        <v>12348</v>
      </c>
      <c r="Z23" s="100">
        <v>69</v>
      </c>
      <c r="AA23" s="100">
        <v>20286</v>
      </c>
      <c r="AB23" s="100">
        <v>54</v>
      </c>
      <c r="AC23" s="100">
        <v>15876</v>
      </c>
      <c r="AD23" s="100">
        <v>40</v>
      </c>
      <c r="AE23" s="100">
        <v>11760</v>
      </c>
      <c r="AF23" s="100">
        <v>62</v>
      </c>
      <c r="AG23" s="100">
        <v>18228</v>
      </c>
      <c r="AH23" s="100">
        <v>38</v>
      </c>
      <c r="AI23" s="100">
        <v>11172</v>
      </c>
      <c r="AJ23" s="100">
        <v>37</v>
      </c>
      <c r="AK23" s="100">
        <v>10878</v>
      </c>
      <c r="AL23" s="100">
        <v>46</v>
      </c>
      <c r="AM23" s="100">
        <v>13524</v>
      </c>
      <c r="AN23" s="100">
        <v>63</v>
      </c>
      <c r="AO23" s="100">
        <v>18522</v>
      </c>
      <c r="AP23" s="100">
        <v>51</v>
      </c>
      <c r="AQ23" s="100">
        <v>14994</v>
      </c>
      <c r="AR23" s="100">
        <v>57</v>
      </c>
      <c r="AS23" s="100">
        <v>16758</v>
      </c>
      <c r="AT23" s="100">
        <v>39</v>
      </c>
      <c r="AU23" s="100">
        <v>11466</v>
      </c>
      <c r="AV23" s="100">
        <v>45</v>
      </c>
      <c r="AW23" s="100">
        <v>13230</v>
      </c>
      <c r="AX23" s="100">
        <v>34</v>
      </c>
      <c r="AY23" s="100">
        <v>9996</v>
      </c>
      <c r="AZ23" s="100">
        <v>40</v>
      </c>
      <c r="BA23" s="100">
        <v>11760</v>
      </c>
      <c r="BB23" s="100">
        <v>40</v>
      </c>
      <c r="BC23" s="100">
        <v>11760</v>
      </c>
      <c r="BD23" s="100">
        <v>56</v>
      </c>
      <c r="BE23" s="100">
        <v>16464</v>
      </c>
      <c r="BF23" s="100">
        <v>56</v>
      </c>
      <c r="BG23" s="100">
        <v>16464</v>
      </c>
      <c r="BH23" s="100">
        <v>58</v>
      </c>
      <c r="BI23" s="100">
        <v>17052</v>
      </c>
      <c r="BJ23" s="100">
        <v>69</v>
      </c>
      <c r="BK23" s="100">
        <v>20286</v>
      </c>
      <c r="BL23" s="100">
        <v>57</v>
      </c>
      <c r="BM23" s="100">
        <v>16758</v>
      </c>
      <c r="BN23" s="100">
        <v>61</v>
      </c>
      <c r="BO23" s="100">
        <v>17934</v>
      </c>
      <c r="BP23" s="100">
        <v>59</v>
      </c>
      <c r="BQ23" s="100">
        <v>17346</v>
      </c>
      <c r="BR23" s="100">
        <v>52</v>
      </c>
      <c r="BS23" s="100">
        <v>15288</v>
      </c>
      <c r="BT23" s="100">
        <v>42</v>
      </c>
      <c r="BU23" s="100">
        <v>12348</v>
      </c>
      <c r="BV23" s="100">
        <v>69</v>
      </c>
      <c r="BW23" s="100">
        <v>20286</v>
      </c>
      <c r="BX23" s="100">
        <v>43</v>
      </c>
      <c r="BY23" s="100">
        <v>12642</v>
      </c>
      <c r="BZ23" s="100">
        <v>53</v>
      </c>
      <c r="CA23" s="100">
        <v>15582</v>
      </c>
      <c r="CB23" s="100">
        <v>38</v>
      </c>
      <c r="CC23" s="100">
        <v>11172</v>
      </c>
      <c r="CD23" s="100">
        <v>51</v>
      </c>
      <c r="CE23" s="100">
        <v>14994</v>
      </c>
      <c r="CF23" s="100">
        <v>72</v>
      </c>
      <c r="CG23" s="100">
        <v>21168</v>
      </c>
      <c r="CH23" s="100">
        <v>68</v>
      </c>
      <c r="CI23" s="100">
        <v>19992</v>
      </c>
      <c r="CJ23" s="100">
        <v>38</v>
      </c>
      <c r="CK23" s="100">
        <v>11172</v>
      </c>
      <c r="CL23" s="100">
        <v>70</v>
      </c>
      <c r="CM23" s="100">
        <v>20580</v>
      </c>
      <c r="CN23" s="100">
        <v>52</v>
      </c>
      <c r="CO23" s="100">
        <v>15288</v>
      </c>
      <c r="CP23" s="100">
        <v>43</v>
      </c>
      <c r="CQ23" s="100">
        <v>12642</v>
      </c>
      <c r="CR23" s="100">
        <v>52</v>
      </c>
      <c r="CS23" s="100">
        <v>15288</v>
      </c>
      <c r="CT23" s="100">
        <v>56</v>
      </c>
      <c r="CU23" s="100">
        <v>16464</v>
      </c>
    </row>
    <row r="24" spans="2:99">
      <c r="C24" s="99" t="s">
        <v>190</v>
      </c>
      <c r="D24" s="100">
        <v>43</v>
      </c>
      <c r="E24" s="100">
        <v>15789.6</v>
      </c>
      <c r="F24" s="100">
        <v>17.669933942064713</v>
      </c>
      <c r="G24" s="100">
        <v>6488.3997435261626</v>
      </c>
      <c r="H24" s="100">
        <v>52</v>
      </c>
      <c r="I24" s="100">
        <v>19094.399999999998</v>
      </c>
      <c r="J24" s="100">
        <v>32</v>
      </c>
      <c r="K24" s="100">
        <v>11750.4</v>
      </c>
      <c r="L24" s="100">
        <v>66</v>
      </c>
      <c r="M24" s="100">
        <v>24235.200000000001</v>
      </c>
      <c r="N24" s="100">
        <v>45</v>
      </c>
      <c r="O24" s="100">
        <v>16524</v>
      </c>
      <c r="P24" s="100">
        <v>58</v>
      </c>
      <c r="Q24" s="100">
        <v>21297.599999999999</v>
      </c>
      <c r="R24" s="100">
        <v>48</v>
      </c>
      <c r="S24" s="100">
        <v>17625.599999999999</v>
      </c>
      <c r="T24" s="100">
        <v>48</v>
      </c>
      <c r="U24" s="100">
        <v>17625.599999999999</v>
      </c>
      <c r="V24" s="100">
        <v>31</v>
      </c>
      <c r="W24" s="100">
        <v>11383.199999999999</v>
      </c>
      <c r="X24" s="100">
        <v>44</v>
      </c>
      <c r="Y24" s="100">
        <v>16156.8</v>
      </c>
      <c r="Z24" s="100">
        <v>61</v>
      </c>
      <c r="AA24" s="100">
        <v>22399.200000000001</v>
      </c>
      <c r="AB24" s="100">
        <v>54</v>
      </c>
      <c r="AC24" s="100">
        <v>19828.8</v>
      </c>
      <c r="AD24" s="100">
        <v>38</v>
      </c>
      <c r="AE24" s="100">
        <v>13953.6</v>
      </c>
      <c r="AF24" s="100">
        <v>58</v>
      </c>
      <c r="AG24" s="100">
        <v>21297.599999999999</v>
      </c>
      <c r="AH24" s="100">
        <v>34</v>
      </c>
      <c r="AI24" s="100">
        <v>12484.8</v>
      </c>
      <c r="AJ24" s="100">
        <v>35</v>
      </c>
      <c r="AK24" s="100">
        <v>12852</v>
      </c>
      <c r="AL24" s="100">
        <v>41</v>
      </c>
      <c r="AM24" s="100">
        <v>15055.199999999999</v>
      </c>
      <c r="AN24" s="100">
        <v>68</v>
      </c>
      <c r="AO24" s="100">
        <v>24969.599999999999</v>
      </c>
      <c r="AP24" s="100">
        <v>50</v>
      </c>
      <c r="AQ24" s="100">
        <v>18360</v>
      </c>
      <c r="AR24" s="100">
        <v>54</v>
      </c>
      <c r="AS24" s="100">
        <v>19828.8</v>
      </c>
      <c r="AT24" s="100">
        <v>33</v>
      </c>
      <c r="AU24" s="100">
        <v>12117.6</v>
      </c>
      <c r="AV24" s="100">
        <v>39</v>
      </c>
      <c r="AW24" s="100">
        <v>14320.8</v>
      </c>
      <c r="AX24" s="100">
        <v>35</v>
      </c>
      <c r="AY24" s="100">
        <v>12852</v>
      </c>
      <c r="AZ24" s="100">
        <v>39</v>
      </c>
      <c r="BA24" s="100">
        <v>14320.8</v>
      </c>
      <c r="BB24" s="100">
        <v>39</v>
      </c>
      <c r="BC24" s="100">
        <v>14320.8</v>
      </c>
      <c r="BD24" s="100">
        <v>54</v>
      </c>
      <c r="BE24" s="100">
        <v>19828.8</v>
      </c>
      <c r="BF24" s="100">
        <v>55</v>
      </c>
      <c r="BG24" s="100">
        <v>20196</v>
      </c>
      <c r="BH24" s="100">
        <v>57</v>
      </c>
      <c r="BI24" s="100">
        <v>20930.399999999998</v>
      </c>
      <c r="BJ24" s="100">
        <v>68</v>
      </c>
      <c r="BK24" s="100">
        <v>24969.599999999999</v>
      </c>
      <c r="BL24" s="100">
        <v>49</v>
      </c>
      <c r="BM24" s="100">
        <v>17992.8</v>
      </c>
      <c r="BN24" s="100">
        <v>62</v>
      </c>
      <c r="BO24" s="100">
        <v>22766.399999999998</v>
      </c>
      <c r="BP24" s="100">
        <v>61</v>
      </c>
      <c r="BQ24" s="100">
        <v>22399.200000000001</v>
      </c>
      <c r="BR24" s="100">
        <v>60</v>
      </c>
      <c r="BS24" s="100">
        <v>22032</v>
      </c>
      <c r="BT24" s="100">
        <v>42</v>
      </c>
      <c r="BU24" s="100">
        <v>15422.4</v>
      </c>
      <c r="BV24" s="100">
        <v>65</v>
      </c>
      <c r="BW24" s="100">
        <v>23868</v>
      </c>
      <c r="BX24" s="100">
        <v>43</v>
      </c>
      <c r="BY24" s="100">
        <v>15789.6</v>
      </c>
      <c r="BZ24" s="100">
        <v>58</v>
      </c>
      <c r="CA24" s="100">
        <v>21297.599999999999</v>
      </c>
      <c r="CB24" s="100">
        <v>36</v>
      </c>
      <c r="CC24" s="100">
        <v>13219.199999999999</v>
      </c>
      <c r="CD24" s="100">
        <v>53</v>
      </c>
      <c r="CE24" s="100">
        <v>19461.599999999999</v>
      </c>
      <c r="CF24" s="100">
        <v>68</v>
      </c>
      <c r="CG24" s="100">
        <v>24969.599999999999</v>
      </c>
      <c r="CH24" s="100">
        <v>56</v>
      </c>
      <c r="CI24" s="100">
        <v>20563.2</v>
      </c>
      <c r="CJ24" s="100">
        <v>38</v>
      </c>
      <c r="CK24" s="100">
        <v>13953.6</v>
      </c>
      <c r="CL24" s="100">
        <v>64</v>
      </c>
      <c r="CM24" s="100">
        <v>23500.799999999999</v>
      </c>
      <c r="CN24" s="100">
        <v>57</v>
      </c>
      <c r="CO24" s="100">
        <v>20930.399999999998</v>
      </c>
      <c r="CP24" s="100">
        <v>38</v>
      </c>
      <c r="CQ24" s="100">
        <v>13953.6</v>
      </c>
      <c r="CR24" s="100">
        <v>55</v>
      </c>
      <c r="CS24" s="100">
        <v>20196</v>
      </c>
      <c r="CT24" s="100">
        <v>57</v>
      </c>
      <c r="CU24" s="100">
        <v>20930.399999999998</v>
      </c>
    </row>
    <row r="25" spans="2:99">
      <c r="C25" s="99" t="s">
        <v>191</v>
      </c>
      <c r="D25" s="100">
        <v>44</v>
      </c>
      <c r="E25" s="100">
        <v>23337.599999999999</v>
      </c>
      <c r="F25" s="100">
        <v>19.633259935627457</v>
      </c>
      <c r="G25" s="100">
        <v>10413.481069856804</v>
      </c>
      <c r="H25" s="100">
        <v>52</v>
      </c>
      <c r="I25" s="100">
        <v>27580.799999999999</v>
      </c>
      <c r="J25" s="100">
        <v>36</v>
      </c>
      <c r="K25" s="100">
        <v>19094.399999999998</v>
      </c>
      <c r="L25" s="100">
        <v>58</v>
      </c>
      <c r="M25" s="100">
        <v>30763.199999999997</v>
      </c>
      <c r="N25" s="100">
        <v>45</v>
      </c>
      <c r="O25" s="100">
        <v>23868</v>
      </c>
      <c r="P25" s="100">
        <v>52</v>
      </c>
      <c r="Q25" s="100">
        <v>27580.799999999999</v>
      </c>
      <c r="R25" s="100">
        <v>49</v>
      </c>
      <c r="S25" s="100">
        <v>25989.599999999999</v>
      </c>
      <c r="T25" s="100">
        <v>52</v>
      </c>
      <c r="U25" s="100">
        <v>27580.799999999999</v>
      </c>
      <c r="V25" s="100">
        <v>33</v>
      </c>
      <c r="W25" s="100">
        <v>17503.2</v>
      </c>
      <c r="X25" s="100">
        <v>39</v>
      </c>
      <c r="Y25" s="100">
        <v>20685.599999999999</v>
      </c>
      <c r="Z25" s="100">
        <v>67</v>
      </c>
      <c r="AA25" s="100">
        <v>35536.799999999996</v>
      </c>
      <c r="AB25" s="100">
        <v>54</v>
      </c>
      <c r="AC25" s="100">
        <v>28641.599999999999</v>
      </c>
      <c r="AD25" s="100">
        <v>37</v>
      </c>
      <c r="AE25" s="100">
        <v>19624.8</v>
      </c>
      <c r="AF25" s="100">
        <v>65</v>
      </c>
      <c r="AG25" s="100">
        <v>34476</v>
      </c>
      <c r="AH25" s="100">
        <v>33</v>
      </c>
      <c r="AI25" s="100">
        <v>17503.2</v>
      </c>
      <c r="AJ25" s="100">
        <v>36</v>
      </c>
      <c r="AK25" s="100">
        <v>19094.399999999998</v>
      </c>
      <c r="AL25" s="100">
        <v>42</v>
      </c>
      <c r="AM25" s="100">
        <v>22276.799999999999</v>
      </c>
      <c r="AN25" s="100">
        <v>60</v>
      </c>
      <c r="AO25" s="100">
        <v>31824</v>
      </c>
      <c r="AP25" s="100">
        <v>54</v>
      </c>
      <c r="AQ25" s="100">
        <v>28641.599999999999</v>
      </c>
      <c r="AR25" s="100">
        <v>61</v>
      </c>
      <c r="AS25" s="100">
        <v>32354.399999999998</v>
      </c>
      <c r="AT25" s="100">
        <v>36</v>
      </c>
      <c r="AU25" s="100">
        <v>19094.399999999998</v>
      </c>
      <c r="AV25" s="100">
        <v>42</v>
      </c>
      <c r="AW25" s="100">
        <v>22276.799999999999</v>
      </c>
      <c r="AX25" s="100">
        <v>34</v>
      </c>
      <c r="AY25" s="100">
        <v>18033.599999999999</v>
      </c>
      <c r="AZ25" s="100">
        <v>44</v>
      </c>
      <c r="BA25" s="100">
        <v>23337.599999999999</v>
      </c>
      <c r="BB25" s="100">
        <v>41</v>
      </c>
      <c r="BC25" s="100">
        <v>21746.399999999998</v>
      </c>
      <c r="BD25" s="100">
        <v>47</v>
      </c>
      <c r="BE25" s="100">
        <v>24928.799999999999</v>
      </c>
      <c r="BF25" s="100">
        <v>49</v>
      </c>
      <c r="BG25" s="100">
        <v>25989.599999999999</v>
      </c>
      <c r="BH25" s="100">
        <v>58</v>
      </c>
      <c r="BI25" s="100">
        <v>30763.199999999997</v>
      </c>
      <c r="BJ25" s="100">
        <v>61</v>
      </c>
      <c r="BK25" s="100">
        <v>32354.399999999998</v>
      </c>
      <c r="BL25" s="100">
        <v>47</v>
      </c>
      <c r="BM25" s="100">
        <v>24928.799999999999</v>
      </c>
      <c r="BN25" s="100">
        <v>59</v>
      </c>
      <c r="BO25" s="100">
        <v>31293.599999999999</v>
      </c>
      <c r="BP25" s="100">
        <v>64</v>
      </c>
      <c r="BQ25" s="100">
        <v>33945.599999999999</v>
      </c>
      <c r="BR25" s="100">
        <v>52</v>
      </c>
      <c r="BS25" s="100">
        <v>27580.799999999999</v>
      </c>
      <c r="BT25" s="100">
        <v>40</v>
      </c>
      <c r="BU25" s="100">
        <v>21216</v>
      </c>
      <c r="BV25" s="100">
        <v>62</v>
      </c>
      <c r="BW25" s="100">
        <v>32884.799999999996</v>
      </c>
      <c r="BX25" s="100">
        <v>37</v>
      </c>
      <c r="BY25" s="100">
        <v>19624.8</v>
      </c>
      <c r="BZ25" s="100">
        <v>55</v>
      </c>
      <c r="CA25" s="100">
        <v>29172</v>
      </c>
      <c r="CB25" s="100">
        <v>40</v>
      </c>
      <c r="CC25" s="100">
        <v>21216</v>
      </c>
      <c r="CD25" s="100">
        <v>47</v>
      </c>
      <c r="CE25" s="100">
        <v>24928.799999999999</v>
      </c>
      <c r="CF25" s="100">
        <v>70</v>
      </c>
      <c r="CG25" s="100">
        <v>37128</v>
      </c>
      <c r="CH25" s="100">
        <v>63</v>
      </c>
      <c r="CI25" s="100">
        <v>33415.199999999997</v>
      </c>
      <c r="CJ25" s="100">
        <v>34</v>
      </c>
      <c r="CK25" s="100">
        <v>18033.599999999999</v>
      </c>
      <c r="CL25" s="100">
        <v>65</v>
      </c>
      <c r="CM25" s="100">
        <v>34476</v>
      </c>
      <c r="CN25" s="100">
        <v>48</v>
      </c>
      <c r="CO25" s="100">
        <v>25459.199999999997</v>
      </c>
      <c r="CP25" s="100">
        <v>40</v>
      </c>
      <c r="CQ25" s="100">
        <v>21216</v>
      </c>
      <c r="CR25" s="100">
        <v>59</v>
      </c>
      <c r="CS25" s="100">
        <v>31293.599999999999</v>
      </c>
      <c r="CT25" s="100">
        <v>57</v>
      </c>
      <c r="CU25" s="100">
        <v>30232.799999999999</v>
      </c>
    </row>
    <row r="26" spans="2:99">
      <c r="C26" s="99" t="s">
        <v>192</v>
      </c>
      <c r="D26" s="100">
        <v>47</v>
      </c>
      <c r="E26" s="100">
        <v>22842</v>
      </c>
      <c r="F26" s="100">
        <v>18.455264339489812</v>
      </c>
      <c r="G26" s="100">
        <v>8969.2584689920477</v>
      </c>
      <c r="H26" s="100">
        <v>51</v>
      </c>
      <c r="I26" s="100">
        <v>24786</v>
      </c>
      <c r="J26" s="100">
        <v>33</v>
      </c>
      <c r="K26" s="100">
        <v>16038</v>
      </c>
      <c r="L26" s="100">
        <v>56</v>
      </c>
      <c r="M26" s="100">
        <v>27216</v>
      </c>
      <c r="N26" s="100">
        <v>44</v>
      </c>
      <c r="O26" s="100">
        <v>21384</v>
      </c>
      <c r="P26" s="100">
        <v>50</v>
      </c>
      <c r="Q26" s="100">
        <v>24300</v>
      </c>
      <c r="R26" s="100">
        <v>51</v>
      </c>
      <c r="S26" s="100">
        <v>24786</v>
      </c>
      <c r="T26" s="100">
        <v>43</v>
      </c>
      <c r="U26" s="100">
        <v>20898</v>
      </c>
      <c r="V26" s="100">
        <v>32</v>
      </c>
      <c r="W26" s="100">
        <v>15552</v>
      </c>
      <c r="X26" s="100">
        <v>37</v>
      </c>
      <c r="Y26" s="100">
        <v>17982</v>
      </c>
      <c r="Z26" s="100">
        <v>58</v>
      </c>
      <c r="AA26" s="100">
        <v>28188</v>
      </c>
      <c r="AB26" s="100">
        <v>54</v>
      </c>
      <c r="AC26" s="100">
        <v>26244</v>
      </c>
      <c r="AD26" s="100">
        <v>36</v>
      </c>
      <c r="AE26" s="100">
        <v>17496</v>
      </c>
      <c r="AF26" s="100">
        <v>60</v>
      </c>
      <c r="AG26" s="100">
        <v>29160</v>
      </c>
      <c r="AH26" s="100">
        <v>39</v>
      </c>
      <c r="AI26" s="100">
        <v>18954</v>
      </c>
      <c r="AJ26" s="100">
        <v>36</v>
      </c>
      <c r="AK26" s="100">
        <v>17496</v>
      </c>
      <c r="AL26" s="100">
        <v>45</v>
      </c>
      <c r="AM26" s="100">
        <v>21870</v>
      </c>
      <c r="AN26" s="100">
        <v>64</v>
      </c>
      <c r="AO26" s="100">
        <v>31104</v>
      </c>
      <c r="AP26" s="100">
        <v>50</v>
      </c>
      <c r="AQ26" s="100">
        <v>24300</v>
      </c>
      <c r="AR26" s="100">
        <v>60</v>
      </c>
      <c r="AS26" s="100">
        <v>29160</v>
      </c>
      <c r="AT26" s="100">
        <v>34</v>
      </c>
      <c r="AU26" s="100">
        <v>16524</v>
      </c>
      <c r="AV26" s="100">
        <v>43</v>
      </c>
      <c r="AW26" s="100">
        <v>20898</v>
      </c>
      <c r="AX26" s="100">
        <v>40</v>
      </c>
      <c r="AY26" s="100">
        <v>19440</v>
      </c>
      <c r="AZ26" s="100">
        <v>40</v>
      </c>
      <c r="BA26" s="100">
        <v>19440</v>
      </c>
      <c r="BB26" s="100">
        <v>39</v>
      </c>
      <c r="BC26" s="100">
        <v>18954</v>
      </c>
      <c r="BD26" s="100">
        <v>55</v>
      </c>
      <c r="BE26" s="100">
        <v>26730</v>
      </c>
      <c r="BF26" s="100">
        <v>56</v>
      </c>
      <c r="BG26" s="100">
        <v>27216</v>
      </c>
      <c r="BH26" s="100">
        <v>62</v>
      </c>
      <c r="BI26" s="100">
        <v>30132</v>
      </c>
      <c r="BJ26" s="100">
        <v>67</v>
      </c>
      <c r="BK26" s="100">
        <v>32562</v>
      </c>
      <c r="BL26" s="100">
        <v>46</v>
      </c>
      <c r="BM26" s="100">
        <v>22356</v>
      </c>
      <c r="BN26" s="100">
        <v>65</v>
      </c>
      <c r="BO26" s="100">
        <v>31590</v>
      </c>
      <c r="BP26" s="100">
        <v>58</v>
      </c>
      <c r="BQ26" s="100">
        <v>28188</v>
      </c>
      <c r="BR26" s="100">
        <v>53</v>
      </c>
      <c r="BS26" s="100">
        <v>25758</v>
      </c>
      <c r="BT26" s="100">
        <v>44</v>
      </c>
      <c r="BU26" s="100">
        <v>21384</v>
      </c>
      <c r="BV26" s="100">
        <v>61</v>
      </c>
      <c r="BW26" s="100">
        <v>29646</v>
      </c>
      <c r="BX26" s="100">
        <v>38</v>
      </c>
      <c r="BY26" s="100">
        <v>18468</v>
      </c>
      <c r="BZ26" s="100">
        <v>51</v>
      </c>
      <c r="CA26" s="100">
        <v>24786</v>
      </c>
      <c r="CB26" s="100">
        <v>37</v>
      </c>
      <c r="CC26" s="100">
        <v>17982</v>
      </c>
      <c r="CD26" s="100">
        <v>54</v>
      </c>
      <c r="CE26" s="100">
        <v>26244</v>
      </c>
      <c r="CF26" s="100">
        <v>70</v>
      </c>
      <c r="CG26" s="100">
        <v>34020</v>
      </c>
      <c r="CH26" s="100">
        <v>65</v>
      </c>
      <c r="CI26" s="100">
        <v>31590</v>
      </c>
      <c r="CJ26" s="100">
        <v>39</v>
      </c>
      <c r="CK26" s="100">
        <v>18954</v>
      </c>
      <c r="CL26" s="100">
        <v>70</v>
      </c>
      <c r="CM26" s="100">
        <v>34020</v>
      </c>
      <c r="CN26" s="100">
        <v>52</v>
      </c>
      <c r="CO26" s="100">
        <v>25272</v>
      </c>
      <c r="CP26" s="100">
        <v>43</v>
      </c>
      <c r="CQ26" s="100">
        <v>20898</v>
      </c>
      <c r="CR26" s="100">
        <v>60</v>
      </c>
      <c r="CS26" s="100">
        <v>29160</v>
      </c>
      <c r="CT26" s="100">
        <v>64</v>
      </c>
      <c r="CU26" s="100">
        <v>31104</v>
      </c>
    </row>
    <row r="27" spans="2:99">
      <c r="C27" s="99" t="s">
        <v>193</v>
      </c>
      <c r="D27" s="100">
        <v>44</v>
      </c>
      <c r="E27" s="100">
        <v>18796.8</v>
      </c>
      <c r="F27" s="100">
        <v>19.633259935627457</v>
      </c>
      <c r="G27" s="100">
        <v>8387.3286445000485</v>
      </c>
      <c r="H27" s="100">
        <v>44</v>
      </c>
      <c r="I27" s="100">
        <v>18796.8</v>
      </c>
      <c r="J27" s="100">
        <v>37</v>
      </c>
      <c r="K27" s="100">
        <v>15806.4</v>
      </c>
      <c r="L27" s="100">
        <v>64</v>
      </c>
      <c r="M27" s="100">
        <v>27340.799999999999</v>
      </c>
      <c r="N27" s="100">
        <v>44</v>
      </c>
      <c r="O27" s="100">
        <v>18796.8</v>
      </c>
      <c r="P27" s="100">
        <v>49</v>
      </c>
      <c r="Q27" s="100">
        <v>20932.8</v>
      </c>
      <c r="R27" s="100">
        <v>52</v>
      </c>
      <c r="S27" s="100">
        <v>22214.399999999998</v>
      </c>
      <c r="T27" s="100">
        <v>46</v>
      </c>
      <c r="U27" s="100">
        <v>19651.2</v>
      </c>
      <c r="V27" s="100">
        <v>34</v>
      </c>
      <c r="W27" s="100">
        <v>14524.8</v>
      </c>
      <c r="X27" s="100">
        <v>43</v>
      </c>
      <c r="Y27" s="100">
        <v>18369.599999999999</v>
      </c>
      <c r="Z27" s="100">
        <v>68</v>
      </c>
      <c r="AA27" s="100">
        <v>29049.599999999999</v>
      </c>
      <c r="AB27" s="100">
        <v>54</v>
      </c>
      <c r="AC27" s="100">
        <v>23068.799999999999</v>
      </c>
      <c r="AD27" s="100">
        <v>41</v>
      </c>
      <c r="AE27" s="100">
        <v>17515.2</v>
      </c>
      <c r="AF27" s="100">
        <v>65</v>
      </c>
      <c r="AG27" s="100">
        <v>27768</v>
      </c>
      <c r="AH27" s="100">
        <v>34</v>
      </c>
      <c r="AI27" s="100">
        <v>14524.8</v>
      </c>
      <c r="AJ27" s="100">
        <v>37</v>
      </c>
      <c r="AK27" s="100">
        <v>15806.4</v>
      </c>
      <c r="AL27" s="100">
        <v>45</v>
      </c>
      <c r="AM27" s="100">
        <v>19224</v>
      </c>
      <c r="AN27" s="100">
        <v>66</v>
      </c>
      <c r="AO27" s="100">
        <v>28195.200000000001</v>
      </c>
      <c r="AP27" s="100">
        <v>55</v>
      </c>
      <c r="AQ27" s="100">
        <v>23496</v>
      </c>
      <c r="AR27" s="100">
        <v>64</v>
      </c>
      <c r="AS27" s="100">
        <v>27340.799999999999</v>
      </c>
      <c r="AT27" s="100">
        <v>35</v>
      </c>
      <c r="AU27" s="100">
        <v>14952</v>
      </c>
      <c r="AV27" s="100">
        <v>41</v>
      </c>
      <c r="AW27" s="100">
        <v>17515.2</v>
      </c>
      <c r="AX27" s="100">
        <v>39</v>
      </c>
      <c r="AY27" s="100">
        <v>16660.8</v>
      </c>
      <c r="AZ27" s="100">
        <v>40</v>
      </c>
      <c r="BA27" s="100">
        <v>17088</v>
      </c>
      <c r="BB27" s="100">
        <v>42</v>
      </c>
      <c r="BC27" s="100">
        <v>17942.399999999998</v>
      </c>
      <c r="BD27" s="100">
        <v>56</v>
      </c>
      <c r="BE27" s="100">
        <v>23923.200000000001</v>
      </c>
      <c r="BF27" s="100">
        <v>52</v>
      </c>
      <c r="BG27" s="100">
        <v>22214.399999999998</v>
      </c>
      <c r="BH27" s="100">
        <v>65</v>
      </c>
      <c r="BI27" s="100">
        <v>27768</v>
      </c>
      <c r="BJ27" s="100">
        <v>75</v>
      </c>
      <c r="BK27" s="100">
        <v>32040</v>
      </c>
      <c r="BL27" s="100">
        <v>51</v>
      </c>
      <c r="BM27" s="100">
        <v>21787.200000000001</v>
      </c>
      <c r="BN27" s="100">
        <v>58</v>
      </c>
      <c r="BO27" s="100">
        <v>24777.599999999999</v>
      </c>
      <c r="BP27" s="100">
        <v>57</v>
      </c>
      <c r="BQ27" s="100">
        <v>24350.399999999998</v>
      </c>
      <c r="BR27" s="100">
        <v>54</v>
      </c>
      <c r="BS27" s="100">
        <v>23068.799999999999</v>
      </c>
      <c r="BT27" s="100">
        <v>41</v>
      </c>
      <c r="BU27" s="100">
        <v>17515.2</v>
      </c>
      <c r="BV27" s="100">
        <v>66</v>
      </c>
      <c r="BW27" s="100">
        <v>28195.200000000001</v>
      </c>
      <c r="BX27" s="100">
        <v>41</v>
      </c>
      <c r="BY27" s="100">
        <v>17515.2</v>
      </c>
      <c r="BZ27" s="100">
        <v>50</v>
      </c>
      <c r="CA27" s="100">
        <v>21360</v>
      </c>
      <c r="CB27" s="100">
        <v>35</v>
      </c>
      <c r="CC27" s="100">
        <v>14952</v>
      </c>
      <c r="CD27" s="100">
        <v>47</v>
      </c>
      <c r="CE27" s="100">
        <v>20078.399999999998</v>
      </c>
      <c r="CF27" s="100">
        <v>61</v>
      </c>
      <c r="CG27" s="100">
        <v>26059.200000000001</v>
      </c>
      <c r="CH27" s="100">
        <v>58</v>
      </c>
      <c r="CI27" s="100">
        <v>24777.599999999999</v>
      </c>
      <c r="CJ27" s="100">
        <v>35</v>
      </c>
      <c r="CK27" s="100">
        <v>14952</v>
      </c>
      <c r="CL27" s="100">
        <v>72</v>
      </c>
      <c r="CM27" s="100">
        <v>30758.399999999998</v>
      </c>
      <c r="CN27" s="100">
        <v>52</v>
      </c>
      <c r="CO27" s="100">
        <v>22214.399999999998</v>
      </c>
      <c r="CP27" s="100">
        <v>43</v>
      </c>
      <c r="CQ27" s="100">
        <v>18369.599999999999</v>
      </c>
      <c r="CR27" s="100">
        <v>59</v>
      </c>
      <c r="CS27" s="100">
        <v>25204.799999999999</v>
      </c>
      <c r="CT27" s="100">
        <v>56</v>
      </c>
      <c r="CU27" s="100">
        <v>23923.200000000001</v>
      </c>
    </row>
    <row r="28" spans="2:99">
      <c r="C28" s="99" t="s">
        <v>194</v>
      </c>
      <c r="D28" s="100">
        <v>48</v>
      </c>
      <c r="E28" s="100">
        <v>35424</v>
      </c>
      <c r="F28" s="100">
        <v>18.847929538202361</v>
      </c>
      <c r="G28" s="100">
        <v>13909.771999193343</v>
      </c>
      <c r="H28" s="100">
        <v>48</v>
      </c>
      <c r="I28" s="100">
        <v>35424</v>
      </c>
      <c r="J28" s="100">
        <v>36</v>
      </c>
      <c r="K28" s="100">
        <v>26568</v>
      </c>
      <c r="L28" s="100">
        <v>62</v>
      </c>
      <c r="M28" s="100">
        <v>45756</v>
      </c>
      <c r="N28" s="100">
        <v>49</v>
      </c>
      <c r="O28" s="100">
        <v>36162</v>
      </c>
      <c r="P28" s="100">
        <v>47</v>
      </c>
      <c r="Q28" s="100">
        <v>34686</v>
      </c>
      <c r="R28" s="100">
        <v>49</v>
      </c>
      <c r="S28" s="100">
        <v>36162</v>
      </c>
      <c r="T28" s="100">
        <v>43</v>
      </c>
      <c r="U28" s="100">
        <v>31734</v>
      </c>
      <c r="V28" s="100">
        <v>34</v>
      </c>
      <c r="W28" s="100">
        <v>25092</v>
      </c>
      <c r="X28" s="100">
        <v>37</v>
      </c>
      <c r="Y28" s="100">
        <v>27306</v>
      </c>
      <c r="Z28" s="100">
        <v>63</v>
      </c>
      <c r="AA28" s="100">
        <v>46494</v>
      </c>
      <c r="AB28" s="100">
        <v>56</v>
      </c>
      <c r="AC28" s="100">
        <v>41328</v>
      </c>
      <c r="AD28" s="100">
        <v>41</v>
      </c>
      <c r="AE28" s="100">
        <v>30258</v>
      </c>
      <c r="AF28" s="100">
        <v>62</v>
      </c>
      <c r="AG28" s="100">
        <v>45756</v>
      </c>
      <c r="AH28" s="100">
        <v>32</v>
      </c>
      <c r="AI28" s="100">
        <v>23616</v>
      </c>
      <c r="AJ28" s="100">
        <v>38</v>
      </c>
      <c r="AK28" s="100">
        <v>28044</v>
      </c>
      <c r="AL28" s="100">
        <v>42</v>
      </c>
      <c r="AM28" s="100">
        <v>30996</v>
      </c>
      <c r="AN28" s="100">
        <v>61</v>
      </c>
      <c r="AO28" s="100">
        <v>45018</v>
      </c>
      <c r="AP28" s="100">
        <v>55</v>
      </c>
      <c r="AQ28" s="100">
        <v>40590</v>
      </c>
      <c r="AR28" s="100">
        <v>57</v>
      </c>
      <c r="AS28" s="100">
        <v>42066</v>
      </c>
      <c r="AT28" s="100">
        <v>35</v>
      </c>
      <c r="AU28" s="100">
        <v>25830</v>
      </c>
      <c r="AV28" s="100">
        <v>40</v>
      </c>
      <c r="AW28" s="100">
        <v>29520</v>
      </c>
      <c r="AX28" s="100">
        <v>39</v>
      </c>
      <c r="AY28" s="100">
        <v>28782</v>
      </c>
      <c r="AZ28" s="100">
        <v>42</v>
      </c>
      <c r="BA28" s="100">
        <v>30996</v>
      </c>
      <c r="BB28" s="100">
        <v>42</v>
      </c>
      <c r="BC28" s="100">
        <v>30996</v>
      </c>
      <c r="BD28" s="100">
        <v>54</v>
      </c>
      <c r="BE28" s="100">
        <v>39852</v>
      </c>
      <c r="BF28" s="100">
        <v>54</v>
      </c>
      <c r="BG28" s="100">
        <v>39852</v>
      </c>
      <c r="BH28" s="100">
        <v>62</v>
      </c>
      <c r="BI28" s="100">
        <v>45756</v>
      </c>
      <c r="BJ28" s="100">
        <v>68</v>
      </c>
      <c r="BK28" s="100">
        <v>50184</v>
      </c>
      <c r="BL28" s="100">
        <v>51</v>
      </c>
      <c r="BM28" s="100">
        <v>37638</v>
      </c>
      <c r="BN28" s="100">
        <v>59</v>
      </c>
      <c r="BO28" s="100">
        <v>43542</v>
      </c>
      <c r="BP28" s="100">
        <v>53</v>
      </c>
      <c r="BQ28" s="100">
        <v>39114</v>
      </c>
      <c r="BR28" s="100">
        <v>54</v>
      </c>
      <c r="BS28" s="100">
        <v>39852</v>
      </c>
      <c r="BT28" s="100">
        <v>37</v>
      </c>
      <c r="BU28" s="100">
        <v>27306</v>
      </c>
      <c r="BV28" s="100">
        <v>63</v>
      </c>
      <c r="BW28" s="100">
        <v>46494</v>
      </c>
      <c r="BX28" s="100">
        <v>38</v>
      </c>
      <c r="BY28" s="100">
        <v>28044</v>
      </c>
      <c r="BZ28" s="100">
        <v>49</v>
      </c>
      <c r="CA28" s="100">
        <v>36162</v>
      </c>
      <c r="CB28" s="100">
        <v>37</v>
      </c>
      <c r="CC28" s="100">
        <v>27306</v>
      </c>
      <c r="CD28" s="100">
        <v>46</v>
      </c>
      <c r="CE28" s="100">
        <v>33948</v>
      </c>
      <c r="CF28" s="100">
        <v>65</v>
      </c>
      <c r="CG28" s="100">
        <v>47970</v>
      </c>
      <c r="CH28" s="100">
        <v>54</v>
      </c>
      <c r="CI28" s="100">
        <v>39852</v>
      </c>
      <c r="CJ28" s="100">
        <v>36</v>
      </c>
      <c r="CK28" s="100">
        <v>26568</v>
      </c>
      <c r="CL28" s="100">
        <v>68</v>
      </c>
      <c r="CM28" s="100">
        <v>50184</v>
      </c>
      <c r="CN28" s="100">
        <v>49</v>
      </c>
      <c r="CO28" s="100">
        <v>36162</v>
      </c>
      <c r="CP28" s="100">
        <v>38</v>
      </c>
      <c r="CQ28" s="100">
        <v>28044</v>
      </c>
      <c r="CR28" s="100">
        <v>59</v>
      </c>
      <c r="CS28" s="100">
        <v>43542</v>
      </c>
      <c r="CT28" s="100">
        <v>57</v>
      </c>
      <c r="CU28" s="100">
        <v>42066</v>
      </c>
    </row>
    <row r="29" spans="2:99">
      <c r="C29" s="99" t="s">
        <v>195</v>
      </c>
      <c r="D29" s="100">
        <v>45</v>
      </c>
      <c r="E29" s="100">
        <v>15227.999999999998</v>
      </c>
      <c r="F29" s="100">
        <v>17.669933942064713</v>
      </c>
      <c r="G29" s="100">
        <v>5979.5056459946982</v>
      </c>
      <c r="H29" s="100">
        <v>53</v>
      </c>
      <c r="I29" s="100">
        <v>17935.199999999997</v>
      </c>
      <c r="J29" s="100">
        <v>38</v>
      </c>
      <c r="K29" s="100">
        <v>12859.199999999999</v>
      </c>
      <c r="L29" s="100">
        <v>57</v>
      </c>
      <c r="M29" s="100">
        <v>19288.8</v>
      </c>
      <c r="N29" s="100">
        <v>49</v>
      </c>
      <c r="O29" s="100">
        <v>16581.599999999999</v>
      </c>
      <c r="P29" s="100">
        <v>50</v>
      </c>
      <c r="Q29" s="100">
        <v>16920</v>
      </c>
      <c r="R29" s="100">
        <v>54</v>
      </c>
      <c r="S29" s="100">
        <v>18273.599999999999</v>
      </c>
      <c r="T29" s="100">
        <v>49</v>
      </c>
      <c r="U29" s="100">
        <v>16581.599999999999</v>
      </c>
      <c r="V29" s="100">
        <v>33</v>
      </c>
      <c r="W29" s="100">
        <v>11167.199999999999</v>
      </c>
      <c r="X29" s="100">
        <v>44</v>
      </c>
      <c r="Y29" s="100">
        <v>14889.599999999999</v>
      </c>
      <c r="Z29" s="100">
        <v>65</v>
      </c>
      <c r="AA29" s="100">
        <v>21996</v>
      </c>
      <c r="AB29" s="100">
        <v>61</v>
      </c>
      <c r="AC29" s="100">
        <v>20642.399999999998</v>
      </c>
      <c r="AD29" s="100">
        <v>39</v>
      </c>
      <c r="AE29" s="100">
        <v>13197.599999999999</v>
      </c>
      <c r="AF29" s="100">
        <v>57</v>
      </c>
      <c r="AG29" s="100">
        <v>19288.8</v>
      </c>
      <c r="AH29" s="100">
        <v>34</v>
      </c>
      <c r="AI29" s="100">
        <v>11505.599999999999</v>
      </c>
      <c r="AJ29" s="100">
        <v>40</v>
      </c>
      <c r="AK29" s="100">
        <v>13536</v>
      </c>
      <c r="AL29" s="100">
        <v>46</v>
      </c>
      <c r="AM29" s="100">
        <v>15566.4</v>
      </c>
      <c r="AN29" s="100">
        <v>60</v>
      </c>
      <c r="AO29" s="100">
        <v>20304</v>
      </c>
      <c r="AP29" s="100">
        <v>49</v>
      </c>
      <c r="AQ29" s="100">
        <v>16581.599999999999</v>
      </c>
      <c r="AR29" s="100">
        <v>59</v>
      </c>
      <c r="AS29" s="100">
        <v>19965.599999999999</v>
      </c>
      <c r="AT29" s="100">
        <v>39</v>
      </c>
      <c r="AU29" s="100">
        <v>13197.599999999999</v>
      </c>
      <c r="AV29" s="100">
        <v>44</v>
      </c>
      <c r="AW29" s="100">
        <v>14889.599999999999</v>
      </c>
      <c r="AX29" s="100">
        <v>40</v>
      </c>
      <c r="AY29" s="100">
        <v>13536</v>
      </c>
      <c r="AZ29" s="100">
        <v>43</v>
      </c>
      <c r="BA29" s="100">
        <v>14551.199999999999</v>
      </c>
      <c r="BB29" s="100">
        <v>42</v>
      </c>
      <c r="BC29" s="100">
        <v>14212.8</v>
      </c>
      <c r="BD29" s="100">
        <v>57</v>
      </c>
      <c r="BE29" s="100">
        <v>19288.8</v>
      </c>
      <c r="BF29" s="100">
        <v>51</v>
      </c>
      <c r="BG29" s="100">
        <v>17258.399999999998</v>
      </c>
      <c r="BH29" s="100">
        <v>59</v>
      </c>
      <c r="BI29" s="100">
        <v>19965.599999999999</v>
      </c>
      <c r="BJ29" s="100">
        <v>72</v>
      </c>
      <c r="BK29" s="100">
        <v>24364.799999999999</v>
      </c>
      <c r="BL29" s="100">
        <v>47</v>
      </c>
      <c r="BM29" s="100">
        <v>15904.8</v>
      </c>
      <c r="BN29" s="100">
        <v>70</v>
      </c>
      <c r="BO29" s="100">
        <v>23688</v>
      </c>
      <c r="BP29" s="100">
        <v>55</v>
      </c>
      <c r="BQ29" s="100">
        <v>18612</v>
      </c>
      <c r="BR29" s="100">
        <v>61</v>
      </c>
      <c r="BS29" s="100">
        <v>20642.399999999998</v>
      </c>
      <c r="BT29" s="100">
        <v>44</v>
      </c>
      <c r="BU29" s="100">
        <v>14889.599999999999</v>
      </c>
      <c r="BV29" s="100">
        <v>68</v>
      </c>
      <c r="BW29" s="100">
        <v>23011.199999999997</v>
      </c>
      <c r="BX29" s="100">
        <v>36</v>
      </c>
      <c r="BY29" s="100">
        <v>12182.4</v>
      </c>
      <c r="BZ29" s="100">
        <v>53</v>
      </c>
      <c r="CA29" s="100">
        <v>17935.199999999997</v>
      </c>
      <c r="CB29" s="100">
        <v>38</v>
      </c>
      <c r="CC29" s="100">
        <v>12859.199999999999</v>
      </c>
      <c r="CD29" s="100">
        <v>54</v>
      </c>
      <c r="CE29" s="100">
        <v>18273.599999999999</v>
      </c>
      <c r="CF29" s="100">
        <v>64</v>
      </c>
      <c r="CG29" s="100">
        <v>21657.599999999999</v>
      </c>
      <c r="CH29" s="100">
        <v>59</v>
      </c>
      <c r="CI29" s="100">
        <v>19965.599999999999</v>
      </c>
      <c r="CJ29" s="100">
        <v>38</v>
      </c>
      <c r="CK29" s="100">
        <v>12859.199999999999</v>
      </c>
      <c r="CL29" s="100">
        <v>61</v>
      </c>
      <c r="CM29" s="100">
        <v>20642.399999999998</v>
      </c>
      <c r="CN29" s="100">
        <v>52</v>
      </c>
      <c r="CO29" s="100">
        <v>17596.8</v>
      </c>
      <c r="CP29" s="100">
        <v>41</v>
      </c>
      <c r="CQ29" s="100">
        <v>13874.4</v>
      </c>
      <c r="CR29" s="100">
        <v>57</v>
      </c>
      <c r="CS29" s="100">
        <v>19288.8</v>
      </c>
      <c r="CT29" s="100">
        <v>60</v>
      </c>
      <c r="CU29" s="100">
        <v>20304</v>
      </c>
    </row>
    <row r="30" spans="2:99">
      <c r="C30" s="99" t="s">
        <v>196</v>
      </c>
      <c r="D30" s="100">
        <v>49</v>
      </c>
      <c r="E30" s="100">
        <v>6820.7999999999993</v>
      </c>
      <c r="F30" s="100">
        <v>18.062599140777262</v>
      </c>
      <c r="G30" s="100">
        <v>2514.3138003961949</v>
      </c>
      <c r="H30" s="100">
        <v>51</v>
      </c>
      <c r="I30" s="100">
        <v>7099.2</v>
      </c>
      <c r="J30" s="100">
        <v>40</v>
      </c>
      <c r="K30" s="100">
        <v>5568</v>
      </c>
      <c r="L30" s="100">
        <v>62</v>
      </c>
      <c r="M30" s="100">
        <v>8630.4</v>
      </c>
      <c r="N30" s="100">
        <v>45</v>
      </c>
      <c r="O30" s="100">
        <v>6263.9999999999991</v>
      </c>
      <c r="P30" s="100">
        <v>55</v>
      </c>
      <c r="Q30" s="100">
        <v>7655.9999999999991</v>
      </c>
      <c r="R30" s="100">
        <v>52</v>
      </c>
      <c r="S30" s="100">
        <v>7238.4</v>
      </c>
      <c r="T30" s="100">
        <v>49</v>
      </c>
      <c r="U30" s="100">
        <v>6820.7999999999993</v>
      </c>
      <c r="V30" s="100">
        <v>33</v>
      </c>
      <c r="W30" s="100">
        <v>4593.5999999999995</v>
      </c>
      <c r="X30" s="100">
        <v>41</v>
      </c>
      <c r="Y30" s="100">
        <v>5707.2</v>
      </c>
      <c r="Z30" s="100">
        <v>67</v>
      </c>
      <c r="AA30" s="100">
        <v>9326.4</v>
      </c>
      <c r="AB30" s="100">
        <v>54</v>
      </c>
      <c r="AC30" s="100">
        <v>7516.7999999999993</v>
      </c>
      <c r="AD30" s="100">
        <v>44</v>
      </c>
      <c r="AE30" s="100">
        <v>6124.7999999999993</v>
      </c>
      <c r="AF30" s="100">
        <v>68</v>
      </c>
      <c r="AG30" s="100">
        <v>9465.5999999999985</v>
      </c>
      <c r="AH30" s="100">
        <v>35</v>
      </c>
      <c r="AI30" s="100">
        <v>4872</v>
      </c>
      <c r="AJ30" s="100">
        <v>42</v>
      </c>
      <c r="AK30" s="100">
        <v>5846.4</v>
      </c>
      <c r="AL30" s="100">
        <v>40</v>
      </c>
      <c r="AM30" s="100">
        <v>5568</v>
      </c>
      <c r="AN30" s="100">
        <v>67</v>
      </c>
      <c r="AO30" s="100">
        <v>9326.4</v>
      </c>
      <c r="AP30" s="100">
        <v>57</v>
      </c>
      <c r="AQ30" s="100">
        <v>7934.4</v>
      </c>
      <c r="AR30" s="100">
        <v>61</v>
      </c>
      <c r="AS30" s="100">
        <v>8491.1999999999989</v>
      </c>
      <c r="AT30" s="100">
        <v>40</v>
      </c>
      <c r="AU30" s="100">
        <v>5568</v>
      </c>
      <c r="AV30" s="100">
        <v>46</v>
      </c>
      <c r="AW30" s="100">
        <v>6403.2</v>
      </c>
      <c r="AX30" s="100">
        <v>36</v>
      </c>
      <c r="AY30" s="100">
        <v>5011.2</v>
      </c>
      <c r="AZ30" s="100">
        <v>45</v>
      </c>
      <c r="BA30" s="100">
        <v>6263.9999999999991</v>
      </c>
      <c r="BB30" s="100">
        <v>39</v>
      </c>
      <c r="BC30" s="100">
        <v>5428.7999999999993</v>
      </c>
      <c r="BD30" s="100">
        <v>49</v>
      </c>
      <c r="BE30" s="100">
        <v>6820.7999999999993</v>
      </c>
      <c r="BF30" s="100">
        <v>51</v>
      </c>
      <c r="BG30" s="100">
        <v>7099.2</v>
      </c>
      <c r="BH30" s="100">
        <v>68</v>
      </c>
      <c r="BI30" s="100">
        <v>9465.5999999999985</v>
      </c>
      <c r="BJ30" s="100">
        <v>69</v>
      </c>
      <c r="BK30" s="100">
        <v>9604.7999999999993</v>
      </c>
      <c r="BL30" s="100">
        <v>49</v>
      </c>
      <c r="BM30" s="100">
        <v>6820.7999999999993</v>
      </c>
      <c r="BN30" s="100">
        <v>61</v>
      </c>
      <c r="BO30" s="100">
        <v>8491.1999999999989</v>
      </c>
      <c r="BP30" s="100">
        <v>67</v>
      </c>
      <c r="BQ30" s="100">
        <v>9326.4</v>
      </c>
      <c r="BR30" s="100">
        <v>62</v>
      </c>
      <c r="BS30" s="100">
        <v>8630.4</v>
      </c>
      <c r="BT30" s="100">
        <v>39</v>
      </c>
      <c r="BU30" s="100">
        <v>5428.7999999999993</v>
      </c>
      <c r="BV30" s="100">
        <v>66</v>
      </c>
      <c r="BW30" s="100">
        <v>9187.1999999999989</v>
      </c>
      <c r="BX30" s="100">
        <v>40</v>
      </c>
      <c r="BY30" s="100">
        <v>5568</v>
      </c>
      <c r="BZ30" s="100">
        <v>59</v>
      </c>
      <c r="CA30" s="100">
        <v>8212.7999999999993</v>
      </c>
      <c r="CB30" s="100">
        <v>40</v>
      </c>
      <c r="CC30" s="100">
        <v>5568</v>
      </c>
      <c r="CD30" s="100">
        <v>49</v>
      </c>
      <c r="CE30" s="100">
        <v>6820.7999999999993</v>
      </c>
      <c r="CF30" s="100">
        <v>62</v>
      </c>
      <c r="CG30" s="100">
        <v>8630.4</v>
      </c>
      <c r="CH30" s="100">
        <v>59</v>
      </c>
      <c r="CI30" s="100">
        <v>8212.7999999999993</v>
      </c>
      <c r="CJ30" s="100">
        <v>39</v>
      </c>
      <c r="CK30" s="100">
        <v>5428.7999999999993</v>
      </c>
      <c r="CL30" s="100">
        <v>62</v>
      </c>
      <c r="CM30" s="100">
        <v>8630.4</v>
      </c>
      <c r="CN30" s="100">
        <v>56</v>
      </c>
      <c r="CO30" s="100">
        <v>7795.1999999999989</v>
      </c>
      <c r="CP30" s="100">
        <v>40</v>
      </c>
      <c r="CQ30" s="100">
        <v>5568</v>
      </c>
      <c r="CR30" s="100">
        <v>62</v>
      </c>
      <c r="CS30" s="100">
        <v>8630.4</v>
      </c>
      <c r="CT30" s="100">
        <v>67</v>
      </c>
      <c r="CU30" s="100">
        <v>9326.4</v>
      </c>
    </row>
    <row r="31" spans="2:99">
      <c r="C31" s="99" t="s">
        <v>197</v>
      </c>
      <c r="D31" s="100">
        <v>49</v>
      </c>
      <c r="E31" s="100">
        <v>16699.2</v>
      </c>
      <c r="F31" s="100">
        <v>20.025925134340007</v>
      </c>
      <c r="G31" s="100">
        <v>6824.8352857830741</v>
      </c>
      <c r="H31" s="100">
        <v>49</v>
      </c>
      <c r="I31" s="100">
        <v>16699.2</v>
      </c>
      <c r="J31" s="100">
        <v>32</v>
      </c>
      <c r="K31" s="100">
        <v>10905.6</v>
      </c>
      <c r="L31" s="100">
        <v>65</v>
      </c>
      <c r="M31" s="100">
        <v>22152</v>
      </c>
      <c r="N31" s="100">
        <v>43</v>
      </c>
      <c r="O31" s="100">
        <v>14654.4</v>
      </c>
      <c r="P31" s="100">
        <v>53</v>
      </c>
      <c r="Q31" s="100">
        <v>18062.400000000001</v>
      </c>
      <c r="R31" s="100">
        <v>50</v>
      </c>
      <c r="S31" s="100">
        <v>17040</v>
      </c>
      <c r="T31" s="100">
        <v>46</v>
      </c>
      <c r="U31" s="100">
        <v>15676.800000000001</v>
      </c>
      <c r="V31" s="100">
        <v>34</v>
      </c>
      <c r="W31" s="100">
        <v>11587.2</v>
      </c>
      <c r="X31" s="100">
        <v>43</v>
      </c>
      <c r="Y31" s="100">
        <v>14654.4</v>
      </c>
      <c r="Z31" s="100">
        <v>66</v>
      </c>
      <c r="AA31" s="100">
        <v>22492.799999999999</v>
      </c>
      <c r="AB31" s="100">
        <v>51</v>
      </c>
      <c r="AC31" s="100">
        <v>17380.8</v>
      </c>
      <c r="AD31" s="100">
        <v>40</v>
      </c>
      <c r="AE31" s="100">
        <v>13632</v>
      </c>
      <c r="AF31" s="100">
        <v>66</v>
      </c>
      <c r="AG31" s="100">
        <v>22492.799999999999</v>
      </c>
      <c r="AH31" s="100">
        <v>39</v>
      </c>
      <c r="AI31" s="100">
        <v>13291.2</v>
      </c>
      <c r="AJ31" s="100">
        <v>34</v>
      </c>
      <c r="AK31" s="100">
        <v>11587.2</v>
      </c>
      <c r="AL31" s="100">
        <v>46</v>
      </c>
      <c r="AM31" s="100">
        <v>15676.800000000001</v>
      </c>
      <c r="AN31" s="100">
        <v>62</v>
      </c>
      <c r="AO31" s="100">
        <v>21129.600000000002</v>
      </c>
      <c r="AP31" s="100">
        <v>56</v>
      </c>
      <c r="AQ31" s="100">
        <v>19084.8</v>
      </c>
      <c r="AR31" s="100">
        <v>65</v>
      </c>
      <c r="AS31" s="100">
        <v>22152</v>
      </c>
      <c r="AT31" s="100">
        <v>38</v>
      </c>
      <c r="AU31" s="100">
        <v>12950.4</v>
      </c>
      <c r="AV31" s="100">
        <v>38</v>
      </c>
      <c r="AW31" s="100">
        <v>12950.4</v>
      </c>
      <c r="AX31" s="100">
        <v>34</v>
      </c>
      <c r="AY31" s="100">
        <v>11587.2</v>
      </c>
      <c r="AZ31" s="100">
        <v>41</v>
      </c>
      <c r="BA31" s="100">
        <v>13972.800000000001</v>
      </c>
      <c r="BB31" s="100">
        <v>43</v>
      </c>
      <c r="BC31" s="100">
        <v>14654.4</v>
      </c>
      <c r="BD31" s="100">
        <v>49</v>
      </c>
      <c r="BE31" s="100">
        <v>16699.2</v>
      </c>
      <c r="BF31" s="100">
        <v>60</v>
      </c>
      <c r="BG31" s="100">
        <v>20448</v>
      </c>
      <c r="BH31" s="100">
        <v>61</v>
      </c>
      <c r="BI31" s="100">
        <v>20788.8</v>
      </c>
      <c r="BJ31" s="100">
        <v>72</v>
      </c>
      <c r="BK31" s="100">
        <v>24537.600000000002</v>
      </c>
      <c r="BL31" s="100">
        <v>49</v>
      </c>
      <c r="BM31" s="100">
        <v>16699.2</v>
      </c>
      <c r="BN31" s="100">
        <v>57</v>
      </c>
      <c r="BO31" s="100">
        <v>19425.600000000002</v>
      </c>
      <c r="BP31" s="100">
        <v>63</v>
      </c>
      <c r="BQ31" s="100">
        <v>21470.400000000001</v>
      </c>
      <c r="BR31" s="100">
        <v>57</v>
      </c>
      <c r="BS31" s="100">
        <v>19425.600000000002</v>
      </c>
      <c r="BT31" s="100">
        <v>39</v>
      </c>
      <c r="BU31" s="100">
        <v>13291.2</v>
      </c>
      <c r="BV31" s="100">
        <v>63</v>
      </c>
      <c r="BW31" s="100">
        <v>21470.400000000001</v>
      </c>
      <c r="BX31" s="100">
        <v>39</v>
      </c>
      <c r="BY31" s="100">
        <v>13291.2</v>
      </c>
      <c r="BZ31" s="100">
        <v>55</v>
      </c>
      <c r="CA31" s="100">
        <v>18744</v>
      </c>
      <c r="CB31" s="100">
        <v>37</v>
      </c>
      <c r="CC31" s="100">
        <v>12609.6</v>
      </c>
      <c r="CD31" s="100">
        <v>49</v>
      </c>
      <c r="CE31" s="100">
        <v>16699.2</v>
      </c>
      <c r="CF31" s="100">
        <v>61</v>
      </c>
      <c r="CG31" s="100">
        <v>20788.8</v>
      </c>
      <c r="CH31" s="100">
        <v>65</v>
      </c>
      <c r="CI31" s="100">
        <v>22152</v>
      </c>
      <c r="CJ31" s="100">
        <v>34</v>
      </c>
      <c r="CK31" s="100">
        <v>11587.2</v>
      </c>
      <c r="CL31" s="100">
        <v>66</v>
      </c>
      <c r="CM31" s="100">
        <v>22492.799999999999</v>
      </c>
      <c r="CN31" s="100">
        <v>48</v>
      </c>
      <c r="CO31" s="100">
        <v>16358.400000000001</v>
      </c>
      <c r="CP31" s="100">
        <v>39</v>
      </c>
      <c r="CQ31" s="100">
        <v>13291.2</v>
      </c>
      <c r="CR31" s="100">
        <v>53</v>
      </c>
      <c r="CS31" s="100">
        <v>18062.400000000001</v>
      </c>
      <c r="CT31" s="100">
        <v>58</v>
      </c>
      <c r="CU31" s="100">
        <v>19766.400000000001</v>
      </c>
    </row>
    <row r="32" spans="2:99">
      <c r="C32" s="99" t="s">
        <v>198</v>
      </c>
      <c r="D32" s="100">
        <v>46</v>
      </c>
      <c r="E32" s="100">
        <v>38640</v>
      </c>
      <c r="F32" s="100">
        <v>16.491938345927064</v>
      </c>
      <c r="G32" s="100">
        <v>13853.228210578734</v>
      </c>
      <c r="H32" s="100">
        <v>45</v>
      </c>
      <c r="I32" s="100">
        <v>37800</v>
      </c>
      <c r="J32" s="100">
        <v>33</v>
      </c>
      <c r="K32" s="100">
        <v>27720</v>
      </c>
      <c r="L32" s="100">
        <v>59</v>
      </c>
      <c r="M32" s="100">
        <v>49560</v>
      </c>
      <c r="N32" s="100">
        <v>45</v>
      </c>
      <c r="O32" s="100">
        <v>37800</v>
      </c>
      <c r="P32" s="100">
        <v>50</v>
      </c>
      <c r="Q32" s="100">
        <v>42000</v>
      </c>
      <c r="R32" s="100">
        <v>45</v>
      </c>
      <c r="S32" s="100">
        <v>37800</v>
      </c>
      <c r="T32" s="100">
        <v>45</v>
      </c>
      <c r="U32" s="100">
        <v>37800</v>
      </c>
      <c r="V32" s="100">
        <v>35</v>
      </c>
      <c r="W32" s="100">
        <v>29400</v>
      </c>
      <c r="X32" s="100">
        <v>38</v>
      </c>
      <c r="Y32" s="100">
        <v>31920</v>
      </c>
      <c r="Z32" s="100">
        <v>66</v>
      </c>
      <c r="AA32" s="100">
        <v>55440</v>
      </c>
      <c r="AB32" s="100">
        <v>49</v>
      </c>
      <c r="AC32" s="100">
        <v>41160</v>
      </c>
      <c r="AD32" s="100">
        <v>36</v>
      </c>
      <c r="AE32" s="100">
        <v>30240</v>
      </c>
      <c r="AF32" s="100">
        <v>62</v>
      </c>
      <c r="AG32" s="100">
        <v>52080</v>
      </c>
      <c r="AH32" s="100">
        <v>37</v>
      </c>
      <c r="AI32" s="100">
        <v>31080</v>
      </c>
      <c r="AJ32" s="100">
        <v>35</v>
      </c>
      <c r="AK32" s="100">
        <v>29400</v>
      </c>
      <c r="AL32" s="100">
        <v>36</v>
      </c>
      <c r="AM32" s="100">
        <v>30240</v>
      </c>
      <c r="AN32" s="100">
        <v>59</v>
      </c>
      <c r="AO32" s="100">
        <v>49560</v>
      </c>
      <c r="AP32" s="100">
        <v>47</v>
      </c>
      <c r="AQ32" s="100">
        <v>39480</v>
      </c>
      <c r="AR32" s="100">
        <v>55</v>
      </c>
      <c r="AS32" s="100">
        <v>46200</v>
      </c>
      <c r="AT32" s="100">
        <v>35</v>
      </c>
      <c r="AU32" s="100">
        <v>29400</v>
      </c>
      <c r="AV32" s="100">
        <v>42</v>
      </c>
      <c r="AW32" s="100">
        <v>35280</v>
      </c>
      <c r="AX32" s="100">
        <v>34</v>
      </c>
      <c r="AY32" s="100">
        <v>28560</v>
      </c>
      <c r="AZ32" s="100">
        <v>37</v>
      </c>
      <c r="BA32" s="100">
        <v>31080</v>
      </c>
      <c r="BB32" s="100">
        <v>40</v>
      </c>
      <c r="BC32" s="100">
        <v>33600</v>
      </c>
      <c r="BD32" s="100">
        <v>54</v>
      </c>
      <c r="BE32" s="100">
        <v>45360</v>
      </c>
      <c r="BF32" s="100">
        <v>56</v>
      </c>
      <c r="BG32" s="100">
        <v>47040</v>
      </c>
      <c r="BH32" s="100">
        <v>55</v>
      </c>
      <c r="BI32" s="100">
        <v>46200</v>
      </c>
      <c r="BJ32" s="100">
        <v>60</v>
      </c>
      <c r="BK32" s="100">
        <v>50400</v>
      </c>
      <c r="BL32" s="100">
        <v>45</v>
      </c>
      <c r="BM32" s="100">
        <v>37800</v>
      </c>
      <c r="BN32" s="100">
        <v>59</v>
      </c>
      <c r="BO32" s="100">
        <v>49560</v>
      </c>
      <c r="BP32" s="100">
        <v>63</v>
      </c>
      <c r="BQ32" s="100">
        <v>52920</v>
      </c>
      <c r="BR32" s="100">
        <v>49</v>
      </c>
      <c r="BS32" s="100">
        <v>41160</v>
      </c>
      <c r="BT32" s="100">
        <v>39</v>
      </c>
      <c r="BU32" s="100">
        <v>32760</v>
      </c>
      <c r="BV32" s="100">
        <v>63</v>
      </c>
      <c r="BW32" s="100">
        <v>52920</v>
      </c>
      <c r="BX32" s="100">
        <v>38</v>
      </c>
      <c r="BY32" s="100">
        <v>31920</v>
      </c>
      <c r="BZ32" s="100">
        <v>47</v>
      </c>
      <c r="CA32" s="100">
        <v>39480</v>
      </c>
      <c r="CB32" s="100">
        <v>38</v>
      </c>
      <c r="CC32" s="100">
        <v>31920</v>
      </c>
      <c r="CD32" s="100">
        <v>46</v>
      </c>
      <c r="CE32" s="100">
        <v>38640</v>
      </c>
      <c r="CF32" s="100">
        <v>68</v>
      </c>
      <c r="CG32" s="100">
        <v>57120</v>
      </c>
      <c r="CH32" s="100">
        <v>55</v>
      </c>
      <c r="CI32" s="100">
        <v>46200</v>
      </c>
      <c r="CJ32" s="100">
        <v>32</v>
      </c>
      <c r="CK32" s="100">
        <v>26880</v>
      </c>
      <c r="CL32" s="100">
        <v>67</v>
      </c>
      <c r="CM32" s="100">
        <v>56280</v>
      </c>
      <c r="CN32" s="100">
        <v>52</v>
      </c>
      <c r="CO32" s="100">
        <v>43680</v>
      </c>
      <c r="CP32" s="100">
        <v>37</v>
      </c>
      <c r="CQ32" s="100">
        <v>31080</v>
      </c>
      <c r="CR32" s="100">
        <v>52</v>
      </c>
      <c r="CS32" s="100">
        <v>43680</v>
      </c>
      <c r="CT32" s="100">
        <v>61</v>
      </c>
      <c r="CU32" s="100">
        <v>51240</v>
      </c>
    </row>
    <row r="33" spans="2:99">
      <c r="C33" s="99" t="s">
        <v>199</v>
      </c>
      <c r="D33" s="100">
        <v>41</v>
      </c>
      <c r="E33" s="100">
        <v>19434</v>
      </c>
      <c r="F33" s="100">
        <v>18.062599140777262</v>
      </c>
      <c r="G33" s="100">
        <v>8561.671992728423</v>
      </c>
      <c r="H33" s="100">
        <v>50</v>
      </c>
      <c r="I33" s="100">
        <v>23700</v>
      </c>
      <c r="J33" s="100">
        <v>37</v>
      </c>
      <c r="K33" s="100">
        <v>17538</v>
      </c>
      <c r="L33" s="100">
        <v>54</v>
      </c>
      <c r="M33" s="100">
        <v>25596</v>
      </c>
      <c r="N33" s="100">
        <v>48</v>
      </c>
      <c r="O33" s="100">
        <v>22752</v>
      </c>
      <c r="P33" s="100">
        <v>57</v>
      </c>
      <c r="Q33" s="100">
        <v>27018</v>
      </c>
      <c r="R33" s="100">
        <v>49</v>
      </c>
      <c r="S33" s="100">
        <v>23226</v>
      </c>
      <c r="T33" s="100">
        <v>47</v>
      </c>
      <c r="U33" s="100">
        <v>22278</v>
      </c>
      <c r="V33" s="100">
        <v>33</v>
      </c>
      <c r="W33" s="100">
        <v>15642</v>
      </c>
      <c r="X33" s="100">
        <v>37</v>
      </c>
      <c r="Y33" s="100">
        <v>17538</v>
      </c>
      <c r="Z33" s="100">
        <v>61</v>
      </c>
      <c r="AA33" s="100">
        <v>28914</v>
      </c>
      <c r="AB33" s="100">
        <v>50</v>
      </c>
      <c r="AC33" s="100">
        <v>23700</v>
      </c>
      <c r="AD33" s="100">
        <v>37</v>
      </c>
      <c r="AE33" s="100">
        <v>17538</v>
      </c>
      <c r="AF33" s="100">
        <v>59</v>
      </c>
      <c r="AG33" s="100">
        <v>27966</v>
      </c>
      <c r="AH33" s="100">
        <v>33</v>
      </c>
      <c r="AI33" s="100">
        <v>15642</v>
      </c>
      <c r="AJ33" s="100">
        <v>38</v>
      </c>
      <c r="AK33" s="100">
        <v>18012</v>
      </c>
      <c r="AL33" s="100">
        <v>43</v>
      </c>
      <c r="AM33" s="100">
        <v>20382</v>
      </c>
      <c r="AN33" s="100">
        <v>63</v>
      </c>
      <c r="AO33" s="100">
        <v>29862</v>
      </c>
      <c r="AP33" s="100">
        <v>47</v>
      </c>
      <c r="AQ33" s="100">
        <v>22278</v>
      </c>
      <c r="AR33" s="100">
        <v>58</v>
      </c>
      <c r="AS33" s="100">
        <v>27492</v>
      </c>
      <c r="AT33" s="100">
        <v>34</v>
      </c>
      <c r="AU33" s="100">
        <v>16116</v>
      </c>
      <c r="AV33" s="100">
        <v>43</v>
      </c>
      <c r="AW33" s="100">
        <v>20382</v>
      </c>
      <c r="AX33" s="100">
        <v>35</v>
      </c>
      <c r="AY33" s="100">
        <v>16590</v>
      </c>
      <c r="AZ33" s="100">
        <v>43</v>
      </c>
      <c r="BA33" s="100">
        <v>20382</v>
      </c>
      <c r="BB33" s="100">
        <v>41</v>
      </c>
      <c r="BC33" s="100">
        <v>19434</v>
      </c>
      <c r="BD33" s="100">
        <v>49</v>
      </c>
      <c r="BE33" s="100">
        <v>23226</v>
      </c>
      <c r="BF33" s="100">
        <v>54</v>
      </c>
      <c r="BG33" s="100">
        <v>25596</v>
      </c>
      <c r="BH33" s="100">
        <v>65</v>
      </c>
      <c r="BI33" s="100">
        <v>30810</v>
      </c>
      <c r="BJ33" s="100">
        <v>68</v>
      </c>
      <c r="BK33" s="100">
        <v>32232</v>
      </c>
      <c r="BL33" s="100">
        <v>46</v>
      </c>
      <c r="BM33" s="100">
        <v>21804</v>
      </c>
      <c r="BN33" s="100">
        <v>65</v>
      </c>
      <c r="BO33" s="100">
        <v>30810</v>
      </c>
      <c r="BP33" s="100">
        <v>63</v>
      </c>
      <c r="BQ33" s="100">
        <v>29862</v>
      </c>
      <c r="BR33" s="100">
        <v>52</v>
      </c>
      <c r="BS33" s="100">
        <v>24648</v>
      </c>
      <c r="BT33" s="100">
        <v>37</v>
      </c>
      <c r="BU33" s="100">
        <v>17538</v>
      </c>
      <c r="BV33" s="100">
        <v>70</v>
      </c>
      <c r="BW33" s="100">
        <v>33180</v>
      </c>
      <c r="BX33" s="100">
        <v>42</v>
      </c>
      <c r="BY33" s="100">
        <v>19908</v>
      </c>
      <c r="BZ33" s="100">
        <v>55</v>
      </c>
      <c r="CA33" s="100">
        <v>26070</v>
      </c>
      <c r="CB33" s="100">
        <v>36</v>
      </c>
      <c r="CC33" s="100">
        <v>17064</v>
      </c>
      <c r="CD33" s="100">
        <v>48</v>
      </c>
      <c r="CE33" s="100">
        <v>22752</v>
      </c>
      <c r="CF33" s="100">
        <v>62</v>
      </c>
      <c r="CG33" s="100">
        <v>29388</v>
      </c>
      <c r="CH33" s="100">
        <v>64</v>
      </c>
      <c r="CI33" s="100">
        <v>30336</v>
      </c>
      <c r="CJ33" s="100">
        <v>34</v>
      </c>
      <c r="CK33" s="100">
        <v>16116</v>
      </c>
      <c r="CL33" s="100">
        <v>62</v>
      </c>
      <c r="CM33" s="100">
        <v>29388</v>
      </c>
      <c r="CN33" s="100">
        <v>51</v>
      </c>
      <c r="CO33" s="100">
        <v>24174</v>
      </c>
      <c r="CP33" s="100">
        <v>43</v>
      </c>
      <c r="CQ33" s="100">
        <v>20382</v>
      </c>
      <c r="CR33" s="100">
        <v>55</v>
      </c>
      <c r="CS33" s="100">
        <v>26070</v>
      </c>
      <c r="CT33" s="100">
        <v>61</v>
      </c>
      <c r="CU33" s="100">
        <v>28914</v>
      </c>
    </row>
    <row r="34" spans="2:99">
      <c r="C34" s="99" t="s">
        <v>200</v>
      </c>
      <c r="D34" s="100">
        <v>48</v>
      </c>
      <c r="E34" s="100">
        <v>26323.199999999997</v>
      </c>
      <c r="F34" s="100">
        <v>20.418590333052556</v>
      </c>
      <c r="G34" s="100">
        <v>11197.554938646021</v>
      </c>
      <c r="H34" s="100">
        <v>48</v>
      </c>
      <c r="I34" s="100">
        <v>26323.199999999997</v>
      </c>
      <c r="J34" s="100">
        <v>32</v>
      </c>
      <c r="K34" s="100">
        <v>17548.8</v>
      </c>
      <c r="L34" s="100">
        <v>61</v>
      </c>
      <c r="M34" s="100">
        <v>33452.400000000001</v>
      </c>
      <c r="N34" s="100">
        <v>42</v>
      </c>
      <c r="O34" s="100">
        <v>23032.799999999999</v>
      </c>
      <c r="P34" s="100">
        <v>58</v>
      </c>
      <c r="Q34" s="100">
        <v>31807.199999999997</v>
      </c>
      <c r="R34" s="100">
        <v>46</v>
      </c>
      <c r="S34" s="100">
        <v>25226.399999999998</v>
      </c>
      <c r="T34" s="100">
        <v>51</v>
      </c>
      <c r="U34" s="100">
        <v>27968.399999999998</v>
      </c>
      <c r="V34" s="100">
        <v>35</v>
      </c>
      <c r="W34" s="100">
        <v>19194</v>
      </c>
      <c r="X34" s="100">
        <v>37</v>
      </c>
      <c r="Y34" s="100">
        <v>20290.8</v>
      </c>
      <c r="Z34" s="100">
        <v>59</v>
      </c>
      <c r="AA34" s="100">
        <v>32355.599999999999</v>
      </c>
      <c r="AB34" s="100">
        <v>58</v>
      </c>
      <c r="AC34" s="100">
        <v>31807.199999999997</v>
      </c>
      <c r="AD34" s="100">
        <v>36</v>
      </c>
      <c r="AE34" s="100">
        <v>19742.399999999998</v>
      </c>
      <c r="AF34" s="100">
        <v>68</v>
      </c>
      <c r="AG34" s="100">
        <v>37291.199999999997</v>
      </c>
      <c r="AH34" s="100">
        <v>33</v>
      </c>
      <c r="AI34" s="100">
        <v>18097.2</v>
      </c>
      <c r="AJ34" s="100">
        <v>38</v>
      </c>
      <c r="AK34" s="100">
        <v>20839.2</v>
      </c>
      <c r="AL34" s="100">
        <v>40</v>
      </c>
      <c r="AM34" s="100">
        <v>21936</v>
      </c>
      <c r="AN34" s="100">
        <v>59</v>
      </c>
      <c r="AO34" s="100">
        <v>32355.599999999999</v>
      </c>
      <c r="AP34" s="100">
        <v>56</v>
      </c>
      <c r="AQ34" s="100">
        <v>30710.399999999998</v>
      </c>
      <c r="AR34" s="100">
        <v>57</v>
      </c>
      <c r="AS34" s="100">
        <v>31258.799999999999</v>
      </c>
      <c r="AT34" s="100">
        <v>34</v>
      </c>
      <c r="AU34" s="100">
        <v>18645.599999999999</v>
      </c>
      <c r="AV34" s="100">
        <v>40</v>
      </c>
      <c r="AW34" s="100">
        <v>21936</v>
      </c>
      <c r="AX34" s="100">
        <v>33</v>
      </c>
      <c r="AY34" s="100">
        <v>18097.2</v>
      </c>
      <c r="AZ34" s="100">
        <v>44</v>
      </c>
      <c r="BA34" s="100">
        <v>24129.599999999999</v>
      </c>
      <c r="BB34" s="100">
        <v>39</v>
      </c>
      <c r="BC34" s="100">
        <v>21387.599999999999</v>
      </c>
      <c r="BD34" s="100">
        <v>51</v>
      </c>
      <c r="BE34" s="100">
        <v>27968.399999999998</v>
      </c>
      <c r="BF34" s="100">
        <v>48</v>
      </c>
      <c r="BG34" s="100">
        <v>26323.199999999997</v>
      </c>
      <c r="BH34" s="100">
        <v>61</v>
      </c>
      <c r="BI34" s="100">
        <v>33452.400000000001</v>
      </c>
      <c r="BJ34" s="100">
        <v>70</v>
      </c>
      <c r="BK34" s="100">
        <v>38388</v>
      </c>
      <c r="BL34" s="100">
        <v>47</v>
      </c>
      <c r="BM34" s="100">
        <v>25774.799999999999</v>
      </c>
      <c r="BN34" s="100">
        <v>67</v>
      </c>
      <c r="BO34" s="100">
        <v>36742.799999999996</v>
      </c>
      <c r="BP34" s="100">
        <v>59</v>
      </c>
      <c r="BQ34" s="100">
        <v>32355.599999999999</v>
      </c>
      <c r="BR34" s="100">
        <v>61</v>
      </c>
      <c r="BS34" s="100">
        <v>33452.400000000001</v>
      </c>
      <c r="BT34" s="100">
        <v>41</v>
      </c>
      <c r="BU34" s="100">
        <v>22484.399999999998</v>
      </c>
      <c r="BV34" s="100">
        <v>68</v>
      </c>
      <c r="BW34" s="100">
        <v>37291.199999999997</v>
      </c>
      <c r="BX34" s="100">
        <v>36</v>
      </c>
      <c r="BY34" s="100">
        <v>19742.399999999998</v>
      </c>
      <c r="BZ34" s="100">
        <v>48</v>
      </c>
      <c r="CA34" s="100">
        <v>26323.199999999997</v>
      </c>
      <c r="CB34" s="100">
        <v>36</v>
      </c>
      <c r="CC34" s="100">
        <v>19742.399999999998</v>
      </c>
      <c r="CD34" s="100">
        <v>48</v>
      </c>
      <c r="CE34" s="100">
        <v>26323.199999999997</v>
      </c>
      <c r="CF34" s="100">
        <v>71</v>
      </c>
      <c r="CG34" s="100">
        <v>38936.400000000001</v>
      </c>
      <c r="CH34" s="100">
        <v>62</v>
      </c>
      <c r="CI34" s="100">
        <v>34000.799999999996</v>
      </c>
      <c r="CJ34" s="100">
        <v>33</v>
      </c>
      <c r="CK34" s="100">
        <v>18097.2</v>
      </c>
      <c r="CL34" s="100">
        <v>61</v>
      </c>
      <c r="CM34" s="100">
        <v>33452.400000000001</v>
      </c>
      <c r="CN34" s="100">
        <v>55</v>
      </c>
      <c r="CO34" s="100">
        <v>30162</v>
      </c>
      <c r="CP34" s="100">
        <v>43</v>
      </c>
      <c r="CQ34" s="100">
        <v>23581.200000000001</v>
      </c>
      <c r="CR34" s="100">
        <v>55</v>
      </c>
      <c r="CS34" s="100">
        <v>30162</v>
      </c>
      <c r="CT34" s="100">
        <v>58</v>
      </c>
      <c r="CU34" s="100">
        <v>31807.199999999997</v>
      </c>
    </row>
    <row r="35" spans="2:99">
      <c r="C35" s="99" t="s">
        <v>201</v>
      </c>
      <c r="D35" s="100">
        <v>45</v>
      </c>
      <c r="E35" s="100">
        <v>22625.999999999996</v>
      </c>
      <c r="F35" s="100">
        <v>18.455264339489812</v>
      </c>
      <c r="G35" s="100">
        <v>9279.3069098954747</v>
      </c>
      <c r="H35" s="100">
        <v>51</v>
      </c>
      <c r="I35" s="100">
        <v>25642.799999999996</v>
      </c>
      <c r="J35" s="100">
        <v>32</v>
      </c>
      <c r="K35" s="100">
        <v>16089.599999999997</v>
      </c>
      <c r="L35" s="100">
        <v>61</v>
      </c>
      <c r="M35" s="100">
        <v>30670.799999999992</v>
      </c>
      <c r="N35" s="100">
        <v>49</v>
      </c>
      <c r="O35" s="100">
        <v>24637.199999999993</v>
      </c>
      <c r="P35" s="100">
        <v>52</v>
      </c>
      <c r="Q35" s="100">
        <v>26145.599999999995</v>
      </c>
      <c r="R35" s="100">
        <v>54</v>
      </c>
      <c r="S35" s="100">
        <v>27151.199999999993</v>
      </c>
      <c r="T35" s="100">
        <v>49</v>
      </c>
      <c r="U35" s="100">
        <v>24637.199999999993</v>
      </c>
      <c r="V35" s="100">
        <v>32</v>
      </c>
      <c r="W35" s="100">
        <v>16089.599999999997</v>
      </c>
      <c r="X35" s="100">
        <v>38</v>
      </c>
      <c r="Y35" s="100">
        <v>19106.399999999998</v>
      </c>
      <c r="Z35" s="100">
        <v>66</v>
      </c>
      <c r="AA35" s="100">
        <v>33184.799999999996</v>
      </c>
      <c r="AB35" s="100">
        <v>57</v>
      </c>
      <c r="AC35" s="100">
        <v>28659.599999999995</v>
      </c>
      <c r="AD35" s="100">
        <v>38</v>
      </c>
      <c r="AE35" s="100">
        <v>19106.399999999998</v>
      </c>
      <c r="AF35" s="100">
        <v>68</v>
      </c>
      <c r="AG35" s="100">
        <v>34190.399999999994</v>
      </c>
      <c r="AH35" s="100">
        <v>38</v>
      </c>
      <c r="AI35" s="100">
        <v>19106.399999999998</v>
      </c>
      <c r="AJ35" s="100">
        <v>36</v>
      </c>
      <c r="AK35" s="100">
        <v>18100.799999999996</v>
      </c>
      <c r="AL35" s="100">
        <v>40</v>
      </c>
      <c r="AM35" s="100">
        <v>20111.999999999996</v>
      </c>
      <c r="AN35" s="100">
        <v>61</v>
      </c>
      <c r="AO35" s="100">
        <v>30670.799999999992</v>
      </c>
      <c r="AP35" s="100">
        <v>54</v>
      </c>
      <c r="AQ35" s="100">
        <v>27151.199999999993</v>
      </c>
      <c r="AR35" s="100">
        <v>54</v>
      </c>
      <c r="AS35" s="100">
        <v>27151.199999999993</v>
      </c>
      <c r="AT35" s="100">
        <v>35</v>
      </c>
      <c r="AU35" s="100">
        <v>17597.999999999996</v>
      </c>
      <c r="AV35" s="100">
        <v>45</v>
      </c>
      <c r="AW35" s="100">
        <v>22625.999999999996</v>
      </c>
      <c r="AX35" s="100">
        <v>38</v>
      </c>
      <c r="AY35" s="100">
        <v>19106.399999999998</v>
      </c>
      <c r="AZ35" s="100">
        <v>44</v>
      </c>
      <c r="BA35" s="100">
        <v>22123.199999999997</v>
      </c>
      <c r="BB35" s="100">
        <v>36</v>
      </c>
      <c r="BC35" s="100">
        <v>18100.799999999996</v>
      </c>
      <c r="BD35" s="100">
        <v>57</v>
      </c>
      <c r="BE35" s="100">
        <v>28659.599999999995</v>
      </c>
      <c r="BF35" s="100">
        <v>50</v>
      </c>
      <c r="BG35" s="100">
        <v>25139.999999999996</v>
      </c>
      <c r="BH35" s="100">
        <v>54</v>
      </c>
      <c r="BI35" s="100">
        <v>27151.199999999993</v>
      </c>
      <c r="BJ35" s="100">
        <v>74</v>
      </c>
      <c r="BK35" s="100">
        <v>37207.19999999999</v>
      </c>
      <c r="BL35" s="100">
        <v>50</v>
      </c>
      <c r="BM35" s="100">
        <v>25139.999999999996</v>
      </c>
      <c r="BN35" s="100">
        <v>66</v>
      </c>
      <c r="BO35" s="100">
        <v>33184.799999999996</v>
      </c>
      <c r="BP35" s="100">
        <v>62</v>
      </c>
      <c r="BQ35" s="100">
        <v>31173.599999999995</v>
      </c>
      <c r="BR35" s="100">
        <v>56</v>
      </c>
      <c r="BS35" s="100">
        <v>28156.799999999996</v>
      </c>
      <c r="BT35" s="100">
        <v>38</v>
      </c>
      <c r="BU35" s="100">
        <v>19106.399999999998</v>
      </c>
      <c r="BV35" s="100">
        <v>59</v>
      </c>
      <c r="BW35" s="100">
        <v>29665.199999999993</v>
      </c>
      <c r="BX35" s="100">
        <v>40</v>
      </c>
      <c r="BY35" s="100">
        <v>20111.999999999996</v>
      </c>
      <c r="BZ35" s="100">
        <v>58</v>
      </c>
      <c r="CA35" s="100">
        <v>29162.399999999994</v>
      </c>
      <c r="CB35" s="100">
        <v>38</v>
      </c>
      <c r="CC35" s="100">
        <v>19106.399999999998</v>
      </c>
      <c r="CD35" s="100">
        <v>48</v>
      </c>
      <c r="CE35" s="100">
        <v>24134.399999999994</v>
      </c>
      <c r="CF35" s="100">
        <v>72</v>
      </c>
      <c r="CG35" s="100">
        <v>36201.599999999991</v>
      </c>
      <c r="CH35" s="100">
        <v>62</v>
      </c>
      <c r="CI35" s="100">
        <v>31173.599999999995</v>
      </c>
      <c r="CJ35" s="100">
        <v>33</v>
      </c>
      <c r="CK35" s="100">
        <v>16592.399999999998</v>
      </c>
      <c r="CL35" s="100">
        <v>63</v>
      </c>
      <c r="CM35" s="100">
        <v>31676.399999999994</v>
      </c>
      <c r="CN35" s="100">
        <v>48</v>
      </c>
      <c r="CO35" s="100">
        <v>24134.399999999994</v>
      </c>
      <c r="CP35" s="100">
        <v>42</v>
      </c>
      <c r="CQ35" s="100">
        <v>21117.599999999995</v>
      </c>
      <c r="CR35" s="100">
        <v>60</v>
      </c>
      <c r="CS35" s="100">
        <v>30167.999999999993</v>
      </c>
      <c r="CT35" s="100">
        <v>55</v>
      </c>
      <c r="CU35" s="100">
        <v>27653.999999999993</v>
      </c>
    </row>
    <row r="36" spans="2:99">
      <c r="C36" s="99" t="s">
        <v>202</v>
      </c>
      <c r="D36" s="100">
        <v>42</v>
      </c>
      <c r="E36" s="100">
        <v>31953.599999999999</v>
      </c>
      <c r="F36" s="100">
        <v>19.240594736914911</v>
      </c>
      <c r="G36" s="100">
        <v>14638.244475844864</v>
      </c>
      <c r="H36" s="100">
        <v>45</v>
      </c>
      <c r="I36" s="100">
        <v>34236</v>
      </c>
      <c r="J36" s="100">
        <v>31</v>
      </c>
      <c r="K36" s="100">
        <v>23584.799999999999</v>
      </c>
      <c r="L36" s="100">
        <v>57</v>
      </c>
      <c r="M36" s="100">
        <v>43365.599999999999</v>
      </c>
      <c r="N36" s="100">
        <v>44</v>
      </c>
      <c r="O36" s="100">
        <v>33475.199999999997</v>
      </c>
      <c r="P36" s="100">
        <v>56</v>
      </c>
      <c r="Q36" s="100">
        <v>42604.799999999996</v>
      </c>
      <c r="R36" s="100">
        <v>52</v>
      </c>
      <c r="S36" s="100">
        <v>39561.599999999999</v>
      </c>
      <c r="T36" s="100">
        <v>49</v>
      </c>
      <c r="U36" s="100">
        <v>37279.199999999997</v>
      </c>
      <c r="V36" s="100">
        <v>33</v>
      </c>
      <c r="W36" s="100">
        <v>25106.399999999998</v>
      </c>
      <c r="X36" s="100">
        <v>41</v>
      </c>
      <c r="Y36" s="100">
        <v>31192.799999999999</v>
      </c>
      <c r="Z36" s="100">
        <v>64</v>
      </c>
      <c r="AA36" s="100">
        <v>48691.199999999997</v>
      </c>
      <c r="AB36" s="100">
        <v>55</v>
      </c>
      <c r="AC36" s="100">
        <v>41844</v>
      </c>
      <c r="AD36" s="100">
        <v>40</v>
      </c>
      <c r="AE36" s="100">
        <v>30432</v>
      </c>
      <c r="AF36" s="100">
        <v>62</v>
      </c>
      <c r="AG36" s="100">
        <v>47169.599999999999</v>
      </c>
      <c r="AH36" s="100">
        <v>38</v>
      </c>
      <c r="AI36" s="100">
        <v>28910.399999999998</v>
      </c>
      <c r="AJ36" s="100">
        <v>37</v>
      </c>
      <c r="AK36" s="100">
        <v>28149.599999999999</v>
      </c>
      <c r="AL36" s="100">
        <v>38</v>
      </c>
      <c r="AM36" s="100">
        <v>28910.399999999998</v>
      </c>
      <c r="AN36" s="100">
        <v>59</v>
      </c>
      <c r="AO36" s="100">
        <v>44887.199999999997</v>
      </c>
      <c r="AP36" s="100">
        <v>46</v>
      </c>
      <c r="AQ36" s="100">
        <v>34996.799999999996</v>
      </c>
      <c r="AR36" s="100">
        <v>62</v>
      </c>
      <c r="AS36" s="100">
        <v>47169.599999999999</v>
      </c>
      <c r="AT36" s="100">
        <v>38</v>
      </c>
      <c r="AU36" s="100">
        <v>28910.399999999998</v>
      </c>
      <c r="AV36" s="100">
        <v>37</v>
      </c>
      <c r="AW36" s="100">
        <v>28149.599999999999</v>
      </c>
      <c r="AX36" s="100">
        <v>36</v>
      </c>
      <c r="AY36" s="100">
        <v>27388.799999999999</v>
      </c>
      <c r="AZ36" s="100">
        <v>44</v>
      </c>
      <c r="BA36" s="100">
        <v>33475.199999999997</v>
      </c>
      <c r="BB36" s="100">
        <v>37</v>
      </c>
      <c r="BC36" s="100">
        <v>28149.599999999999</v>
      </c>
      <c r="BD36" s="100">
        <v>47</v>
      </c>
      <c r="BE36" s="100">
        <v>35757.599999999999</v>
      </c>
      <c r="BF36" s="100">
        <v>55</v>
      </c>
      <c r="BG36" s="100">
        <v>41844</v>
      </c>
      <c r="BH36" s="100">
        <v>60</v>
      </c>
      <c r="BI36" s="100">
        <v>45648</v>
      </c>
      <c r="BJ36" s="100">
        <v>70</v>
      </c>
      <c r="BK36" s="100">
        <v>53256</v>
      </c>
      <c r="BL36" s="100">
        <v>48</v>
      </c>
      <c r="BM36" s="100">
        <v>36518.399999999994</v>
      </c>
      <c r="BN36" s="100">
        <v>61</v>
      </c>
      <c r="BO36" s="100">
        <v>46408.799999999996</v>
      </c>
      <c r="BP36" s="100">
        <v>62</v>
      </c>
      <c r="BQ36" s="100">
        <v>47169.599999999999</v>
      </c>
      <c r="BR36" s="100">
        <v>52</v>
      </c>
      <c r="BS36" s="100">
        <v>39561.599999999999</v>
      </c>
      <c r="BT36" s="100">
        <v>36</v>
      </c>
      <c r="BU36" s="100">
        <v>27388.799999999999</v>
      </c>
      <c r="BV36" s="100">
        <v>65</v>
      </c>
      <c r="BW36" s="100">
        <v>49452</v>
      </c>
      <c r="BX36" s="100">
        <v>40</v>
      </c>
      <c r="BY36" s="100">
        <v>30432</v>
      </c>
      <c r="BZ36" s="100">
        <v>49</v>
      </c>
      <c r="CA36" s="100">
        <v>37279.199999999997</v>
      </c>
      <c r="CB36" s="100">
        <v>38</v>
      </c>
      <c r="CC36" s="100">
        <v>28910.399999999998</v>
      </c>
      <c r="CD36" s="100">
        <v>48</v>
      </c>
      <c r="CE36" s="100">
        <v>36518.399999999994</v>
      </c>
      <c r="CF36" s="100">
        <v>62</v>
      </c>
      <c r="CG36" s="100">
        <v>47169.599999999999</v>
      </c>
      <c r="CH36" s="100">
        <v>54</v>
      </c>
      <c r="CI36" s="100">
        <v>41083.199999999997</v>
      </c>
      <c r="CJ36" s="100">
        <v>37</v>
      </c>
      <c r="CK36" s="100">
        <v>28149.599999999999</v>
      </c>
      <c r="CL36" s="100">
        <v>58</v>
      </c>
      <c r="CM36" s="100">
        <v>44126.399999999994</v>
      </c>
      <c r="CN36" s="100">
        <v>54</v>
      </c>
      <c r="CO36" s="100">
        <v>41083.199999999997</v>
      </c>
      <c r="CP36" s="100">
        <v>42</v>
      </c>
      <c r="CQ36" s="100">
        <v>31953.599999999999</v>
      </c>
      <c r="CR36" s="100">
        <v>50</v>
      </c>
      <c r="CS36" s="100">
        <v>38040</v>
      </c>
      <c r="CT36" s="100">
        <v>54</v>
      </c>
      <c r="CU36" s="100">
        <v>41083.199999999997</v>
      </c>
    </row>
    <row r="37" spans="2:99">
      <c r="B37" s="99" t="s">
        <v>128</v>
      </c>
      <c r="C37" s="99" t="s">
        <v>203</v>
      </c>
      <c r="D37" s="100">
        <v>38</v>
      </c>
      <c r="E37" s="100">
        <v>32695.200000000001</v>
      </c>
      <c r="F37" s="100">
        <v>10.601960365238828</v>
      </c>
      <c r="G37" s="100">
        <v>9121.9266982514873</v>
      </c>
      <c r="H37" s="100">
        <v>37</v>
      </c>
      <c r="I37" s="100">
        <v>31834.799999999999</v>
      </c>
      <c r="J37" s="100">
        <v>46</v>
      </c>
      <c r="K37" s="100">
        <v>39578.400000000001</v>
      </c>
      <c r="L37" s="100">
        <v>48</v>
      </c>
      <c r="M37" s="100">
        <v>41299.199999999997</v>
      </c>
      <c r="N37" s="100">
        <v>45</v>
      </c>
      <c r="O37" s="100">
        <v>38718</v>
      </c>
      <c r="P37" s="100">
        <v>43</v>
      </c>
      <c r="Q37" s="100">
        <v>36997.199999999997</v>
      </c>
      <c r="R37" s="100">
        <v>38</v>
      </c>
      <c r="S37" s="100">
        <v>32695.200000000001</v>
      </c>
      <c r="T37" s="100">
        <v>35</v>
      </c>
      <c r="U37" s="100">
        <v>30114</v>
      </c>
      <c r="V37" s="100">
        <v>35</v>
      </c>
      <c r="W37" s="100">
        <v>30114</v>
      </c>
      <c r="X37" s="100">
        <v>40</v>
      </c>
      <c r="Y37" s="100">
        <v>34416</v>
      </c>
      <c r="Z37" s="100">
        <v>27</v>
      </c>
      <c r="AA37" s="100">
        <v>23230.799999999999</v>
      </c>
      <c r="AB37" s="100">
        <v>36</v>
      </c>
      <c r="AC37" s="100">
        <v>30974.399999999998</v>
      </c>
      <c r="AD37" s="100">
        <v>43</v>
      </c>
      <c r="AE37" s="100">
        <v>36997.199999999997</v>
      </c>
      <c r="AF37" s="100">
        <v>32</v>
      </c>
      <c r="AG37" s="100">
        <v>27532.799999999999</v>
      </c>
      <c r="AH37" s="100">
        <v>36</v>
      </c>
      <c r="AI37" s="100">
        <v>30974.399999999998</v>
      </c>
      <c r="AJ37" s="100">
        <v>42</v>
      </c>
      <c r="AK37" s="100">
        <v>36136.799999999996</v>
      </c>
      <c r="AL37" s="100">
        <v>28</v>
      </c>
      <c r="AM37" s="100">
        <v>24091.200000000001</v>
      </c>
      <c r="AN37" s="100">
        <v>35</v>
      </c>
      <c r="AO37" s="100">
        <v>30114</v>
      </c>
      <c r="AP37" s="100">
        <v>27</v>
      </c>
      <c r="AQ37" s="100">
        <v>23230.799999999999</v>
      </c>
      <c r="AR37" s="100">
        <v>50</v>
      </c>
      <c r="AS37" s="100">
        <v>43020</v>
      </c>
      <c r="AT37" s="100">
        <v>28</v>
      </c>
      <c r="AU37" s="100">
        <v>24091.200000000001</v>
      </c>
      <c r="AV37" s="100">
        <v>38</v>
      </c>
      <c r="AW37" s="100">
        <v>32695.200000000001</v>
      </c>
      <c r="AX37" s="100">
        <v>42</v>
      </c>
      <c r="AY37" s="100">
        <v>36136.799999999996</v>
      </c>
      <c r="AZ37" s="100">
        <v>49</v>
      </c>
      <c r="BA37" s="100">
        <v>42159.6</v>
      </c>
      <c r="BB37" s="100">
        <v>52</v>
      </c>
      <c r="BC37" s="100">
        <v>44740.799999999996</v>
      </c>
      <c r="BD37" s="100">
        <v>37</v>
      </c>
      <c r="BE37" s="100">
        <v>31834.799999999999</v>
      </c>
      <c r="BF37" s="100">
        <v>29</v>
      </c>
      <c r="BG37" s="100">
        <v>24951.599999999999</v>
      </c>
      <c r="BH37" s="100">
        <v>35</v>
      </c>
      <c r="BI37" s="100">
        <v>30114</v>
      </c>
      <c r="BJ37" s="100">
        <v>34</v>
      </c>
      <c r="BK37" s="100">
        <v>29253.599999999999</v>
      </c>
      <c r="BL37" s="100">
        <v>47</v>
      </c>
      <c r="BM37" s="100">
        <v>40438.799999999996</v>
      </c>
      <c r="BN37" s="100">
        <v>33</v>
      </c>
      <c r="BO37" s="100">
        <v>28393.200000000001</v>
      </c>
      <c r="BP37" s="100">
        <v>50</v>
      </c>
      <c r="BQ37" s="100">
        <v>43020</v>
      </c>
      <c r="BR37" s="100">
        <v>37</v>
      </c>
      <c r="BS37" s="100">
        <v>31834.799999999999</v>
      </c>
      <c r="BT37" s="100">
        <v>31</v>
      </c>
      <c r="BU37" s="100">
        <v>26672.399999999998</v>
      </c>
      <c r="BV37" s="100">
        <v>40</v>
      </c>
      <c r="BW37" s="100">
        <v>34416</v>
      </c>
      <c r="BX37" s="100">
        <v>29</v>
      </c>
      <c r="BY37" s="100">
        <v>24951.599999999999</v>
      </c>
      <c r="BZ37" s="100">
        <v>31</v>
      </c>
      <c r="CA37" s="100">
        <v>26672.399999999998</v>
      </c>
      <c r="CB37" s="100">
        <v>30</v>
      </c>
      <c r="CC37" s="100">
        <v>25812</v>
      </c>
      <c r="CD37" s="100">
        <v>38</v>
      </c>
      <c r="CE37" s="100">
        <v>32695.200000000001</v>
      </c>
      <c r="CF37" s="100">
        <v>41</v>
      </c>
      <c r="CG37" s="100">
        <v>35276.400000000001</v>
      </c>
      <c r="CH37" s="100">
        <v>40</v>
      </c>
      <c r="CI37" s="100">
        <v>34416</v>
      </c>
      <c r="CJ37" s="100">
        <v>41</v>
      </c>
      <c r="CK37" s="100">
        <v>35276.400000000001</v>
      </c>
      <c r="CL37" s="100">
        <v>47</v>
      </c>
      <c r="CM37" s="100">
        <v>40438.799999999996</v>
      </c>
      <c r="CN37" s="100">
        <v>54</v>
      </c>
      <c r="CO37" s="100">
        <v>46461.599999999999</v>
      </c>
      <c r="CP37" s="100">
        <v>33</v>
      </c>
      <c r="CQ37" s="100">
        <v>28393.200000000001</v>
      </c>
      <c r="CR37" s="100">
        <v>35</v>
      </c>
      <c r="CS37" s="100">
        <v>30114</v>
      </c>
      <c r="CT37" s="100">
        <v>55</v>
      </c>
      <c r="CU37" s="100">
        <v>47322</v>
      </c>
    </row>
    <row r="38" spans="2:99">
      <c r="C38" s="99" t="s">
        <v>204</v>
      </c>
      <c r="D38" s="100">
        <v>38</v>
      </c>
      <c r="E38" s="100">
        <v>47196</v>
      </c>
      <c r="F38" s="100">
        <v>9.0312995703886312</v>
      </c>
      <c r="G38" s="100">
        <v>11216.874066422681</v>
      </c>
      <c r="H38" s="100">
        <v>30</v>
      </c>
      <c r="I38" s="100">
        <v>37260</v>
      </c>
      <c r="J38" s="100">
        <v>43</v>
      </c>
      <c r="K38" s="100">
        <v>53406</v>
      </c>
      <c r="L38" s="100">
        <v>45</v>
      </c>
      <c r="M38" s="100">
        <v>55890</v>
      </c>
      <c r="N38" s="100">
        <v>45</v>
      </c>
      <c r="O38" s="100">
        <v>55890</v>
      </c>
      <c r="P38" s="100">
        <v>40</v>
      </c>
      <c r="Q38" s="100">
        <v>49680</v>
      </c>
      <c r="R38" s="100">
        <v>36</v>
      </c>
      <c r="S38" s="100">
        <v>44712</v>
      </c>
      <c r="T38" s="100">
        <v>37</v>
      </c>
      <c r="U38" s="100">
        <v>45954</v>
      </c>
      <c r="V38" s="100">
        <v>35</v>
      </c>
      <c r="W38" s="100">
        <v>43470</v>
      </c>
      <c r="X38" s="100">
        <v>43</v>
      </c>
      <c r="Y38" s="100">
        <v>53406</v>
      </c>
      <c r="Z38" s="100">
        <v>24</v>
      </c>
      <c r="AA38" s="100">
        <v>29808</v>
      </c>
      <c r="AB38" s="100">
        <v>34</v>
      </c>
      <c r="AC38" s="100">
        <v>42228</v>
      </c>
      <c r="AD38" s="100">
        <v>43</v>
      </c>
      <c r="AE38" s="100">
        <v>53406</v>
      </c>
      <c r="AF38" s="100">
        <v>31</v>
      </c>
      <c r="AG38" s="100">
        <v>38502</v>
      </c>
      <c r="AH38" s="100">
        <v>31</v>
      </c>
      <c r="AI38" s="100">
        <v>38502</v>
      </c>
      <c r="AJ38" s="100">
        <v>39</v>
      </c>
      <c r="AK38" s="100">
        <v>48438</v>
      </c>
      <c r="AL38" s="100">
        <v>25</v>
      </c>
      <c r="AM38" s="100">
        <v>31050</v>
      </c>
      <c r="AN38" s="100">
        <v>31</v>
      </c>
      <c r="AO38" s="100">
        <v>38502</v>
      </c>
      <c r="AP38" s="100">
        <v>23</v>
      </c>
      <c r="AQ38" s="100">
        <v>28566</v>
      </c>
      <c r="AR38" s="100">
        <v>48</v>
      </c>
      <c r="AS38" s="100">
        <v>59616</v>
      </c>
      <c r="AT38" s="100">
        <v>25</v>
      </c>
      <c r="AU38" s="100">
        <v>31050</v>
      </c>
      <c r="AV38" s="100">
        <v>38</v>
      </c>
      <c r="AW38" s="100">
        <v>47196</v>
      </c>
      <c r="AX38" s="100">
        <v>43</v>
      </c>
      <c r="AY38" s="100">
        <v>53406</v>
      </c>
      <c r="AZ38" s="100">
        <v>43</v>
      </c>
      <c r="BA38" s="100">
        <v>53406</v>
      </c>
      <c r="BB38" s="100">
        <v>48</v>
      </c>
      <c r="BC38" s="100">
        <v>59616</v>
      </c>
      <c r="BD38" s="100">
        <v>39</v>
      </c>
      <c r="BE38" s="100">
        <v>48438</v>
      </c>
      <c r="BF38" s="100">
        <v>29</v>
      </c>
      <c r="BG38" s="100">
        <v>36018</v>
      </c>
      <c r="BH38" s="100">
        <v>32</v>
      </c>
      <c r="BI38" s="100">
        <v>39744</v>
      </c>
      <c r="BJ38" s="100">
        <v>27</v>
      </c>
      <c r="BK38" s="100">
        <v>33534</v>
      </c>
      <c r="BL38" s="100">
        <v>50</v>
      </c>
      <c r="BM38" s="100">
        <v>62100</v>
      </c>
      <c r="BN38" s="100">
        <v>31</v>
      </c>
      <c r="BO38" s="100">
        <v>38502</v>
      </c>
      <c r="BP38" s="100">
        <v>48</v>
      </c>
      <c r="BQ38" s="100">
        <v>59616</v>
      </c>
      <c r="BR38" s="100">
        <v>33</v>
      </c>
      <c r="BS38" s="100">
        <v>40986</v>
      </c>
      <c r="BT38" s="100">
        <v>30</v>
      </c>
      <c r="BU38" s="100">
        <v>37260</v>
      </c>
      <c r="BV38" s="100">
        <v>41</v>
      </c>
      <c r="BW38" s="100">
        <v>50922</v>
      </c>
      <c r="BX38" s="100">
        <v>31</v>
      </c>
      <c r="BY38" s="100">
        <v>38502</v>
      </c>
      <c r="BZ38" s="100">
        <v>31</v>
      </c>
      <c r="CA38" s="100">
        <v>38502</v>
      </c>
      <c r="CB38" s="100">
        <v>30</v>
      </c>
      <c r="CC38" s="100">
        <v>37260</v>
      </c>
      <c r="CD38" s="100">
        <v>37</v>
      </c>
      <c r="CE38" s="100">
        <v>45954</v>
      </c>
      <c r="CF38" s="100">
        <v>42</v>
      </c>
      <c r="CG38" s="100">
        <v>52164</v>
      </c>
      <c r="CH38" s="100">
        <v>38</v>
      </c>
      <c r="CI38" s="100">
        <v>47196</v>
      </c>
      <c r="CJ38" s="100">
        <v>44</v>
      </c>
      <c r="CK38" s="100">
        <v>54648</v>
      </c>
      <c r="CL38" s="100">
        <v>52</v>
      </c>
      <c r="CM38" s="100">
        <v>64584</v>
      </c>
      <c r="CN38" s="100">
        <v>49</v>
      </c>
      <c r="CO38" s="100">
        <v>60858</v>
      </c>
      <c r="CP38" s="100">
        <v>33</v>
      </c>
      <c r="CQ38" s="100">
        <v>40986</v>
      </c>
      <c r="CR38" s="100">
        <v>32</v>
      </c>
      <c r="CS38" s="100">
        <v>39744</v>
      </c>
      <c r="CT38" s="100">
        <v>44</v>
      </c>
      <c r="CU38" s="100">
        <v>54648</v>
      </c>
    </row>
    <row r="39" spans="2:99">
      <c r="C39" s="99" t="s">
        <v>205</v>
      </c>
      <c r="D39" s="100">
        <v>32</v>
      </c>
      <c r="E39" s="100">
        <v>45542.400000000001</v>
      </c>
      <c r="F39" s="100">
        <v>9.0312995703886312</v>
      </c>
      <c r="G39" s="100">
        <v>12853.345548577101</v>
      </c>
      <c r="H39" s="100">
        <v>32</v>
      </c>
      <c r="I39" s="100">
        <v>45542.400000000001</v>
      </c>
      <c r="J39" s="100">
        <v>41</v>
      </c>
      <c r="K39" s="100">
        <v>58351.200000000004</v>
      </c>
      <c r="L39" s="100">
        <v>43</v>
      </c>
      <c r="M39" s="100">
        <v>61197.599999999999</v>
      </c>
      <c r="N39" s="100">
        <v>48</v>
      </c>
      <c r="O39" s="100">
        <v>68313.600000000006</v>
      </c>
      <c r="P39" s="100">
        <v>45</v>
      </c>
      <c r="Q39" s="100">
        <v>64044</v>
      </c>
      <c r="R39" s="100">
        <v>41</v>
      </c>
      <c r="S39" s="100">
        <v>58351.200000000004</v>
      </c>
      <c r="T39" s="100">
        <v>34</v>
      </c>
      <c r="U39" s="100">
        <v>48388.800000000003</v>
      </c>
      <c r="V39" s="100">
        <v>38</v>
      </c>
      <c r="W39" s="100">
        <v>54081.599999999999</v>
      </c>
      <c r="X39" s="100">
        <v>39</v>
      </c>
      <c r="Y39" s="100">
        <v>55504.800000000003</v>
      </c>
      <c r="Z39" s="100">
        <v>23</v>
      </c>
      <c r="AA39" s="100">
        <v>32733.600000000002</v>
      </c>
      <c r="AB39" s="100">
        <v>37</v>
      </c>
      <c r="AC39" s="100">
        <v>52658.400000000001</v>
      </c>
      <c r="AD39" s="100">
        <v>40</v>
      </c>
      <c r="AE39" s="100">
        <v>56928</v>
      </c>
      <c r="AF39" s="100">
        <v>28</v>
      </c>
      <c r="AG39" s="100">
        <v>39849.599999999999</v>
      </c>
      <c r="AH39" s="100">
        <v>35</v>
      </c>
      <c r="AI39" s="100">
        <v>49812</v>
      </c>
      <c r="AJ39" s="100">
        <v>35</v>
      </c>
      <c r="AK39" s="100">
        <v>49812</v>
      </c>
      <c r="AL39" s="100">
        <v>25</v>
      </c>
      <c r="AM39" s="100">
        <v>35580</v>
      </c>
      <c r="AN39" s="100">
        <v>34</v>
      </c>
      <c r="AO39" s="100">
        <v>48388.800000000003</v>
      </c>
      <c r="AP39" s="100">
        <v>25</v>
      </c>
      <c r="AQ39" s="100">
        <v>35580</v>
      </c>
      <c r="AR39" s="100">
        <v>45</v>
      </c>
      <c r="AS39" s="100">
        <v>64044</v>
      </c>
      <c r="AT39" s="100">
        <v>27</v>
      </c>
      <c r="AU39" s="100">
        <v>38426.400000000001</v>
      </c>
      <c r="AV39" s="100">
        <v>34</v>
      </c>
      <c r="AW39" s="100">
        <v>48388.800000000003</v>
      </c>
      <c r="AX39" s="100">
        <v>44</v>
      </c>
      <c r="AY39" s="100">
        <v>62620.800000000003</v>
      </c>
      <c r="AZ39" s="100">
        <v>44</v>
      </c>
      <c r="BA39" s="100">
        <v>62620.800000000003</v>
      </c>
      <c r="BB39" s="100">
        <v>47</v>
      </c>
      <c r="BC39" s="100">
        <v>66890.400000000009</v>
      </c>
      <c r="BD39" s="100">
        <v>40</v>
      </c>
      <c r="BE39" s="100">
        <v>56928</v>
      </c>
      <c r="BF39" s="100">
        <v>31</v>
      </c>
      <c r="BG39" s="100">
        <v>44119.200000000004</v>
      </c>
      <c r="BH39" s="100">
        <v>33</v>
      </c>
      <c r="BI39" s="100">
        <v>46965.599999999999</v>
      </c>
      <c r="BJ39" s="100">
        <v>30</v>
      </c>
      <c r="BK39" s="100">
        <v>42696</v>
      </c>
      <c r="BL39" s="100">
        <v>46</v>
      </c>
      <c r="BM39" s="100">
        <v>65467.200000000004</v>
      </c>
      <c r="BN39" s="100">
        <v>32</v>
      </c>
      <c r="BO39" s="100">
        <v>45542.400000000001</v>
      </c>
      <c r="BP39" s="100">
        <v>43</v>
      </c>
      <c r="BQ39" s="100">
        <v>61197.599999999999</v>
      </c>
      <c r="BR39" s="100">
        <v>35</v>
      </c>
      <c r="BS39" s="100">
        <v>49812</v>
      </c>
      <c r="BT39" s="100">
        <v>29</v>
      </c>
      <c r="BU39" s="100">
        <v>41272.800000000003</v>
      </c>
      <c r="BV39" s="100">
        <v>41</v>
      </c>
      <c r="BW39" s="100">
        <v>58351.200000000004</v>
      </c>
      <c r="BX39" s="100">
        <v>28</v>
      </c>
      <c r="BY39" s="100">
        <v>39849.599999999999</v>
      </c>
      <c r="BZ39" s="100">
        <v>33</v>
      </c>
      <c r="CA39" s="100">
        <v>46965.599999999999</v>
      </c>
      <c r="CB39" s="100">
        <v>26</v>
      </c>
      <c r="CC39" s="100">
        <v>37003.200000000004</v>
      </c>
      <c r="CD39" s="100">
        <v>33</v>
      </c>
      <c r="CE39" s="100">
        <v>46965.599999999999</v>
      </c>
      <c r="CF39" s="100">
        <v>36</v>
      </c>
      <c r="CG39" s="100">
        <v>51235.200000000004</v>
      </c>
      <c r="CH39" s="100">
        <v>37</v>
      </c>
      <c r="CI39" s="100">
        <v>52658.400000000001</v>
      </c>
      <c r="CJ39" s="100">
        <v>39</v>
      </c>
      <c r="CK39" s="100">
        <v>55504.800000000003</v>
      </c>
      <c r="CL39" s="100">
        <v>52</v>
      </c>
      <c r="CM39" s="100">
        <v>74006.400000000009</v>
      </c>
      <c r="CN39" s="100">
        <v>53</v>
      </c>
      <c r="CO39" s="100">
        <v>75429.600000000006</v>
      </c>
      <c r="CP39" s="100">
        <v>31</v>
      </c>
      <c r="CQ39" s="100">
        <v>44119.200000000004</v>
      </c>
      <c r="CR39" s="100">
        <v>35</v>
      </c>
      <c r="CS39" s="100">
        <v>49812</v>
      </c>
      <c r="CT39" s="100">
        <v>48</v>
      </c>
      <c r="CU39" s="100">
        <v>68313.600000000006</v>
      </c>
    </row>
    <row r="40" spans="2:99">
      <c r="C40" s="99" t="s">
        <v>206</v>
      </c>
      <c r="D40" s="100">
        <v>40</v>
      </c>
      <c r="E40" s="100">
        <v>28992</v>
      </c>
      <c r="F40" s="100">
        <v>10.209295166526278</v>
      </c>
      <c r="G40" s="100">
        <v>7399.6971366982461</v>
      </c>
      <c r="H40" s="100">
        <v>34</v>
      </c>
      <c r="I40" s="100">
        <v>24643.199999999997</v>
      </c>
      <c r="J40" s="100">
        <v>43</v>
      </c>
      <c r="K40" s="100">
        <v>31166.399999999998</v>
      </c>
      <c r="L40" s="100">
        <v>43</v>
      </c>
      <c r="M40" s="100">
        <v>31166.399999999998</v>
      </c>
      <c r="N40" s="100">
        <v>45</v>
      </c>
      <c r="O40" s="100">
        <v>32615.999999999996</v>
      </c>
      <c r="P40" s="100">
        <v>48</v>
      </c>
      <c r="Q40" s="100">
        <v>34790.399999999994</v>
      </c>
      <c r="R40" s="100">
        <v>39</v>
      </c>
      <c r="S40" s="100">
        <v>28267.199999999997</v>
      </c>
      <c r="T40" s="100">
        <v>40</v>
      </c>
      <c r="U40" s="100">
        <v>28992</v>
      </c>
      <c r="V40" s="100">
        <v>37</v>
      </c>
      <c r="W40" s="100">
        <v>26817.599999999999</v>
      </c>
      <c r="X40" s="100">
        <v>45</v>
      </c>
      <c r="Y40" s="100">
        <v>32615.999999999996</v>
      </c>
      <c r="Z40" s="100">
        <v>24</v>
      </c>
      <c r="AA40" s="100">
        <v>17395.199999999997</v>
      </c>
      <c r="AB40" s="100">
        <v>39</v>
      </c>
      <c r="AC40" s="100">
        <v>28267.199999999997</v>
      </c>
      <c r="AD40" s="100">
        <v>42</v>
      </c>
      <c r="AE40" s="100">
        <v>30441.599999999999</v>
      </c>
      <c r="AF40" s="100">
        <v>31</v>
      </c>
      <c r="AG40" s="100">
        <v>22468.799999999999</v>
      </c>
      <c r="AH40" s="100">
        <v>34</v>
      </c>
      <c r="AI40" s="100">
        <v>24643.199999999997</v>
      </c>
      <c r="AJ40" s="100">
        <v>36</v>
      </c>
      <c r="AK40" s="100">
        <v>26092.799999999999</v>
      </c>
      <c r="AL40" s="100">
        <v>26</v>
      </c>
      <c r="AM40" s="100">
        <v>18844.8</v>
      </c>
      <c r="AN40" s="100">
        <v>38</v>
      </c>
      <c r="AO40" s="100">
        <v>27542.399999999998</v>
      </c>
      <c r="AP40" s="100">
        <v>28</v>
      </c>
      <c r="AQ40" s="100">
        <v>20294.399999999998</v>
      </c>
      <c r="AR40" s="100">
        <v>49</v>
      </c>
      <c r="AS40" s="100">
        <v>35515.199999999997</v>
      </c>
      <c r="AT40" s="100">
        <v>29</v>
      </c>
      <c r="AU40" s="100">
        <v>21019.199999999997</v>
      </c>
      <c r="AV40" s="100">
        <v>41</v>
      </c>
      <c r="AW40" s="100">
        <v>29716.799999999999</v>
      </c>
      <c r="AX40" s="100">
        <v>47</v>
      </c>
      <c r="AY40" s="100">
        <v>34065.599999999999</v>
      </c>
      <c r="AZ40" s="100">
        <v>49</v>
      </c>
      <c r="BA40" s="100">
        <v>35515.199999999997</v>
      </c>
      <c r="BB40" s="100">
        <v>49</v>
      </c>
      <c r="BC40" s="100">
        <v>35515.199999999997</v>
      </c>
      <c r="BD40" s="100">
        <v>40</v>
      </c>
      <c r="BE40" s="100">
        <v>28992</v>
      </c>
      <c r="BF40" s="100">
        <v>28</v>
      </c>
      <c r="BG40" s="100">
        <v>20294.399999999998</v>
      </c>
      <c r="BH40" s="100">
        <v>40</v>
      </c>
      <c r="BI40" s="100">
        <v>28992</v>
      </c>
      <c r="BJ40" s="100">
        <v>35</v>
      </c>
      <c r="BK40" s="100">
        <v>25368</v>
      </c>
      <c r="BL40" s="100">
        <v>46</v>
      </c>
      <c r="BM40" s="100">
        <v>33340.799999999996</v>
      </c>
      <c r="BN40" s="100">
        <v>35</v>
      </c>
      <c r="BO40" s="100">
        <v>25368</v>
      </c>
      <c r="BP40" s="100">
        <v>50</v>
      </c>
      <c r="BQ40" s="100">
        <v>36240</v>
      </c>
      <c r="BR40" s="100">
        <v>37</v>
      </c>
      <c r="BS40" s="100">
        <v>26817.599999999999</v>
      </c>
      <c r="BT40" s="100">
        <v>27</v>
      </c>
      <c r="BU40" s="100">
        <v>19569.599999999999</v>
      </c>
      <c r="BV40" s="100">
        <v>43</v>
      </c>
      <c r="BW40" s="100">
        <v>31166.399999999998</v>
      </c>
      <c r="BX40" s="100">
        <v>29</v>
      </c>
      <c r="BY40" s="100">
        <v>21019.199999999997</v>
      </c>
      <c r="BZ40" s="100">
        <v>30</v>
      </c>
      <c r="CA40" s="100">
        <v>21744</v>
      </c>
      <c r="CB40" s="100">
        <v>32</v>
      </c>
      <c r="CC40" s="100">
        <v>23193.599999999999</v>
      </c>
      <c r="CD40" s="100">
        <v>40</v>
      </c>
      <c r="CE40" s="100">
        <v>28992</v>
      </c>
      <c r="CF40" s="100">
        <v>45</v>
      </c>
      <c r="CG40" s="100">
        <v>32615.999999999996</v>
      </c>
      <c r="CH40" s="100">
        <v>35</v>
      </c>
      <c r="CI40" s="100">
        <v>25368</v>
      </c>
      <c r="CJ40" s="100">
        <v>48</v>
      </c>
      <c r="CK40" s="100">
        <v>34790.399999999994</v>
      </c>
      <c r="CL40" s="100">
        <v>52</v>
      </c>
      <c r="CM40" s="100">
        <v>37689.599999999999</v>
      </c>
      <c r="CN40" s="100">
        <v>52</v>
      </c>
      <c r="CO40" s="100">
        <v>37689.599999999999</v>
      </c>
      <c r="CP40" s="100">
        <v>35</v>
      </c>
      <c r="CQ40" s="100">
        <v>25368</v>
      </c>
      <c r="CR40" s="100">
        <v>37</v>
      </c>
      <c r="CS40" s="100">
        <v>26817.599999999999</v>
      </c>
      <c r="CT40" s="100">
        <v>51</v>
      </c>
      <c r="CU40" s="100">
        <v>36964.799999999996</v>
      </c>
    </row>
    <row r="41" spans="2:99">
      <c r="C41" s="99" t="s">
        <v>207</v>
      </c>
      <c r="D41" s="100">
        <v>38</v>
      </c>
      <c r="E41" s="100">
        <v>25080</v>
      </c>
      <c r="F41" s="100">
        <v>11.387290762663925</v>
      </c>
      <c r="G41" s="100">
        <v>7515.6119033581908</v>
      </c>
      <c r="H41" s="100">
        <v>32</v>
      </c>
      <c r="I41" s="100">
        <v>21120</v>
      </c>
      <c r="J41" s="100">
        <v>46</v>
      </c>
      <c r="K41" s="100">
        <v>30360</v>
      </c>
      <c r="L41" s="100">
        <v>41</v>
      </c>
      <c r="M41" s="100">
        <v>27060</v>
      </c>
      <c r="N41" s="100">
        <v>46</v>
      </c>
      <c r="O41" s="100">
        <v>30360</v>
      </c>
      <c r="P41" s="100">
        <v>44</v>
      </c>
      <c r="Q41" s="100">
        <v>29040</v>
      </c>
      <c r="R41" s="100">
        <v>43</v>
      </c>
      <c r="S41" s="100">
        <v>28380</v>
      </c>
      <c r="T41" s="100">
        <v>38</v>
      </c>
      <c r="U41" s="100">
        <v>25080</v>
      </c>
      <c r="V41" s="100">
        <v>38</v>
      </c>
      <c r="W41" s="100">
        <v>25080</v>
      </c>
      <c r="X41" s="100">
        <v>41</v>
      </c>
      <c r="Y41" s="100">
        <v>27060</v>
      </c>
      <c r="Z41" s="100">
        <v>27</v>
      </c>
      <c r="AA41" s="100">
        <v>17820</v>
      </c>
      <c r="AB41" s="100">
        <v>43</v>
      </c>
      <c r="AC41" s="100">
        <v>28380</v>
      </c>
      <c r="AD41" s="100">
        <v>43</v>
      </c>
      <c r="AE41" s="100">
        <v>28380</v>
      </c>
      <c r="AF41" s="100">
        <v>34</v>
      </c>
      <c r="AG41" s="100">
        <v>22440</v>
      </c>
      <c r="AH41" s="100">
        <v>38</v>
      </c>
      <c r="AI41" s="100">
        <v>25080</v>
      </c>
      <c r="AJ41" s="100">
        <v>42</v>
      </c>
      <c r="AK41" s="100">
        <v>27720</v>
      </c>
      <c r="AL41" s="100">
        <v>26</v>
      </c>
      <c r="AM41" s="100">
        <v>17160</v>
      </c>
      <c r="AN41" s="100">
        <v>37</v>
      </c>
      <c r="AO41" s="100">
        <v>24420</v>
      </c>
      <c r="AP41" s="100">
        <v>25</v>
      </c>
      <c r="AQ41" s="100">
        <v>16500</v>
      </c>
      <c r="AR41" s="100">
        <v>45</v>
      </c>
      <c r="AS41" s="100">
        <v>29700</v>
      </c>
      <c r="AT41" s="100">
        <v>32</v>
      </c>
      <c r="AU41" s="100">
        <v>21120</v>
      </c>
      <c r="AV41" s="100">
        <v>39</v>
      </c>
      <c r="AW41" s="100">
        <v>25740</v>
      </c>
      <c r="AX41" s="100">
        <v>45</v>
      </c>
      <c r="AY41" s="100">
        <v>29700</v>
      </c>
      <c r="AZ41" s="100">
        <v>43</v>
      </c>
      <c r="BA41" s="100">
        <v>28380</v>
      </c>
      <c r="BB41" s="100">
        <v>52</v>
      </c>
      <c r="BC41" s="100">
        <v>34320</v>
      </c>
      <c r="BD41" s="100">
        <v>40</v>
      </c>
      <c r="BE41" s="100">
        <v>26400</v>
      </c>
      <c r="BF41" s="100">
        <v>30</v>
      </c>
      <c r="BG41" s="100">
        <v>19800</v>
      </c>
      <c r="BH41" s="100">
        <v>37</v>
      </c>
      <c r="BI41" s="100">
        <v>24420</v>
      </c>
      <c r="BJ41" s="100">
        <v>34</v>
      </c>
      <c r="BK41" s="100">
        <v>22440</v>
      </c>
      <c r="BL41" s="100">
        <v>49</v>
      </c>
      <c r="BM41" s="100">
        <v>32340</v>
      </c>
      <c r="BN41" s="100">
        <v>35</v>
      </c>
      <c r="BO41" s="100">
        <v>23100</v>
      </c>
      <c r="BP41" s="100">
        <v>47</v>
      </c>
      <c r="BQ41" s="100">
        <v>31020</v>
      </c>
      <c r="BR41" s="100">
        <v>42</v>
      </c>
      <c r="BS41" s="100">
        <v>27720</v>
      </c>
      <c r="BT41" s="100">
        <v>29</v>
      </c>
      <c r="BU41" s="100">
        <v>19140</v>
      </c>
      <c r="BV41" s="100">
        <v>42</v>
      </c>
      <c r="BW41" s="100">
        <v>27720</v>
      </c>
      <c r="BX41" s="100">
        <v>28</v>
      </c>
      <c r="BY41" s="100">
        <v>18480</v>
      </c>
      <c r="BZ41" s="100">
        <v>35</v>
      </c>
      <c r="CA41" s="100">
        <v>23100</v>
      </c>
      <c r="CB41" s="100">
        <v>31</v>
      </c>
      <c r="CC41" s="100">
        <v>20460</v>
      </c>
      <c r="CD41" s="100">
        <v>39</v>
      </c>
      <c r="CE41" s="100">
        <v>25740</v>
      </c>
      <c r="CF41" s="100">
        <v>41</v>
      </c>
      <c r="CG41" s="100">
        <v>27060</v>
      </c>
      <c r="CH41" s="100">
        <v>37</v>
      </c>
      <c r="CI41" s="100">
        <v>24420</v>
      </c>
      <c r="CJ41" s="100">
        <v>44</v>
      </c>
      <c r="CK41" s="100">
        <v>29040</v>
      </c>
      <c r="CL41" s="100">
        <v>51</v>
      </c>
      <c r="CM41" s="100">
        <v>33660</v>
      </c>
      <c r="CN41" s="100">
        <v>54</v>
      </c>
      <c r="CO41" s="100">
        <v>35640</v>
      </c>
      <c r="CP41" s="100">
        <v>34</v>
      </c>
      <c r="CQ41" s="100">
        <v>22440</v>
      </c>
      <c r="CR41" s="100">
        <v>33</v>
      </c>
      <c r="CS41" s="100">
        <v>21780</v>
      </c>
      <c r="CT41" s="100">
        <v>48</v>
      </c>
      <c r="CU41" s="100">
        <v>31680</v>
      </c>
    </row>
    <row r="42" spans="2:99">
      <c r="C42" s="99" t="s">
        <v>208</v>
      </c>
      <c r="D42" s="100">
        <v>36</v>
      </c>
      <c r="E42" s="100">
        <v>30456</v>
      </c>
      <c r="F42" s="100">
        <v>10.209295166526278</v>
      </c>
      <c r="G42" s="100">
        <v>8637.0637108812316</v>
      </c>
      <c r="H42" s="100">
        <v>36</v>
      </c>
      <c r="I42" s="100">
        <v>30456</v>
      </c>
      <c r="J42" s="100">
        <v>43</v>
      </c>
      <c r="K42" s="100">
        <v>36378</v>
      </c>
      <c r="L42" s="100">
        <v>41</v>
      </c>
      <c r="M42" s="100">
        <v>34686</v>
      </c>
      <c r="N42" s="100">
        <v>52</v>
      </c>
      <c r="O42" s="100">
        <v>43992</v>
      </c>
      <c r="P42" s="100">
        <v>46</v>
      </c>
      <c r="Q42" s="100">
        <v>38916</v>
      </c>
      <c r="R42" s="100">
        <v>37</v>
      </c>
      <c r="S42" s="100">
        <v>31302</v>
      </c>
      <c r="T42" s="100">
        <v>36</v>
      </c>
      <c r="U42" s="100">
        <v>30456</v>
      </c>
      <c r="V42" s="100">
        <v>35</v>
      </c>
      <c r="W42" s="100">
        <v>29610</v>
      </c>
      <c r="X42" s="100">
        <v>43</v>
      </c>
      <c r="Y42" s="100">
        <v>36378</v>
      </c>
      <c r="Z42" s="100">
        <v>24</v>
      </c>
      <c r="AA42" s="100">
        <v>20304</v>
      </c>
      <c r="AB42" s="100">
        <v>39</v>
      </c>
      <c r="AC42" s="100">
        <v>32994</v>
      </c>
      <c r="AD42" s="100">
        <v>44</v>
      </c>
      <c r="AE42" s="100">
        <v>37224</v>
      </c>
      <c r="AF42" s="100">
        <v>33</v>
      </c>
      <c r="AG42" s="100">
        <v>27918</v>
      </c>
      <c r="AH42" s="100">
        <v>34</v>
      </c>
      <c r="AI42" s="100">
        <v>28764</v>
      </c>
      <c r="AJ42" s="100">
        <v>37</v>
      </c>
      <c r="AK42" s="100">
        <v>31302</v>
      </c>
      <c r="AL42" s="100">
        <v>24</v>
      </c>
      <c r="AM42" s="100">
        <v>20304</v>
      </c>
      <c r="AN42" s="100">
        <v>33</v>
      </c>
      <c r="AO42" s="100">
        <v>27918</v>
      </c>
      <c r="AP42" s="100">
        <v>29</v>
      </c>
      <c r="AQ42" s="100">
        <v>24534</v>
      </c>
      <c r="AR42" s="100">
        <v>50</v>
      </c>
      <c r="AS42" s="100">
        <v>42300</v>
      </c>
      <c r="AT42" s="100">
        <v>31</v>
      </c>
      <c r="AU42" s="100">
        <v>26226</v>
      </c>
      <c r="AV42" s="100">
        <v>39</v>
      </c>
      <c r="AW42" s="100">
        <v>32994</v>
      </c>
      <c r="AX42" s="100">
        <v>45</v>
      </c>
      <c r="AY42" s="100">
        <v>38070</v>
      </c>
      <c r="AZ42" s="100">
        <v>44</v>
      </c>
      <c r="BA42" s="100">
        <v>37224</v>
      </c>
      <c r="BB42" s="100">
        <v>44</v>
      </c>
      <c r="BC42" s="100">
        <v>37224</v>
      </c>
      <c r="BD42" s="100">
        <v>37</v>
      </c>
      <c r="BE42" s="100">
        <v>31302</v>
      </c>
      <c r="BF42" s="100">
        <v>32</v>
      </c>
      <c r="BG42" s="100">
        <v>27072</v>
      </c>
      <c r="BH42" s="100">
        <v>34</v>
      </c>
      <c r="BI42" s="100">
        <v>28764</v>
      </c>
      <c r="BJ42" s="100">
        <v>31</v>
      </c>
      <c r="BK42" s="100">
        <v>26226</v>
      </c>
      <c r="BL42" s="100">
        <v>54</v>
      </c>
      <c r="BM42" s="100">
        <v>45684</v>
      </c>
      <c r="BN42" s="100">
        <v>39</v>
      </c>
      <c r="BO42" s="100">
        <v>32994</v>
      </c>
      <c r="BP42" s="100">
        <v>50</v>
      </c>
      <c r="BQ42" s="100">
        <v>42300</v>
      </c>
      <c r="BR42" s="100">
        <v>40</v>
      </c>
      <c r="BS42" s="100">
        <v>33840</v>
      </c>
      <c r="BT42" s="100">
        <v>30</v>
      </c>
      <c r="BU42" s="100">
        <v>25380</v>
      </c>
      <c r="BV42" s="100">
        <v>40</v>
      </c>
      <c r="BW42" s="100">
        <v>33840</v>
      </c>
      <c r="BX42" s="100">
        <v>33</v>
      </c>
      <c r="BY42" s="100">
        <v>27918</v>
      </c>
      <c r="BZ42" s="100">
        <v>30</v>
      </c>
      <c r="CA42" s="100">
        <v>25380</v>
      </c>
      <c r="CB42" s="100">
        <v>27</v>
      </c>
      <c r="CC42" s="100">
        <v>22842</v>
      </c>
      <c r="CD42" s="100">
        <v>42</v>
      </c>
      <c r="CE42" s="100">
        <v>35532</v>
      </c>
      <c r="CF42" s="100">
        <v>37</v>
      </c>
      <c r="CG42" s="100">
        <v>31302</v>
      </c>
      <c r="CH42" s="100">
        <v>36</v>
      </c>
      <c r="CI42" s="100">
        <v>30456</v>
      </c>
      <c r="CJ42" s="100">
        <v>48</v>
      </c>
      <c r="CK42" s="100">
        <v>40608</v>
      </c>
      <c r="CL42" s="100">
        <v>54</v>
      </c>
      <c r="CM42" s="100">
        <v>45684</v>
      </c>
      <c r="CN42" s="100">
        <v>56</v>
      </c>
      <c r="CO42" s="100">
        <v>47376</v>
      </c>
      <c r="CP42" s="100">
        <v>35</v>
      </c>
      <c r="CQ42" s="100">
        <v>29610</v>
      </c>
      <c r="CR42" s="100">
        <v>35</v>
      </c>
      <c r="CS42" s="100">
        <v>29610</v>
      </c>
      <c r="CT42" s="100">
        <v>46</v>
      </c>
      <c r="CU42" s="100">
        <v>38916</v>
      </c>
    </row>
    <row r="43" spans="2:99">
      <c r="C43" s="99" t="s">
        <v>209</v>
      </c>
      <c r="D43" s="100">
        <v>34</v>
      </c>
      <c r="E43" s="100">
        <v>34761.599999999999</v>
      </c>
      <c r="F43" s="100">
        <v>10.601960365238828</v>
      </c>
      <c r="G43" s="100">
        <v>10839.444277420178</v>
      </c>
      <c r="H43" s="100">
        <v>35</v>
      </c>
      <c r="I43" s="100">
        <v>35784</v>
      </c>
      <c r="J43" s="100">
        <v>46</v>
      </c>
      <c r="K43" s="100">
        <v>47030.400000000001</v>
      </c>
      <c r="L43" s="100">
        <v>47</v>
      </c>
      <c r="M43" s="100">
        <v>48052.799999999996</v>
      </c>
      <c r="N43" s="100">
        <v>44</v>
      </c>
      <c r="O43" s="100">
        <v>44985.599999999999</v>
      </c>
      <c r="P43" s="100">
        <v>44</v>
      </c>
      <c r="Q43" s="100">
        <v>44985.599999999999</v>
      </c>
      <c r="R43" s="100">
        <v>42</v>
      </c>
      <c r="S43" s="100">
        <v>42940.799999999996</v>
      </c>
      <c r="T43" s="100">
        <v>39</v>
      </c>
      <c r="U43" s="100">
        <v>39873.599999999999</v>
      </c>
      <c r="V43" s="100">
        <v>35</v>
      </c>
      <c r="W43" s="100">
        <v>35784</v>
      </c>
      <c r="X43" s="100">
        <v>39</v>
      </c>
      <c r="Y43" s="100">
        <v>39873.599999999999</v>
      </c>
      <c r="Z43" s="100">
        <v>25</v>
      </c>
      <c r="AA43" s="100">
        <v>25560</v>
      </c>
      <c r="AB43" s="100">
        <v>41</v>
      </c>
      <c r="AC43" s="100">
        <v>41918.400000000001</v>
      </c>
      <c r="AD43" s="100">
        <v>41</v>
      </c>
      <c r="AE43" s="100">
        <v>41918.400000000001</v>
      </c>
      <c r="AF43" s="100">
        <v>32</v>
      </c>
      <c r="AG43" s="100">
        <v>32716.799999999999</v>
      </c>
      <c r="AH43" s="100">
        <v>33</v>
      </c>
      <c r="AI43" s="100">
        <v>33739.199999999997</v>
      </c>
      <c r="AJ43" s="100">
        <v>38</v>
      </c>
      <c r="AK43" s="100">
        <v>38851.199999999997</v>
      </c>
      <c r="AL43" s="100">
        <v>26</v>
      </c>
      <c r="AM43" s="100">
        <v>26582.399999999998</v>
      </c>
      <c r="AN43" s="100">
        <v>34</v>
      </c>
      <c r="AO43" s="100">
        <v>34761.599999999999</v>
      </c>
      <c r="AP43" s="100">
        <v>29</v>
      </c>
      <c r="AQ43" s="100">
        <v>29649.599999999999</v>
      </c>
      <c r="AR43" s="100">
        <v>46</v>
      </c>
      <c r="AS43" s="100">
        <v>47030.400000000001</v>
      </c>
      <c r="AT43" s="100">
        <v>28</v>
      </c>
      <c r="AU43" s="100">
        <v>28627.200000000001</v>
      </c>
      <c r="AV43" s="100">
        <v>34</v>
      </c>
      <c r="AW43" s="100">
        <v>34761.599999999999</v>
      </c>
      <c r="AX43" s="100">
        <v>41</v>
      </c>
      <c r="AY43" s="100">
        <v>41918.400000000001</v>
      </c>
      <c r="AZ43" s="100">
        <v>49</v>
      </c>
      <c r="BA43" s="100">
        <v>50097.599999999999</v>
      </c>
      <c r="BB43" s="100">
        <v>48</v>
      </c>
      <c r="BC43" s="100">
        <v>49075.199999999997</v>
      </c>
      <c r="BD43" s="100">
        <v>40</v>
      </c>
      <c r="BE43" s="100">
        <v>40896</v>
      </c>
      <c r="BF43" s="100">
        <v>31</v>
      </c>
      <c r="BG43" s="100">
        <v>31694.399999999998</v>
      </c>
      <c r="BH43" s="100">
        <v>34</v>
      </c>
      <c r="BI43" s="100">
        <v>34761.599999999999</v>
      </c>
      <c r="BJ43" s="100">
        <v>34</v>
      </c>
      <c r="BK43" s="100">
        <v>34761.599999999999</v>
      </c>
      <c r="BL43" s="100">
        <v>52</v>
      </c>
      <c r="BM43" s="100">
        <v>53164.799999999996</v>
      </c>
      <c r="BN43" s="100">
        <v>32</v>
      </c>
      <c r="BO43" s="100">
        <v>32716.799999999999</v>
      </c>
      <c r="BP43" s="100">
        <v>53</v>
      </c>
      <c r="BQ43" s="100">
        <v>54187.199999999997</v>
      </c>
      <c r="BR43" s="100">
        <v>33</v>
      </c>
      <c r="BS43" s="100">
        <v>33739.199999999997</v>
      </c>
      <c r="BT43" s="100">
        <v>28</v>
      </c>
      <c r="BU43" s="100">
        <v>28627.200000000001</v>
      </c>
      <c r="BV43" s="100">
        <v>46</v>
      </c>
      <c r="BW43" s="100">
        <v>47030.400000000001</v>
      </c>
      <c r="BX43" s="100">
        <v>28</v>
      </c>
      <c r="BY43" s="100">
        <v>28627.200000000001</v>
      </c>
      <c r="BZ43" s="100">
        <v>35</v>
      </c>
      <c r="CA43" s="100">
        <v>35784</v>
      </c>
      <c r="CB43" s="100">
        <v>28</v>
      </c>
      <c r="CC43" s="100">
        <v>28627.200000000001</v>
      </c>
      <c r="CD43" s="100">
        <v>40</v>
      </c>
      <c r="CE43" s="100">
        <v>40896</v>
      </c>
      <c r="CF43" s="100">
        <v>40</v>
      </c>
      <c r="CG43" s="100">
        <v>40896</v>
      </c>
      <c r="CH43" s="100">
        <v>35</v>
      </c>
      <c r="CI43" s="100">
        <v>35784</v>
      </c>
      <c r="CJ43" s="100">
        <v>40</v>
      </c>
      <c r="CK43" s="100">
        <v>40896</v>
      </c>
      <c r="CL43" s="100">
        <v>48</v>
      </c>
      <c r="CM43" s="100">
        <v>49075.199999999997</v>
      </c>
      <c r="CN43" s="100">
        <v>54</v>
      </c>
      <c r="CO43" s="100">
        <v>55209.599999999999</v>
      </c>
      <c r="CP43" s="100">
        <v>34</v>
      </c>
      <c r="CQ43" s="100">
        <v>34761.599999999999</v>
      </c>
      <c r="CR43" s="100">
        <v>35</v>
      </c>
      <c r="CS43" s="100">
        <v>35784</v>
      </c>
      <c r="CT43" s="100">
        <v>47</v>
      </c>
      <c r="CU43" s="100">
        <v>48052.799999999996</v>
      </c>
    </row>
    <row r="44" spans="2:99">
      <c r="C44" s="99" t="s">
        <v>210</v>
      </c>
      <c r="D44" s="100">
        <v>38</v>
      </c>
      <c r="E44" s="100">
        <v>38851.199999999997</v>
      </c>
      <c r="F44" s="100">
        <v>9.0312995703886312</v>
      </c>
      <c r="G44" s="100">
        <v>9233.6006807653357</v>
      </c>
      <c r="H44" s="100">
        <v>34</v>
      </c>
      <c r="I44" s="100">
        <v>34761.599999999999</v>
      </c>
      <c r="J44" s="100">
        <v>47</v>
      </c>
      <c r="K44" s="100">
        <v>48052.799999999996</v>
      </c>
      <c r="L44" s="100">
        <v>47</v>
      </c>
      <c r="M44" s="100">
        <v>48052.799999999996</v>
      </c>
      <c r="N44" s="100">
        <v>45</v>
      </c>
      <c r="O44" s="100">
        <v>46008</v>
      </c>
      <c r="P44" s="100">
        <v>40</v>
      </c>
      <c r="Q44" s="100">
        <v>40896</v>
      </c>
      <c r="R44" s="100">
        <v>43</v>
      </c>
      <c r="S44" s="100">
        <v>43963.199999999997</v>
      </c>
      <c r="T44" s="100">
        <v>34</v>
      </c>
      <c r="U44" s="100">
        <v>34761.599999999999</v>
      </c>
      <c r="V44" s="100">
        <v>36</v>
      </c>
      <c r="W44" s="100">
        <v>36806.400000000001</v>
      </c>
      <c r="X44" s="100">
        <v>42</v>
      </c>
      <c r="Y44" s="100">
        <v>42940.799999999996</v>
      </c>
      <c r="Z44" s="100">
        <v>23</v>
      </c>
      <c r="AA44" s="100">
        <v>23515.200000000001</v>
      </c>
      <c r="AB44" s="100">
        <v>36</v>
      </c>
      <c r="AC44" s="100">
        <v>36806.400000000001</v>
      </c>
      <c r="AD44" s="100">
        <v>49</v>
      </c>
      <c r="AE44" s="100">
        <v>50097.599999999999</v>
      </c>
      <c r="AF44" s="100">
        <v>31</v>
      </c>
      <c r="AG44" s="100">
        <v>31694.399999999998</v>
      </c>
      <c r="AH44" s="100">
        <v>33</v>
      </c>
      <c r="AI44" s="100">
        <v>33739.199999999997</v>
      </c>
      <c r="AJ44" s="100">
        <v>41</v>
      </c>
      <c r="AK44" s="100">
        <v>41918.400000000001</v>
      </c>
      <c r="AL44" s="100">
        <v>25</v>
      </c>
      <c r="AM44" s="100">
        <v>25560</v>
      </c>
      <c r="AN44" s="100">
        <v>36</v>
      </c>
      <c r="AO44" s="100">
        <v>36806.400000000001</v>
      </c>
      <c r="AP44" s="100">
        <v>29</v>
      </c>
      <c r="AQ44" s="100">
        <v>29649.599999999999</v>
      </c>
      <c r="AR44" s="100">
        <v>46</v>
      </c>
      <c r="AS44" s="100">
        <v>47030.400000000001</v>
      </c>
      <c r="AT44" s="100">
        <v>25</v>
      </c>
      <c r="AU44" s="100">
        <v>25560</v>
      </c>
      <c r="AV44" s="100">
        <v>35</v>
      </c>
      <c r="AW44" s="100">
        <v>35784</v>
      </c>
      <c r="AX44" s="100">
        <v>48</v>
      </c>
      <c r="AY44" s="100">
        <v>49075.199999999997</v>
      </c>
      <c r="AZ44" s="100">
        <v>46</v>
      </c>
      <c r="BA44" s="100">
        <v>47030.400000000001</v>
      </c>
      <c r="BB44" s="100">
        <v>46</v>
      </c>
      <c r="BC44" s="100">
        <v>47030.400000000001</v>
      </c>
      <c r="BD44" s="100">
        <v>43</v>
      </c>
      <c r="BE44" s="100">
        <v>43963.199999999997</v>
      </c>
      <c r="BF44" s="100">
        <v>31</v>
      </c>
      <c r="BG44" s="100">
        <v>31694.399999999998</v>
      </c>
      <c r="BH44" s="100">
        <v>37</v>
      </c>
      <c r="BI44" s="100">
        <v>37828.799999999996</v>
      </c>
      <c r="BJ44" s="100">
        <v>30</v>
      </c>
      <c r="BK44" s="100">
        <v>30672</v>
      </c>
      <c r="BL44" s="100">
        <v>47</v>
      </c>
      <c r="BM44" s="100">
        <v>48052.799999999996</v>
      </c>
      <c r="BN44" s="100">
        <v>32</v>
      </c>
      <c r="BO44" s="100">
        <v>32716.799999999999</v>
      </c>
      <c r="BP44" s="100">
        <v>52</v>
      </c>
      <c r="BQ44" s="100">
        <v>53164.799999999996</v>
      </c>
      <c r="BR44" s="100">
        <v>40</v>
      </c>
      <c r="BS44" s="100">
        <v>40896</v>
      </c>
      <c r="BT44" s="100">
        <v>26</v>
      </c>
      <c r="BU44" s="100">
        <v>26582.399999999998</v>
      </c>
      <c r="BV44" s="100">
        <v>40</v>
      </c>
      <c r="BW44" s="100">
        <v>40896</v>
      </c>
      <c r="BX44" s="100">
        <v>27</v>
      </c>
      <c r="BY44" s="100">
        <v>27604.799999999999</v>
      </c>
      <c r="BZ44" s="100">
        <v>32</v>
      </c>
      <c r="CA44" s="100">
        <v>32716.799999999999</v>
      </c>
      <c r="CB44" s="100">
        <v>28</v>
      </c>
      <c r="CC44" s="100">
        <v>28627.200000000001</v>
      </c>
      <c r="CD44" s="100">
        <v>37</v>
      </c>
      <c r="CE44" s="100">
        <v>37828.799999999996</v>
      </c>
      <c r="CF44" s="100">
        <v>42</v>
      </c>
      <c r="CG44" s="100">
        <v>42940.799999999996</v>
      </c>
      <c r="CH44" s="100">
        <v>38</v>
      </c>
      <c r="CI44" s="100">
        <v>38851.199999999997</v>
      </c>
      <c r="CJ44" s="100">
        <v>48</v>
      </c>
      <c r="CK44" s="100">
        <v>49075.199999999997</v>
      </c>
      <c r="CL44" s="100">
        <v>46</v>
      </c>
      <c r="CM44" s="100">
        <v>47030.400000000001</v>
      </c>
      <c r="CN44" s="100">
        <v>51</v>
      </c>
      <c r="CO44" s="100">
        <v>52142.400000000001</v>
      </c>
      <c r="CP44" s="100">
        <v>35</v>
      </c>
      <c r="CQ44" s="100">
        <v>35784</v>
      </c>
      <c r="CR44" s="100">
        <v>33</v>
      </c>
      <c r="CS44" s="100">
        <v>33739.199999999997</v>
      </c>
      <c r="CT44" s="100">
        <v>50</v>
      </c>
      <c r="CU44" s="100">
        <v>51120</v>
      </c>
    </row>
    <row r="45" spans="2:99">
      <c r="C45" s="99" t="s">
        <v>211</v>
      </c>
      <c r="D45" s="100">
        <v>34</v>
      </c>
      <c r="E45" s="100">
        <v>42472.800000000003</v>
      </c>
      <c r="F45" s="100">
        <v>9.8166299678137285</v>
      </c>
      <c r="G45" s="100">
        <v>12262.934155792911</v>
      </c>
      <c r="H45" s="100">
        <v>35</v>
      </c>
      <c r="I45" s="100">
        <v>43722</v>
      </c>
      <c r="J45" s="100">
        <v>43</v>
      </c>
      <c r="K45" s="100">
        <v>53715.6</v>
      </c>
      <c r="L45" s="100">
        <v>40</v>
      </c>
      <c r="M45" s="100">
        <v>49968</v>
      </c>
      <c r="N45" s="100">
        <v>50</v>
      </c>
      <c r="O45" s="100">
        <v>62460</v>
      </c>
      <c r="P45" s="100">
        <v>45</v>
      </c>
      <c r="Q45" s="100">
        <v>56214</v>
      </c>
      <c r="R45" s="100">
        <v>42</v>
      </c>
      <c r="S45" s="100">
        <v>52466.400000000001</v>
      </c>
      <c r="T45" s="100">
        <v>34</v>
      </c>
      <c r="U45" s="100">
        <v>42472.800000000003</v>
      </c>
      <c r="V45" s="100">
        <v>36</v>
      </c>
      <c r="W45" s="100">
        <v>44971.200000000004</v>
      </c>
      <c r="X45" s="100">
        <v>39</v>
      </c>
      <c r="Y45" s="100">
        <v>48718.8</v>
      </c>
      <c r="Z45" s="100">
        <v>23</v>
      </c>
      <c r="AA45" s="100">
        <v>28731.600000000002</v>
      </c>
      <c r="AB45" s="100">
        <v>37</v>
      </c>
      <c r="AC45" s="100">
        <v>46220.4</v>
      </c>
      <c r="AD45" s="100">
        <v>47</v>
      </c>
      <c r="AE45" s="100">
        <v>58712.4</v>
      </c>
      <c r="AF45" s="100">
        <v>28</v>
      </c>
      <c r="AG45" s="100">
        <v>34977.599999999999</v>
      </c>
      <c r="AH45" s="100">
        <v>34</v>
      </c>
      <c r="AI45" s="100">
        <v>42472.800000000003</v>
      </c>
      <c r="AJ45" s="100">
        <v>39</v>
      </c>
      <c r="AK45" s="100">
        <v>48718.8</v>
      </c>
      <c r="AL45" s="100">
        <v>23</v>
      </c>
      <c r="AM45" s="100">
        <v>28731.600000000002</v>
      </c>
      <c r="AN45" s="100">
        <v>31</v>
      </c>
      <c r="AO45" s="100">
        <v>38725.200000000004</v>
      </c>
      <c r="AP45" s="100">
        <v>27</v>
      </c>
      <c r="AQ45" s="100">
        <v>33728.400000000001</v>
      </c>
      <c r="AR45" s="100">
        <v>47</v>
      </c>
      <c r="AS45" s="100">
        <v>58712.4</v>
      </c>
      <c r="AT45" s="100">
        <v>28</v>
      </c>
      <c r="AU45" s="100">
        <v>34977.599999999999</v>
      </c>
      <c r="AV45" s="100">
        <v>39</v>
      </c>
      <c r="AW45" s="100">
        <v>48718.8</v>
      </c>
      <c r="AX45" s="100">
        <v>42</v>
      </c>
      <c r="AY45" s="100">
        <v>52466.400000000001</v>
      </c>
      <c r="AZ45" s="100">
        <v>45</v>
      </c>
      <c r="BA45" s="100">
        <v>56214</v>
      </c>
      <c r="BB45" s="100">
        <v>46</v>
      </c>
      <c r="BC45" s="100">
        <v>57463.200000000004</v>
      </c>
      <c r="BD45" s="100">
        <v>40</v>
      </c>
      <c r="BE45" s="100">
        <v>49968</v>
      </c>
      <c r="BF45" s="100">
        <v>30</v>
      </c>
      <c r="BG45" s="100">
        <v>37476</v>
      </c>
      <c r="BH45" s="100">
        <v>37</v>
      </c>
      <c r="BI45" s="100">
        <v>46220.4</v>
      </c>
      <c r="BJ45" s="100">
        <v>31</v>
      </c>
      <c r="BK45" s="100">
        <v>38725.200000000004</v>
      </c>
      <c r="BL45" s="100">
        <v>49</v>
      </c>
      <c r="BM45" s="100">
        <v>61210.8</v>
      </c>
      <c r="BN45" s="100">
        <v>33</v>
      </c>
      <c r="BO45" s="100">
        <v>41223.599999999999</v>
      </c>
      <c r="BP45" s="100">
        <v>49</v>
      </c>
      <c r="BQ45" s="100">
        <v>61210.8</v>
      </c>
      <c r="BR45" s="100">
        <v>33</v>
      </c>
      <c r="BS45" s="100">
        <v>41223.599999999999</v>
      </c>
      <c r="BT45" s="100">
        <v>26</v>
      </c>
      <c r="BU45" s="100">
        <v>32479.200000000001</v>
      </c>
      <c r="BV45" s="100">
        <v>40</v>
      </c>
      <c r="BW45" s="100">
        <v>49968</v>
      </c>
      <c r="BX45" s="100">
        <v>29</v>
      </c>
      <c r="BY45" s="100">
        <v>36226.800000000003</v>
      </c>
      <c r="BZ45" s="100">
        <v>29</v>
      </c>
      <c r="CA45" s="100">
        <v>36226.800000000003</v>
      </c>
      <c r="CB45" s="100">
        <v>29</v>
      </c>
      <c r="CC45" s="100">
        <v>36226.800000000003</v>
      </c>
      <c r="CD45" s="100">
        <v>40</v>
      </c>
      <c r="CE45" s="100">
        <v>49968</v>
      </c>
      <c r="CF45" s="100">
        <v>39</v>
      </c>
      <c r="CG45" s="100">
        <v>48718.8</v>
      </c>
      <c r="CH45" s="100">
        <v>37</v>
      </c>
      <c r="CI45" s="100">
        <v>46220.4</v>
      </c>
      <c r="CJ45" s="100">
        <v>39</v>
      </c>
      <c r="CK45" s="100">
        <v>48718.8</v>
      </c>
      <c r="CL45" s="100">
        <v>46</v>
      </c>
      <c r="CM45" s="100">
        <v>57463.200000000004</v>
      </c>
      <c r="CN45" s="100">
        <v>46</v>
      </c>
      <c r="CO45" s="100">
        <v>57463.200000000004</v>
      </c>
      <c r="CP45" s="100">
        <v>36</v>
      </c>
      <c r="CQ45" s="100">
        <v>44971.200000000004</v>
      </c>
      <c r="CR45" s="100">
        <v>32</v>
      </c>
      <c r="CS45" s="100">
        <v>39974.400000000001</v>
      </c>
      <c r="CT45" s="100">
        <v>47</v>
      </c>
      <c r="CU45" s="100">
        <v>58712.4</v>
      </c>
    </row>
    <row r="46" spans="2:99">
      <c r="C46" s="99" t="s">
        <v>212</v>
      </c>
      <c r="D46" s="100">
        <v>37</v>
      </c>
      <c r="E46" s="100">
        <v>44844</v>
      </c>
      <c r="F46" s="100">
        <v>9.0312995703886312</v>
      </c>
      <c r="G46" s="100">
        <v>10945.935079311021</v>
      </c>
      <c r="H46" s="100">
        <v>29</v>
      </c>
      <c r="I46" s="100">
        <v>35148</v>
      </c>
      <c r="J46" s="100">
        <v>45</v>
      </c>
      <c r="K46" s="100">
        <v>54540</v>
      </c>
      <c r="L46" s="100">
        <v>41</v>
      </c>
      <c r="M46" s="100">
        <v>49692</v>
      </c>
      <c r="N46" s="100">
        <v>44</v>
      </c>
      <c r="O46" s="100">
        <v>53328</v>
      </c>
      <c r="P46" s="100">
        <v>45</v>
      </c>
      <c r="Q46" s="100">
        <v>54540</v>
      </c>
      <c r="R46" s="100">
        <v>42</v>
      </c>
      <c r="S46" s="100">
        <v>50904</v>
      </c>
      <c r="T46" s="100">
        <v>37</v>
      </c>
      <c r="U46" s="100">
        <v>44844</v>
      </c>
      <c r="V46" s="100">
        <v>36</v>
      </c>
      <c r="W46" s="100">
        <v>43632</v>
      </c>
      <c r="X46" s="100">
        <v>44</v>
      </c>
      <c r="Y46" s="100">
        <v>53328</v>
      </c>
      <c r="Z46" s="100">
        <v>23</v>
      </c>
      <c r="AA46" s="100">
        <v>27876</v>
      </c>
      <c r="AB46" s="100">
        <v>36</v>
      </c>
      <c r="AC46" s="100">
        <v>43632</v>
      </c>
      <c r="AD46" s="100">
        <v>47</v>
      </c>
      <c r="AE46" s="100">
        <v>56964</v>
      </c>
      <c r="AF46" s="100">
        <v>32</v>
      </c>
      <c r="AG46" s="100">
        <v>38784</v>
      </c>
      <c r="AH46" s="100">
        <v>36</v>
      </c>
      <c r="AI46" s="100">
        <v>43632</v>
      </c>
      <c r="AJ46" s="100">
        <v>40</v>
      </c>
      <c r="AK46" s="100">
        <v>48480</v>
      </c>
      <c r="AL46" s="100">
        <v>26</v>
      </c>
      <c r="AM46" s="100">
        <v>31512</v>
      </c>
      <c r="AN46" s="100">
        <v>31</v>
      </c>
      <c r="AO46" s="100">
        <v>37572</v>
      </c>
      <c r="AP46" s="100">
        <v>25</v>
      </c>
      <c r="AQ46" s="100">
        <v>30300</v>
      </c>
      <c r="AR46" s="100">
        <v>48</v>
      </c>
      <c r="AS46" s="100">
        <v>58176</v>
      </c>
      <c r="AT46" s="100">
        <v>29</v>
      </c>
      <c r="AU46" s="100">
        <v>35148</v>
      </c>
      <c r="AV46" s="100">
        <v>40</v>
      </c>
      <c r="AW46" s="100">
        <v>48480</v>
      </c>
      <c r="AX46" s="100">
        <v>41</v>
      </c>
      <c r="AY46" s="100">
        <v>49692</v>
      </c>
      <c r="AZ46" s="100">
        <v>47</v>
      </c>
      <c r="BA46" s="100">
        <v>56964</v>
      </c>
      <c r="BB46" s="100">
        <v>45</v>
      </c>
      <c r="BC46" s="100">
        <v>54540</v>
      </c>
      <c r="BD46" s="100">
        <v>35</v>
      </c>
      <c r="BE46" s="100">
        <v>42420</v>
      </c>
      <c r="BF46" s="100">
        <v>27</v>
      </c>
      <c r="BG46" s="100">
        <v>32724</v>
      </c>
      <c r="BH46" s="100">
        <v>32</v>
      </c>
      <c r="BI46" s="100">
        <v>38784</v>
      </c>
      <c r="BJ46" s="100">
        <v>32</v>
      </c>
      <c r="BK46" s="100">
        <v>38784</v>
      </c>
      <c r="BL46" s="100">
        <v>50</v>
      </c>
      <c r="BM46" s="100">
        <v>60600</v>
      </c>
      <c r="BN46" s="100">
        <v>36</v>
      </c>
      <c r="BO46" s="100">
        <v>43632</v>
      </c>
      <c r="BP46" s="100">
        <v>44</v>
      </c>
      <c r="BQ46" s="100">
        <v>53328</v>
      </c>
      <c r="BR46" s="100">
        <v>38</v>
      </c>
      <c r="BS46" s="100">
        <v>46056</v>
      </c>
      <c r="BT46" s="100">
        <v>28</v>
      </c>
      <c r="BU46" s="100">
        <v>33936</v>
      </c>
      <c r="BV46" s="100">
        <v>47</v>
      </c>
      <c r="BW46" s="100">
        <v>56964</v>
      </c>
      <c r="BX46" s="100">
        <v>28</v>
      </c>
      <c r="BY46" s="100">
        <v>33936</v>
      </c>
      <c r="BZ46" s="100">
        <v>29</v>
      </c>
      <c r="CA46" s="100">
        <v>35148</v>
      </c>
      <c r="CB46" s="100">
        <v>28</v>
      </c>
      <c r="CC46" s="100">
        <v>33936</v>
      </c>
      <c r="CD46" s="100">
        <v>38</v>
      </c>
      <c r="CE46" s="100">
        <v>46056</v>
      </c>
      <c r="CF46" s="100">
        <v>38</v>
      </c>
      <c r="CG46" s="100">
        <v>46056</v>
      </c>
      <c r="CH46" s="100">
        <v>36</v>
      </c>
      <c r="CI46" s="100">
        <v>43632</v>
      </c>
      <c r="CJ46" s="100">
        <v>39</v>
      </c>
      <c r="CK46" s="100">
        <v>47268</v>
      </c>
      <c r="CL46" s="100">
        <v>45</v>
      </c>
      <c r="CM46" s="100">
        <v>54540</v>
      </c>
      <c r="CN46" s="100">
        <v>52</v>
      </c>
      <c r="CO46" s="100">
        <v>63024</v>
      </c>
      <c r="CP46" s="100">
        <v>34</v>
      </c>
      <c r="CQ46" s="100">
        <v>41208</v>
      </c>
      <c r="CR46" s="100">
        <v>35</v>
      </c>
      <c r="CS46" s="100">
        <v>42420</v>
      </c>
      <c r="CT46" s="100">
        <v>52</v>
      </c>
      <c r="CU46" s="100">
        <v>63024</v>
      </c>
    </row>
    <row r="47" spans="2:99">
      <c r="C47" s="99" t="s">
        <v>213</v>
      </c>
      <c r="D47" s="100">
        <v>34</v>
      </c>
      <c r="E47" s="100">
        <v>51938.399999999994</v>
      </c>
      <c r="F47" s="100">
        <v>9.4239647691011807</v>
      </c>
      <c r="G47" s="100">
        <v>14396.048581278963</v>
      </c>
      <c r="H47" s="100">
        <v>30</v>
      </c>
      <c r="I47" s="100">
        <v>45828</v>
      </c>
      <c r="J47" s="100">
        <v>44</v>
      </c>
      <c r="K47" s="100">
        <v>67214.399999999994</v>
      </c>
      <c r="L47" s="100">
        <v>43</v>
      </c>
      <c r="M47" s="100">
        <v>65686.8</v>
      </c>
      <c r="N47" s="100">
        <v>45</v>
      </c>
      <c r="O47" s="100">
        <v>68742</v>
      </c>
      <c r="P47" s="100">
        <v>39</v>
      </c>
      <c r="Q47" s="100">
        <v>59576.399999999994</v>
      </c>
      <c r="R47" s="100">
        <v>37</v>
      </c>
      <c r="S47" s="100">
        <v>56521.2</v>
      </c>
      <c r="T47" s="100">
        <v>35</v>
      </c>
      <c r="U47" s="100">
        <v>53466</v>
      </c>
      <c r="V47" s="100">
        <v>33</v>
      </c>
      <c r="W47" s="100">
        <v>50410.799999999996</v>
      </c>
      <c r="X47" s="100">
        <v>39</v>
      </c>
      <c r="Y47" s="100">
        <v>59576.399999999994</v>
      </c>
      <c r="Z47" s="100">
        <v>26</v>
      </c>
      <c r="AA47" s="100">
        <v>39717.599999999999</v>
      </c>
      <c r="AB47" s="100">
        <v>34</v>
      </c>
      <c r="AC47" s="100">
        <v>51938.399999999994</v>
      </c>
      <c r="AD47" s="100">
        <v>42</v>
      </c>
      <c r="AE47" s="100">
        <v>64159.199999999997</v>
      </c>
      <c r="AF47" s="100">
        <v>27</v>
      </c>
      <c r="AG47" s="100">
        <v>41245.199999999997</v>
      </c>
      <c r="AH47" s="100">
        <v>33</v>
      </c>
      <c r="AI47" s="100">
        <v>50410.799999999996</v>
      </c>
      <c r="AJ47" s="100">
        <v>39</v>
      </c>
      <c r="AK47" s="100">
        <v>59576.399999999994</v>
      </c>
      <c r="AL47" s="100">
        <v>22</v>
      </c>
      <c r="AM47" s="100">
        <v>33607.199999999997</v>
      </c>
      <c r="AN47" s="100">
        <v>31</v>
      </c>
      <c r="AO47" s="100">
        <v>47355.6</v>
      </c>
      <c r="AP47" s="100">
        <v>28</v>
      </c>
      <c r="AQ47" s="100">
        <v>42772.799999999996</v>
      </c>
      <c r="AR47" s="100">
        <v>41</v>
      </c>
      <c r="AS47" s="100">
        <v>62631.6</v>
      </c>
      <c r="AT47" s="100">
        <v>26</v>
      </c>
      <c r="AU47" s="100">
        <v>39717.599999999999</v>
      </c>
      <c r="AV47" s="100">
        <v>36</v>
      </c>
      <c r="AW47" s="100">
        <v>54993.599999999999</v>
      </c>
      <c r="AX47" s="100">
        <v>46</v>
      </c>
      <c r="AY47" s="100">
        <v>70269.599999999991</v>
      </c>
      <c r="AZ47" s="100">
        <v>42</v>
      </c>
      <c r="BA47" s="100">
        <v>64159.199999999997</v>
      </c>
      <c r="BB47" s="100">
        <v>44</v>
      </c>
      <c r="BC47" s="100">
        <v>67214.399999999994</v>
      </c>
      <c r="BD47" s="100">
        <v>40</v>
      </c>
      <c r="BE47" s="100">
        <v>61104</v>
      </c>
      <c r="BF47" s="100">
        <v>29</v>
      </c>
      <c r="BG47" s="100">
        <v>44300.399999999994</v>
      </c>
      <c r="BH47" s="100">
        <v>32</v>
      </c>
      <c r="BI47" s="100">
        <v>48883.199999999997</v>
      </c>
      <c r="BJ47" s="100">
        <v>30</v>
      </c>
      <c r="BK47" s="100">
        <v>45828</v>
      </c>
      <c r="BL47" s="100">
        <v>51</v>
      </c>
      <c r="BM47" s="100">
        <v>77907.599999999991</v>
      </c>
      <c r="BN47" s="100">
        <v>35</v>
      </c>
      <c r="BO47" s="100">
        <v>53466</v>
      </c>
      <c r="BP47" s="100">
        <v>48</v>
      </c>
      <c r="BQ47" s="100">
        <v>73324.799999999988</v>
      </c>
      <c r="BR47" s="100">
        <v>36</v>
      </c>
      <c r="BS47" s="100">
        <v>54993.599999999999</v>
      </c>
      <c r="BT47" s="100">
        <v>29</v>
      </c>
      <c r="BU47" s="100">
        <v>44300.399999999994</v>
      </c>
      <c r="BV47" s="100">
        <v>40</v>
      </c>
      <c r="BW47" s="100">
        <v>61104</v>
      </c>
      <c r="BX47" s="100">
        <v>28</v>
      </c>
      <c r="BY47" s="100">
        <v>42772.799999999996</v>
      </c>
      <c r="BZ47" s="100">
        <v>27</v>
      </c>
      <c r="CA47" s="100">
        <v>41245.199999999997</v>
      </c>
      <c r="CB47" s="100">
        <v>27</v>
      </c>
      <c r="CC47" s="100">
        <v>41245.199999999997</v>
      </c>
      <c r="CD47" s="100">
        <v>33</v>
      </c>
      <c r="CE47" s="100">
        <v>50410.799999999996</v>
      </c>
      <c r="CF47" s="100">
        <v>36</v>
      </c>
      <c r="CG47" s="100">
        <v>54993.599999999999</v>
      </c>
      <c r="CH47" s="100">
        <v>37</v>
      </c>
      <c r="CI47" s="100">
        <v>56521.2</v>
      </c>
      <c r="CJ47" s="100">
        <v>38</v>
      </c>
      <c r="CK47" s="100">
        <v>58048.799999999996</v>
      </c>
      <c r="CL47" s="100">
        <v>50</v>
      </c>
      <c r="CM47" s="100">
        <v>76380</v>
      </c>
      <c r="CN47" s="100">
        <v>50</v>
      </c>
      <c r="CO47" s="100">
        <v>76380</v>
      </c>
      <c r="CP47" s="100">
        <v>33</v>
      </c>
      <c r="CQ47" s="100">
        <v>50410.799999999996</v>
      </c>
      <c r="CR47" s="100">
        <v>30</v>
      </c>
      <c r="CS47" s="100">
        <v>45828</v>
      </c>
      <c r="CT47" s="100">
        <v>49</v>
      </c>
      <c r="CU47" s="100">
        <v>74852.399999999994</v>
      </c>
    </row>
    <row r="48" spans="2:99">
      <c r="C48" s="99" t="s">
        <v>214</v>
      </c>
      <c r="D48" s="100">
        <v>37</v>
      </c>
      <c r="E48" s="100">
        <v>32101.200000000001</v>
      </c>
      <c r="F48" s="100">
        <v>10.209295166526278</v>
      </c>
      <c r="G48" s="100">
        <v>8857.5844864781993</v>
      </c>
      <c r="H48" s="100">
        <v>32</v>
      </c>
      <c r="I48" s="100">
        <v>27763.200000000001</v>
      </c>
      <c r="J48" s="100">
        <v>41</v>
      </c>
      <c r="K48" s="100">
        <v>35571.599999999999</v>
      </c>
      <c r="L48" s="100">
        <v>42</v>
      </c>
      <c r="M48" s="100">
        <v>36439.200000000004</v>
      </c>
      <c r="N48" s="100">
        <v>52</v>
      </c>
      <c r="O48" s="100">
        <v>45115.200000000004</v>
      </c>
      <c r="P48" s="100">
        <v>49</v>
      </c>
      <c r="Q48" s="100">
        <v>42512.4</v>
      </c>
      <c r="R48" s="100">
        <v>44</v>
      </c>
      <c r="S48" s="100">
        <v>38174.400000000001</v>
      </c>
      <c r="T48" s="100">
        <v>38</v>
      </c>
      <c r="U48" s="100">
        <v>32968.800000000003</v>
      </c>
      <c r="V48" s="100">
        <v>38</v>
      </c>
      <c r="W48" s="100">
        <v>32968.800000000003</v>
      </c>
      <c r="X48" s="100">
        <v>42</v>
      </c>
      <c r="Y48" s="100">
        <v>36439.200000000004</v>
      </c>
      <c r="Z48" s="100">
        <v>24</v>
      </c>
      <c r="AA48" s="100">
        <v>20822.400000000001</v>
      </c>
      <c r="AB48" s="100">
        <v>42</v>
      </c>
      <c r="AC48" s="100">
        <v>36439.200000000004</v>
      </c>
      <c r="AD48" s="100">
        <v>49</v>
      </c>
      <c r="AE48" s="100">
        <v>42512.4</v>
      </c>
      <c r="AF48" s="100">
        <v>29</v>
      </c>
      <c r="AG48" s="100">
        <v>25160.400000000001</v>
      </c>
      <c r="AH48" s="100">
        <v>36</v>
      </c>
      <c r="AI48" s="100">
        <v>31233.600000000002</v>
      </c>
      <c r="AJ48" s="100">
        <v>38</v>
      </c>
      <c r="AK48" s="100">
        <v>32968.800000000003</v>
      </c>
      <c r="AL48" s="100">
        <v>26</v>
      </c>
      <c r="AM48" s="100">
        <v>22557.600000000002</v>
      </c>
      <c r="AN48" s="100">
        <v>35</v>
      </c>
      <c r="AO48" s="100">
        <v>30366</v>
      </c>
      <c r="AP48" s="100">
        <v>30</v>
      </c>
      <c r="AQ48" s="100">
        <v>26028</v>
      </c>
      <c r="AR48" s="100">
        <v>50</v>
      </c>
      <c r="AS48" s="100">
        <v>43380</v>
      </c>
      <c r="AT48" s="100">
        <v>26</v>
      </c>
      <c r="AU48" s="100">
        <v>22557.600000000002</v>
      </c>
      <c r="AV48" s="100">
        <v>42</v>
      </c>
      <c r="AW48" s="100">
        <v>36439.200000000004</v>
      </c>
      <c r="AX48" s="100">
        <v>42</v>
      </c>
      <c r="AY48" s="100">
        <v>36439.200000000004</v>
      </c>
      <c r="AZ48" s="100">
        <v>50</v>
      </c>
      <c r="BA48" s="100">
        <v>43380</v>
      </c>
      <c r="BB48" s="100">
        <v>46</v>
      </c>
      <c r="BC48" s="100">
        <v>39909.599999999999</v>
      </c>
      <c r="BD48" s="100">
        <v>40</v>
      </c>
      <c r="BE48" s="100">
        <v>34704</v>
      </c>
      <c r="BF48" s="100">
        <v>27</v>
      </c>
      <c r="BG48" s="100">
        <v>23425.200000000001</v>
      </c>
      <c r="BH48" s="100">
        <v>35</v>
      </c>
      <c r="BI48" s="100">
        <v>30366</v>
      </c>
      <c r="BJ48" s="100">
        <v>31</v>
      </c>
      <c r="BK48" s="100">
        <v>26895.600000000002</v>
      </c>
      <c r="BL48" s="100">
        <v>52</v>
      </c>
      <c r="BM48" s="100">
        <v>45115.200000000004</v>
      </c>
      <c r="BN48" s="100">
        <v>37</v>
      </c>
      <c r="BO48" s="100">
        <v>32101.200000000001</v>
      </c>
      <c r="BP48" s="100">
        <v>47</v>
      </c>
      <c r="BQ48" s="100">
        <v>40777.200000000004</v>
      </c>
      <c r="BR48" s="100">
        <v>41</v>
      </c>
      <c r="BS48" s="100">
        <v>35571.599999999999</v>
      </c>
      <c r="BT48" s="100">
        <v>27</v>
      </c>
      <c r="BU48" s="100">
        <v>23425.200000000001</v>
      </c>
      <c r="BV48" s="100">
        <v>45</v>
      </c>
      <c r="BW48" s="100">
        <v>39042</v>
      </c>
      <c r="BX48" s="100">
        <v>28</v>
      </c>
      <c r="BY48" s="100">
        <v>24292.799999999999</v>
      </c>
      <c r="BZ48" s="100">
        <v>29</v>
      </c>
      <c r="CA48" s="100">
        <v>25160.400000000001</v>
      </c>
      <c r="CB48" s="100">
        <v>29</v>
      </c>
      <c r="CC48" s="100">
        <v>25160.400000000001</v>
      </c>
      <c r="CD48" s="100">
        <v>37</v>
      </c>
      <c r="CE48" s="100">
        <v>32101.200000000001</v>
      </c>
      <c r="CF48" s="100">
        <v>36</v>
      </c>
      <c r="CG48" s="100">
        <v>31233.600000000002</v>
      </c>
      <c r="CH48" s="100">
        <v>38</v>
      </c>
      <c r="CI48" s="100">
        <v>32968.800000000003</v>
      </c>
      <c r="CJ48" s="100">
        <v>41</v>
      </c>
      <c r="CK48" s="100">
        <v>35571.599999999999</v>
      </c>
      <c r="CL48" s="100">
        <v>55</v>
      </c>
      <c r="CM48" s="100">
        <v>47718</v>
      </c>
      <c r="CN48" s="100">
        <v>49</v>
      </c>
      <c r="CO48" s="100">
        <v>42512.4</v>
      </c>
      <c r="CP48" s="100">
        <v>33</v>
      </c>
      <c r="CQ48" s="100">
        <v>28630.799999999999</v>
      </c>
      <c r="CR48" s="100">
        <v>35</v>
      </c>
      <c r="CS48" s="100">
        <v>30366</v>
      </c>
      <c r="CT48" s="100">
        <v>47</v>
      </c>
      <c r="CU48" s="100">
        <v>40777.200000000004</v>
      </c>
    </row>
    <row r="49" spans="2:99">
      <c r="B49" s="99" t="s">
        <v>129</v>
      </c>
      <c r="C49" s="99" t="s">
        <v>215</v>
      </c>
      <c r="D49" s="100">
        <v>6.4289911421537376</v>
      </c>
      <c r="E49" s="100">
        <v>6333.8420732498616</v>
      </c>
      <c r="F49" s="100">
        <v>0</v>
      </c>
      <c r="G49" s="100">
        <v>0</v>
      </c>
      <c r="H49" s="100">
        <v>20.58943998513011</v>
      </c>
      <c r="I49" s="100">
        <v>20284.716273350183</v>
      </c>
      <c r="J49" s="100">
        <v>7.3262548262548259</v>
      </c>
      <c r="K49" s="100">
        <v>7217.8262548262537</v>
      </c>
      <c r="L49" s="100">
        <v>11.080550098231827</v>
      </c>
      <c r="M49" s="100">
        <v>10916.557956777995</v>
      </c>
      <c r="N49" s="100">
        <v>0</v>
      </c>
      <c r="O49" s="100">
        <v>0</v>
      </c>
      <c r="P49" s="100">
        <v>20.711835334476845</v>
      </c>
      <c r="Q49" s="100">
        <v>20405.300171526585</v>
      </c>
      <c r="R49" s="100">
        <v>6.5298507462686572</v>
      </c>
      <c r="S49" s="100">
        <v>6433.2089552238804</v>
      </c>
      <c r="T49" s="100">
        <v>7.3490813648293969</v>
      </c>
      <c r="U49" s="100">
        <v>7240.3149606299212</v>
      </c>
      <c r="V49" s="100">
        <v>4.3350785340314131</v>
      </c>
      <c r="W49" s="100">
        <v>4270.9193717277476</v>
      </c>
      <c r="X49" s="100">
        <v>18.673170731707319</v>
      </c>
      <c r="Y49" s="100">
        <v>18396.807804878048</v>
      </c>
      <c r="Z49" s="100">
        <v>3.3894945490584738</v>
      </c>
      <c r="AA49" s="100">
        <v>3339.3300297324081</v>
      </c>
      <c r="AB49" s="100">
        <v>7.4297606659729452</v>
      </c>
      <c r="AC49" s="100">
        <v>7319.800208116545</v>
      </c>
      <c r="AD49" s="100">
        <v>9.0479817212490481</v>
      </c>
      <c r="AE49" s="100">
        <v>8914.071591774562</v>
      </c>
      <c r="AF49" s="100">
        <v>5.4385359116022096</v>
      </c>
      <c r="AG49" s="100">
        <v>5358.0455801104963</v>
      </c>
      <c r="AH49" s="100">
        <v>9.3670348343245529</v>
      </c>
      <c r="AI49" s="100">
        <v>9228.4027187765496</v>
      </c>
      <c r="AJ49" s="100">
        <v>22.786790266512167</v>
      </c>
      <c r="AK49" s="100">
        <v>22449.545770567784</v>
      </c>
      <c r="AL49" s="100">
        <v>3.4465116279069767</v>
      </c>
      <c r="AM49" s="100">
        <v>3395.5032558139533</v>
      </c>
      <c r="AN49" s="100">
        <v>17.507739938080494</v>
      </c>
      <c r="AO49" s="100">
        <v>17248.6253869969</v>
      </c>
      <c r="AP49" s="100">
        <v>5.8683974932855856</v>
      </c>
      <c r="AQ49" s="100">
        <v>5781.5452103849584</v>
      </c>
      <c r="AR49" s="100">
        <v>16.213798977853493</v>
      </c>
      <c r="AS49" s="100">
        <v>15973.83475298126</v>
      </c>
      <c r="AT49" s="100">
        <v>0</v>
      </c>
      <c r="AU49" s="100">
        <v>0</v>
      </c>
      <c r="AV49" s="100">
        <v>12.905604719764012</v>
      </c>
      <c r="AW49" s="100">
        <v>12714.601769911504</v>
      </c>
      <c r="AX49" s="100">
        <v>15.061830173124484</v>
      </c>
      <c r="AY49" s="100">
        <v>14838.915086562241</v>
      </c>
      <c r="AZ49" s="100">
        <v>13.933121019108281</v>
      </c>
      <c r="BA49" s="100">
        <v>13726.910828025477</v>
      </c>
      <c r="BB49" s="100">
        <v>0</v>
      </c>
      <c r="BC49" s="100">
        <v>0</v>
      </c>
      <c r="BD49" s="100">
        <v>11.052631578947368</v>
      </c>
      <c r="BE49" s="100">
        <v>10889.052631578947</v>
      </c>
      <c r="BF49" s="100">
        <v>6.8413597733711047</v>
      </c>
      <c r="BG49" s="100">
        <v>6740.1076487252121</v>
      </c>
      <c r="BH49" s="100">
        <v>5.2078774617067838</v>
      </c>
      <c r="BI49" s="100">
        <v>5130.8008752735232</v>
      </c>
      <c r="BJ49" s="100">
        <v>7.9365079365079358</v>
      </c>
      <c r="BK49" s="100">
        <v>7819.0476190476174</v>
      </c>
      <c r="BL49" s="100">
        <v>10.842391304347826</v>
      </c>
      <c r="BM49" s="100">
        <v>10681.923913043478</v>
      </c>
      <c r="BN49" s="100">
        <v>3.65625</v>
      </c>
      <c r="BO49" s="100">
        <v>3602.1374999999998</v>
      </c>
      <c r="BP49" s="100">
        <v>15.964730290456432</v>
      </c>
      <c r="BQ49" s="100">
        <v>15728.452282157676</v>
      </c>
      <c r="BR49" s="100">
        <v>8.1477732793522275</v>
      </c>
      <c r="BS49" s="100">
        <v>8027.1862348178138</v>
      </c>
      <c r="BT49" s="100">
        <v>8.5714285714285712</v>
      </c>
      <c r="BU49" s="100">
        <v>8444.5714285714275</v>
      </c>
      <c r="BV49" s="100">
        <v>7.2980017376194608</v>
      </c>
      <c r="BW49" s="100">
        <v>7189.9913119026924</v>
      </c>
      <c r="BX49" s="100">
        <v>7.7922077922077921</v>
      </c>
      <c r="BY49" s="100">
        <v>7676.8831168831166</v>
      </c>
      <c r="BZ49" s="100">
        <v>3.5460992907801421</v>
      </c>
      <c r="CA49" s="100">
        <v>3493.6170212765956</v>
      </c>
      <c r="CB49" s="100">
        <v>16.134913400182313</v>
      </c>
      <c r="CC49" s="100">
        <v>15896.116681859614</v>
      </c>
      <c r="CD49" s="100">
        <v>12.379912663755459</v>
      </c>
      <c r="CE49" s="100">
        <v>12196.689956331877</v>
      </c>
      <c r="CF49" s="100">
        <v>9.0990187332738621</v>
      </c>
      <c r="CG49" s="100">
        <v>8964.353256021408</v>
      </c>
      <c r="CH49" s="100">
        <v>6.80576631259484</v>
      </c>
      <c r="CI49" s="100">
        <v>6705.040971168436</v>
      </c>
      <c r="CJ49" s="100">
        <v>13.440000000000001</v>
      </c>
      <c r="CK49" s="100">
        <v>13241.088</v>
      </c>
      <c r="CL49" s="100">
        <v>5.3706449221645665</v>
      </c>
      <c r="CM49" s="100">
        <v>5291.1593773165305</v>
      </c>
      <c r="CN49" s="100">
        <v>12.614840989399292</v>
      </c>
      <c r="CO49" s="100">
        <v>12428.141342756182</v>
      </c>
      <c r="CP49" s="100">
        <v>11.46095717884131</v>
      </c>
      <c r="CQ49" s="100">
        <v>11291.335012594458</v>
      </c>
      <c r="CR49" s="100">
        <v>3.6850393700787403</v>
      </c>
      <c r="CS49" s="100">
        <v>3630.5007874015746</v>
      </c>
      <c r="CT49" s="100">
        <v>7.9683597002497919</v>
      </c>
      <c r="CU49" s="100">
        <v>7850.4279766860946</v>
      </c>
    </row>
    <row r="50" spans="2:99">
      <c r="C50" s="99" t="s">
        <v>216</v>
      </c>
      <c r="D50" s="100">
        <v>21</v>
      </c>
      <c r="E50" s="100">
        <v>5922</v>
      </c>
      <c r="F50" s="100">
        <v>8.6386343716760816</v>
      </c>
      <c r="G50" s="100">
        <v>2436.094892812655</v>
      </c>
      <c r="H50" s="100">
        <v>26</v>
      </c>
      <c r="I50" s="100">
        <v>7332</v>
      </c>
      <c r="J50" s="100">
        <v>23</v>
      </c>
      <c r="K50" s="100">
        <v>6486</v>
      </c>
      <c r="L50" s="100">
        <v>17</v>
      </c>
      <c r="M50" s="100">
        <v>4794</v>
      </c>
      <c r="N50" s="100">
        <v>23</v>
      </c>
      <c r="O50" s="100">
        <v>6486</v>
      </c>
      <c r="P50" s="100">
        <v>25</v>
      </c>
      <c r="Q50" s="100">
        <v>7050</v>
      </c>
      <c r="R50" s="100">
        <v>18</v>
      </c>
      <c r="S50" s="100">
        <v>5076</v>
      </c>
      <c r="T50" s="100">
        <v>16</v>
      </c>
      <c r="U50" s="100">
        <v>4512</v>
      </c>
      <c r="V50" s="100">
        <v>25</v>
      </c>
      <c r="W50" s="100">
        <v>7050</v>
      </c>
      <c r="X50" s="100">
        <v>19</v>
      </c>
      <c r="Y50" s="100">
        <v>5358</v>
      </c>
      <c r="Z50" s="100">
        <v>20</v>
      </c>
      <c r="AA50" s="100">
        <v>5640</v>
      </c>
      <c r="AB50" s="100">
        <v>15</v>
      </c>
      <c r="AC50" s="100">
        <v>4230</v>
      </c>
      <c r="AD50" s="100">
        <v>25</v>
      </c>
      <c r="AE50" s="100">
        <v>7050</v>
      </c>
      <c r="AF50" s="100">
        <v>16</v>
      </c>
      <c r="AG50" s="100">
        <v>4512</v>
      </c>
      <c r="AH50" s="100">
        <v>25</v>
      </c>
      <c r="AI50" s="100">
        <v>7050</v>
      </c>
      <c r="AJ50" s="100">
        <v>24</v>
      </c>
      <c r="AK50" s="100">
        <v>6768</v>
      </c>
      <c r="AL50" s="100">
        <v>20</v>
      </c>
      <c r="AM50" s="100">
        <v>5640</v>
      </c>
      <c r="AN50" s="100">
        <v>28</v>
      </c>
      <c r="AO50" s="100">
        <v>7896</v>
      </c>
      <c r="AP50" s="100">
        <v>20</v>
      </c>
      <c r="AQ50" s="100">
        <v>5640</v>
      </c>
      <c r="AR50" s="100">
        <v>32</v>
      </c>
      <c r="AS50" s="100">
        <v>9024</v>
      </c>
      <c r="AT50" s="100">
        <v>16</v>
      </c>
      <c r="AU50" s="100">
        <v>4512</v>
      </c>
      <c r="AV50" s="100">
        <v>23</v>
      </c>
      <c r="AW50" s="100">
        <v>6486</v>
      </c>
      <c r="AX50" s="100">
        <v>23</v>
      </c>
      <c r="AY50" s="100">
        <v>6486</v>
      </c>
      <c r="AZ50" s="100">
        <v>24</v>
      </c>
      <c r="BA50" s="100">
        <v>6768</v>
      </c>
      <c r="BB50" s="100">
        <v>14</v>
      </c>
      <c r="BC50" s="100">
        <v>3948</v>
      </c>
      <c r="BD50" s="100">
        <v>16</v>
      </c>
      <c r="BE50" s="100">
        <v>4512</v>
      </c>
      <c r="BF50" s="100">
        <v>20</v>
      </c>
      <c r="BG50" s="100">
        <v>5640</v>
      </c>
      <c r="BH50" s="100">
        <v>18</v>
      </c>
      <c r="BI50" s="100">
        <v>5076</v>
      </c>
      <c r="BJ50" s="100">
        <v>30</v>
      </c>
      <c r="BK50" s="100">
        <v>8460</v>
      </c>
      <c r="BL50" s="100">
        <v>15</v>
      </c>
      <c r="BM50" s="100">
        <v>4230</v>
      </c>
      <c r="BN50" s="100">
        <v>25</v>
      </c>
      <c r="BO50" s="100">
        <v>7050</v>
      </c>
      <c r="BP50" s="100">
        <v>25</v>
      </c>
      <c r="BQ50" s="100">
        <v>7050</v>
      </c>
      <c r="BR50" s="100">
        <v>23</v>
      </c>
      <c r="BS50" s="100">
        <v>6486</v>
      </c>
      <c r="BT50" s="100">
        <v>21</v>
      </c>
      <c r="BU50" s="100">
        <v>5922</v>
      </c>
      <c r="BV50" s="100">
        <v>16</v>
      </c>
      <c r="BW50" s="100">
        <v>4512</v>
      </c>
      <c r="BX50" s="100">
        <v>20</v>
      </c>
      <c r="BY50" s="100">
        <v>5640</v>
      </c>
      <c r="BZ50" s="100">
        <v>25</v>
      </c>
      <c r="CA50" s="100">
        <v>7050</v>
      </c>
      <c r="CB50" s="100">
        <v>22</v>
      </c>
      <c r="CC50" s="100">
        <v>6204</v>
      </c>
      <c r="CD50" s="100">
        <v>30</v>
      </c>
      <c r="CE50" s="100">
        <v>8460</v>
      </c>
      <c r="CF50" s="100">
        <v>19</v>
      </c>
      <c r="CG50" s="100">
        <v>5358</v>
      </c>
      <c r="CH50" s="100">
        <v>28</v>
      </c>
      <c r="CI50" s="100">
        <v>7896</v>
      </c>
      <c r="CJ50" s="100">
        <v>23</v>
      </c>
      <c r="CK50" s="100">
        <v>6486</v>
      </c>
      <c r="CL50" s="100">
        <v>23</v>
      </c>
      <c r="CM50" s="100">
        <v>6486</v>
      </c>
      <c r="CN50" s="100">
        <v>25</v>
      </c>
      <c r="CO50" s="100">
        <v>7050</v>
      </c>
      <c r="CP50" s="100">
        <v>30</v>
      </c>
      <c r="CQ50" s="100">
        <v>8460</v>
      </c>
      <c r="CR50" s="100">
        <v>23</v>
      </c>
      <c r="CS50" s="100">
        <v>6486</v>
      </c>
      <c r="CT50" s="100">
        <v>26</v>
      </c>
      <c r="CU50" s="100">
        <v>7332</v>
      </c>
    </row>
    <row r="51" spans="2:99">
      <c r="C51" s="99" t="s">
        <v>217</v>
      </c>
      <c r="D51" s="100">
        <v>18</v>
      </c>
      <c r="E51" s="100">
        <v>15379.199999999999</v>
      </c>
      <c r="F51" s="100">
        <v>8.6386343716760816</v>
      </c>
      <c r="G51" s="100">
        <v>7380.849207160044</v>
      </c>
      <c r="H51" s="100">
        <v>22</v>
      </c>
      <c r="I51" s="100">
        <v>18796.8</v>
      </c>
      <c r="J51" s="100">
        <v>22</v>
      </c>
      <c r="K51" s="100">
        <v>18796.8</v>
      </c>
      <c r="L51" s="100">
        <v>17</v>
      </c>
      <c r="M51" s="100">
        <v>14524.8</v>
      </c>
      <c r="N51" s="100">
        <v>25</v>
      </c>
      <c r="O51" s="100">
        <v>21360</v>
      </c>
      <c r="P51" s="100">
        <v>23</v>
      </c>
      <c r="Q51" s="100">
        <v>19651.2</v>
      </c>
      <c r="R51" s="100">
        <v>16</v>
      </c>
      <c r="S51" s="100">
        <v>13670.4</v>
      </c>
      <c r="T51" s="100">
        <v>15</v>
      </c>
      <c r="U51" s="100">
        <v>12816</v>
      </c>
      <c r="V51" s="100">
        <v>21</v>
      </c>
      <c r="W51" s="100">
        <v>17942.399999999998</v>
      </c>
      <c r="X51" s="100">
        <v>19</v>
      </c>
      <c r="Y51" s="100">
        <v>16233.6</v>
      </c>
      <c r="Z51" s="100">
        <v>19</v>
      </c>
      <c r="AA51" s="100">
        <v>16233.6</v>
      </c>
      <c r="AB51" s="100">
        <v>13</v>
      </c>
      <c r="AC51" s="100">
        <v>11107.199999999999</v>
      </c>
      <c r="AD51" s="100">
        <v>25</v>
      </c>
      <c r="AE51" s="100">
        <v>21360</v>
      </c>
      <c r="AF51" s="100">
        <v>13</v>
      </c>
      <c r="AG51" s="100">
        <v>11107.199999999999</v>
      </c>
      <c r="AH51" s="100">
        <v>23</v>
      </c>
      <c r="AI51" s="100">
        <v>19651.2</v>
      </c>
      <c r="AJ51" s="100">
        <v>24</v>
      </c>
      <c r="AK51" s="100">
        <v>20505.599999999999</v>
      </c>
      <c r="AL51" s="100">
        <v>21</v>
      </c>
      <c r="AM51" s="100">
        <v>17942.399999999998</v>
      </c>
      <c r="AN51" s="100">
        <v>25</v>
      </c>
      <c r="AO51" s="100">
        <v>21360</v>
      </c>
      <c r="AP51" s="100">
        <v>22</v>
      </c>
      <c r="AQ51" s="100">
        <v>18796.8</v>
      </c>
      <c r="AR51" s="100">
        <v>29</v>
      </c>
      <c r="AS51" s="100">
        <v>24777.599999999999</v>
      </c>
      <c r="AT51" s="100">
        <v>14</v>
      </c>
      <c r="AU51" s="100">
        <v>11961.6</v>
      </c>
      <c r="AV51" s="100">
        <v>26</v>
      </c>
      <c r="AW51" s="100">
        <v>22214.399999999998</v>
      </c>
      <c r="AX51" s="100">
        <v>21</v>
      </c>
      <c r="AY51" s="100">
        <v>17942.399999999998</v>
      </c>
      <c r="AZ51" s="100">
        <v>26</v>
      </c>
      <c r="BA51" s="100">
        <v>22214.399999999998</v>
      </c>
      <c r="BB51" s="100">
        <v>15</v>
      </c>
      <c r="BC51" s="100">
        <v>12816</v>
      </c>
      <c r="BD51" s="100">
        <v>16</v>
      </c>
      <c r="BE51" s="100">
        <v>13670.4</v>
      </c>
      <c r="BF51" s="100">
        <v>21</v>
      </c>
      <c r="BG51" s="100">
        <v>17942.399999999998</v>
      </c>
      <c r="BH51" s="100">
        <v>16</v>
      </c>
      <c r="BI51" s="100">
        <v>13670.4</v>
      </c>
      <c r="BJ51" s="100">
        <v>28</v>
      </c>
      <c r="BK51" s="100">
        <v>23923.200000000001</v>
      </c>
      <c r="BL51" s="100">
        <v>16</v>
      </c>
      <c r="BM51" s="100">
        <v>13670.4</v>
      </c>
      <c r="BN51" s="100">
        <v>24</v>
      </c>
      <c r="BO51" s="100">
        <v>20505.599999999999</v>
      </c>
      <c r="BP51" s="100">
        <v>28</v>
      </c>
      <c r="BQ51" s="100">
        <v>23923.200000000001</v>
      </c>
      <c r="BR51" s="100">
        <v>24</v>
      </c>
      <c r="BS51" s="100">
        <v>20505.599999999999</v>
      </c>
      <c r="BT51" s="100">
        <v>19</v>
      </c>
      <c r="BU51" s="100">
        <v>16233.6</v>
      </c>
      <c r="BV51" s="100">
        <v>17</v>
      </c>
      <c r="BW51" s="100">
        <v>14524.8</v>
      </c>
      <c r="BX51" s="100">
        <v>18</v>
      </c>
      <c r="BY51" s="100">
        <v>15379.199999999999</v>
      </c>
      <c r="BZ51" s="100">
        <v>22</v>
      </c>
      <c r="CA51" s="100">
        <v>18796.8</v>
      </c>
      <c r="CB51" s="100">
        <v>19</v>
      </c>
      <c r="CC51" s="100">
        <v>16233.6</v>
      </c>
      <c r="CD51" s="100">
        <v>26</v>
      </c>
      <c r="CE51" s="100">
        <v>22214.399999999998</v>
      </c>
      <c r="CF51" s="100">
        <v>18</v>
      </c>
      <c r="CG51" s="100">
        <v>15379.199999999999</v>
      </c>
      <c r="CH51" s="100">
        <v>24</v>
      </c>
      <c r="CI51" s="100">
        <v>20505.599999999999</v>
      </c>
      <c r="CJ51" s="100">
        <v>20</v>
      </c>
      <c r="CK51" s="100">
        <v>17088</v>
      </c>
      <c r="CL51" s="100">
        <v>19</v>
      </c>
      <c r="CM51" s="100">
        <v>16233.6</v>
      </c>
      <c r="CN51" s="100">
        <v>23</v>
      </c>
      <c r="CO51" s="100">
        <v>19651.2</v>
      </c>
      <c r="CP51" s="100">
        <v>25</v>
      </c>
      <c r="CQ51" s="100">
        <v>21360</v>
      </c>
      <c r="CR51" s="100">
        <v>24</v>
      </c>
      <c r="CS51" s="100">
        <v>20505.599999999999</v>
      </c>
      <c r="CT51" s="100">
        <v>27</v>
      </c>
      <c r="CU51" s="100">
        <v>23068.799999999999</v>
      </c>
    </row>
    <row r="52" spans="2:99">
      <c r="C52" s="99" t="s">
        <v>218</v>
      </c>
      <c r="D52" s="100">
        <v>18</v>
      </c>
      <c r="E52" s="100">
        <v>9720</v>
      </c>
      <c r="F52" s="100">
        <v>8.6386343716760816</v>
      </c>
      <c r="G52" s="100">
        <v>4664.8625607050844</v>
      </c>
      <c r="H52" s="100">
        <v>24</v>
      </c>
      <c r="I52" s="100">
        <v>12960</v>
      </c>
      <c r="J52" s="100">
        <v>21</v>
      </c>
      <c r="K52" s="100">
        <v>11340</v>
      </c>
      <c r="L52" s="100">
        <v>18</v>
      </c>
      <c r="M52" s="100">
        <v>9720</v>
      </c>
      <c r="N52" s="100">
        <v>25</v>
      </c>
      <c r="O52" s="100">
        <v>13500</v>
      </c>
      <c r="P52" s="100">
        <v>25</v>
      </c>
      <c r="Q52" s="100">
        <v>13500</v>
      </c>
      <c r="R52" s="100">
        <v>15</v>
      </c>
      <c r="S52" s="100">
        <v>8100</v>
      </c>
      <c r="T52" s="100">
        <v>16</v>
      </c>
      <c r="U52" s="100">
        <v>8640</v>
      </c>
      <c r="V52" s="100">
        <v>23</v>
      </c>
      <c r="W52" s="100">
        <v>12420</v>
      </c>
      <c r="X52" s="100">
        <v>23</v>
      </c>
      <c r="Y52" s="100">
        <v>12420</v>
      </c>
      <c r="Z52" s="100">
        <v>18</v>
      </c>
      <c r="AA52" s="100">
        <v>9720</v>
      </c>
      <c r="AB52" s="100">
        <v>14</v>
      </c>
      <c r="AC52" s="100">
        <v>7560</v>
      </c>
      <c r="AD52" s="100">
        <v>28</v>
      </c>
      <c r="AE52" s="100">
        <v>15120</v>
      </c>
      <c r="AF52" s="100">
        <v>13</v>
      </c>
      <c r="AG52" s="100">
        <v>7020</v>
      </c>
      <c r="AH52" s="100">
        <v>20</v>
      </c>
      <c r="AI52" s="100">
        <v>10800</v>
      </c>
      <c r="AJ52" s="100">
        <v>23</v>
      </c>
      <c r="AK52" s="100">
        <v>12420</v>
      </c>
      <c r="AL52" s="100">
        <v>22</v>
      </c>
      <c r="AM52" s="100">
        <v>11880</v>
      </c>
      <c r="AN52" s="100">
        <v>24</v>
      </c>
      <c r="AO52" s="100">
        <v>12960</v>
      </c>
      <c r="AP52" s="100">
        <v>22</v>
      </c>
      <c r="AQ52" s="100">
        <v>11880</v>
      </c>
      <c r="AR52" s="100">
        <v>26</v>
      </c>
      <c r="AS52" s="100">
        <v>14040</v>
      </c>
      <c r="AT52" s="100">
        <v>16</v>
      </c>
      <c r="AU52" s="100">
        <v>8640</v>
      </c>
      <c r="AV52" s="100">
        <v>25</v>
      </c>
      <c r="AW52" s="100">
        <v>13500</v>
      </c>
      <c r="AX52" s="100">
        <v>22</v>
      </c>
      <c r="AY52" s="100">
        <v>11880</v>
      </c>
      <c r="AZ52" s="100">
        <v>27</v>
      </c>
      <c r="BA52" s="100">
        <v>14580</v>
      </c>
      <c r="BB52" s="100">
        <v>14</v>
      </c>
      <c r="BC52" s="100">
        <v>7560</v>
      </c>
      <c r="BD52" s="100">
        <v>15</v>
      </c>
      <c r="BE52" s="100">
        <v>8100</v>
      </c>
      <c r="BF52" s="100">
        <v>21</v>
      </c>
      <c r="BG52" s="100">
        <v>11340</v>
      </c>
      <c r="BH52" s="100">
        <v>17</v>
      </c>
      <c r="BI52" s="100">
        <v>9180</v>
      </c>
      <c r="BJ52" s="100">
        <v>27</v>
      </c>
      <c r="BK52" s="100">
        <v>14580</v>
      </c>
      <c r="BL52" s="100">
        <v>16</v>
      </c>
      <c r="BM52" s="100">
        <v>8640</v>
      </c>
      <c r="BN52" s="100">
        <v>24</v>
      </c>
      <c r="BO52" s="100">
        <v>12960</v>
      </c>
      <c r="BP52" s="100">
        <v>27</v>
      </c>
      <c r="BQ52" s="100">
        <v>14580</v>
      </c>
      <c r="BR52" s="100">
        <v>22</v>
      </c>
      <c r="BS52" s="100">
        <v>11880</v>
      </c>
      <c r="BT52" s="100">
        <v>19</v>
      </c>
      <c r="BU52" s="100">
        <v>10260</v>
      </c>
      <c r="BV52" s="100">
        <v>16</v>
      </c>
      <c r="BW52" s="100">
        <v>8640</v>
      </c>
      <c r="BX52" s="100">
        <v>21</v>
      </c>
      <c r="BY52" s="100">
        <v>11340</v>
      </c>
      <c r="BZ52" s="100">
        <v>22</v>
      </c>
      <c r="CA52" s="100">
        <v>11880</v>
      </c>
      <c r="CB52" s="100">
        <v>21</v>
      </c>
      <c r="CC52" s="100">
        <v>11340</v>
      </c>
      <c r="CD52" s="100">
        <v>29</v>
      </c>
      <c r="CE52" s="100">
        <v>15660</v>
      </c>
      <c r="CF52" s="100">
        <v>19</v>
      </c>
      <c r="CG52" s="100">
        <v>10260</v>
      </c>
      <c r="CH52" s="100">
        <v>24</v>
      </c>
      <c r="CI52" s="100">
        <v>12960</v>
      </c>
      <c r="CJ52" s="100">
        <v>22</v>
      </c>
      <c r="CK52" s="100">
        <v>11880</v>
      </c>
      <c r="CL52" s="100">
        <v>21</v>
      </c>
      <c r="CM52" s="100">
        <v>11340</v>
      </c>
      <c r="CN52" s="100">
        <v>26</v>
      </c>
      <c r="CO52" s="100">
        <v>14040</v>
      </c>
      <c r="CP52" s="100">
        <v>29</v>
      </c>
      <c r="CQ52" s="100">
        <v>15660</v>
      </c>
      <c r="CR52" s="100">
        <v>26</v>
      </c>
      <c r="CS52" s="100">
        <v>14040</v>
      </c>
      <c r="CT52" s="100">
        <v>26</v>
      </c>
      <c r="CU52" s="100">
        <v>14040</v>
      </c>
    </row>
    <row r="53" spans="2:99">
      <c r="C53" s="99" t="s">
        <v>219</v>
      </c>
      <c r="D53" s="100">
        <v>20</v>
      </c>
      <c r="E53" s="100">
        <v>8136</v>
      </c>
      <c r="F53" s="100">
        <v>7.8533039742509843</v>
      </c>
      <c r="G53" s="100">
        <v>3194.7240567253007</v>
      </c>
      <c r="H53" s="100">
        <v>22</v>
      </c>
      <c r="I53" s="100">
        <v>8949.6</v>
      </c>
      <c r="J53" s="100">
        <v>22</v>
      </c>
      <c r="K53" s="100">
        <v>8949.6</v>
      </c>
      <c r="L53" s="100">
        <v>17</v>
      </c>
      <c r="M53" s="100">
        <v>6915.6</v>
      </c>
      <c r="N53" s="100">
        <v>23</v>
      </c>
      <c r="O53" s="100">
        <v>9356.4</v>
      </c>
      <c r="P53" s="100">
        <v>23</v>
      </c>
      <c r="Q53" s="100">
        <v>9356.4</v>
      </c>
      <c r="R53" s="100">
        <v>16</v>
      </c>
      <c r="S53" s="100">
        <v>6508.8</v>
      </c>
      <c r="T53" s="100">
        <v>15</v>
      </c>
      <c r="U53" s="100">
        <v>6102</v>
      </c>
      <c r="V53" s="100">
        <v>26</v>
      </c>
      <c r="W53" s="100">
        <v>10576.800000000001</v>
      </c>
      <c r="X53" s="100">
        <v>23</v>
      </c>
      <c r="Y53" s="100">
        <v>9356.4</v>
      </c>
      <c r="Z53" s="100">
        <v>19</v>
      </c>
      <c r="AA53" s="100">
        <v>7729.2</v>
      </c>
      <c r="AB53" s="100">
        <v>16</v>
      </c>
      <c r="AC53" s="100">
        <v>6508.8</v>
      </c>
      <c r="AD53" s="100">
        <v>26</v>
      </c>
      <c r="AE53" s="100">
        <v>10576.800000000001</v>
      </c>
      <c r="AF53" s="100">
        <v>15</v>
      </c>
      <c r="AG53" s="100">
        <v>6102</v>
      </c>
      <c r="AH53" s="100">
        <v>23</v>
      </c>
      <c r="AI53" s="100">
        <v>9356.4</v>
      </c>
      <c r="AJ53" s="100">
        <v>23</v>
      </c>
      <c r="AK53" s="100">
        <v>9356.4</v>
      </c>
      <c r="AL53" s="100">
        <v>22</v>
      </c>
      <c r="AM53" s="100">
        <v>8949.6</v>
      </c>
      <c r="AN53" s="100">
        <v>24</v>
      </c>
      <c r="AO53" s="100">
        <v>9763.2000000000007</v>
      </c>
      <c r="AP53" s="100">
        <v>23</v>
      </c>
      <c r="AQ53" s="100">
        <v>9356.4</v>
      </c>
      <c r="AR53" s="100">
        <v>26</v>
      </c>
      <c r="AS53" s="100">
        <v>10576.800000000001</v>
      </c>
      <c r="AT53" s="100">
        <v>14</v>
      </c>
      <c r="AU53" s="100">
        <v>5695.2</v>
      </c>
      <c r="AV53" s="100">
        <v>28</v>
      </c>
      <c r="AW53" s="100">
        <v>11390.4</v>
      </c>
      <c r="AX53" s="100">
        <v>21</v>
      </c>
      <c r="AY53" s="100">
        <v>8542.8000000000011</v>
      </c>
      <c r="AZ53" s="100">
        <v>25</v>
      </c>
      <c r="BA53" s="100">
        <v>10170</v>
      </c>
      <c r="BB53" s="100">
        <v>16</v>
      </c>
      <c r="BC53" s="100">
        <v>6508.8</v>
      </c>
      <c r="BD53" s="100">
        <v>16</v>
      </c>
      <c r="BE53" s="100">
        <v>6508.8</v>
      </c>
      <c r="BF53" s="100">
        <v>21</v>
      </c>
      <c r="BG53" s="100">
        <v>8542.8000000000011</v>
      </c>
      <c r="BH53" s="100">
        <v>17</v>
      </c>
      <c r="BI53" s="100">
        <v>6915.6</v>
      </c>
      <c r="BJ53" s="100">
        <v>27</v>
      </c>
      <c r="BK53" s="100">
        <v>10983.6</v>
      </c>
      <c r="BL53" s="100">
        <v>15</v>
      </c>
      <c r="BM53" s="100">
        <v>6102</v>
      </c>
      <c r="BN53" s="100">
        <v>25</v>
      </c>
      <c r="BO53" s="100">
        <v>10170</v>
      </c>
      <c r="BP53" s="100">
        <v>28</v>
      </c>
      <c r="BQ53" s="100">
        <v>11390.4</v>
      </c>
      <c r="BR53" s="100">
        <v>21</v>
      </c>
      <c r="BS53" s="100">
        <v>8542.8000000000011</v>
      </c>
      <c r="BT53" s="100">
        <v>22</v>
      </c>
      <c r="BU53" s="100">
        <v>8949.6</v>
      </c>
      <c r="BV53" s="100">
        <v>18</v>
      </c>
      <c r="BW53" s="100">
        <v>7322.4000000000005</v>
      </c>
      <c r="BX53" s="100">
        <v>21</v>
      </c>
      <c r="BY53" s="100">
        <v>8542.8000000000011</v>
      </c>
      <c r="BZ53" s="100">
        <v>22</v>
      </c>
      <c r="CA53" s="100">
        <v>8949.6</v>
      </c>
      <c r="CB53" s="100">
        <v>20</v>
      </c>
      <c r="CC53" s="100">
        <v>8136</v>
      </c>
      <c r="CD53" s="100">
        <v>27</v>
      </c>
      <c r="CE53" s="100">
        <v>10983.6</v>
      </c>
      <c r="CF53" s="100">
        <v>19</v>
      </c>
      <c r="CG53" s="100">
        <v>7729.2</v>
      </c>
      <c r="CH53" s="100">
        <v>26</v>
      </c>
      <c r="CI53" s="100">
        <v>10576.800000000001</v>
      </c>
      <c r="CJ53" s="100">
        <v>22</v>
      </c>
      <c r="CK53" s="100">
        <v>8949.6</v>
      </c>
      <c r="CL53" s="100">
        <v>22</v>
      </c>
      <c r="CM53" s="100">
        <v>8949.6</v>
      </c>
      <c r="CN53" s="100">
        <v>29</v>
      </c>
      <c r="CO53" s="100">
        <v>11797.2</v>
      </c>
      <c r="CP53" s="100">
        <v>25</v>
      </c>
      <c r="CQ53" s="100">
        <v>10170</v>
      </c>
      <c r="CR53" s="100">
        <v>26</v>
      </c>
      <c r="CS53" s="100">
        <v>10576.800000000001</v>
      </c>
      <c r="CT53" s="100">
        <v>27</v>
      </c>
      <c r="CU53" s="100">
        <v>10983.6</v>
      </c>
    </row>
    <row r="54" spans="2:99">
      <c r="C54" s="99" t="s">
        <v>220</v>
      </c>
      <c r="D54" s="100">
        <v>20</v>
      </c>
      <c r="E54" s="100">
        <v>6696</v>
      </c>
      <c r="F54" s="100">
        <v>8.6386343716760816</v>
      </c>
      <c r="G54" s="100">
        <v>2892.2147876371523</v>
      </c>
      <c r="H54" s="100">
        <v>23</v>
      </c>
      <c r="I54" s="100">
        <v>7700.4000000000005</v>
      </c>
      <c r="J54" s="100">
        <v>22</v>
      </c>
      <c r="K54" s="100">
        <v>7365.6</v>
      </c>
      <c r="L54" s="100">
        <v>17</v>
      </c>
      <c r="M54" s="100">
        <v>5691.6</v>
      </c>
      <c r="N54" s="100">
        <v>25</v>
      </c>
      <c r="O54" s="100">
        <v>8370</v>
      </c>
      <c r="P54" s="100">
        <v>26</v>
      </c>
      <c r="Q54" s="100">
        <v>8704.8000000000011</v>
      </c>
      <c r="R54" s="100">
        <v>17</v>
      </c>
      <c r="S54" s="100">
        <v>5691.6</v>
      </c>
      <c r="T54" s="100">
        <v>16</v>
      </c>
      <c r="U54" s="100">
        <v>5356.8</v>
      </c>
      <c r="V54" s="100">
        <v>24</v>
      </c>
      <c r="W54" s="100">
        <v>8035.2000000000007</v>
      </c>
      <c r="X54" s="100">
        <v>23</v>
      </c>
      <c r="Y54" s="100">
        <v>7700.4000000000005</v>
      </c>
      <c r="Z54" s="100">
        <v>19</v>
      </c>
      <c r="AA54" s="100">
        <v>6361.2</v>
      </c>
      <c r="AB54" s="100">
        <v>16</v>
      </c>
      <c r="AC54" s="100">
        <v>5356.8</v>
      </c>
      <c r="AD54" s="100">
        <v>23</v>
      </c>
      <c r="AE54" s="100">
        <v>7700.4000000000005</v>
      </c>
      <c r="AF54" s="100">
        <v>16</v>
      </c>
      <c r="AG54" s="100">
        <v>5356.8</v>
      </c>
      <c r="AH54" s="100">
        <v>23</v>
      </c>
      <c r="AI54" s="100">
        <v>7700.4000000000005</v>
      </c>
      <c r="AJ54" s="100">
        <v>23</v>
      </c>
      <c r="AK54" s="100">
        <v>7700.4000000000005</v>
      </c>
      <c r="AL54" s="100">
        <v>21</v>
      </c>
      <c r="AM54" s="100">
        <v>7030.8</v>
      </c>
      <c r="AN54" s="100">
        <v>27</v>
      </c>
      <c r="AO54" s="100">
        <v>9039.6</v>
      </c>
      <c r="AP54" s="100">
        <v>23</v>
      </c>
      <c r="AQ54" s="100">
        <v>7700.4000000000005</v>
      </c>
      <c r="AR54" s="100">
        <v>27</v>
      </c>
      <c r="AS54" s="100">
        <v>9039.6</v>
      </c>
      <c r="AT54" s="100">
        <v>16</v>
      </c>
      <c r="AU54" s="100">
        <v>5356.8</v>
      </c>
      <c r="AV54" s="100">
        <v>27</v>
      </c>
      <c r="AW54" s="100">
        <v>9039.6</v>
      </c>
      <c r="AX54" s="100">
        <v>25</v>
      </c>
      <c r="AY54" s="100">
        <v>8370</v>
      </c>
      <c r="AZ54" s="100">
        <v>28</v>
      </c>
      <c r="BA54" s="100">
        <v>9374.4</v>
      </c>
      <c r="BB54" s="100">
        <v>16</v>
      </c>
      <c r="BC54" s="100">
        <v>5356.8</v>
      </c>
      <c r="BD54" s="100">
        <v>17</v>
      </c>
      <c r="BE54" s="100">
        <v>5691.6</v>
      </c>
      <c r="BF54" s="100">
        <v>22</v>
      </c>
      <c r="BG54" s="100">
        <v>7365.6</v>
      </c>
      <c r="BH54" s="100">
        <v>18</v>
      </c>
      <c r="BI54" s="100">
        <v>6026.4000000000005</v>
      </c>
      <c r="BJ54" s="100">
        <v>30</v>
      </c>
      <c r="BK54" s="100">
        <v>10044</v>
      </c>
      <c r="BL54" s="100">
        <v>16</v>
      </c>
      <c r="BM54" s="100">
        <v>5356.8</v>
      </c>
      <c r="BN54" s="100">
        <v>23</v>
      </c>
      <c r="BO54" s="100">
        <v>7700.4000000000005</v>
      </c>
      <c r="BP54" s="100">
        <v>28</v>
      </c>
      <c r="BQ54" s="100">
        <v>9374.4</v>
      </c>
      <c r="BR54" s="100">
        <v>24</v>
      </c>
      <c r="BS54" s="100">
        <v>8035.2000000000007</v>
      </c>
      <c r="BT54" s="100">
        <v>23</v>
      </c>
      <c r="BU54" s="100">
        <v>7700.4000000000005</v>
      </c>
      <c r="BV54" s="100">
        <v>16</v>
      </c>
      <c r="BW54" s="100">
        <v>5356.8</v>
      </c>
      <c r="BX54" s="100">
        <v>20</v>
      </c>
      <c r="BY54" s="100">
        <v>6696</v>
      </c>
      <c r="BZ54" s="100">
        <v>24</v>
      </c>
      <c r="CA54" s="100">
        <v>8035.2000000000007</v>
      </c>
      <c r="CB54" s="100">
        <v>20</v>
      </c>
      <c r="CC54" s="100">
        <v>6696</v>
      </c>
      <c r="CD54" s="100">
        <v>30</v>
      </c>
      <c r="CE54" s="100">
        <v>10044</v>
      </c>
      <c r="CF54" s="100">
        <v>19</v>
      </c>
      <c r="CG54" s="100">
        <v>6361.2</v>
      </c>
      <c r="CH54" s="100">
        <v>24</v>
      </c>
      <c r="CI54" s="100">
        <v>8035.2000000000007</v>
      </c>
      <c r="CJ54" s="100">
        <v>23</v>
      </c>
      <c r="CK54" s="100">
        <v>7700.4000000000005</v>
      </c>
      <c r="CL54" s="100">
        <v>20</v>
      </c>
      <c r="CM54" s="100">
        <v>6696</v>
      </c>
      <c r="CN54" s="100">
        <v>29</v>
      </c>
      <c r="CO54" s="100">
        <v>9709.2000000000007</v>
      </c>
      <c r="CP54" s="100">
        <v>26</v>
      </c>
      <c r="CQ54" s="100">
        <v>8704.8000000000011</v>
      </c>
      <c r="CR54" s="100">
        <v>24</v>
      </c>
      <c r="CS54" s="100">
        <v>8035.2000000000007</v>
      </c>
      <c r="CT54" s="100">
        <v>29</v>
      </c>
      <c r="CU54" s="100">
        <v>9709.2000000000007</v>
      </c>
    </row>
    <row r="55" spans="2:99">
      <c r="C55" s="99" t="s">
        <v>221</v>
      </c>
      <c r="D55" s="100">
        <v>20</v>
      </c>
      <c r="E55" s="100">
        <v>13272</v>
      </c>
      <c r="F55" s="100">
        <v>8.245969172963532</v>
      </c>
      <c r="G55" s="100">
        <v>5472.0251431786</v>
      </c>
      <c r="H55" s="100">
        <v>25</v>
      </c>
      <c r="I55" s="100">
        <v>16590</v>
      </c>
      <c r="J55" s="100">
        <v>22</v>
      </c>
      <c r="K55" s="100">
        <v>14599.2</v>
      </c>
      <c r="L55" s="100">
        <v>17</v>
      </c>
      <c r="M55" s="100">
        <v>11281.2</v>
      </c>
      <c r="N55" s="100">
        <v>21</v>
      </c>
      <c r="O55" s="100">
        <v>13935.6</v>
      </c>
      <c r="P55" s="100">
        <v>23</v>
      </c>
      <c r="Q55" s="100">
        <v>15262.800000000001</v>
      </c>
      <c r="R55" s="100">
        <v>18</v>
      </c>
      <c r="S55" s="100">
        <v>11944.800000000001</v>
      </c>
      <c r="T55" s="100">
        <v>14</v>
      </c>
      <c r="U55" s="100">
        <v>9290.4</v>
      </c>
      <c r="V55" s="100">
        <v>25</v>
      </c>
      <c r="W55" s="100">
        <v>16590</v>
      </c>
      <c r="X55" s="100">
        <v>19</v>
      </c>
      <c r="Y55" s="100">
        <v>12608.4</v>
      </c>
      <c r="Z55" s="100">
        <v>19</v>
      </c>
      <c r="AA55" s="100">
        <v>12608.4</v>
      </c>
      <c r="AB55" s="100">
        <v>15</v>
      </c>
      <c r="AC55" s="100">
        <v>9954</v>
      </c>
      <c r="AD55" s="100">
        <v>26</v>
      </c>
      <c r="AE55" s="100">
        <v>17253.600000000002</v>
      </c>
      <c r="AF55" s="100">
        <v>13</v>
      </c>
      <c r="AG55" s="100">
        <v>8626.8000000000011</v>
      </c>
      <c r="AH55" s="100">
        <v>21</v>
      </c>
      <c r="AI55" s="100">
        <v>13935.6</v>
      </c>
      <c r="AJ55" s="100">
        <v>23</v>
      </c>
      <c r="AK55" s="100">
        <v>15262.800000000001</v>
      </c>
      <c r="AL55" s="100">
        <v>21</v>
      </c>
      <c r="AM55" s="100">
        <v>13935.6</v>
      </c>
      <c r="AN55" s="100">
        <v>26</v>
      </c>
      <c r="AO55" s="100">
        <v>17253.600000000002</v>
      </c>
      <c r="AP55" s="100">
        <v>21</v>
      </c>
      <c r="AQ55" s="100">
        <v>13935.6</v>
      </c>
      <c r="AR55" s="100">
        <v>29</v>
      </c>
      <c r="AS55" s="100">
        <v>19244.400000000001</v>
      </c>
      <c r="AT55" s="100">
        <v>16</v>
      </c>
      <c r="AU55" s="100">
        <v>10617.6</v>
      </c>
      <c r="AV55" s="100">
        <v>27</v>
      </c>
      <c r="AW55" s="100">
        <v>17917.2</v>
      </c>
      <c r="AX55" s="100">
        <v>22</v>
      </c>
      <c r="AY55" s="100">
        <v>14599.2</v>
      </c>
      <c r="AZ55" s="100">
        <v>25</v>
      </c>
      <c r="BA55" s="100">
        <v>16590</v>
      </c>
      <c r="BB55" s="100">
        <v>14</v>
      </c>
      <c r="BC55" s="100">
        <v>9290.4</v>
      </c>
      <c r="BD55" s="100">
        <v>17</v>
      </c>
      <c r="BE55" s="100">
        <v>11281.2</v>
      </c>
      <c r="BF55" s="100">
        <v>21</v>
      </c>
      <c r="BG55" s="100">
        <v>13935.6</v>
      </c>
      <c r="BH55" s="100">
        <v>15</v>
      </c>
      <c r="BI55" s="100">
        <v>9954</v>
      </c>
      <c r="BJ55" s="100">
        <v>27</v>
      </c>
      <c r="BK55" s="100">
        <v>17917.2</v>
      </c>
      <c r="BL55" s="100">
        <v>14</v>
      </c>
      <c r="BM55" s="100">
        <v>9290.4</v>
      </c>
      <c r="BN55" s="100">
        <v>23</v>
      </c>
      <c r="BO55" s="100">
        <v>15262.800000000001</v>
      </c>
      <c r="BP55" s="100">
        <v>24</v>
      </c>
      <c r="BQ55" s="100">
        <v>15926.400000000001</v>
      </c>
      <c r="BR55" s="100">
        <v>21</v>
      </c>
      <c r="BS55" s="100">
        <v>13935.6</v>
      </c>
      <c r="BT55" s="100">
        <v>19</v>
      </c>
      <c r="BU55" s="100">
        <v>12608.4</v>
      </c>
      <c r="BV55" s="100">
        <v>15</v>
      </c>
      <c r="BW55" s="100">
        <v>9954</v>
      </c>
      <c r="BX55" s="100">
        <v>20</v>
      </c>
      <c r="BY55" s="100">
        <v>13272</v>
      </c>
      <c r="BZ55" s="100">
        <v>24</v>
      </c>
      <c r="CA55" s="100">
        <v>15926.400000000001</v>
      </c>
      <c r="CB55" s="100">
        <v>20</v>
      </c>
      <c r="CC55" s="100">
        <v>13272</v>
      </c>
      <c r="CD55" s="100">
        <v>28</v>
      </c>
      <c r="CE55" s="100">
        <v>18580.8</v>
      </c>
      <c r="CF55" s="100">
        <v>20</v>
      </c>
      <c r="CG55" s="100">
        <v>13272</v>
      </c>
      <c r="CH55" s="100">
        <v>23</v>
      </c>
      <c r="CI55" s="100">
        <v>15262.800000000001</v>
      </c>
      <c r="CJ55" s="100">
        <v>22</v>
      </c>
      <c r="CK55" s="100">
        <v>14599.2</v>
      </c>
      <c r="CL55" s="100">
        <v>22</v>
      </c>
      <c r="CM55" s="100">
        <v>14599.2</v>
      </c>
      <c r="CN55" s="100">
        <v>26</v>
      </c>
      <c r="CO55" s="100">
        <v>17253.600000000002</v>
      </c>
      <c r="CP55" s="100">
        <v>25</v>
      </c>
      <c r="CQ55" s="100">
        <v>16590</v>
      </c>
      <c r="CR55" s="100">
        <v>24</v>
      </c>
      <c r="CS55" s="100">
        <v>15926.400000000001</v>
      </c>
      <c r="CT55" s="100">
        <v>27</v>
      </c>
      <c r="CU55" s="100">
        <v>17917.2</v>
      </c>
    </row>
    <row r="56" spans="2:99">
      <c r="C56" s="99" t="s">
        <v>222</v>
      </c>
      <c r="D56" s="100">
        <v>6.4289911421537376</v>
      </c>
      <c r="E56" s="100">
        <v>7398.483006390521</v>
      </c>
      <c r="F56" s="100">
        <v>0</v>
      </c>
      <c r="G56" s="100">
        <v>0</v>
      </c>
      <c r="H56" s="100">
        <v>19.731546652416355</v>
      </c>
      <c r="I56" s="100">
        <v>22707.06388760074</v>
      </c>
      <c r="J56" s="100">
        <v>6.9932432432432439</v>
      </c>
      <c r="K56" s="100">
        <v>8047.8243243243251</v>
      </c>
      <c r="L56" s="100">
        <v>11.080550098231827</v>
      </c>
      <c r="M56" s="100">
        <v>12751.497053045186</v>
      </c>
      <c r="N56" s="100">
        <v>0</v>
      </c>
      <c r="O56" s="100">
        <v>0</v>
      </c>
      <c r="P56" s="100">
        <v>20.711835334476845</v>
      </c>
      <c r="Q56" s="100">
        <v>23835.180102915954</v>
      </c>
      <c r="R56" s="100">
        <v>6.5298507462686572</v>
      </c>
      <c r="S56" s="100">
        <v>7514.5522388059708</v>
      </c>
      <c r="T56" s="100">
        <v>7.3490813648293969</v>
      </c>
      <c r="U56" s="100">
        <v>8457.322834645669</v>
      </c>
      <c r="V56" s="100">
        <v>4.1465968586387429</v>
      </c>
      <c r="W56" s="100">
        <v>4771.903664921465</v>
      </c>
      <c r="X56" s="100">
        <v>16.975609756097562</v>
      </c>
      <c r="Y56" s="100">
        <v>19535.531707317074</v>
      </c>
      <c r="Z56" s="100">
        <v>3.7462834489593657</v>
      </c>
      <c r="AA56" s="100">
        <v>4311.222993062438</v>
      </c>
      <c r="AB56" s="100">
        <v>6.8990634755463063</v>
      </c>
      <c r="AC56" s="100">
        <v>7939.4422476586888</v>
      </c>
      <c r="AD56" s="100">
        <v>10.693069306930694</v>
      </c>
      <c r="AE56" s="100">
        <v>12305.584158415842</v>
      </c>
      <c r="AF56" s="100">
        <v>5.0759668508287294</v>
      </c>
      <c r="AG56" s="100">
        <v>5841.4226519337017</v>
      </c>
      <c r="AH56" s="100">
        <v>8.9209855564995753</v>
      </c>
      <c r="AI56" s="100">
        <v>10266.270178419711</v>
      </c>
      <c r="AJ56" s="100">
        <v>22.786790266512167</v>
      </c>
      <c r="AK56" s="100">
        <v>26223.0382387022</v>
      </c>
      <c r="AL56" s="100">
        <v>3.2651162790697676</v>
      </c>
      <c r="AM56" s="100">
        <v>3757.4958139534883</v>
      </c>
      <c r="AN56" s="100">
        <v>14.814241486068111</v>
      </c>
      <c r="AO56" s="100">
        <v>17048.229102167181</v>
      </c>
      <c r="AP56" s="100">
        <v>6.4861235452103845</v>
      </c>
      <c r="AQ56" s="100">
        <v>7464.2309758281099</v>
      </c>
      <c r="AR56" s="100">
        <v>17.414821124361158</v>
      </c>
      <c r="AS56" s="100">
        <v>20040.976149914819</v>
      </c>
      <c r="AT56" s="100">
        <v>0</v>
      </c>
      <c r="AU56" s="100">
        <v>0</v>
      </c>
      <c r="AV56" s="100">
        <v>12.389380530973451</v>
      </c>
      <c r="AW56" s="100">
        <v>14257.699115044246</v>
      </c>
      <c r="AX56" s="100">
        <v>16.49629018961253</v>
      </c>
      <c r="AY56" s="100">
        <v>18983.930750206098</v>
      </c>
      <c r="AZ56" s="100">
        <v>13.375796178343951</v>
      </c>
      <c r="BA56" s="100">
        <v>15392.866242038217</v>
      </c>
      <c r="BB56" s="100">
        <v>0</v>
      </c>
      <c r="BC56" s="100">
        <v>0</v>
      </c>
      <c r="BD56" s="100">
        <v>11.842105263157894</v>
      </c>
      <c r="BE56" s="100">
        <v>13627.894736842103</v>
      </c>
      <c r="BF56" s="100">
        <v>5.8640226628895187</v>
      </c>
      <c r="BG56" s="100">
        <v>6748.3172804532578</v>
      </c>
      <c r="BH56" s="100">
        <v>5.9518599562363237</v>
      </c>
      <c r="BI56" s="100">
        <v>6849.4004376367611</v>
      </c>
      <c r="BJ56" s="100">
        <v>7.9365079365079358</v>
      </c>
      <c r="BK56" s="100">
        <v>9133.3333333333321</v>
      </c>
      <c r="BL56" s="100">
        <v>10.067934782608695</v>
      </c>
      <c r="BM56" s="100">
        <v>11586.179347826086</v>
      </c>
      <c r="BN56" s="100">
        <v>3.65625</v>
      </c>
      <c r="BO56" s="100">
        <v>4207.6125000000002</v>
      </c>
      <c r="BP56" s="100">
        <v>14.782157676348548</v>
      </c>
      <c r="BQ56" s="100">
        <v>17011.30705394191</v>
      </c>
      <c r="BR56" s="100">
        <v>8.1477732793522275</v>
      </c>
      <c r="BS56" s="100">
        <v>9376.4574898785431</v>
      </c>
      <c r="BT56" s="100">
        <v>7.3469387755102042</v>
      </c>
      <c r="BU56" s="100">
        <v>8454.8571428571431</v>
      </c>
      <c r="BV56" s="100">
        <v>6.3857515204170294</v>
      </c>
      <c r="BW56" s="100">
        <v>7348.7228496959169</v>
      </c>
      <c r="BX56" s="100">
        <v>7.7922077922077921</v>
      </c>
      <c r="BY56" s="100">
        <v>8967.2727272727261</v>
      </c>
      <c r="BZ56" s="100">
        <v>3.4042553191489362</v>
      </c>
      <c r="CA56" s="100">
        <v>3917.6170212765956</v>
      </c>
      <c r="CB56" s="100">
        <v>16.134913400182313</v>
      </c>
      <c r="CC56" s="100">
        <v>18568.058340929805</v>
      </c>
      <c r="CD56" s="100">
        <v>11.004366812227074</v>
      </c>
      <c r="CE56" s="100">
        <v>12663.825327510916</v>
      </c>
      <c r="CF56" s="100">
        <v>7.7341659232827826</v>
      </c>
      <c r="CG56" s="100">
        <v>8900.4781445138251</v>
      </c>
      <c r="CH56" s="100">
        <v>5.7587253414264028</v>
      </c>
      <c r="CI56" s="100">
        <v>6627.1411229135038</v>
      </c>
      <c r="CJ56" s="100">
        <v>13.440000000000001</v>
      </c>
      <c r="CK56" s="100">
        <v>15466.752</v>
      </c>
      <c r="CL56" s="100">
        <v>5.3706449221645665</v>
      </c>
      <c r="CM56" s="100">
        <v>6180.5381764269832</v>
      </c>
      <c r="CN56" s="100">
        <v>10.362190812720847</v>
      </c>
      <c r="CO56" s="100">
        <v>11924.80918727915</v>
      </c>
      <c r="CP56" s="100">
        <v>11.46095717884131</v>
      </c>
      <c r="CQ56" s="100">
        <v>13189.269521410579</v>
      </c>
      <c r="CR56" s="100">
        <v>3.5314960629921259</v>
      </c>
      <c r="CS56" s="100">
        <v>4064.0456692913385</v>
      </c>
      <c r="CT56" s="100">
        <v>7.9683597002497919</v>
      </c>
      <c r="CU56" s="100">
        <v>9169.9883430474601</v>
      </c>
    </row>
    <row r="57" spans="2:99">
      <c r="C57" s="99" t="s">
        <v>223</v>
      </c>
      <c r="D57" s="100">
        <v>16</v>
      </c>
      <c r="E57" s="100">
        <v>22579.200000000001</v>
      </c>
      <c r="F57" s="100">
        <v>6.6753083781133356</v>
      </c>
      <c r="G57" s="100">
        <v>9420.1951831935403</v>
      </c>
      <c r="H57" s="100">
        <v>23</v>
      </c>
      <c r="I57" s="100">
        <v>32457.600000000002</v>
      </c>
      <c r="J57" s="100">
        <v>21</v>
      </c>
      <c r="K57" s="100">
        <v>29635.200000000001</v>
      </c>
      <c r="L57" s="100">
        <v>15</v>
      </c>
      <c r="M57" s="100">
        <v>21168</v>
      </c>
      <c r="N57" s="100">
        <v>20</v>
      </c>
      <c r="O57" s="100">
        <v>28224</v>
      </c>
      <c r="P57" s="100">
        <v>22</v>
      </c>
      <c r="Q57" s="100">
        <v>31046.400000000001</v>
      </c>
      <c r="R57" s="100">
        <v>16</v>
      </c>
      <c r="S57" s="100">
        <v>22579.200000000001</v>
      </c>
      <c r="T57" s="100">
        <v>16</v>
      </c>
      <c r="U57" s="100">
        <v>22579.200000000001</v>
      </c>
      <c r="V57" s="100">
        <v>22</v>
      </c>
      <c r="W57" s="100">
        <v>31046.400000000001</v>
      </c>
      <c r="X57" s="100">
        <v>20</v>
      </c>
      <c r="Y57" s="100">
        <v>28224</v>
      </c>
      <c r="Z57" s="100">
        <v>17</v>
      </c>
      <c r="AA57" s="100">
        <v>23990.400000000001</v>
      </c>
      <c r="AB57" s="100">
        <v>14</v>
      </c>
      <c r="AC57" s="100">
        <v>19756.8</v>
      </c>
      <c r="AD57" s="100">
        <v>23</v>
      </c>
      <c r="AE57" s="100">
        <v>32457.600000000002</v>
      </c>
      <c r="AF57" s="100">
        <v>13</v>
      </c>
      <c r="AG57" s="100">
        <v>18345.600000000002</v>
      </c>
      <c r="AH57" s="100">
        <v>21</v>
      </c>
      <c r="AI57" s="100">
        <v>29635.200000000001</v>
      </c>
      <c r="AJ57" s="100">
        <v>20</v>
      </c>
      <c r="AK57" s="100">
        <v>28224</v>
      </c>
      <c r="AL57" s="100">
        <v>20</v>
      </c>
      <c r="AM57" s="100">
        <v>28224</v>
      </c>
      <c r="AN57" s="100">
        <v>25</v>
      </c>
      <c r="AO57" s="100">
        <v>35280</v>
      </c>
      <c r="AP57" s="100">
        <v>21</v>
      </c>
      <c r="AQ57" s="100">
        <v>29635.200000000001</v>
      </c>
      <c r="AR57" s="100">
        <v>25</v>
      </c>
      <c r="AS57" s="100">
        <v>35280</v>
      </c>
      <c r="AT57" s="100">
        <v>15</v>
      </c>
      <c r="AU57" s="100">
        <v>21168</v>
      </c>
      <c r="AV57" s="100">
        <v>23</v>
      </c>
      <c r="AW57" s="100">
        <v>32457.600000000002</v>
      </c>
      <c r="AX57" s="100">
        <v>23</v>
      </c>
      <c r="AY57" s="100">
        <v>32457.600000000002</v>
      </c>
      <c r="AZ57" s="100">
        <v>26</v>
      </c>
      <c r="BA57" s="100">
        <v>36691.200000000004</v>
      </c>
      <c r="BB57" s="100">
        <v>13</v>
      </c>
      <c r="BC57" s="100">
        <v>18345.600000000002</v>
      </c>
      <c r="BD57" s="100">
        <v>16</v>
      </c>
      <c r="BE57" s="100">
        <v>22579.200000000001</v>
      </c>
      <c r="BF57" s="100">
        <v>18</v>
      </c>
      <c r="BG57" s="100">
        <v>25401.600000000002</v>
      </c>
      <c r="BH57" s="100">
        <v>16</v>
      </c>
      <c r="BI57" s="100">
        <v>22579.200000000001</v>
      </c>
      <c r="BJ57" s="100">
        <v>27</v>
      </c>
      <c r="BK57" s="100">
        <v>38102.400000000001</v>
      </c>
      <c r="BL57" s="100">
        <v>14</v>
      </c>
      <c r="BM57" s="100">
        <v>19756.8</v>
      </c>
      <c r="BN57" s="100">
        <v>20</v>
      </c>
      <c r="BO57" s="100">
        <v>28224</v>
      </c>
      <c r="BP57" s="100">
        <v>23</v>
      </c>
      <c r="BQ57" s="100">
        <v>32457.600000000002</v>
      </c>
      <c r="BR57" s="100">
        <v>20</v>
      </c>
      <c r="BS57" s="100">
        <v>28224</v>
      </c>
      <c r="BT57" s="100">
        <v>19</v>
      </c>
      <c r="BU57" s="100">
        <v>26812.799999999999</v>
      </c>
      <c r="BV57" s="100">
        <v>16</v>
      </c>
      <c r="BW57" s="100">
        <v>22579.200000000001</v>
      </c>
      <c r="BX57" s="100">
        <v>18</v>
      </c>
      <c r="BY57" s="100">
        <v>25401.600000000002</v>
      </c>
      <c r="BZ57" s="100">
        <v>22</v>
      </c>
      <c r="CA57" s="100">
        <v>31046.400000000001</v>
      </c>
      <c r="CB57" s="100">
        <v>18</v>
      </c>
      <c r="CC57" s="100">
        <v>25401.600000000002</v>
      </c>
      <c r="CD57" s="100">
        <v>28</v>
      </c>
      <c r="CE57" s="100">
        <v>39513.599999999999</v>
      </c>
      <c r="CF57" s="100">
        <v>16</v>
      </c>
      <c r="CG57" s="100">
        <v>22579.200000000001</v>
      </c>
      <c r="CH57" s="100">
        <v>22</v>
      </c>
      <c r="CI57" s="100">
        <v>31046.400000000001</v>
      </c>
      <c r="CJ57" s="100">
        <v>21</v>
      </c>
      <c r="CK57" s="100">
        <v>29635.200000000001</v>
      </c>
      <c r="CL57" s="100">
        <v>18</v>
      </c>
      <c r="CM57" s="100">
        <v>25401.600000000002</v>
      </c>
      <c r="CN57" s="100">
        <v>22</v>
      </c>
      <c r="CO57" s="100">
        <v>31046.400000000001</v>
      </c>
      <c r="CP57" s="100">
        <v>25</v>
      </c>
      <c r="CQ57" s="100">
        <v>35280</v>
      </c>
      <c r="CR57" s="100">
        <v>20</v>
      </c>
      <c r="CS57" s="100">
        <v>28224</v>
      </c>
      <c r="CT57" s="100">
        <v>25</v>
      </c>
      <c r="CU57" s="100">
        <v>35280</v>
      </c>
    </row>
    <row r="58" spans="2:99">
      <c r="C58" s="99" t="s">
        <v>224</v>
      </c>
      <c r="D58" s="100">
        <v>6.4289911421537376</v>
      </c>
      <c r="E58" s="100">
        <v>7568.2083725433804</v>
      </c>
      <c r="F58" s="100">
        <v>0</v>
      </c>
      <c r="G58" s="100">
        <v>0</v>
      </c>
      <c r="H58" s="100">
        <v>21.447333317843864</v>
      </c>
      <c r="I58" s="100">
        <v>25247.800781765796</v>
      </c>
      <c r="J58" s="100">
        <v>7.3262548262548259</v>
      </c>
      <c r="K58" s="100">
        <v>8624.4671814671819</v>
      </c>
      <c r="L58" s="100">
        <v>11.773084479371317</v>
      </c>
      <c r="M58" s="100">
        <v>13859.275049115915</v>
      </c>
      <c r="N58" s="100">
        <v>0</v>
      </c>
      <c r="O58" s="100">
        <v>0</v>
      </c>
      <c r="P58" s="100">
        <v>19.811320754716981</v>
      </c>
      <c r="Q58" s="100">
        <v>23321.886792452831</v>
      </c>
      <c r="R58" s="100">
        <v>6.5298507462686572</v>
      </c>
      <c r="S58" s="100">
        <v>7686.9402985074639</v>
      </c>
      <c r="T58" s="100">
        <v>7.3490813648293969</v>
      </c>
      <c r="U58" s="100">
        <v>8651.3385826771664</v>
      </c>
      <c r="V58" s="100">
        <v>4.5235602094240841</v>
      </c>
      <c r="W58" s="100">
        <v>5325.1350785340319</v>
      </c>
      <c r="X58" s="100">
        <v>15.278048780487806</v>
      </c>
      <c r="Y58" s="100">
        <v>17985.319024390246</v>
      </c>
      <c r="Z58" s="100">
        <v>3.5678889990089195</v>
      </c>
      <c r="AA58" s="100">
        <v>4200.1189296333005</v>
      </c>
      <c r="AB58" s="100">
        <v>7.4297606659729452</v>
      </c>
      <c r="AC58" s="100">
        <v>8746.3142559833523</v>
      </c>
      <c r="AD58" s="100">
        <v>10.693069306930694</v>
      </c>
      <c r="AE58" s="100">
        <v>12587.881188118814</v>
      </c>
      <c r="AF58" s="100">
        <v>5.4385359116022096</v>
      </c>
      <c r="AG58" s="100">
        <v>6402.2444751381217</v>
      </c>
      <c r="AH58" s="100">
        <v>8.9209855564995753</v>
      </c>
      <c r="AI58" s="100">
        <v>10501.784197111301</v>
      </c>
      <c r="AJ58" s="100">
        <v>20.805330243337195</v>
      </c>
      <c r="AK58" s="100">
        <v>24492.034762456547</v>
      </c>
      <c r="AL58" s="100">
        <v>3.6279069767441858</v>
      </c>
      <c r="AM58" s="100">
        <v>4270.7720930232554</v>
      </c>
      <c r="AN58" s="100">
        <v>17.507739938080494</v>
      </c>
      <c r="AO58" s="100">
        <v>20610.111455108359</v>
      </c>
      <c r="AP58" s="100">
        <v>5.8683974932855856</v>
      </c>
      <c r="AQ58" s="100">
        <v>6908.2775290957916</v>
      </c>
      <c r="AR58" s="100">
        <v>14.412265758091992</v>
      </c>
      <c r="AS58" s="100">
        <v>16966.119250425894</v>
      </c>
      <c r="AT58" s="100">
        <v>0</v>
      </c>
      <c r="AU58" s="100">
        <v>0</v>
      </c>
      <c r="AV58" s="100">
        <v>12.905604719764012</v>
      </c>
      <c r="AW58" s="100">
        <v>15192.477876106195</v>
      </c>
      <c r="AX58" s="100">
        <v>15.061830173124484</v>
      </c>
      <c r="AY58" s="100">
        <v>17730.786479802144</v>
      </c>
      <c r="AZ58" s="100">
        <v>14.490445859872612</v>
      </c>
      <c r="BA58" s="100">
        <v>17058.152866242039</v>
      </c>
      <c r="BB58" s="100">
        <v>0</v>
      </c>
      <c r="BC58" s="100">
        <v>0</v>
      </c>
      <c r="BD58" s="100">
        <v>11.052631578947368</v>
      </c>
      <c r="BE58" s="100">
        <v>13011.157894736842</v>
      </c>
      <c r="BF58" s="100">
        <v>6.5155807365439093</v>
      </c>
      <c r="BG58" s="100">
        <v>7670.14164305949</v>
      </c>
      <c r="BH58" s="100">
        <v>5.5798687089715537</v>
      </c>
      <c r="BI58" s="100">
        <v>6568.6214442013134</v>
      </c>
      <c r="BJ58" s="100">
        <v>7.6530612244897949</v>
      </c>
      <c r="BK58" s="100">
        <v>9009.1836734693861</v>
      </c>
      <c r="BL58" s="100">
        <v>11.616847826086957</v>
      </c>
      <c r="BM58" s="100">
        <v>13675.353260869566</v>
      </c>
      <c r="BN58" s="100">
        <v>3.8303571428571428</v>
      </c>
      <c r="BO58" s="100">
        <v>4509.096428571429</v>
      </c>
      <c r="BP58" s="100">
        <v>15.373443983402488</v>
      </c>
      <c r="BQ58" s="100">
        <v>18097.618257261409</v>
      </c>
      <c r="BR58" s="100">
        <v>7.0850202429149798</v>
      </c>
      <c r="BS58" s="100">
        <v>8340.4858299595144</v>
      </c>
      <c r="BT58" s="100">
        <v>8.5714285714285712</v>
      </c>
      <c r="BU58" s="100">
        <v>10090.285714285714</v>
      </c>
      <c r="BV58" s="100">
        <v>6.8418766290182447</v>
      </c>
      <c r="BW58" s="100">
        <v>8054.2571676802781</v>
      </c>
      <c r="BX58" s="100">
        <v>7.4025974025974026</v>
      </c>
      <c r="BY58" s="100">
        <v>8714.3376623376626</v>
      </c>
      <c r="BZ58" s="100">
        <v>3.2624113475177303</v>
      </c>
      <c r="CA58" s="100">
        <v>3840.5106382978724</v>
      </c>
      <c r="CB58" s="100">
        <v>13.714676390154969</v>
      </c>
      <c r="CC58" s="100">
        <v>16144.917046490429</v>
      </c>
      <c r="CD58" s="100">
        <v>12.838427947598253</v>
      </c>
      <c r="CE58" s="100">
        <v>15113.397379912665</v>
      </c>
      <c r="CF58" s="100">
        <v>8.189116859946477</v>
      </c>
      <c r="CG58" s="100">
        <v>9640.2283675289927</v>
      </c>
      <c r="CH58" s="100">
        <v>6.0204855842185134</v>
      </c>
      <c r="CI58" s="100">
        <v>7087.3156297420346</v>
      </c>
      <c r="CJ58" s="100">
        <v>11.52</v>
      </c>
      <c r="CK58" s="100">
        <v>13561.343999999999</v>
      </c>
      <c r="CL58" s="100">
        <v>5.3706449221645665</v>
      </c>
      <c r="CM58" s="100">
        <v>6322.3232023721275</v>
      </c>
      <c r="CN58" s="100">
        <v>10.362190812720847</v>
      </c>
      <c r="CO58" s="100">
        <v>12198.371024734981</v>
      </c>
      <c r="CP58" s="100">
        <v>10.579345088161208</v>
      </c>
      <c r="CQ58" s="100">
        <v>12454.005037783374</v>
      </c>
      <c r="CR58" s="100">
        <v>3.2244094488188977</v>
      </c>
      <c r="CS58" s="100">
        <v>3795.7748031496067</v>
      </c>
      <c r="CT58" s="100">
        <v>6.8692756036636142</v>
      </c>
      <c r="CU58" s="100">
        <v>8086.5112406328071</v>
      </c>
    </row>
    <row r="59" spans="2:99">
      <c r="C59" s="99" t="s">
        <v>225</v>
      </c>
      <c r="D59" s="100">
        <v>19</v>
      </c>
      <c r="E59" s="100">
        <v>5768.4</v>
      </c>
      <c r="F59" s="100">
        <v>9.0312995703886312</v>
      </c>
      <c r="G59" s="100">
        <v>2741.902549569988</v>
      </c>
      <c r="H59" s="100">
        <v>23</v>
      </c>
      <c r="I59" s="100">
        <v>6982.7999999999993</v>
      </c>
      <c r="J59" s="100">
        <v>25</v>
      </c>
      <c r="K59" s="100">
        <v>7589.9999999999991</v>
      </c>
      <c r="L59" s="100">
        <v>18</v>
      </c>
      <c r="M59" s="100">
        <v>5464.7999999999993</v>
      </c>
      <c r="N59" s="100">
        <v>26</v>
      </c>
      <c r="O59" s="100">
        <v>7893.5999999999995</v>
      </c>
      <c r="P59" s="100">
        <v>26</v>
      </c>
      <c r="Q59" s="100">
        <v>7893.5999999999995</v>
      </c>
      <c r="R59" s="100">
        <v>16</v>
      </c>
      <c r="S59" s="100">
        <v>4857.5999999999995</v>
      </c>
      <c r="T59" s="100">
        <v>16</v>
      </c>
      <c r="U59" s="100">
        <v>4857.5999999999995</v>
      </c>
      <c r="V59" s="100">
        <v>22</v>
      </c>
      <c r="W59" s="100">
        <v>6679.1999999999989</v>
      </c>
      <c r="X59" s="100">
        <v>21</v>
      </c>
      <c r="Y59" s="100">
        <v>6375.5999999999995</v>
      </c>
      <c r="Z59" s="100">
        <v>21</v>
      </c>
      <c r="AA59" s="100">
        <v>6375.5999999999995</v>
      </c>
      <c r="AB59" s="100">
        <v>14</v>
      </c>
      <c r="AC59" s="100">
        <v>4250.3999999999996</v>
      </c>
      <c r="AD59" s="100">
        <v>25</v>
      </c>
      <c r="AE59" s="100">
        <v>7589.9999999999991</v>
      </c>
      <c r="AF59" s="100">
        <v>15</v>
      </c>
      <c r="AG59" s="100">
        <v>4553.9999999999991</v>
      </c>
      <c r="AH59" s="100">
        <v>22</v>
      </c>
      <c r="AI59" s="100">
        <v>6679.1999999999989</v>
      </c>
      <c r="AJ59" s="100">
        <v>24</v>
      </c>
      <c r="AK59" s="100">
        <v>7286.4</v>
      </c>
      <c r="AL59" s="100">
        <v>21</v>
      </c>
      <c r="AM59" s="100">
        <v>6375.5999999999995</v>
      </c>
      <c r="AN59" s="100">
        <v>24</v>
      </c>
      <c r="AO59" s="100">
        <v>7286.4</v>
      </c>
      <c r="AP59" s="100">
        <v>20</v>
      </c>
      <c r="AQ59" s="100">
        <v>6071.9999999999991</v>
      </c>
      <c r="AR59" s="100">
        <v>29</v>
      </c>
      <c r="AS59" s="100">
        <v>8804.4</v>
      </c>
      <c r="AT59" s="100">
        <v>16</v>
      </c>
      <c r="AU59" s="100">
        <v>4857.5999999999995</v>
      </c>
      <c r="AV59" s="100">
        <v>26</v>
      </c>
      <c r="AW59" s="100">
        <v>7893.5999999999995</v>
      </c>
      <c r="AX59" s="100">
        <v>22</v>
      </c>
      <c r="AY59" s="100">
        <v>6679.1999999999989</v>
      </c>
      <c r="AZ59" s="100">
        <v>29</v>
      </c>
      <c r="BA59" s="100">
        <v>8804.4</v>
      </c>
      <c r="BB59" s="100">
        <v>16</v>
      </c>
      <c r="BC59" s="100">
        <v>4857.5999999999995</v>
      </c>
      <c r="BD59" s="100">
        <v>17</v>
      </c>
      <c r="BE59" s="100">
        <v>5161.2</v>
      </c>
      <c r="BF59" s="100">
        <v>21</v>
      </c>
      <c r="BG59" s="100">
        <v>6375.5999999999995</v>
      </c>
      <c r="BH59" s="100">
        <v>16</v>
      </c>
      <c r="BI59" s="100">
        <v>4857.5999999999995</v>
      </c>
      <c r="BJ59" s="100">
        <v>27</v>
      </c>
      <c r="BK59" s="100">
        <v>8197.1999999999989</v>
      </c>
      <c r="BL59" s="100">
        <v>16</v>
      </c>
      <c r="BM59" s="100">
        <v>4857.5999999999995</v>
      </c>
      <c r="BN59" s="100">
        <v>24</v>
      </c>
      <c r="BO59" s="100">
        <v>7286.4</v>
      </c>
      <c r="BP59" s="100">
        <v>27</v>
      </c>
      <c r="BQ59" s="100">
        <v>8197.1999999999989</v>
      </c>
      <c r="BR59" s="100">
        <v>22</v>
      </c>
      <c r="BS59" s="100">
        <v>6679.1999999999989</v>
      </c>
      <c r="BT59" s="100">
        <v>22</v>
      </c>
      <c r="BU59" s="100">
        <v>6679.1999999999989</v>
      </c>
      <c r="BV59" s="100">
        <v>15</v>
      </c>
      <c r="BW59" s="100">
        <v>4553.9999999999991</v>
      </c>
      <c r="BX59" s="100">
        <v>22</v>
      </c>
      <c r="BY59" s="100">
        <v>6679.1999999999989</v>
      </c>
      <c r="BZ59" s="100">
        <v>27</v>
      </c>
      <c r="CA59" s="100">
        <v>8197.1999999999989</v>
      </c>
      <c r="CB59" s="100">
        <v>20</v>
      </c>
      <c r="CC59" s="100">
        <v>6071.9999999999991</v>
      </c>
      <c r="CD59" s="100">
        <v>29</v>
      </c>
      <c r="CE59" s="100">
        <v>8804.4</v>
      </c>
      <c r="CF59" s="100">
        <v>21</v>
      </c>
      <c r="CG59" s="100">
        <v>6375.5999999999995</v>
      </c>
      <c r="CH59" s="100">
        <v>26</v>
      </c>
      <c r="CI59" s="100">
        <v>7893.5999999999995</v>
      </c>
      <c r="CJ59" s="100">
        <v>22</v>
      </c>
      <c r="CK59" s="100">
        <v>6679.1999999999989</v>
      </c>
      <c r="CL59" s="100">
        <v>20</v>
      </c>
      <c r="CM59" s="100">
        <v>6071.9999999999991</v>
      </c>
      <c r="CN59" s="100">
        <v>27</v>
      </c>
      <c r="CO59" s="100">
        <v>8197.1999999999989</v>
      </c>
      <c r="CP59" s="100">
        <v>25</v>
      </c>
      <c r="CQ59" s="100">
        <v>7589.9999999999991</v>
      </c>
      <c r="CR59" s="100">
        <v>23</v>
      </c>
      <c r="CS59" s="100">
        <v>6982.7999999999993</v>
      </c>
      <c r="CT59" s="100">
        <v>27</v>
      </c>
      <c r="CU59" s="100">
        <v>8197.1999999999989</v>
      </c>
    </row>
    <row r="60" spans="2:99">
      <c r="C60" s="99" t="s">
        <v>226</v>
      </c>
      <c r="D60" s="100">
        <v>17</v>
      </c>
      <c r="E60" s="100">
        <v>11077.2</v>
      </c>
      <c r="F60" s="100">
        <v>7.4606387755384347</v>
      </c>
      <c r="G60" s="100">
        <v>4861.3522261408443</v>
      </c>
      <c r="H60" s="100">
        <v>24</v>
      </c>
      <c r="I60" s="100">
        <v>15638.400000000001</v>
      </c>
      <c r="J60" s="100">
        <v>20</v>
      </c>
      <c r="K60" s="100">
        <v>13032</v>
      </c>
      <c r="L60" s="100">
        <v>15</v>
      </c>
      <c r="M60" s="100">
        <v>9774</v>
      </c>
      <c r="N60" s="100">
        <v>25</v>
      </c>
      <c r="O60" s="100">
        <v>16290</v>
      </c>
      <c r="P60" s="100">
        <v>22</v>
      </c>
      <c r="Q60" s="100">
        <v>14335.2</v>
      </c>
      <c r="R60" s="100">
        <v>18</v>
      </c>
      <c r="S60" s="100">
        <v>11728.800000000001</v>
      </c>
      <c r="T60" s="100">
        <v>15</v>
      </c>
      <c r="U60" s="100">
        <v>9774</v>
      </c>
      <c r="V60" s="100">
        <v>23</v>
      </c>
      <c r="W60" s="100">
        <v>14986.800000000001</v>
      </c>
      <c r="X60" s="100">
        <v>20</v>
      </c>
      <c r="Y60" s="100">
        <v>13032</v>
      </c>
      <c r="Z60" s="100">
        <v>21</v>
      </c>
      <c r="AA60" s="100">
        <v>13683.6</v>
      </c>
      <c r="AB60" s="100">
        <v>15</v>
      </c>
      <c r="AC60" s="100">
        <v>9774</v>
      </c>
      <c r="AD60" s="100">
        <v>24</v>
      </c>
      <c r="AE60" s="100">
        <v>15638.400000000001</v>
      </c>
      <c r="AF60" s="100">
        <v>15</v>
      </c>
      <c r="AG60" s="100">
        <v>9774</v>
      </c>
      <c r="AH60" s="100">
        <v>24</v>
      </c>
      <c r="AI60" s="100">
        <v>15638.400000000001</v>
      </c>
      <c r="AJ60" s="100">
        <v>21</v>
      </c>
      <c r="AK60" s="100">
        <v>13683.6</v>
      </c>
      <c r="AL60" s="100">
        <v>22</v>
      </c>
      <c r="AM60" s="100">
        <v>14335.2</v>
      </c>
      <c r="AN60" s="100">
        <v>23</v>
      </c>
      <c r="AO60" s="100">
        <v>14986.800000000001</v>
      </c>
      <c r="AP60" s="100">
        <v>21</v>
      </c>
      <c r="AQ60" s="100">
        <v>13683.6</v>
      </c>
      <c r="AR60" s="100">
        <v>29</v>
      </c>
      <c r="AS60" s="100">
        <v>18896.400000000001</v>
      </c>
      <c r="AT60" s="100">
        <v>13</v>
      </c>
      <c r="AU60" s="100">
        <v>8470.8000000000011</v>
      </c>
      <c r="AV60" s="100">
        <v>26</v>
      </c>
      <c r="AW60" s="100">
        <v>16941.600000000002</v>
      </c>
      <c r="AX60" s="100">
        <v>21</v>
      </c>
      <c r="AY60" s="100">
        <v>13683.6</v>
      </c>
      <c r="AZ60" s="100">
        <v>24</v>
      </c>
      <c r="BA60" s="100">
        <v>15638.400000000001</v>
      </c>
      <c r="BB60" s="100">
        <v>16</v>
      </c>
      <c r="BC60" s="100">
        <v>10425.6</v>
      </c>
      <c r="BD60" s="100">
        <v>15</v>
      </c>
      <c r="BE60" s="100">
        <v>9774</v>
      </c>
      <c r="BF60" s="100">
        <v>22</v>
      </c>
      <c r="BG60" s="100">
        <v>14335.2</v>
      </c>
      <c r="BH60" s="100">
        <v>15</v>
      </c>
      <c r="BI60" s="100">
        <v>9774</v>
      </c>
      <c r="BJ60" s="100">
        <v>26</v>
      </c>
      <c r="BK60" s="100">
        <v>16941.600000000002</v>
      </c>
      <c r="BL60" s="100">
        <v>14</v>
      </c>
      <c r="BM60" s="100">
        <v>9122.4</v>
      </c>
      <c r="BN60" s="100">
        <v>23</v>
      </c>
      <c r="BO60" s="100">
        <v>14986.800000000001</v>
      </c>
      <c r="BP60" s="100">
        <v>26</v>
      </c>
      <c r="BQ60" s="100">
        <v>16941.600000000002</v>
      </c>
      <c r="BR60" s="100">
        <v>25</v>
      </c>
      <c r="BS60" s="100">
        <v>16290</v>
      </c>
      <c r="BT60" s="100">
        <v>19</v>
      </c>
      <c r="BU60" s="100">
        <v>12380.4</v>
      </c>
      <c r="BV60" s="100">
        <v>16</v>
      </c>
      <c r="BW60" s="100">
        <v>10425.6</v>
      </c>
      <c r="BX60" s="100">
        <v>19</v>
      </c>
      <c r="BY60" s="100">
        <v>12380.4</v>
      </c>
      <c r="BZ60" s="100">
        <v>23</v>
      </c>
      <c r="CA60" s="100">
        <v>14986.800000000001</v>
      </c>
      <c r="CB60" s="100">
        <v>21</v>
      </c>
      <c r="CC60" s="100">
        <v>13683.6</v>
      </c>
      <c r="CD60" s="100">
        <v>28</v>
      </c>
      <c r="CE60" s="100">
        <v>18244.8</v>
      </c>
      <c r="CF60" s="100">
        <v>19</v>
      </c>
      <c r="CG60" s="100">
        <v>12380.4</v>
      </c>
      <c r="CH60" s="100">
        <v>25</v>
      </c>
      <c r="CI60" s="100">
        <v>16290</v>
      </c>
      <c r="CJ60" s="100">
        <v>21</v>
      </c>
      <c r="CK60" s="100">
        <v>13683.6</v>
      </c>
      <c r="CL60" s="100">
        <v>19</v>
      </c>
      <c r="CM60" s="100">
        <v>12380.4</v>
      </c>
      <c r="CN60" s="100">
        <v>25</v>
      </c>
      <c r="CO60" s="100">
        <v>16290</v>
      </c>
      <c r="CP60" s="100">
        <v>24</v>
      </c>
      <c r="CQ60" s="100">
        <v>15638.400000000001</v>
      </c>
      <c r="CR60" s="100">
        <v>26</v>
      </c>
      <c r="CS60" s="100">
        <v>16941.600000000002</v>
      </c>
      <c r="CT60" s="100">
        <v>28</v>
      </c>
      <c r="CU60" s="100">
        <v>18244.8</v>
      </c>
    </row>
    <row r="61" spans="2:99">
      <c r="C61" s="99" t="s">
        <v>227</v>
      </c>
      <c r="D61" s="100">
        <v>18</v>
      </c>
      <c r="E61" s="100">
        <v>17128.8</v>
      </c>
      <c r="F61" s="100">
        <v>7.4606387755384347</v>
      </c>
      <c r="G61" s="100">
        <v>7099.5438588023735</v>
      </c>
      <c r="H61" s="100">
        <v>26</v>
      </c>
      <c r="I61" s="100">
        <v>24741.599999999999</v>
      </c>
      <c r="J61" s="100">
        <v>19</v>
      </c>
      <c r="K61" s="100">
        <v>18080.399999999998</v>
      </c>
      <c r="L61" s="100">
        <v>17</v>
      </c>
      <c r="M61" s="100">
        <v>16177.199999999999</v>
      </c>
      <c r="N61" s="100">
        <v>25</v>
      </c>
      <c r="O61" s="100">
        <v>23789.999999999996</v>
      </c>
      <c r="P61" s="100">
        <v>22</v>
      </c>
      <c r="Q61" s="100">
        <v>20935.199999999997</v>
      </c>
      <c r="R61" s="100">
        <v>14</v>
      </c>
      <c r="S61" s="100">
        <v>13322.399999999998</v>
      </c>
      <c r="T61" s="100">
        <v>15</v>
      </c>
      <c r="U61" s="100">
        <v>14273.999999999998</v>
      </c>
      <c r="V61" s="100">
        <v>22</v>
      </c>
      <c r="W61" s="100">
        <v>20935.199999999997</v>
      </c>
      <c r="X61" s="100">
        <v>21</v>
      </c>
      <c r="Y61" s="100">
        <v>19983.599999999999</v>
      </c>
      <c r="Z61" s="100">
        <v>20</v>
      </c>
      <c r="AA61" s="100">
        <v>19032</v>
      </c>
      <c r="AB61" s="100">
        <v>15</v>
      </c>
      <c r="AC61" s="100">
        <v>14273.999999999998</v>
      </c>
      <c r="AD61" s="100">
        <v>25</v>
      </c>
      <c r="AE61" s="100">
        <v>23789.999999999996</v>
      </c>
      <c r="AF61" s="100">
        <v>13</v>
      </c>
      <c r="AG61" s="100">
        <v>12370.8</v>
      </c>
      <c r="AH61" s="100">
        <v>22</v>
      </c>
      <c r="AI61" s="100">
        <v>20935.199999999997</v>
      </c>
      <c r="AJ61" s="100">
        <v>22</v>
      </c>
      <c r="AK61" s="100">
        <v>20935.199999999997</v>
      </c>
      <c r="AL61" s="100">
        <v>19</v>
      </c>
      <c r="AM61" s="100">
        <v>18080.399999999998</v>
      </c>
      <c r="AN61" s="100">
        <v>25</v>
      </c>
      <c r="AO61" s="100">
        <v>23789.999999999996</v>
      </c>
      <c r="AP61" s="100">
        <v>19</v>
      </c>
      <c r="AQ61" s="100">
        <v>18080.399999999998</v>
      </c>
      <c r="AR61" s="100">
        <v>27</v>
      </c>
      <c r="AS61" s="100">
        <v>25693.199999999997</v>
      </c>
      <c r="AT61" s="100">
        <v>14</v>
      </c>
      <c r="AU61" s="100">
        <v>13322.399999999998</v>
      </c>
      <c r="AV61" s="100">
        <v>24</v>
      </c>
      <c r="AW61" s="100">
        <v>22838.399999999998</v>
      </c>
      <c r="AX61" s="100">
        <v>22</v>
      </c>
      <c r="AY61" s="100">
        <v>20935.199999999997</v>
      </c>
      <c r="AZ61" s="100">
        <v>24</v>
      </c>
      <c r="BA61" s="100">
        <v>22838.399999999998</v>
      </c>
      <c r="BB61" s="100">
        <v>14</v>
      </c>
      <c r="BC61" s="100">
        <v>13322.399999999998</v>
      </c>
      <c r="BD61" s="100">
        <v>17</v>
      </c>
      <c r="BE61" s="100">
        <v>16177.199999999999</v>
      </c>
      <c r="BF61" s="100">
        <v>20</v>
      </c>
      <c r="BG61" s="100">
        <v>19032</v>
      </c>
      <c r="BH61" s="100">
        <v>16</v>
      </c>
      <c r="BI61" s="100">
        <v>15225.599999999999</v>
      </c>
      <c r="BJ61" s="100">
        <v>29</v>
      </c>
      <c r="BK61" s="100">
        <v>27596.399999999998</v>
      </c>
      <c r="BL61" s="100">
        <v>15</v>
      </c>
      <c r="BM61" s="100">
        <v>14273.999999999998</v>
      </c>
      <c r="BN61" s="100">
        <v>23</v>
      </c>
      <c r="BO61" s="100">
        <v>21886.799999999999</v>
      </c>
      <c r="BP61" s="100">
        <v>27</v>
      </c>
      <c r="BQ61" s="100">
        <v>25693.199999999997</v>
      </c>
      <c r="BR61" s="100">
        <v>21</v>
      </c>
      <c r="BS61" s="100">
        <v>19983.599999999999</v>
      </c>
      <c r="BT61" s="100">
        <v>21</v>
      </c>
      <c r="BU61" s="100">
        <v>19983.599999999999</v>
      </c>
      <c r="BV61" s="100">
        <v>14</v>
      </c>
      <c r="BW61" s="100">
        <v>13322.399999999998</v>
      </c>
      <c r="BX61" s="100">
        <v>17</v>
      </c>
      <c r="BY61" s="100">
        <v>16177.199999999999</v>
      </c>
      <c r="BZ61" s="100">
        <v>21</v>
      </c>
      <c r="CA61" s="100">
        <v>19983.599999999999</v>
      </c>
      <c r="CB61" s="100">
        <v>21</v>
      </c>
      <c r="CC61" s="100">
        <v>19983.599999999999</v>
      </c>
      <c r="CD61" s="100">
        <v>25</v>
      </c>
      <c r="CE61" s="100">
        <v>23789.999999999996</v>
      </c>
      <c r="CF61" s="100">
        <v>18</v>
      </c>
      <c r="CG61" s="100">
        <v>17128.8</v>
      </c>
      <c r="CH61" s="100">
        <v>22</v>
      </c>
      <c r="CI61" s="100">
        <v>20935.199999999997</v>
      </c>
      <c r="CJ61" s="100">
        <v>21</v>
      </c>
      <c r="CK61" s="100">
        <v>19983.599999999999</v>
      </c>
      <c r="CL61" s="100">
        <v>18</v>
      </c>
      <c r="CM61" s="100">
        <v>17128.8</v>
      </c>
      <c r="CN61" s="100">
        <v>23</v>
      </c>
      <c r="CO61" s="100">
        <v>21886.799999999999</v>
      </c>
      <c r="CP61" s="100">
        <v>25</v>
      </c>
      <c r="CQ61" s="100">
        <v>23789.999999999996</v>
      </c>
      <c r="CR61" s="100">
        <v>21</v>
      </c>
      <c r="CS61" s="100">
        <v>19983.599999999999</v>
      </c>
      <c r="CT61" s="100">
        <v>25</v>
      </c>
      <c r="CU61" s="100">
        <v>23789.999999999996</v>
      </c>
    </row>
    <row r="62" spans="2:99">
      <c r="C62" s="99" t="s">
        <v>228</v>
      </c>
      <c r="D62" s="100">
        <v>18</v>
      </c>
      <c r="E62" s="100">
        <v>30693.600000000002</v>
      </c>
      <c r="F62" s="100">
        <v>7.8533039742509843</v>
      </c>
      <c r="G62" s="100">
        <v>13391.453936892778</v>
      </c>
      <c r="H62" s="100">
        <v>24</v>
      </c>
      <c r="I62" s="100">
        <v>40924.800000000003</v>
      </c>
      <c r="J62" s="100">
        <v>21</v>
      </c>
      <c r="K62" s="100">
        <v>35809.200000000004</v>
      </c>
      <c r="L62" s="100">
        <v>14</v>
      </c>
      <c r="M62" s="100">
        <v>23872.799999999999</v>
      </c>
      <c r="N62" s="100">
        <v>23</v>
      </c>
      <c r="O62" s="100">
        <v>39219.599999999999</v>
      </c>
      <c r="P62" s="100">
        <v>23</v>
      </c>
      <c r="Q62" s="100">
        <v>39219.599999999999</v>
      </c>
      <c r="R62" s="100">
        <v>13</v>
      </c>
      <c r="S62" s="100">
        <v>22167.600000000002</v>
      </c>
      <c r="T62" s="100">
        <v>14</v>
      </c>
      <c r="U62" s="100">
        <v>23872.799999999999</v>
      </c>
      <c r="V62" s="100">
        <v>20</v>
      </c>
      <c r="W62" s="100">
        <v>34104</v>
      </c>
      <c r="X62" s="100">
        <v>20</v>
      </c>
      <c r="Y62" s="100">
        <v>34104</v>
      </c>
      <c r="Z62" s="100">
        <v>18</v>
      </c>
      <c r="AA62" s="100">
        <v>30693.600000000002</v>
      </c>
      <c r="AB62" s="100">
        <v>13</v>
      </c>
      <c r="AC62" s="100">
        <v>22167.600000000002</v>
      </c>
      <c r="AD62" s="100">
        <v>23</v>
      </c>
      <c r="AE62" s="100">
        <v>39219.599999999999</v>
      </c>
      <c r="AF62" s="100">
        <v>14</v>
      </c>
      <c r="AG62" s="100">
        <v>23872.799999999999</v>
      </c>
      <c r="AH62" s="100">
        <v>19</v>
      </c>
      <c r="AI62" s="100">
        <v>32398.799999999999</v>
      </c>
      <c r="AJ62" s="100">
        <v>22</v>
      </c>
      <c r="AK62" s="100">
        <v>37514.400000000001</v>
      </c>
      <c r="AL62" s="100">
        <v>18</v>
      </c>
      <c r="AM62" s="100">
        <v>30693.600000000002</v>
      </c>
      <c r="AN62" s="100">
        <v>23</v>
      </c>
      <c r="AO62" s="100">
        <v>39219.599999999999</v>
      </c>
      <c r="AP62" s="100">
        <v>20</v>
      </c>
      <c r="AQ62" s="100">
        <v>34104</v>
      </c>
      <c r="AR62" s="100">
        <v>26</v>
      </c>
      <c r="AS62" s="100">
        <v>44335.200000000004</v>
      </c>
      <c r="AT62" s="100">
        <v>14</v>
      </c>
      <c r="AU62" s="100">
        <v>23872.799999999999</v>
      </c>
      <c r="AV62" s="100">
        <v>20</v>
      </c>
      <c r="AW62" s="100">
        <v>34104</v>
      </c>
      <c r="AX62" s="100">
        <v>21</v>
      </c>
      <c r="AY62" s="100">
        <v>35809.200000000004</v>
      </c>
      <c r="AZ62" s="100">
        <v>23</v>
      </c>
      <c r="BA62" s="100">
        <v>39219.599999999999</v>
      </c>
      <c r="BB62" s="100">
        <v>14</v>
      </c>
      <c r="BC62" s="100">
        <v>23872.799999999999</v>
      </c>
      <c r="BD62" s="100">
        <v>15</v>
      </c>
      <c r="BE62" s="100">
        <v>25578</v>
      </c>
      <c r="BF62" s="100">
        <v>21</v>
      </c>
      <c r="BG62" s="100">
        <v>35809.200000000004</v>
      </c>
      <c r="BH62" s="100">
        <v>14</v>
      </c>
      <c r="BI62" s="100">
        <v>23872.799999999999</v>
      </c>
      <c r="BJ62" s="100">
        <v>24</v>
      </c>
      <c r="BK62" s="100">
        <v>40924.800000000003</v>
      </c>
      <c r="BL62" s="100">
        <v>12</v>
      </c>
      <c r="BM62" s="100">
        <v>20462.400000000001</v>
      </c>
      <c r="BN62" s="100">
        <v>23</v>
      </c>
      <c r="BO62" s="100">
        <v>39219.599999999999</v>
      </c>
      <c r="BP62" s="100">
        <v>23</v>
      </c>
      <c r="BQ62" s="100">
        <v>39219.599999999999</v>
      </c>
      <c r="BR62" s="100">
        <v>19</v>
      </c>
      <c r="BS62" s="100">
        <v>32398.799999999999</v>
      </c>
      <c r="BT62" s="100">
        <v>19</v>
      </c>
      <c r="BU62" s="100">
        <v>32398.799999999999</v>
      </c>
      <c r="BV62" s="100">
        <v>15</v>
      </c>
      <c r="BW62" s="100">
        <v>25578</v>
      </c>
      <c r="BX62" s="100">
        <v>19</v>
      </c>
      <c r="BY62" s="100">
        <v>32398.799999999999</v>
      </c>
      <c r="BZ62" s="100">
        <v>20</v>
      </c>
      <c r="CA62" s="100">
        <v>34104</v>
      </c>
      <c r="CB62" s="100">
        <v>17</v>
      </c>
      <c r="CC62" s="100">
        <v>28988.400000000001</v>
      </c>
      <c r="CD62" s="100">
        <v>26</v>
      </c>
      <c r="CE62" s="100">
        <v>44335.200000000004</v>
      </c>
      <c r="CF62" s="100">
        <v>17</v>
      </c>
      <c r="CG62" s="100">
        <v>28988.400000000001</v>
      </c>
      <c r="CH62" s="100">
        <v>24</v>
      </c>
      <c r="CI62" s="100">
        <v>40924.800000000003</v>
      </c>
      <c r="CJ62" s="100">
        <v>19</v>
      </c>
      <c r="CK62" s="100">
        <v>32398.799999999999</v>
      </c>
      <c r="CL62" s="100">
        <v>20</v>
      </c>
      <c r="CM62" s="100">
        <v>34104</v>
      </c>
      <c r="CN62" s="100">
        <v>24</v>
      </c>
      <c r="CO62" s="100">
        <v>40924.800000000003</v>
      </c>
      <c r="CP62" s="100">
        <v>26</v>
      </c>
      <c r="CQ62" s="100">
        <v>44335.200000000004</v>
      </c>
      <c r="CR62" s="100">
        <v>21</v>
      </c>
      <c r="CS62" s="100">
        <v>35809.200000000004</v>
      </c>
      <c r="CT62" s="100">
        <v>23</v>
      </c>
      <c r="CU62" s="100">
        <v>39219.599999999999</v>
      </c>
    </row>
    <row r="63" spans="2:99">
      <c r="C63" s="99" t="s">
        <v>229</v>
      </c>
      <c r="D63" s="100">
        <v>20</v>
      </c>
      <c r="E63" s="100">
        <v>15912</v>
      </c>
      <c r="F63" s="100">
        <v>8.245969172963532</v>
      </c>
      <c r="G63" s="100">
        <v>6560.4930740097861</v>
      </c>
      <c r="H63" s="100">
        <v>26</v>
      </c>
      <c r="I63" s="100">
        <v>20685.600000000002</v>
      </c>
      <c r="J63" s="100">
        <v>22</v>
      </c>
      <c r="K63" s="100">
        <v>17503.2</v>
      </c>
      <c r="L63" s="100">
        <v>17</v>
      </c>
      <c r="M63" s="100">
        <v>13525.2</v>
      </c>
      <c r="N63" s="100">
        <v>22</v>
      </c>
      <c r="O63" s="100">
        <v>17503.2</v>
      </c>
      <c r="P63" s="100">
        <v>24</v>
      </c>
      <c r="Q63" s="100">
        <v>19094.400000000001</v>
      </c>
      <c r="R63" s="100">
        <v>15</v>
      </c>
      <c r="S63" s="100">
        <v>11934</v>
      </c>
      <c r="T63" s="100">
        <v>14</v>
      </c>
      <c r="U63" s="100">
        <v>11138.4</v>
      </c>
      <c r="V63" s="100">
        <v>21</v>
      </c>
      <c r="W63" s="100">
        <v>16707.600000000002</v>
      </c>
      <c r="X63" s="100">
        <v>20</v>
      </c>
      <c r="Y63" s="100">
        <v>15912</v>
      </c>
      <c r="Z63" s="100">
        <v>18</v>
      </c>
      <c r="AA63" s="100">
        <v>14320.800000000001</v>
      </c>
      <c r="AB63" s="100">
        <v>14</v>
      </c>
      <c r="AC63" s="100">
        <v>11138.4</v>
      </c>
      <c r="AD63" s="100">
        <v>24</v>
      </c>
      <c r="AE63" s="100">
        <v>19094.400000000001</v>
      </c>
      <c r="AF63" s="100">
        <v>13</v>
      </c>
      <c r="AG63" s="100">
        <v>10342.800000000001</v>
      </c>
      <c r="AH63" s="100">
        <v>23</v>
      </c>
      <c r="AI63" s="100">
        <v>18298.8</v>
      </c>
      <c r="AJ63" s="100">
        <v>21</v>
      </c>
      <c r="AK63" s="100">
        <v>16707.600000000002</v>
      </c>
      <c r="AL63" s="100">
        <v>20</v>
      </c>
      <c r="AM63" s="100">
        <v>15912</v>
      </c>
      <c r="AN63" s="100">
        <v>23</v>
      </c>
      <c r="AO63" s="100">
        <v>18298.8</v>
      </c>
      <c r="AP63" s="100">
        <v>22</v>
      </c>
      <c r="AQ63" s="100">
        <v>17503.2</v>
      </c>
      <c r="AR63" s="100">
        <v>30</v>
      </c>
      <c r="AS63" s="100">
        <v>23868</v>
      </c>
      <c r="AT63" s="100">
        <v>14</v>
      </c>
      <c r="AU63" s="100">
        <v>11138.4</v>
      </c>
      <c r="AV63" s="100">
        <v>24</v>
      </c>
      <c r="AW63" s="100">
        <v>19094.400000000001</v>
      </c>
      <c r="AX63" s="100">
        <v>24</v>
      </c>
      <c r="AY63" s="100">
        <v>19094.400000000001</v>
      </c>
      <c r="AZ63" s="100">
        <v>25</v>
      </c>
      <c r="BA63" s="100">
        <v>19890</v>
      </c>
      <c r="BB63" s="100">
        <v>16</v>
      </c>
      <c r="BC63" s="100">
        <v>12729.6</v>
      </c>
      <c r="BD63" s="100">
        <v>17</v>
      </c>
      <c r="BE63" s="100">
        <v>13525.2</v>
      </c>
      <c r="BF63" s="100">
        <v>21</v>
      </c>
      <c r="BG63" s="100">
        <v>16707.600000000002</v>
      </c>
      <c r="BH63" s="100">
        <v>16</v>
      </c>
      <c r="BI63" s="100">
        <v>12729.6</v>
      </c>
      <c r="BJ63" s="100">
        <v>27</v>
      </c>
      <c r="BK63" s="100">
        <v>21481.200000000001</v>
      </c>
      <c r="BL63" s="100">
        <v>16</v>
      </c>
      <c r="BM63" s="100">
        <v>12729.6</v>
      </c>
      <c r="BN63" s="100">
        <v>25</v>
      </c>
      <c r="BO63" s="100">
        <v>19890</v>
      </c>
      <c r="BP63" s="100">
        <v>27</v>
      </c>
      <c r="BQ63" s="100">
        <v>21481.200000000001</v>
      </c>
      <c r="BR63" s="100">
        <v>23</v>
      </c>
      <c r="BS63" s="100">
        <v>18298.8</v>
      </c>
      <c r="BT63" s="100">
        <v>22</v>
      </c>
      <c r="BU63" s="100">
        <v>17503.2</v>
      </c>
      <c r="BV63" s="100">
        <v>15</v>
      </c>
      <c r="BW63" s="100">
        <v>11934</v>
      </c>
      <c r="BX63" s="100">
        <v>18</v>
      </c>
      <c r="BY63" s="100">
        <v>14320.800000000001</v>
      </c>
      <c r="BZ63" s="100">
        <v>21</v>
      </c>
      <c r="CA63" s="100">
        <v>16707.600000000002</v>
      </c>
      <c r="CB63" s="100">
        <v>19</v>
      </c>
      <c r="CC63" s="100">
        <v>15116.4</v>
      </c>
      <c r="CD63" s="100">
        <v>28</v>
      </c>
      <c r="CE63" s="100">
        <v>22276.799999999999</v>
      </c>
      <c r="CF63" s="100">
        <v>18</v>
      </c>
      <c r="CG63" s="100">
        <v>14320.800000000001</v>
      </c>
      <c r="CH63" s="100">
        <v>24</v>
      </c>
      <c r="CI63" s="100">
        <v>19094.400000000001</v>
      </c>
      <c r="CJ63" s="100">
        <v>21</v>
      </c>
      <c r="CK63" s="100">
        <v>16707.600000000002</v>
      </c>
      <c r="CL63" s="100">
        <v>21</v>
      </c>
      <c r="CM63" s="100">
        <v>16707.600000000002</v>
      </c>
      <c r="CN63" s="100">
        <v>27</v>
      </c>
      <c r="CO63" s="100">
        <v>21481.200000000001</v>
      </c>
      <c r="CP63" s="100">
        <v>25</v>
      </c>
      <c r="CQ63" s="100">
        <v>19890</v>
      </c>
      <c r="CR63" s="100">
        <v>22</v>
      </c>
      <c r="CS63" s="100">
        <v>17503.2</v>
      </c>
      <c r="CT63" s="100">
        <v>25</v>
      </c>
      <c r="CU63" s="100">
        <v>19890</v>
      </c>
    </row>
    <row r="64" spans="2:99">
      <c r="C64" s="99" t="s">
        <v>230</v>
      </c>
      <c r="D64" s="100">
        <v>17</v>
      </c>
      <c r="E64" s="100">
        <v>17156.399999999998</v>
      </c>
      <c r="F64" s="100">
        <v>8.245969172963532</v>
      </c>
      <c r="G64" s="100">
        <v>8321.8320893547952</v>
      </c>
      <c r="H64" s="100">
        <v>26</v>
      </c>
      <c r="I64" s="100">
        <v>26239.199999999997</v>
      </c>
      <c r="J64" s="100">
        <v>20</v>
      </c>
      <c r="K64" s="100">
        <v>20183.999999999996</v>
      </c>
      <c r="L64" s="100">
        <v>14</v>
      </c>
      <c r="M64" s="100">
        <v>14128.799999999997</v>
      </c>
      <c r="N64" s="100">
        <v>21</v>
      </c>
      <c r="O64" s="100">
        <v>21193.199999999997</v>
      </c>
      <c r="P64" s="100">
        <v>24</v>
      </c>
      <c r="Q64" s="100">
        <v>24220.799999999996</v>
      </c>
      <c r="R64" s="100">
        <v>16</v>
      </c>
      <c r="S64" s="100">
        <v>16147.199999999997</v>
      </c>
      <c r="T64" s="100">
        <v>16</v>
      </c>
      <c r="U64" s="100">
        <v>16147.199999999997</v>
      </c>
      <c r="V64" s="100">
        <v>21</v>
      </c>
      <c r="W64" s="100">
        <v>21193.199999999997</v>
      </c>
      <c r="X64" s="100">
        <v>21</v>
      </c>
      <c r="Y64" s="100">
        <v>21193.199999999997</v>
      </c>
      <c r="Z64" s="100">
        <v>17</v>
      </c>
      <c r="AA64" s="100">
        <v>17156.399999999998</v>
      </c>
      <c r="AB64" s="100">
        <v>14</v>
      </c>
      <c r="AC64" s="100">
        <v>14128.799999999997</v>
      </c>
      <c r="AD64" s="100">
        <v>27</v>
      </c>
      <c r="AE64" s="100">
        <v>27248.399999999994</v>
      </c>
      <c r="AF64" s="100">
        <v>15</v>
      </c>
      <c r="AG64" s="100">
        <v>15137.999999999996</v>
      </c>
      <c r="AH64" s="100">
        <v>21</v>
      </c>
      <c r="AI64" s="100">
        <v>21193.199999999997</v>
      </c>
      <c r="AJ64" s="100">
        <v>22</v>
      </c>
      <c r="AK64" s="100">
        <v>22202.399999999994</v>
      </c>
      <c r="AL64" s="100">
        <v>22</v>
      </c>
      <c r="AM64" s="100">
        <v>22202.399999999994</v>
      </c>
      <c r="AN64" s="100">
        <v>24</v>
      </c>
      <c r="AO64" s="100">
        <v>24220.799999999996</v>
      </c>
      <c r="AP64" s="100">
        <v>21</v>
      </c>
      <c r="AQ64" s="100">
        <v>21193.199999999997</v>
      </c>
      <c r="AR64" s="100">
        <v>29</v>
      </c>
      <c r="AS64" s="100">
        <v>29266.799999999996</v>
      </c>
      <c r="AT64" s="100">
        <v>15</v>
      </c>
      <c r="AU64" s="100">
        <v>15137.999999999996</v>
      </c>
      <c r="AV64" s="100">
        <v>22</v>
      </c>
      <c r="AW64" s="100">
        <v>22202.399999999994</v>
      </c>
      <c r="AX64" s="100">
        <v>20</v>
      </c>
      <c r="AY64" s="100">
        <v>20183.999999999996</v>
      </c>
      <c r="AZ64" s="100">
        <v>24</v>
      </c>
      <c r="BA64" s="100">
        <v>24220.799999999996</v>
      </c>
      <c r="BB64" s="100">
        <v>15</v>
      </c>
      <c r="BC64" s="100">
        <v>15137.999999999996</v>
      </c>
      <c r="BD64" s="100">
        <v>14</v>
      </c>
      <c r="BE64" s="100">
        <v>14128.799999999997</v>
      </c>
      <c r="BF64" s="100">
        <v>20</v>
      </c>
      <c r="BG64" s="100">
        <v>20183.999999999996</v>
      </c>
      <c r="BH64" s="100">
        <v>16</v>
      </c>
      <c r="BI64" s="100">
        <v>16147.199999999997</v>
      </c>
      <c r="BJ64" s="100">
        <v>26</v>
      </c>
      <c r="BK64" s="100">
        <v>26239.199999999997</v>
      </c>
      <c r="BL64" s="100">
        <v>14</v>
      </c>
      <c r="BM64" s="100">
        <v>14128.799999999997</v>
      </c>
      <c r="BN64" s="100">
        <v>22</v>
      </c>
      <c r="BO64" s="100">
        <v>22202.399999999994</v>
      </c>
      <c r="BP64" s="100">
        <v>25</v>
      </c>
      <c r="BQ64" s="100">
        <v>25229.999999999996</v>
      </c>
      <c r="BR64" s="100">
        <v>22</v>
      </c>
      <c r="BS64" s="100">
        <v>22202.399999999994</v>
      </c>
      <c r="BT64" s="100">
        <v>20</v>
      </c>
      <c r="BU64" s="100">
        <v>20183.999999999996</v>
      </c>
      <c r="BV64" s="100">
        <v>17</v>
      </c>
      <c r="BW64" s="100">
        <v>17156.399999999998</v>
      </c>
      <c r="BX64" s="100">
        <v>17</v>
      </c>
      <c r="BY64" s="100">
        <v>17156.399999999998</v>
      </c>
      <c r="BZ64" s="100">
        <v>23</v>
      </c>
      <c r="CA64" s="100">
        <v>23211.599999999995</v>
      </c>
      <c r="CB64" s="100">
        <v>18</v>
      </c>
      <c r="CC64" s="100">
        <v>18165.599999999999</v>
      </c>
      <c r="CD64" s="100">
        <v>26</v>
      </c>
      <c r="CE64" s="100">
        <v>26239.199999999997</v>
      </c>
      <c r="CF64" s="100">
        <v>17</v>
      </c>
      <c r="CG64" s="100">
        <v>17156.399999999998</v>
      </c>
      <c r="CH64" s="100">
        <v>24</v>
      </c>
      <c r="CI64" s="100">
        <v>24220.799999999996</v>
      </c>
      <c r="CJ64" s="100">
        <v>19</v>
      </c>
      <c r="CK64" s="100">
        <v>19174.799999999996</v>
      </c>
      <c r="CL64" s="100">
        <v>20</v>
      </c>
      <c r="CM64" s="100">
        <v>20183.999999999996</v>
      </c>
      <c r="CN64" s="100">
        <v>23</v>
      </c>
      <c r="CO64" s="100">
        <v>23211.599999999995</v>
      </c>
      <c r="CP64" s="100">
        <v>24</v>
      </c>
      <c r="CQ64" s="100">
        <v>24220.799999999996</v>
      </c>
      <c r="CR64" s="100">
        <v>21</v>
      </c>
      <c r="CS64" s="100">
        <v>21193.199999999997</v>
      </c>
      <c r="CT64" s="100">
        <v>28</v>
      </c>
      <c r="CU64" s="100">
        <v>28257.599999999995</v>
      </c>
    </row>
    <row r="65" spans="2:99">
      <c r="C65" s="99" t="s">
        <v>231</v>
      </c>
      <c r="D65" s="100">
        <v>20</v>
      </c>
      <c r="E65" s="100">
        <v>20520</v>
      </c>
      <c r="F65" s="100">
        <v>7.0679735768258851</v>
      </c>
      <c r="G65" s="100">
        <v>7251.740889823358</v>
      </c>
      <c r="H65" s="100">
        <v>22</v>
      </c>
      <c r="I65" s="100">
        <v>22572</v>
      </c>
      <c r="J65" s="100">
        <v>21</v>
      </c>
      <c r="K65" s="100">
        <v>21546</v>
      </c>
      <c r="L65" s="100">
        <v>15</v>
      </c>
      <c r="M65" s="100">
        <v>15390</v>
      </c>
      <c r="N65" s="100">
        <v>23</v>
      </c>
      <c r="O65" s="100">
        <v>23598</v>
      </c>
      <c r="P65" s="100">
        <v>23</v>
      </c>
      <c r="Q65" s="100">
        <v>23598</v>
      </c>
      <c r="R65" s="100">
        <v>16</v>
      </c>
      <c r="S65" s="100">
        <v>16416</v>
      </c>
      <c r="T65" s="100">
        <v>15</v>
      </c>
      <c r="U65" s="100">
        <v>15390</v>
      </c>
      <c r="V65" s="100">
        <v>21</v>
      </c>
      <c r="W65" s="100">
        <v>21546</v>
      </c>
      <c r="X65" s="100">
        <v>20</v>
      </c>
      <c r="Y65" s="100">
        <v>20520</v>
      </c>
      <c r="Z65" s="100">
        <v>18</v>
      </c>
      <c r="AA65" s="100">
        <v>18468</v>
      </c>
      <c r="AB65" s="100">
        <v>15</v>
      </c>
      <c r="AC65" s="100">
        <v>15390</v>
      </c>
      <c r="AD65" s="100">
        <v>26</v>
      </c>
      <c r="AE65" s="100">
        <v>26676</v>
      </c>
      <c r="AF65" s="100">
        <v>14</v>
      </c>
      <c r="AG65" s="100">
        <v>14364</v>
      </c>
      <c r="AH65" s="100">
        <v>23</v>
      </c>
      <c r="AI65" s="100">
        <v>23598</v>
      </c>
      <c r="AJ65" s="100">
        <v>21</v>
      </c>
      <c r="AK65" s="100">
        <v>21546</v>
      </c>
      <c r="AL65" s="100">
        <v>22</v>
      </c>
      <c r="AM65" s="100">
        <v>22572</v>
      </c>
      <c r="AN65" s="100">
        <v>26</v>
      </c>
      <c r="AO65" s="100">
        <v>26676</v>
      </c>
      <c r="AP65" s="100">
        <v>21</v>
      </c>
      <c r="AQ65" s="100">
        <v>21546</v>
      </c>
      <c r="AR65" s="100">
        <v>29</v>
      </c>
      <c r="AS65" s="100">
        <v>29754</v>
      </c>
      <c r="AT65" s="100">
        <v>13</v>
      </c>
      <c r="AU65" s="100">
        <v>13338</v>
      </c>
      <c r="AV65" s="100">
        <v>24</v>
      </c>
      <c r="AW65" s="100">
        <v>24624</v>
      </c>
      <c r="AX65" s="100">
        <v>21</v>
      </c>
      <c r="AY65" s="100">
        <v>21546</v>
      </c>
      <c r="AZ65" s="100">
        <v>27</v>
      </c>
      <c r="BA65" s="100">
        <v>27702</v>
      </c>
      <c r="BB65" s="100">
        <v>15</v>
      </c>
      <c r="BC65" s="100">
        <v>15390</v>
      </c>
      <c r="BD65" s="100">
        <v>16</v>
      </c>
      <c r="BE65" s="100">
        <v>16416</v>
      </c>
      <c r="BF65" s="100">
        <v>21</v>
      </c>
      <c r="BG65" s="100">
        <v>21546</v>
      </c>
      <c r="BH65" s="100">
        <v>16</v>
      </c>
      <c r="BI65" s="100">
        <v>16416</v>
      </c>
      <c r="BJ65" s="100">
        <v>24</v>
      </c>
      <c r="BK65" s="100">
        <v>24624</v>
      </c>
      <c r="BL65" s="100">
        <v>14</v>
      </c>
      <c r="BM65" s="100">
        <v>14364</v>
      </c>
      <c r="BN65" s="100">
        <v>23</v>
      </c>
      <c r="BO65" s="100">
        <v>23598</v>
      </c>
      <c r="BP65" s="100">
        <v>27</v>
      </c>
      <c r="BQ65" s="100">
        <v>27702</v>
      </c>
      <c r="BR65" s="100">
        <v>22</v>
      </c>
      <c r="BS65" s="100">
        <v>22572</v>
      </c>
      <c r="BT65" s="100">
        <v>18</v>
      </c>
      <c r="BU65" s="100">
        <v>18468</v>
      </c>
      <c r="BV65" s="100">
        <v>17</v>
      </c>
      <c r="BW65" s="100">
        <v>17442</v>
      </c>
      <c r="BX65" s="100">
        <v>19</v>
      </c>
      <c r="BY65" s="100">
        <v>19494</v>
      </c>
      <c r="BZ65" s="100">
        <v>25</v>
      </c>
      <c r="CA65" s="100">
        <v>25650</v>
      </c>
      <c r="CB65" s="100">
        <v>20</v>
      </c>
      <c r="CC65" s="100">
        <v>20520</v>
      </c>
      <c r="CD65" s="100">
        <v>28</v>
      </c>
      <c r="CE65" s="100">
        <v>28728</v>
      </c>
      <c r="CF65" s="100">
        <v>19</v>
      </c>
      <c r="CG65" s="100">
        <v>19494</v>
      </c>
      <c r="CH65" s="100">
        <v>23</v>
      </c>
      <c r="CI65" s="100">
        <v>23598</v>
      </c>
      <c r="CJ65" s="100">
        <v>22</v>
      </c>
      <c r="CK65" s="100">
        <v>22572</v>
      </c>
      <c r="CL65" s="100">
        <v>18</v>
      </c>
      <c r="CM65" s="100">
        <v>18468</v>
      </c>
      <c r="CN65" s="100">
        <v>25</v>
      </c>
      <c r="CO65" s="100">
        <v>25650</v>
      </c>
      <c r="CP65" s="100">
        <v>24</v>
      </c>
      <c r="CQ65" s="100">
        <v>24624</v>
      </c>
      <c r="CR65" s="100">
        <v>24</v>
      </c>
      <c r="CS65" s="100">
        <v>24624</v>
      </c>
      <c r="CT65" s="100">
        <v>25</v>
      </c>
      <c r="CU65" s="100">
        <v>25650</v>
      </c>
    </row>
    <row r="66" spans="2:99">
      <c r="C66" s="99" t="s">
        <v>232</v>
      </c>
      <c r="D66" s="100">
        <v>20</v>
      </c>
      <c r="E66" s="100">
        <v>23807.999999999996</v>
      </c>
      <c r="F66" s="100">
        <v>8.245969172963532</v>
      </c>
      <c r="G66" s="100">
        <v>9816.0017034957873</v>
      </c>
      <c r="H66" s="100">
        <v>23</v>
      </c>
      <c r="I66" s="100">
        <v>27379.199999999997</v>
      </c>
      <c r="J66" s="100">
        <v>22</v>
      </c>
      <c r="K66" s="100">
        <v>26188.799999999996</v>
      </c>
      <c r="L66" s="100">
        <v>16</v>
      </c>
      <c r="M66" s="100">
        <v>19046.399999999998</v>
      </c>
      <c r="N66" s="100">
        <v>23</v>
      </c>
      <c r="O66" s="100">
        <v>27379.199999999997</v>
      </c>
      <c r="P66" s="100">
        <v>21</v>
      </c>
      <c r="Q66" s="100">
        <v>24998.399999999998</v>
      </c>
      <c r="R66" s="100">
        <v>16</v>
      </c>
      <c r="S66" s="100">
        <v>19046.399999999998</v>
      </c>
      <c r="T66" s="100">
        <v>16</v>
      </c>
      <c r="U66" s="100">
        <v>19046.399999999998</v>
      </c>
      <c r="V66" s="100">
        <v>20</v>
      </c>
      <c r="W66" s="100">
        <v>23807.999999999996</v>
      </c>
      <c r="X66" s="100">
        <v>20</v>
      </c>
      <c r="Y66" s="100">
        <v>23807.999999999996</v>
      </c>
      <c r="Z66" s="100">
        <v>20</v>
      </c>
      <c r="AA66" s="100">
        <v>23807.999999999996</v>
      </c>
      <c r="AB66" s="100">
        <v>13</v>
      </c>
      <c r="AC66" s="100">
        <v>15475.199999999999</v>
      </c>
      <c r="AD66" s="100">
        <v>22</v>
      </c>
      <c r="AE66" s="100">
        <v>26188.799999999996</v>
      </c>
      <c r="AF66" s="100">
        <v>13</v>
      </c>
      <c r="AG66" s="100">
        <v>15475.199999999999</v>
      </c>
      <c r="AH66" s="100">
        <v>21</v>
      </c>
      <c r="AI66" s="100">
        <v>24998.399999999998</v>
      </c>
      <c r="AJ66" s="100">
        <v>22</v>
      </c>
      <c r="AK66" s="100">
        <v>26188.799999999996</v>
      </c>
      <c r="AL66" s="100">
        <v>20</v>
      </c>
      <c r="AM66" s="100">
        <v>23807.999999999996</v>
      </c>
      <c r="AN66" s="100">
        <v>26</v>
      </c>
      <c r="AO66" s="100">
        <v>30950.399999999998</v>
      </c>
      <c r="AP66" s="100">
        <v>19</v>
      </c>
      <c r="AQ66" s="100">
        <v>22617.599999999999</v>
      </c>
      <c r="AR66" s="100">
        <v>27</v>
      </c>
      <c r="AS66" s="100">
        <v>32140.799999999996</v>
      </c>
      <c r="AT66" s="100">
        <v>13</v>
      </c>
      <c r="AU66" s="100">
        <v>15475.199999999999</v>
      </c>
      <c r="AV66" s="100">
        <v>24</v>
      </c>
      <c r="AW66" s="100">
        <v>28569.599999999999</v>
      </c>
      <c r="AX66" s="100">
        <v>20</v>
      </c>
      <c r="AY66" s="100">
        <v>23807.999999999996</v>
      </c>
      <c r="AZ66" s="100">
        <v>25</v>
      </c>
      <c r="BA66" s="100">
        <v>29759.999999999996</v>
      </c>
      <c r="BB66" s="100">
        <v>16</v>
      </c>
      <c r="BC66" s="100">
        <v>19046.399999999998</v>
      </c>
      <c r="BD66" s="100">
        <v>14</v>
      </c>
      <c r="BE66" s="100">
        <v>16665.599999999999</v>
      </c>
      <c r="BF66" s="100">
        <v>22</v>
      </c>
      <c r="BG66" s="100">
        <v>26188.799999999996</v>
      </c>
      <c r="BH66" s="100">
        <v>17</v>
      </c>
      <c r="BI66" s="100">
        <v>20236.8</v>
      </c>
      <c r="BJ66" s="100">
        <v>28</v>
      </c>
      <c r="BK66" s="100">
        <v>33331.199999999997</v>
      </c>
      <c r="BL66" s="100">
        <v>14</v>
      </c>
      <c r="BM66" s="100">
        <v>16665.599999999999</v>
      </c>
      <c r="BN66" s="100">
        <v>23</v>
      </c>
      <c r="BO66" s="100">
        <v>27379.199999999997</v>
      </c>
      <c r="BP66" s="100">
        <v>24</v>
      </c>
      <c r="BQ66" s="100">
        <v>28569.599999999999</v>
      </c>
      <c r="BR66" s="100">
        <v>20</v>
      </c>
      <c r="BS66" s="100">
        <v>23807.999999999996</v>
      </c>
      <c r="BT66" s="100">
        <v>19</v>
      </c>
      <c r="BU66" s="100">
        <v>22617.599999999999</v>
      </c>
      <c r="BV66" s="100">
        <v>15</v>
      </c>
      <c r="BW66" s="100">
        <v>17855.999999999996</v>
      </c>
      <c r="BX66" s="100">
        <v>18</v>
      </c>
      <c r="BY66" s="100">
        <v>21427.199999999997</v>
      </c>
      <c r="BZ66" s="100">
        <v>20</v>
      </c>
      <c r="CA66" s="100">
        <v>23807.999999999996</v>
      </c>
      <c r="CB66" s="100">
        <v>17</v>
      </c>
      <c r="CC66" s="100">
        <v>20236.8</v>
      </c>
      <c r="CD66" s="100">
        <v>28</v>
      </c>
      <c r="CE66" s="100">
        <v>33331.199999999997</v>
      </c>
      <c r="CF66" s="100">
        <v>19</v>
      </c>
      <c r="CG66" s="100">
        <v>22617.599999999999</v>
      </c>
      <c r="CH66" s="100">
        <v>25</v>
      </c>
      <c r="CI66" s="100">
        <v>29759.999999999996</v>
      </c>
      <c r="CJ66" s="100">
        <v>20</v>
      </c>
      <c r="CK66" s="100">
        <v>23807.999999999996</v>
      </c>
      <c r="CL66" s="100">
        <v>19</v>
      </c>
      <c r="CM66" s="100">
        <v>22617.599999999999</v>
      </c>
      <c r="CN66" s="100">
        <v>25</v>
      </c>
      <c r="CO66" s="100">
        <v>29759.999999999996</v>
      </c>
      <c r="CP66" s="100">
        <v>28</v>
      </c>
      <c r="CQ66" s="100">
        <v>33331.199999999997</v>
      </c>
      <c r="CR66" s="100">
        <v>24</v>
      </c>
      <c r="CS66" s="100">
        <v>28569.599999999999</v>
      </c>
      <c r="CT66" s="100">
        <v>25</v>
      </c>
      <c r="CU66" s="100">
        <v>29759.999999999996</v>
      </c>
    </row>
    <row r="67" spans="2:99">
      <c r="C67" s="99" t="s">
        <v>233</v>
      </c>
      <c r="D67" s="100">
        <v>20</v>
      </c>
      <c r="E67" s="100">
        <v>22464</v>
      </c>
      <c r="F67" s="100">
        <v>7.8533039742509843</v>
      </c>
      <c r="G67" s="100">
        <v>8820.8310238787053</v>
      </c>
      <c r="H67" s="100">
        <v>25</v>
      </c>
      <c r="I67" s="100">
        <v>28080</v>
      </c>
      <c r="J67" s="100">
        <v>23</v>
      </c>
      <c r="K67" s="100">
        <v>25833.600000000002</v>
      </c>
      <c r="L67" s="100">
        <v>15</v>
      </c>
      <c r="M67" s="100">
        <v>16848</v>
      </c>
      <c r="N67" s="100">
        <v>24</v>
      </c>
      <c r="O67" s="100">
        <v>26956.800000000003</v>
      </c>
      <c r="P67" s="100">
        <v>23</v>
      </c>
      <c r="Q67" s="100">
        <v>25833.600000000002</v>
      </c>
      <c r="R67" s="100">
        <v>16</v>
      </c>
      <c r="S67" s="100">
        <v>17971.2</v>
      </c>
      <c r="T67" s="100">
        <v>17</v>
      </c>
      <c r="U67" s="100">
        <v>19094.400000000001</v>
      </c>
      <c r="V67" s="100">
        <v>20</v>
      </c>
      <c r="W67" s="100">
        <v>22464</v>
      </c>
      <c r="X67" s="100">
        <v>20</v>
      </c>
      <c r="Y67" s="100">
        <v>22464</v>
      </c>
      <c r="Z67" s="100">
        <v>21</v>
      </c>
      <c r="AA67" s="100">
        <v>23587.200000000001</v>
      </c>
      <c r="AB67" s="100">
        <v>13</v>
      </c>
      <c r="AC67" s="100">
        <v>14601.6</v>
      </c>
      <c r="AD67" s="100">
        <v>23</v>
      </c>
      <c r="AE67" s="100">
        <v>25833.600000000002</v>
      </c>
      <c r="AF67" s="100">
        <v>14</v>
      </c>
      <c r="AG67" s="100">
        <v>15724.800000000001</v>
      </c>
      <c r="AH67" s="100">
        <v>21</v>
      </c>
      <c r="AI67" s="100">
        <v>23587.200000000001</v>
      </c>
      <c r="AJ67" s="100">
        <v>22</v>
      </c>
      <c r="AK67" s="100">
        <v>24710.400000000001</v>
      </c>
      <c r="AL67" s="100">
        <v>22</v>
      </c>
      <c r="AM67" s="100">
        <v>24710.400000000001</v>
      </c>
      <c r="AN67" s="100">
        <v>25</v>
      </c>
      <c r="AO67" s="100">
        <v>28080</v>
      </c>
      <c r="AP67" s="100">
        <v>20</v>
      </c>
      <c r="AQ67" s="100">
        <v>22464</v>
      </c>
      <c r="AR67" s="100">
        <v>28</v>
      </c>
      <c r="AS67" s="100">
        <v>31449.600000000002</v>
      </c>
      <c r="AT67" s="100">
        <v>14</v>
      </c>
      <c r="AU67" s="100">
        <v>15724.800000000001</v>
      </c>
      <c r="AV67" s="100">
        <v>23</v>
      </c>
      <c r="AW67" s="100">
        <v>25833.600000000002</v>
      </c>
      <c r="AX67" s="100">
        <v>20</v>
      </c>
      <c r="AY67" s="100">
        <v>22464</v>
      </c>
      <c r="AZ67" s="100">
        <v>25</v>
      </c>
      <c r="BA67" s="100">
        <v>28080</v>
      </c>
      <c r="BB67" s="100">
        <v>14</v>
      </c>
      <c r="BC67" s="100">
        <v>15724.800000000001</v>
      </c>
      <c r="BD67" s="100">
        <v>14</v>
      </c>
      <c r="BE67" s="100">
        <v>15724.800000000001</v>
      </c>
      <c r="BF67" s="100">
        <v>20</v>
      </c>
      <c r="BG67" s="100">
        <v>22464</v>
      </c>
      <c r="BH67" s="100">
        <v>15</v>
      </c>
      <c r="BI67" s="100">
        <v>16848</v>
      </c>
      <c r="BJ67" s="100">
        <v>29</v>
      </c>
      <c r="BK67" s="100">
        <v>32572.800000000003</v>
      </c>
      <c r="BL67" s="100">
        <v>16</v>
      </c>
      <c r="BM67" s="100">
        <v>17971.2</v>
      </c>
      <c r="BN67" s="100">
        <v>22</v>
      </c>
      <c r="BO67" s="100">
        <v>24710.400000000001</v>
      </c>
      <c r="BP67" s="100">
        <v>26</v>
      </c>
      <c r="BQ67" s="100">
        <v>29203.200000000001</v>
      </c>
      <c r="BR67" s="100">
        <v>22</v>
      </c>
      <c r="BS67" s="100">
        <v>24710.400000000001</v>
      </c>
      <c r="BT67" s="100">
        <v>21</v>
      </c>
      <c r="BU67" s="100">
        <v>23587.200000000001</v>
      </c>
      <c r="BV67" s="100">
        <v>17</v>
      </c>
      <c r="BW67" s="100">
        <v>19094.400000000001</v>
      </c>
      <c r="BX67" s="100">
        <v>18</v>
      </c>
      <c r="BY67" s="100">
        <v>20217.600000000002</v>
      </c>
      <c r="BZ67" s="100">
        <v>25</v>
      </c>
      <c r="CA67" s="100">
        <v>28080</v>
      </c>
      <c r="CB67" s="100">
        <v>18</v>
      </c>
      <c r="CC67" s="100">
        <v>20217.600000000002</v>
      </c>
      <c r="CD67" s="100">
        <v>24</v>
      </c>
      <c r="CE67" s="100">
        <v>26956.800000000003</v>
      </c>
      <c r="CF67" s="100">
        <v>17</v>
      </c>
      <c r="CG67" s="100">
        <v>19094.400000000001</v>
      </c>
      <c r="CH67" s="100">
        <v>24</v>
      </c>
      <c r="CI67" s="100">
        <v>26956.800000000003</v>
      </c>
      <c r="CJ67" s="100">
        <v>21</v>
      </c>
      <c r="CK67" s="100">
        <v>23587.200000000001</v>
      </c>
      <c r="CL67" s="100">
        <v>18</v>
      </c>
      <c r="CM67" s="100">
        <v>20217.600000000002</v>
      </c>
      <c r="CN67" s="100">
        <v>23</v>
      </c>
      <c r="CO67" s="100">
        <v>25833.600000000002</v>
      </c>
      <c r="CP67" s="100">
        <v>24</v>
      </c>
      <c r="CQ67" s="100">
        <v>26956.800000000003</v>
      </c>
      <c r="CR67" s="100">
        <v>21</v>
      </c>
      <c r="CS67" s="100">
        <v>23587.200000000001</v>
      </c>
      <c r="CT67" s="100">
        <v>28</v>
      </c>
      <c r="CU67" s="100">
        <v>31449.600000000002</v>
      </c>
    </row>
    <row r="68" spans="2:99">
      <c r="C68" s="99" t="s">
        <v>234</v>
      </c>
      <c r="D68" s="100">
        <v>17</v>
      </c>
      <c r="E68" s="100">
        <v>17564.400000000001</v>
      </c>
      <c r="F68" s="100">
        <v>8.245969172963532</v>
      </c>
      <c r="G68" s="100">
        <v>8519.7353495059215</v>
      </c>
      <c r="H68" s="100">
        <v>23</v>
      </c>
      <c r="I68" s="100">
        <v>23763.600000000002</v>
      </c>
      <c r="J68" s="100">
        <v>21</v>
      </c>
      <c r="K68" s="100">
        <v>21697.200000000001</v>
      </c>
      <c r="L68" s="100">
        <v>15</v>
      </c>
      <c r="M68" s="100">
        <v>15498</v>
      </c>
      <c r="N68" s="100">
        <v>21</v>
      </c>
      <c r="O68" s="100">
        <v>21697.200000000001</v>
      </c>
      <c r="P68" s="100">
        <v>23</v>
      </c>
      <c r="Q68" s="100">
        <v>23763.600000000002</v>
      </c>
      <c r="R68" s="100">
        <v>16</v>
      </c>
      <c r="S68" s="100">
        <v>16531.2</v>
      </c>
      <c r="T68" s="100">
        <v>15</v>
      </c>
      <c r="U68" s="100">
        <v>15498</v>
      </c>
      <c r="V68" s="100">
        <v>24</v>
      </c>
      <c r="W68" s="100">
        <v>24796.800000000003</v>
      </c>
      <c r="X68" s="100">
        <v>21</v>
      </c>
      <c r="Y68" s="100">
        <v>21697.200000000001</v>
      </c>
      <c r="Z68" s="100">
        <v>21</v>
      </c>
      <c r="AA68" s="100">
        <v>21697.200000000001</v>
      </c>
      <c r="AB68" s="100">
        <v>13</v>
      </c>
      <c r="AC68" s="100">
        <v>13431.6</v>
      </c>
      <c r="AD68" s="100">
        <v>26</v>
      </c>
      <c r="AE68" s="100">
        <v>26863.200000000001</v>
      </c>
      <c r="AF68" s="100">
        <v>14</v>
      </c>
      <c r="AG68" s="100">
        <v>14464.800000000001</v>
      </c>
      <c r="AH68" s="100">
        <v>21</v>
      </c>
      <c r="AI68" s="100">
        <v>21697.200000000001</v>
      </c>
      <c r="AJ68" s="100">
        <v>22</v>
      </c>
      <c r="AK68" s="100">
        <v>22730.400000000001</v>
      </c>
      <c r="AL68" s="100">
        <v>18</v>
      </c>
      <c r="AM68" s="100">
        <v>18597.600000000002</v>
      </c>
      <c r="AN68" s="100">
        <v>23</v>
      </c>
      <c r="AO68" s="100">
        <v>23763.600000000002</v>
      </c>
      <c r="AP68" s="100">
        <v>21</v>
      </c>
      <c r="AQ68" s="100">
        <v>21697.200000000001</v>
      </c>
      <c r="AR68" s="100">
        <v>30</v>
      </c>
      <c r="AS68" s="100">
        <v>30996</v>
      </c>
      <c r="AT68" s="100">
        <v>15</v>
      </c>
      <c r="AU68" s="100">
        <v>15498</v>
      </c>
      <c r="AV68" s="100">
        <v>26</v>
      </c>
      <c r="AW68" s="100">
        <v>26863.200000000001</v>
      </c>
      <c r="AX68" s="100">
        <v>23</v>
      </c>
      <c r="AY68" s="100">
        <v>23763.600000000002</v>
      </c>
      <c r="AZ68" s="100">
        <v>24</v>
      </c>
      <c r="BA68" s="100">
        <v>24796.800000000003</v>
      </c>
      <c r="BB68" s="100">
        <v>15</v>
      </c>
      <c r="BC68" s="100">
        <v>15498</v>
      </c>
      <c r="BD68" s="100">
        <v>17</v>
      </c>
      <c r="BE68" s="100">
        <v>17564.400000000001</v>
      </c>
      <c r="BF68" s="100">
        <v>21</v>
      </c>
      <c r="BG68" s="100">
        <v>21697.200000000001</v>
      </c>
      <c r="BH68" s="100">
        <v>17</v>
      </c>
      <c r="BI68" s="100">
        <v>17564.400000000001</v>
      </c>
      <c r="BJ68" s="100">
        <v>26</v>
      </c>
      <c r="BK68" s="100">
        <v>26863.200000000001</v>
      </c>
      <c r="BL68" s="100">
        <v>15</v>
      </c>
      <c r="BM68" s="100">
        <v>15498</v>
      </c>
      <c r="BN68" s="100">
        <v>23</v>
      </c>
      <c r="BO68" s="100">
        <v>23763.600000000002</v>
      </c>
      <c r="BP68" s="100">
        <v>24</v>
      </c>
      <c r="BQ68" s="100">
        <v>24796.800000000003</v>
      </c>
      <c r="BR68" s="100">
        <v>21</v>
      </c>
      <c r="BS68" s="100">
        <v>21697.200000000001</v>
      </c>
      <c r="BT68" s="100">
        <v>20</v>
      </c>
      <c r="BU68" s="100">
        <v>20664</v>
      </c>
      <c r="BV68" s="100">
        <v>17</v>
      </c>
      <c r="BW68" s="100">
        <v>17564.400000000001</v>
      </c>
      <c r="BX68" s="100">
        <v>18</v>
      </c>
      <c r="BY68" s="100">
        <v>18597.600000000002</v>
      </c>
      <c r="BZ68" s="100">
        <v>24</v>
      </c>
      <c r="CA68" s="100">
        <v>24796.800000000003</v>
      </c>
      <c r="CB68" s="100">
        <v>20</v>
      </c>
      <c r="CC68" s="100">
        <v>20664</v>
      </c>
      <c r="CD68" s="100">
        <v>29</v>
      </c>
      <c r="CE68" s="100">
        <v>29962.800000000003</v>
      </c>
      <c r="CF68" s="100">
        <v>18</v>
      </c>
      <c r="CG68" s="100">
        <v>18597.600000000002</v>
      </c>
      <c r="CH68" s="100">
        <v>24</v>
      </c>
      <c r="CI68" s="100">
        <v>24796.800000000003</v>
      </c>
      <c r="CJ68" s="100">
        <v>19</v>
      </c>
      <c r="CK68" s="100">
        <v>19630.8</v>
      </c>
      <c r="CL68" s="100">
        <v>20</v>
      </c>
      <c r="CM68" s="100">
        <v>20664</v>
      </c>
      <c r="CN68" s="100">
        <v>25</v>
      </c>
      <c r="CO68" s="100">
        <v>25830</v>
      </c>
      <c r="CP68" s="100">
        <v>24</v>
      </c>
      <c r="CQ68" s="100">
        <v>24796.800000000003</v>
      </c>
      <c r="CR68" s="100">
        <v>22</v>
      </c>
      <c r="CS68" s="100">
        <v>22730.400000000001</v>
      </c>
      <c r="CT68" s="100">
        <v>26</v>
      </c>
      <c r="CU68" s="100">
        <v>26863.200000000001</v>
      </c>
    </row>
    <row r="69" spans="2:99">
      <c r="C69" s="99" t="s">
        <v>235</v>
      </c>
      <c r="D69" s="100">
        <v>20</v>
      </c>
      <c r="E69" s="100">
        <v>15168</v>
      </c>
      <c r="F69" s="100">
        <v>8.6386343716760816</v>
      </c>
      <c r="G69" s="100">
        <v>6551.5403074791402</v>
      </c>
      <c r="H69" s="100">
        <v>26</v>
      </c>
      <c r="I69" s="100">
        <v>19718.399999999998</v>
      </c>
      <c r="J69" s="100">
        <v>20</v>
      </c>
      <c r="K69" s="100">
        <v>15168</v>
      </c>
      <c r="L69" s="100">
        <v>17</v>
      </c>
      <c r="M69" s="100">
        <v>12892.8</v>
      </c>
      <c r="N69" s="100">
        <v>22</v>
      </c>
      <c r="O69" s="100">
        <v>16684.8</v>
      </c>
      <c r="P69" s="100">
        <v>22</v>
      </c>
      <c r="Q69" s="100">
        <v>16684.8</v>
      </c>
      <c r="R69" s="100">
        <v>16</v>
      </c>
      <c r="S69" s="100">
        <v>12134.4</v>
      </c>
      <c r="T69" s="100">
        <v>17</v>
      </c>
      <c r="U69" s="100">
        <v>12892.8</v>
      </c>
      <c r="V69" s="100">
        <v>25</v>
      </c>
      <c r="W69" s="100">
        <v>18960</v>
      </c>
      <c r="X69" s="100">
        <v>20</v>
      </c>
      <c r="Y69" s="100">
        <v>15168</v>
      </c>
      <c r="Z69" s="100">
        <v>18</v>
      </c>
      <c r="AA69" s="100">
        <v>13651.199999999999</v>
      </c>
      <c r="AB69" s="100">
        <v>16</v>
      </c>
      <c r="AC69" s="100">
        <v>12134.4</v>
      </c>
      <c r="AD69" s="100">
        <v>23</v>
      </c>
      <c r="AE69" s="100">
        <v>17443.2</v>
      </c>
      <c r="AF69" s="100">
        <v>13</v>
      </c>
      <c r="AG69" s="100">
        <v>9859.1999999999989</v>
      </c>
      <c r="AH69" s="100">
        <v>22</v>
      </c>
      <c r="AI69" s="100">
        <v>16684.8</v>
      </c>
      <c r="AJ69" s="100">
        <v>22</v>
      </c>
      <c r="AK69" s="100">
        <v>16684.8</v>
      </c>
      <c r="AL69" s="100">
        <v>21</v>
      </c>
      <c r="AM69" s="100">
        <v>15926.4</v>
      </c>
      <c r="AN69" s="100">
        <v>23</v>
      </c>
      <c r="AO69" s="100">
        <v>17443.2</v>
      </c>
      <c r="AP69" s="100">
        <v>23</v>
      </c>
      <c r="AQ69" s="100">
        <v>17443.2</v>
      </c>
      <c r="AR69" s="100">
        <v>26</v>
      </c>
      <c r="AS69" s="100">
        <v>19718.399999999998</v>
      </c>
      <c r="AT69" s="100">
        <v>14</v>
      </c>
      <c r="AU69" s="100">
        <v>10617.6</v>
      </c>
      <c r="AV69" s="100">
        <v>24</v>
      </c>
      <c r="AW69" s="100">
        <v>18201.599999999999</v>
      </c>
      <c r="AX69" s="100">
        <v>22</v>
      </c>
      <c r="AY69" s="100">
        <v>16684.8</v>
      </c>
      <c r="AZ69" s="100">
        <v>23</v>
      </c>
      <c r="BA69" s="100">
        <v>17443.2</v>
      </c>
      <c r="BB69" s="100">
        <v>14</v>
      </c>
      <c r="BC69" s="100">
        <v>10617.6</v>
      </c>
      <c r="BD69" s="100">
        <v>15</v>
      </c>
      <c r="BE69" s="100">
        <v>11376</v>
      </c>
      <c r="BF69" s="100">
        <v>22</v>
      </c>
      <c r="BG69" s="100">
        <v>16684.8</v>
      </c>
      <c r="BH69" s="100">
        <v>17</v>
      </c>
      <c r="BI69" s="100">
        <v>12892.8</v>
      </c>
      <c r="BJ69" s="100">
        <v>26</v>
      </c>
      <c r="BK69" s="100">
        <v>19718.399999999998</v>
      </c>
      <c r="BL69" s="100">
        <v>16</v>
      </c>
      <c r="BM69" s="100">
        <v>12134.4</v>
      </c>
      <c r="BN69" s="100">
        <v>21</v>
      </c>
      <c r="BO69" s="100">
        <v>15926.4</v>
      </c>
      <c r="BP69" s="100">
        <v>25</v>
      </c>
      <c r="BQ69" s="100">
        <v>18960</v>
      </c>
      <c r="BR69" s="100">
        <v>20</v>
      </c>
      <c r="BS69" s="100">
        <v>15168</v>
      </c>
      <c r="BT69" s="100">
        <v>19</v>
      </c>
      <c r="BU69" s="100">
        <v>14409.6</v>
      </c>
      <c r="BV69" s="100">
        <v>15</v>
      </c>
      <c r="BW69" s="100">
        <v>11376</v>
      </c>
      <c r="BX69" s="100">
        <v>19</v>
      </c>
      <c r="BY69" s="100">
        <v>14409.6</v>
      </c>
      <c r="BZ69" s="100">
        <v>22</v>
      </c>
      <c r="CA69" s="100">
        <v>16684.8</v>
      </c>
      <c r="CB69" s="100">
        <v>21</v>
      </c>
      <c r="CC69" s="100">
        <v>15926.4</v>
      </c>
      <c r="CD69" s="100">
        <v>30</v>
      </c>
      <c r="CE69" s="100">
        <v>22752</v>
      </c>
      <c r="CF69" s="100">
        <v>20</v>
      </c>
      <c r="CG69" s="100">
        <v>15168</v>
      </c>
      <c r="CH69" s="100">
        <v>23</v>
      </c>
      <c r="CI69" s="100">
        <v>17443.2</v>
      </c>
      <c r="CJ69" s="100">
        <v>20</v>
      </c>
      <c r="CK69" s="100">
        <v>15168</v>
      </c>
      <c r="CL69" s="100">
        <v>21</v>
      </c>
      <c r="CM69" s="100">
        <v>15926.4</v>
      </c>
      <c r="CN69" s="100">
        <v>27</v>
      </c>
      <c r="CO69" s="100">
        <v>20476.8</v>
      </c>
      <c r="CP69" s="100">
        <v>28</v>
      </c>
      <c r="CQ69" s="100">
        <v>21235.200000000001</v>
      </c>
      <c r="CR69" s="100">
        <v>22</v>
      </c>
      <c r="CS69" s="100">
        <v>16684.8</v>
      </c>
      <c r="CT69" s="100">
        <v>27</v>
      </c>
      <c r="CU69" s="100">
        <v>20476.8</v>
      </c>
    </row>
    <row r="70" spans="2:99">
      <c r="C70" s="99" t="s">
        <v>236</v>
      </c>
      <c r="D70" s="100">
        <v>19</v>
      </c>
      <c r="E70" s="100">
        <v>10168.799999999999</v>
      </c>
      <c r="F70" s="100">
        <v>7.4606387755384347</v>
      </c>
      <c r="G70" s="100">
        <v>3992.9338726681699</v>
      </c>
      <c r="H70" s="100">
        <v>26</v>
      </c>
      <c r="I70" s="100">
        <v>13915.199999999999</v>
      </c>
      <c r="J70" s="100">
        <v>21</v>
      </c>
      <c r="K70" s="100">
        <v>11239.199999999999</v>
      </c>
      <c r="L70" s="100">
        <v>17</v>
      </c>
      <c r="M70" s="100">
        <v>9098.4</v>
      </c>
      <c r="N70" s="100">
        <v>22</v>
      </c>
      <c r="O70" s="100">
        <v>11774.399999999998</v>
      </c>
      <c r="P70" s="100">
        <v>25</v>
      </c>
      <c r="Q70" s="100">
        <v>13379.999999999998</v>
      </c>
      <c r="R70" s="100">
        <v>17</v>
      </c>
      <c r="S70" s="100">
        <v>9098.4</v>
      </c>
      <c r="T70" s="100">
        <v>15</v>
      </c>
      <c r="U70" s="100">
        <v>8027.9999999999991</v>
      </c>
      <c r="V70" s="100">
        <v>21</v>
      </c>
      <c r="W70" s="100">
        <v>11239.199999999999</v>
      </c>
      <c r="X70" s="100">
        <v>21</v>
      </c>
      <c r="Y70" s="100">
        <v>11239.199999999999</v>
      </c>
      <c r="Z70" s="100">
        <v>19</v>
      </c>
      <c r="AA70" s="100">
        <v>10168.799999999999</v>
      </c>
      <c r="AB70" s="100">
        <v>14</v>
      </c>
      <c r="AC70" s="100">
        <v>7492.7999999999993</v>
      </c>
      <c r="AD70" s="100">
        <v>25</v>
      </c>
      <c r="AE70" s="100">
        <v>13379.999999999998</v>
      </c>
      <c r="AF70" s="100">
        <v>14</v>
      </c>
      <c r="AG70" s="100">
        <v>7492.7999999999993</v>
      </c>
      <c r="AH70" s="100">
        <v>24</v>
      </c>
      <c r="AI70" s="100">
        <v>12844.8</v>
      </c>
      <c r="AJ70" s="100">
        <v>22</v>
      </c>
      <c r="AK70" s="100">
        <v>11774.399999999998</v>
      </c>
      <c r="AL70" s="100">
        <v>21</v>
      </c>
      <c r="AM70" s="100">
        <v>11239.199999999999</v>
      </c>
      <c r="AN70" s="100">
        <v>24</v>
      </c>
      <c r="AO70" s="100">
        <v>12844.8</v>
      </c>
      <c r="AP70" s="100">
        <v>20</v>
      </c>
      <c r="AQ70" s="100">
        <v>10703.999999999998</v>
      </c>
      <c r="AR70" s="100">
        <v>29</v>
      </c>
      <c r="AS70" s="100">
        <v>15520.799999999997</v>
      </c>
      <c r="AT70" s="100">
        <v>16</v>
      </c>
      <c r="AU70" s="100">
        <v>8563.1999999999989</v>
      </c>
      <c r="AV70" s="100">
        <v>25</v>
      </c>
      <c r="AW70" s="100">
        <v>13379.999999999998</v>
      </c>
      <c r="AX70" s="100">
        <v>21</v>
      </c>
      <c r="AY70" s="100">
        <v>11239.199999999999</v>
      </c>
      <c r="AZ70" s="100">
        <v>24</v>
      </c>
      <c r="BA70" s="100">
        <v>12844.8</v>
      </c>
      <c r="BB70" s="100">
        <v>16</v>
      </c>
      <c r="BC70" s="100">
        <v>8563.1999999999989</v>
      </c>
      <c r="BD70" s="100">
        <v>17</v>
      </c>
      <c r="BE70" s="100">
        <v>9098.4</v>
      </c>
      <c r="BF70" s="100">
        <v>19</v>
      </c>
      <c r="BG70" s="100">
        <v>10168.799999999999</v>
      </c>
      <c r="BH70" s="100">
        <v>17</v>
      </c>
      <c r="BI70" s="100">
        <v>9098.4</v>
      </c>
      <c r="BJ70" s="100">
        <v>30</v>
      </c>
      <c r="BK70" s="100">
        <v>16055.999999999998</v>
      </c>
      <c r="BL70" s="100">
        <v>14</v>
      </c>
      <c r="BM70" s="100">
        <v>7492.7999999999993</v>
      </c>
      <c r="BN70" s="100">
        <v>22</v>
      </c>
      <c r="BO70" s="100">
        <v>11774.399999999998</v>
      </c>
      <c r="BP70" s="100">
        <v>26</v>
      </c>
      <c r="BQ70" s="100">
        <v>13915.199999999999</v>
      </c>
      <c r="BR70" s="100">
        <v>22</v>
      </c>
      <c r="BS70" s="100">
        <v>11774.399999999998</v>
      </c>
      <c r="BT70" s="100">
        <v>22</v>
      </c>
      <c r="BU70" s="100">
        <v>11774.399999999998</v>
      </c>
      <c r="BV70" s="100">
        <v>15</v>
      </c>
      <c r="BW70" s="100">
        <v>8027.9999999999991</v>
      </c>
      <c r="BX70" s="100">
        <v>20</v>
      </c>
      <c r="BY70" s="100">
        <v>10703.999999999998</v>
      </c>
      <c r="BZ70" s="100">
        <v>25</v>
      </c>
      <c r="CA70" s="100">
        <v>13379.999999999998</v>
      </c>
      <c r="CB70" s="100">
        <v>20</v>
      </c>
      <c r="CC70" s="100">
        <v>10703.999999999998</v>
      </c>
      <c r="CD70" s="100">
        <v>26</v>
      </c>
      <c r="CE70" s="100">
        <v>13915.199999999999</v>
      </c>
      <c r="CF70" s="100">
        <v>19</v>
      </c>
      <c r="CG70" s="100">
        <v>10168.799999999999</v>
      </c>
      <c r="CH70" s="100">
        <v>24</v>
      </c>
      <c r="CI70" s="100">
        <v>12844.8</v>
      </c>
      <c r="CJ70" s="100">
        <v>22</v>
      </c>
      <c r="CK70" s="100">
        <v>11774.399999999998</v>
      </c>
      <c r="CL70" s="100">
        <v>21</v>
      </c>
      <c r="CM70" s="100">
        <v>11239.199999999999</v>
      </c>
      <c r="CN70" s="100">
        <v>25</v>
      </c>
      <c r="CO70" s="100">
        <v>13379.999999999998</v>
      </c>
      <c r="CP70" s="100">
        <v>27</v>
      </c>
      <c r="CQ70" s="100">
        <v>14450.399999999998</v>
      </c>
      <c r="CR70" s="100">
        <v>24</v>
      </c>
      <c r="CS70" s="100">
        <v>12844.8</v>
      </c>
      <c r="CT70" s="100">
        <v>25</v>
      </c>
      <c r="CU70" s="100">
        <v>13379.999999999998</v>
      </c>
    </row>
    <row r="71" spans="2:99">
      <c r="B71" s="99" t="s">
        <v>130</v>
      </c>
      <c r="C71" s="99" t="s">
        <v>237</v>
      </c>
      <c r="D71" s="100">
        <v>12.181246374607081</v>
      </c>
      <c r="E71" s="100">
        <v>6870.2229552783938</v>
      </c>
      <c r="F71" s="100">
        <v>0</v>
      </c>
      <c r="G71" s="100">
        <v>0</v>
      </c>
      <c r="H71" s="100">
        <v>28.310479979553904</v>
      </c>
      <c r="I71" s="100">
        <v>15967.110708468401</v>
      </c>
      <c r="J71" s="100">
        <v>9.6573359073359075</v>
      </c>
      <c r="K71" s="100">
        <v>5446.7374517374519</v>
      </c>
      <c r="L71" s="100">
        <v>24.238703339882125</v>
      </c>
      <c r="M71" s="100">
        <v>13670.628683693518</v>
      </c>
      <c r="N71" s="100">
        <v>0</v>
      </c>
      <c r="O71" s="100">
        <v>0</v>
      </c>
      <c r="P71" s="100">
        <v>34.219554030874782</v>
      </c>
      <c r="Q71" s="100">
        <v>19299.828473413378</v>
      </c>
      <c r="R71" s="100">
        <v>19.589552238805968</v>
      </c>
      <c r="S71" s="100">
        <v>11048.507462686566</v>
      </c>
      <c r="T71" s="100">
        <v>17.454068241469816</v>
      </c>
      <c r="U71" s="100">
        <v>9844.0944881889754</v>
      </c>
      <c r="V71" s="100">
        <v>6.2198952879581153</v>
      </c>
      <c r="W71" s="100">
        <v>3508.0209424083769</v>
      </c>
      <c r="X71" s="100">
        <v>32.253658536585363</v>
      </c>
      <c r="Y71" s="100">
        <v>18191.063414634144</v>
      </c>
      <c r="Z71" s="100">
        <v>5.7086223984142714</v>
      </c>
      <c r="AA71" s="100">
        <v>3219.6630327056491</v>
      </c>
      <c r="AB71" s="100">
        <v>19.105098855359</v>
      </c>
      <c r="AC71" s="100">
        <v>10775.275754422475</v>
      </c>
      <c r="AD71" s="100">
        <v>19.741051028179744</v>
      </c>
      <c r="AE71" s="100">
        <v>11133.952779893376</v>
      </c>
      <c r="AF71" s="100">
        <v>21.02900552486188</v>
      </c>
      <c r="AG71" s="100">
        <v>11860.3591160221</v>
      </c>
      <c r="AH71" s="100">
        <v>20.072217502124044</v>
      </c>
      <c r="AI71" s="100">
        <v>11320.73067119796</v>
      </c>
      <c r="AJ71" s="100">
        <v>25.758980301274622</v>
      </c>
      <c r="AK71" s="100">
        <v>14528.064889918887</v>
      </c>
      <c r="AL71" s="100">
        <v>6.1674418604651153</v>
      </c>
      <c r="AM71" s="100">
        <v>3478.4372093023248</v>
      </c>
      <c r="AN71" s="100">
        <v>26.261609907120743</v>
      </c>
      <c r="AO71" s="100">
        <v>14811.547987616099</v>
      </c>
      <c r="AP71" s="100">
        <v>11.119068934646375</v>
      </c>
      <c r="AQ71" s="100">
        <v>6271.1548791405557</v>
      </c>
      <c r="AR71" s="100">
        <v>24.620954003407153</v>
      </c>
      <c r="AS71" s="100">
        <v>13886.218057921635</v>
      </c>
      <c r="AT71" s="100">
        <v>0</v>
      </c>
      <c r="AU71" s="100">
        <v>0</v>
      </c>
      <c r="AV71" s="100">
        <v>16.519174041297937</v>
      </c>
      <c r="AW71" s="100">
        <v>9316.8141592920365</v>
      </c>
      <c r="AX71" s="100">
        <v>32.275350370981037</v>
      </c>
      <c r="AY71" s="100">
        <v>18203.297609233305</v>
      </c>
      <c r="AZ71" s="100">
        <v>17.277070063694268</v>
      </c>
      <c r="BA71" s="100">
        <v>9744.2675159235678</v>
      </c>
      <c r="BB71" s="100">
        <v>0</v>
      </c>
      <c r="BC71" s="100">
        <v>0</v>
      </c>
      <c r="BD71" s="100">
        <v>45</v>
      </c>
      <c r="BE71" s="100">
        <v>25380</v>
      </c>
      <c r="BF71" s="100">
        <v>10.09915014164306</v>
      </c>
      <c r="BG71" s="100">
        <v>5695.9206798866853</v>
      </c>
      <c r="BH71" s="100">
        <v>20.087527352297595</v>
      </c>
      <c r="BI71" s="100">
        <v>11329.365426695844</v>
      </c>
      <c r="BJ71" s="100">
        <v>13.605442176870749</v>
      </c>
      <c r="BK71" s="100">
        <v>7673.4693877551026</v>
      </c>
      <c r="BL71" s="100">
        <v>33.301630434782609</v>
      </c>
      <c r="BM71" s="100">
        <v>18782.119565217392</v>
      </c>
      <c r="BN71" s="100">
        <v>5.3973214285714279</v>
      </c>
      <c r="BO71" s="100">
        <v>3044.0892857142853</v>
      </c>
      <c r="BP71" s="100">
        <v>31.929460580912863</v>
      </c>
      <c r="BQ71" s="100">
        <v>18008.215767634854</v>
      </c>
      <c r="BR71" s="100">
        <v>18.775303643724694</v>
      </c>
      <c r="BS71" s="100">
        <v>10589.271255060727</v>
      </c>
      <c r="BT71" s="100">
        <v>21.22448979591837</v>
      </c>
      <c r="BU71" s="100">
        <v>11970.61224489796</v>
      </c>
      <c r="BV71" s="100">
        <v>20.525629887054734</v>
      </c>
      <c r="BW71" s="100">
        <v>11576.45525629887</v>
      </c>
      <c r="BX71" s="100">
        <v>16.363636363636367</v>
      </c>
      <c r="BY71" s="100">
        <v>9229.0909090909117</v>
      </c>
      <c r="BZ71" s="100">
        <v>5.957446808510638</v>
      </c>
      <c r="CA71" s="100">
        <v>3360</v>
      </c>
      <c r="CB71" s="100">
        <v>29.042844120328169</v>
      </c>
      <c r="CC71" s="100">
        <v>16380.164083865087</v>
      </c>
      <c r="CD71" s="100">
        <v>16.965065502183407</v>
      </c>
      <c r="CE71" s="100">
        <v>9568.2969432314421</v>
      </c>
      <c r="CF71" s="100">
        <v>14.103479036574488</v>
      </c>
      <c r="CG71" s="100">
        <v>7954.3621766280112</v>
      </c>
      <c r="CH71" s="100">
        <v>13.61153262518968</v>
      </c>
      <c r="CI71" s="100">
        <v>7676.9044006069798</v>
      </c>
      <c r="CJ71" s="100">
        <v>24.319999999999997</v>
      </c>
      <c r="CK71" s="100">
        <v>13716.479999999998</v>
      </c>
      <c r="CL71" s="100">
        <v>15.088954781319496</v>
      </c>
      <c r="CM71" s="100">
        <v>8510.1704966641955</v>
      </c>
      <c r="CN71" s="100">
        <v>16.219081272084804</v>
      </c>
      <c r="CO71" s="100">
        <v>9147.5618374558289</v>
      </c>
      <c r="CP71" s="100">
        <v>19.836272040302269</v>
      </c>
      <c r="CQ71" s="100">
        <v>11187.65743073048</v>
      </c>
      <c r="CR71" s="100">
        <v>6.909448818897638</v>
      </c>
      <c r="CS71" s="100">
        <v>3896.929133858268</v>
      </c>
      <c r="CT71" s="100">
        <v>10.441298917568695</v>
      </c>
      <c r="CU71" s="100">
        <v>5888.8925895087441</v>
      </c>
    </row>
    <row r="72" spans="2:99">
      <c r="C72" s="99" t="s">
        <v>238</v>
      </c>
      <c r="D72" s="100">
        <v>12.181246374607081</v>
      </c>
      <c r="E72" s="100">
        <v>906.28473027076677</v>
      </c>
      <c r="F72" s="100">
        <v>0</v>
      </c>
      <c r="G72" s="100">
        <v>0</v>
      </c>
      <c r="H72" s="100">
        <v>28.310479979553904</v>
      </c>
      <c r="I72" s="100">
        <v>2106.2997104788101</v>
      </c>
      <c r="J72" s="100">
        <v>10.989382239382239</v>
      </c>
      <c r="K72" s="100">
        <v>817.61003861003849</v>
      </c>
      <c r="L72" s="100">
        <v>28.393909626719058</v>
      </c>
      <c r="M72" s="100">
        <v>2112.5068762278975</v>
      </c>
      <c r="N72" s="100">
        <v>0</v>
      </c>
      <c r="O72" s="100">
        <v>0</v>
      </c>
      <c r="P72" s="100">
        <v>41.42367066895369</v>
      </c>
      <c r="Q72" s="100">
        <v>3081.9210977701541</v>
      </c>
      <c r="R72" s="100">
        <v>19.589552238805968</v>
      </c>
      <c r="S72" s="100">
        <v>1457.4626865671639</v>
      </c>
      <c r="T72" s="100">
        <v>21.128608923884514</v>
      </c>
      <c r="U72" s="100">
        <v>1571.9685039370077</v>
      </c>
      <c r="V72" s="100">
        <v>6.0314136125654461</v>
      </c>
      <c r="W72" s="100">
        <v>448.73717277486912</v>
      </c>
      <c r="X72" s="100">
        <v>33.951219512195124</v>
      </c>
      <c r="Y72" s="100">
        <v>2525.9707317073171</v>
      </c>
      <c r="Z72" s="100">
        <v>6.4222001982160553</v>
      </c>
      <c r="AA72" s="100">
        <v>477.81169474727443</v>
      </c>
      <c r="AB72" s="100">
        <v>20.166493236212279</v>
      </c>
      <c r="AC72" s="100">
        <v>1500.3870967741934</v>
      </c>
      <c r="AD72" s="100">
        <v>21.386138613861387</v>
      </c>
      <c r="AE72" s="100">
        <v>1591.128712871287</v>
      </c>
      <c r="AF72" s="100">
        <v>20.303867403314918</v>
      </c>
      <c r="AG72" s="100">
        <v>1510.6077348066297</v>
      </c>
      <c r="AH72" s="100">
        <v>20.072217502124044</v>
      </c>
      <c r="AI72" s="100">
        <v>1493.3729821580287</v>
      </c>
      <c r="AJ72" s="100">
        <v>28.731170336037081</v>
      </c>
      <c r="AK72" s="100">
        <v>2137.5990730011586</v>
      </c>
      <c r="AL72" s="100">
        <v>6.1674418604651153</v>
      </c>
      <c r="AM72" s="100">
        <v>458.85767441860452</v>
      </c>
      <c r="AN72" s="100">
        <v>28.955108359133128</v>
      </c>
      <c r="AO72" s="100">
        <v>2154.2600619195046</v>
      </c>
      <c r="AP72" s="100">
        <v>10.810205908683976</v>
      </c>
      <c r="AQ72" s="100">
        <v>804.27931960608771</v>
      </c>
      <c r="AR72" s="100">
        <v>24.620954003407153</v>
      </c>
      <c r="AS72" s="100">
        <v>1831.798977853492</v>
      </c>
      <c r="AT72" s="100">
        <v>0</v>
      </c>
      <c r="AU72" s="100">
        <v>0</v>
      </c>
      <c r="AV72" s="100">
        <v>17.035398230088497</v>
      </c>
      <c r="AW72" s="100">
        <v>1267.4336283185839</v>
      </c>
      <c r="AX72" s="100">
        <v>34.427040395713107</v>
      </c>
      <c r="AY72" s="100">
        <v>2561.3718054410547</v>
      </c>
      <c r="AZ72" s="100">
        <v>15.605095541401274</v>
      </c>
      <c r="BA72" s="100">
        <v>1161.0191082802546</v>
      </c>
      <c r="BB72" s="100">
        <v>0</v>
      </c>
      <c r="BC72" s="100">
        <v>0</v>
      </c>
      <c r="BD72" s="100">
        <v>41.842105263157897</v>
      </c>
      <c r="BE72" s="100">
        <v>3113.0526315789471</v>
      </c>
      <c r="BF72" s="100">
        <v>11.728045325779037</v>
      </c>
      <c r="BG72" s="100">
        <v>872.56657223796026</v>
      </c>
      <c r="BH72" s="100">
        <v>18.971553610503282</v>
      </c>
      <c r="BI72" s="100">
        <v>1411.4835886214439</v>
      </c>
      <c r="BJ72" s="100">
        <v>17.006802721088434</v>
      </c>
      <c r="BK72" s="100">
        <v>1265.3061224489793</v>
      </c>
      <c r="BL72" s="100">
        <v>30.203804347826086</v>
      </c>
      <c r="BM72" s="100">
        <v>2247.1630434782605</v>
      </c>
      <c r="BN72" s="100">
        <v>5.3973214285714279</v>
      </c>
      <c r="BO72" s="100">
        <v>401.5607142857142</v>
      </c>
      <c r="BP72" s="100">
        <v>34.885892116182575</v>
      </c>
      <c r="BQ72" s="100">
        <v>2595.5103734439831</v>
      </c>
      <c r="BR72" s="100">
        <v>18.775303643724694</v>
      </c>
      <c r="BS72" s="100">
        <v>1396.8825910931171</v>
      </c>
      <c r="BT72" s="100">
        <v>22.448979591836736</v>
      </c>
      <c r="BU72" s="100">
        <v>1670.204081632653</v>
      </c>
      <c r="BV72" s="100">
        <v>20.069504778453521</v>
      </c>
      <c r="BW72" s="100">
        <v>1493.1711555169418</v>
      </c>
      <c r="BX72" s="100">
        <v>18.311688311688311</v>
      </c>
      <c r="BY72" s="100">
        <v>1362.3896103896102</v>
      </c>
      <c r="BZ72" s="100">
        <v>7.2340425531914896</v>
      </c>
      <c r="CA72" s="100">
        <v>538.21276595744678</v>
      </c>
      <c r="CB72" s="100">
        <v>28.236098450319052</v>
      </c>
      <c r="CC72" s="100">
        <v>2100.7657247037373</v>
      </c>
      <c r="CD72" s="100">
        <v>19.257641921397379</v>
      </c>
      <c r="CE72" s="100">
        <v>1432.7685589519649</v>
      </c>
      <c r="CF72" s="100">
        <v>17.288135593220339</v>
      </c>
      <c r="CG72" s="100">
        <v>1286.2372881355932</v>
      </c>
      <c r="CH72" s="100">
        <v>15.443854324734446</v>
      </c>
      <c r="CI72" s="100">
        <v>1149.0227617602427</v>
      </c>
      <c r="CJ72" s="100">
        <v>29.44</v>
      </c>
      <c r="CK72" s="100">
        <v>2190.3359999999998</v>
      </c>
      <c r="CL72" s="100">
        <v>14.065974796145293</v>
      </c>
      <c r="CM72" s="100">
        <v>1046.5085248332095</v>
      </c>
      <c r="CN72" s="100">
        <v>16.219081272084804</v>
      </c>
      <c r="CO72" s="100">
        <v>1206.6996466431092</v>
      </c>
      <c r="CP72" s="100">
        <v>20.717884130982366</v>
      </c>
      <c r="CQ72" s="100">
        <v>1541.4105793450879</v>
      </c>
      <c r="CR72" s="100">
        <v>7.5236220472440944</v>
      </c>
      <c r="CS72" s="100">
        <v>559.75748031496062</v>
      </c>
      <c r="CT72" s="100">
        <v>11.815154038301415</v>
      </c>
      <c r="CU72" s="100">
        <v>879.04746044962519</v>
      </c>
    </row>
    <row r="73" spans="2:99">
      <c r="C73" s="99" t="s">
        <v>239</v>
      </c>
      <c r="D73" s="100">
        <v>10.827774555206293</v>
      </c>
      <c r="E73" s="100">
        <v>6054.891531271358</v>
      </c>
      <c r="F73" s="100">
        <v>0</v>
      </c>
      <c r="G73" s="100">
        <v>0</v>
      </c>
      <c r="H73" s="100">
        <v>25.736799981412638</v>
      </c>
      <c r="I73" s="100">
        <v>14392.018549605946</v>
      </c>
      <c r="J73" s="100">
        <v>9.9903474903474905</v>
      </c>
      <c r="K73" s="100">
        <v>5586.602316602316</v>
      </c>
      <c r="L73" s="100">
        <v>25.623772102161102</v>
      </c>
      <c r="M73" s="100">
        <v>14328.813359528487</v>
      </c>
      <c r="N73" s="100">
        <v>0</v>
      </c>
      <c r="O73" s="100">
        <v>0</v>
      </c>
      <c r="P73" s="100">
        <v>36.020583190394511</v>
      </c>
      <c r="Q73" s="100">
        <v>20142.710120068608</v>
      </c>
      <c r="R73" s="100">
        <v>17.848258706467661</v>
      </c>
      <c r="S73" s="100">
        <v>9980.7462686567142</v>
      </c>
      <c r="T73" s="100">
        <v>19.291338582677167</v>
      </c>
      <c r="U73" s="100">
        <v>10787.71653543307</v>
      </c>
      <c r="V73" s="100">
        <v>6.2198952879581153</v>
      </c>
      <c r="W73" s="100">
        <v>3478.1654450261776</v>
      </c>
      <c r="X73" s="100">
        <v>34.800000000000004</v>
      </c>
      <c r="Y73" s="100">
        <v>19460.16</v>
      </c>
      <c r="Z73" s="100">
        <v>6.600594648166501</v>
      </c>
      <c r="AA73" s="100">
        <v>3691.052527254707</v>
      </c>
      <c r="AB73" s="100">
        <v>17.513007284079084</v>
      </c>
      <c r="AC73" s="100">
        <v>9793.2736732570229</v>
      </c>
      <c r="AD73" s="100">
        <v>18.918507235338918</v>
      </c>
      <c r="AE73" s="100">
        <v>10579.229246001521</v>
      </c>
      <c r="AF73" s="100">
        <v>20.303867403314918</v>
      </c>
      <c r="AG73" s="100">
        <v>11353.922651933701</v>
      </c>
      <c r="AH73" s="100">
        <v>18.734069668649106</v>
      </c>
      <c r="AI73" s="100">
        <v>10476.091758708579</v>
      </c>
      <c r="AJ73" s="100">
        <v>27.740440324449594</v>
      </c>
      <c r="AK73" s="100">
        <v>15512.454229432211</v>
      </c>
      <c r="AL73" s="100">
        <v>6.3488372093023253</v>
      </c>
      <c r="AM73" s="100">
        <v>3550.26976744186</v>
      </c>
      <c r="AN73" s="100">
        <v>26.261609907120743</v>
      </c>
      <c r="AO73" s="100">
        <v>14685.492260061917</v>
      </c>
      <c r="AP73" s="100">
        <v>11.119068934646375</v>
      </c>
      <c r="AQ73" s="100">
        <v>6217.7833482542519</v>
      </c>
      <c r="AR73" s="100">
        <v>24.620954003407153</v>
      </c>
      <c r="AS73" s="100">
        <v>13768.037478705279</v>
      </c>
      <c r="AT73" s="100">
        <v>0</v>
      </c>
      <c r="AU73" s="100">
        <v>0</v>
      </c>
      <c r="AV73" s="100">
        <v>16.519174041297937</v>
      </c>
      <c r="AW73" s="100">
        <v>9237.5221238938047</v>
      </c>
      <c r="AX73" s="100">
        <v>28.689200329760922</v>
      </c>
      <c r="AY73" s="100">
        <v>16043.000824402307</v>
      </c>
      <c r="AZ73" s="100">
        <v>14.490445859872612</v>
      </c>
      <c r="BA73" s="100">
        <v>8103.0573248407636</v>
      </c>
      <c r="BB73" s="100">
        <v>0</v>
      </c>
      <c r="BC73" s="100">
        <v>0</v>
      </c>
      <c r="BD73" s="100">
        <v>44.210526315789473</v>
      </c>
      <c r="BE73" s="100">
        <v>24722.52631578947</v>
      </c>
      <c r="BF73" s="100">
        <v>10.424929178470256</v>
      </c>
      <c r="BG73" s="100">
        <v>5829.6203966005669</v>
      </c>
      <c r="BH73" s="100">
        <v>18.599562363238512</v>
      </c>
      <c r="BI73" s="100">
        <v>10400.875273522974</v>
      </c>
      <c r="BJ73" s="100">
        <v>15.589569160997733</v>
      </c>
      <c r="BK73" s="100">
        <v>8717.6870748299316</v>
      </c>
      <c r="BL73" s="100">
        <v>30.203804347826086</v>
      </c>
      <c r="BM73" s="100">
        <v>16889.967391304344</v>
      </c>
      <c r="BN73" s="100">
        <v>4.7008928571428577</v>
      </c>
      <c r="BO73" s="100">
        <v>2628.7392857142859</v>
      </c>
      <c r="BP73" s="100">
        <v>32.520746887966801</v>
      </c>
      <c r="BQ73" s="100">
        <v>18185.601659751032</v>
      </c>
      <c r="BR73" s="100">
        <v>17.358299595141702</v>
      </c>
      <c r="BS73" s="100">
        <v>9706.7611336032387</v>
      </c>
      <c r="BT73" s="100">
        <v>20.408163265306122</v>
      </c>
      <c r="BU73" s="100">
        <v>11412.244897959183</v>
      </c>
      <c r="BV73" s="100">
        <v>18.701129452649869</v>
      </c>
      <c r="BW73" s="100">
        <v>10457.671589921805</v>
      </c>
      <c r="BX73" s="100">
        <v>15.974025974025976</v>
      </c>
      <c r="BY73" s="100">
        <v>8932.6753246753251</v>
      </c>
      <c r="BZ73" s="100">
        <v>6.5248226950354606</v>
      </c>
      <c r="CA73" s="100">
        <v>3648.6808510638293</v>
      </c>
      <c r="CB73" s="100">
        <v>27.429352780309937</v>
      </c>
      <c r="CC73" s="100">
        <v>15338.494074749315</v>
      </c>
      <c r="CD73" s="100">
        <v>16.048034934497817</v>
      </c>
      <c r="CE73" s="100">
        <v>8974.0611353711774</v>
      </c>
      <c r="CF73" s="100">
        <v>15.92328278322926</v>
      </c>
      <c r="CG73" s="100">
        <v>8904.2997323818017</v>
      </c>
      <c r="CH73" s="100">
        <v>14.658573596358119</v>
      </c>
      <c r="CI73" s="100">
        <v>8197.0743550834595</v>
      </c>
      <c r="CJ73" s="100">
        <v>24.959999999999997</v>
      </c>
      <c r="CK73" s="100">
        <v>13957.631999999996</v>
      </c>
      <c r="CL73" s="100">
        <v>12.787249814677539</v>
      </c>
      <c r="CM73" s="100">
        <v>7150.6300963676786</v>
      </c>
      <c r="CN73" s="100">
        <v>16.219081272084804</v>
      </c>
      <c r="CO73" s="100">
        <v>9069.7102473498217</v>
      </c>
      <c r="CP73" s="100">
        <v>17.632241813602015</v>
      </c>
      <c r="CQ73" s="100">
        <v>9859.9496221662448</v>
      </c>
      <c r="CR73" s="100">
        <v>6.6023622047244093</v>
      </c>
      <c r="CS73" s="100">
        <v>3692.0409448818891</v>
      </c>
      <c r="CT73" s="100">
        <v>11.815154038301415</v>
      </c>
      <c r="CU73" s="100">
        <v>6607.0341382181505</v>
      </c>
    </row>
    <row r="74" spans="2:99">
      <c r="C74" s="99" t="s">
        <v>240</v>
      </c>
      <c r="D74" s="100">
        <v>11.504510464906689</v>
      </c>
      <c r="E74" s="100">
        <v>4638.6186194503771</v>
      </c>
      <c r="F74" s="100">
        <v>0</v>
      </c>
      <c r="G74" s="100">
        <v>0</v>
      </c>
      <c r="H74" s="100">
        <v>27.452586646840146</v>
      </c>
      <c r="I74" s="100">
        <v>11068.882936005946</v>
      </c>
      <c r="J74" s="100">
        <v>9.9903474903474905</v>
      </c>
      <c r="K74" s="100">
        <v>4028.1081081081079</v>
      </c>
      <c r="L74" s="100">
        <v>27.008840864440078</v>
      </c>
      <c r="M74" s="100">
        <v>10889.96463654224</v>
      </c>
      <c r="N74" s="100">
        <v>0</v>
      </c>
      <c r="O74" s="100">
        <v>0</v>
      </c>
      <c r="P74" s="100">
        <v>36.921097770154375</v>
      </c>
      <c r="Q74" s="100">
        <v>14886.586620926244</v>
      </c>
      <c r="R74" s="100">
        <v>18.28358208955224</v>
      </c>
      <c r="S74" s="100">
        <v>7371.940298507463</v>
      </c>
      <c r="T74" s="100">
        <v>18.832020997375327</v>
      </c>
      <c r="U74" s="100">
        <v>7593.070866141732</v>
      </c>
      <c r="V74" s="100">
        <v>6.2198952879581153</v>
      </c>
      <c r="W74" s="100">
        <v>2507.8617801047121</v>
      </c>
      <c r="X74" s="100">
        <v>33.951219512195124</v>
      </c>
      <c r="Y74" s="100">
        <v>13689.131707317074</v>
      </c>
      <c r="Z74" s="100">
        <v>6.7789890981169476</v>
      </c>
      <c r="AA74" s="100">
        <v>2733.2884043607532</v>
      </c>
      <c r="AB74" s="100">
        <v>18.574401664932363</v>
      </c>
      <c r="AC74" s="100">
        <v>7489.1987513007289</v>
      </c>
      <c r="AD74" s="100">
        <v>20.563594821020562</v>
      </c>
      <c r="AE74" s="100">
        <v>8291.2414318354895</v>
      </c>
      <c r="AF74" s="100">
        <v>18.491022099447513</v>
      </c>
      <c r="AG74" s="100">
        <v>7455.580110497237</v>
      </c>
      <c r="AH74" s="100">
        <v>22.302463891248937</v>
      </c>
      <c r="AI74" s="100">
        <v>8992.3534409515705</v>
      </c>
      <c r="AJ74" s="100">
        <v>25.758980301274622</v>
      </c>
      <c r="AK74" s="100">
        <v>10386.020857473928</v>
      </c>
      <c r="AL74" s="100">
        <v>5.804651162790698</v>
      </c>
      <c r="AM74" s="100">
        <v>2340.4353488372094</v>
      </c>
      <c r="AN74" s="100">
        <v>28.955108359133128</v>
      </c>
      <c r="AO74" s="100">
        <v>11674.699690402476</v>
      </c>
      <c r="AP74" s="100">
        <v>10.192479856759176</v>
      </c>
      <c r="AQ74" s="100">
        <v>4109.6078782452996</v>
      </c>
      <c r="AR74" s="100">
        <v>25.221465076660987</v>
      </c>
      <c r="AS74" s="100">
        <v>10169.29471890971</v>
      </c>
      <c r="AT74" s="100">
        <v>0</v>
      </c>
      <c r="AU74" s="100">
        <v>0</v>
      </c>
      <c r="AV74" s="100">
        <v>15.486725663716815</v>
      </c>
      <c r="AW74" s="100">
        <v>6244.2477876106195</v>
      </c>
      <c r="AX74" s="100">
        <v>28.689200329760922</v>
      </c>
      <c r="AY74" s="100">
        <v>11567.485572959604</v>
      </c>
      <c r="AZ74" s="100">
        <v>15.047770700636942</v>
      </c>
      <c r="BA74" s="100">
        <v>6067.2611464968149</v>
      </c>
      <c r="BB74" s="100">
        <v>0</v>
      </c>
      <c r="BC74" s="100">
        <v>0</v>
      </c>
      <c r="BD74" s="100">
        <v>41.05263157894737</v>
      </c>
      <c r="BE74" s="100">
        <v>16552.42105263158</v>
      </c>
      <c r="BF74" s="100">
        <v>11.076487252124647</v>
      </c>
      <c r="BG74" s="100">
        <v>4466.0396600566573</v>
      </c>
      <c r="BH74" s="100">
        <v>18.599562363238512</v>
      </c>
      <c r="BI74" s="100">
        <v>7499.3435448577675</v>
      </c>
      <c r="BJ74" s="100">
        <v>13.888888888888888</v>
      </c>
      <c r="BK74" s="100">
        <v>5599.9999999999991</v>
      </c>
      <c r="BL74" s="100">
        <v>30.978260869565219</v>
      </c>
      <c r="BM74" s="100">
        <v>12490.434782608696</v>
      </c>
      <c r="BN74" s="100">
        <v>4.875</v>
      </c>
      <c r="BO74" s="100">
        <v>1965.6</v>
      </c>
      <c r="BP74" s="100">
        <v>34.294605809128633</v>
      </c>
      <c r="BQ74" s="100">
        <v>13827.585062240665</v>
      </c>
      <c r="BR74" s="100">
        <v>17.712550607287447</v>
      </c>
      <c r="BS74" s="100">
        <v>7141.7004048582985</v>
      </c>
      <c r="BT74" s="100">
        <v>20</v>
      </c>
      <c r="BU74" s="100">
        <v>8064</v>
      </c>
      <c r="BV74" s="100">
        <v>18.245004344048656</v>
      </c>
      <c r="BW74" s="100">
        <v>7356.3857515204181</v>
      </c>
      <c r="BX74" s="100">
        <v>16.363636363636367</v>
      </c>
      <c r="BY74" s="100">
        <v>6597.8181818181829</v>
      </c>
      <c r="BZ74" s="100">
        <v>6.5248226950354606</v>
      </c>
      <c r="CA74" s="100">
        <v>2630.8085106382978</v>
      </c>
      <c r="CB74" s="100">
        <v>28.236098450319052</v>
      </c>
      <c r="CC74" s="100">
        <v>11384.794895168641</v>
      </c>
      <c r="CD74" s="100">
        <v>16.048034934497817</v>
      </c>
      <c r="CE74" s="100">
        <v>6470.5676855895199</v>
      </c>
      <c r="CF74" s="100">
        <v>14.103479036574488</v>
      </c>
      <c r="CG74" s="100">
        <v>5686.5227475468328</v>
      </c>
      <c r="CH74" s="100">
        <v>15.182094081942337</v>
      </c>
      <c r="CI74" s="100">
        <v>6121.4203338391499</v>
      </c>
      <c r="CJ74" s="100">
        <v>29.44</v>
      </c>
      <c r="CK74" s="100">
        <v>11870.208000000001</v>
      </c>
      <c r="CL74" s="100">
        <v>13.29873980726464</v>
      </c>
      <c r="CM74" s="100">
        <v>5362.0518902891026</v>
      </c>
      <c r="CN74" s="100">
        <v>14.416961130742049</v>
      </c>
      <c r="CO74" s="100">
        <v>5812.9187279151938</v>
      </c>
      <c r="CP74" s="100">
        <v>20.277078085642316</v>
      </c>
      <c r="CQ74" s="100">
        <v>8175.7178841309815</v>
      </c>
      <c r="CR74" s="100">
        <v>7.984251968503937</v>
      </c>
      <c r="CS74" s="100">
        <v>3219.2503937007873</v>
      </c>
      <c r="CT74" s="100">
        <v>11.815154038301415</v>
      </c>
      <c r="CU74" s="100">
        <v>4763.8701082431307</v>
      </c>
    </row>
    <row r="75" spans="2:99">
      <c r="C75" s="99" t="s">
        <v>241</v>
      </c>
      <c r="D75" s="100">
        <v>11.166142510056492</v>
      </c>
      <c r="E75" s="100">
        <v>7182.062862468335</v>
      </c>
      <c r="F75" s="100">
        <v>0</v>
      </c>
      <c r="G75" s="100">
        <v>0</v>
      </c>
      <c r="H75" s="100">
        <v>28.310479979553904</v>
      </c>
      <c r="I75" s="100">
        <v>18209.300722849068</v>
      </c>
      <c r="J75" s="100">
        <v>9.6573359073359075</v>
      </c>
      <c r="K75" s="100">
        <v>6211.5984555984551</v>
      </c>
      <c r="L75" s="100">
        <v>27.008840864440078</v>
      </c>
      <c r="M75" s="100">
        <v>17372.086444007855</v>
      </c>
      <c r="N75" s="100">
        <v>0</v>
      </c>
      <c r="O75" s="100">
        <v>0</v>
      </c>
      <c r="P75" s="100">
        <v>40.523156089193826</v>
      </c>
      <c r="Q75" s="100">
        <v>26064.493996569465</v>
      </c>
      <c r="R75" s="100">
        <v>20.8955223880597</v>
      </c>
      <c r="S75" s="100">
        <v>13439.999999999998</v>
      </c>
      <c r="T75" s="100">
        <v>18.372703412073491</v>
      </c>
      <c r="U75" s="100">
        <v>11817.322834645669</v>
      </c>
      <c r="V75" s="100">
        <v>6.2198952879581153</v>
      </c>
      <c r="W75" s="100">
        <v>4000.6366492146594</v>
      </c>
      <c r="X75" s="100">
        <v>34.800000000000004</v>
      </c>
      <c r="Y75" s="100">
        <v>22383.360000000001</v>
      </c>
      <c r="Z75" s="100">
        <v>6.2438057482656095</v>
      </c>
      <c r="AA75" s="100">
        <v>4016.0158572844398</v>
      </c>
      <c r="AB75" s="100">
        <v>16.982310093652448</v>
      </c>
      <c r="AC75" s="100">
        <v>10923.021852237252</v>
      </c>
      <c r="AD75" s="100">
        <v>21.386138613861387</v>
      </c>
      <c r="AE75" s="100">
        <v>13755.564356435643</v>
      </c>
      <c r="AF75" s="100">
        <v>20.666436464088395</v>
      </c>
      <c r="AG75" s="100">
        <v>13292.651933701654</v>
      </c>
      <c r="AH75" s="100">
        <v>20.964316057773999</v>
      </c>
      <c r="AI75" s="100">
        <v>13484.248088360235</v>
      </c>
      <c r="AJ75" s="100">
        <v>28.731170336037081</v>
      </c>
      <c r="AK75" s="100">
        <v>18479.888760139049</v>
      </c>
      <c r="AL75" s="100">
        <v>6.3488372093023253</v>
      </c>
      <c r="AM75" s="100">
        <v>4083.5720930232551</v>
      </c>
      <c r="AN75" s="100">
        <v>30.30185758513932</v>
      </c>
      <c r="AO75" s="100">
        <v>19490.15479876161</v>
      </c>
      <c r="AP75" s="100">
        <v>10.501342882721577</v>
      </c>
      <c r="AQ75" s="100">
        <v>6754.4637421665175</v>
      </c>
      <c r="AR75" s="100">
        <v>24.620954003407153</v>
      </c>
      <c r="AS75" s="100">
        <v>15836.197614991479</v>
      </c>
      <c r="AT75" s="100">
        <v>0</v>
      </c>
      <c r="AU75" s="100">
        <v>0</v>
      </c>
      <c r="AV75" s="100">
        <v>15.486725663716815</v>
      </c>
      <c r="AW75" s="100">
        <v>9961.0619469026533</v>
      </c>
      <c r="AX75" s="100">
        <v>29.406430338004945</v>
      </c>
      <c r="AY75" s="100">
        <v>18914.215993404778</v>
      </c>
      <c r="AZ75" s="100">
        <v>16.162420382165607</v>
      </c>
      <c r="BA75" s="100">
        <v>10395.668789808917</v>
      </c>
      <c r="BB75" s="100">
        <v>0</v>
      </c>
      <c r="BC75" s="100">
        <v>0</v>
      </c>
      <c r="BD75" s="100">
        <v>37.894736842105267</v>
      </c>
      <c r="BE75" s="100">
        <v>24373.894736842107</v>
      </c>
      <c r="BF75" s="100">
        <v>10.09915014164306</v>
      </c>
      <c r="BG75" s="100">
        <v>6495.7733711048149</v>
      </c>
      <c r="BH75" s="100">
        <v>21.575492341356671</v>
      </c>
      <c r="BI75" s="100">
        <v>13877.35667396061</v>
      </c>
      <c r="BJ75" s="100">
        <v>14.739229024943311</v>
      </c>
      <c r="BK75" s="100">
        <v>9480.2721088435374</v>
      </c>
      <c r="BL75" s="100">
        <v>29.429347826086957</v>
      </c>
      <c r="BM75" s="100">
        <v>18928.956521739128</v>
      </c>
      <c r="BN75" s="100">
        <v>4.7008928571428577</v>
      </c>
      <c r="BO75" s="100">
        <v>3023.6142857142859</v>
      </c>
      <c r="BP75" s="100">
        <v>31.929460580912863</v>
      </c>
      <c r="BQ75" s="100">
        <v>20537.02904564315</v>
      </c>
      <c r="BR75" s="100">
        <v>16.295546558704455</v>
      </c>
      <c r="BS75" s="100">
        <v>10481.295546558704</v>
      </c>
      <c r="BT75" s="100">
        <v>17.959183673469386</v>
      </c>
      <c r="BU75" s="100">
        <v>11551.346938775509</v>
      </c>
      <c r="BV75" s="100">
        <v>20.525629887054734</v>
      </c>
      <c r="BW75" s="100">
        <v>13202.085143353603</v>
      </c>
      <c r="BX75" s="100">
        <v>16.363636363636367</v>
      </c>
      <c r="BY75" s="100">
        <v>10525.09090909091</v>
      </c>
      <c r="BZ75" s="100">
        <v>6.5248226950354606</v>
      </c>
      <c r="CA75" s="100">
        <v>4196.765957446808</v>
      </c>
      <c r="CB75" s="100">
        <v>32.269826800364626</v>
      </c>
      <c r="CC75" s="100">
        <v>20755.952597994525</v>
      </c>
      <c r="CD75" s="100">
        <v>16.50655021834061</v>
      </c>
      <c r="CE75" s="100">
        <v>10617.013100436679</v>
      </c>
      <c r="CF75" s="100">
        <v>14.55842997323818</v>
      </c>
      <c r="CG75" s="100">
        <v>9363.9821587867973</v>
      </c>
      <c r="CH75" s="100">
        <v>13.349772382397571</v>
      </c>
      <c r="CI75" s="100">
        <v>8586.5735963581174</v>
      </c>
      <c r="CJ75" s="100">
        <v>24.959999999999997</v>
      </c>
      <c r="CK75" s="100">
        <v>16054.271999999997</v>
      </c>
      <c r="CL75" s="100">
        <v>12.787249814677539</v>
      </c>
      <c r="CM75" s="100">
        <v>8224.7590808005916</v>
      </c>
      <c r="CN75" s="100">
        <v>15.318021201413426</v>
      </c>
      <c r="CO75" s="100">
        <v>9852.5512367491156</v>
      </c>
      <c r="CP75" s="100">
        <v>18.513853904282115</v>
      </c>
      <c r="CQ75" s="100">
        <v>11908.110831234255</v>
      </c>
      <c r="CR75" s="100">
        <v>6.6023622047244093</v>
      </c>
      <c r="CS75" s="100">
        <v>4246.6393700787394</v>
      </c>
      <c r="CT75" s="100">
        <v>11.540383014154871</v>
      </c>
      <c r="CU75" s="100">
        <v>7422.7743547044129</v>
      </c>
    </row>
    <row r="76" spans="2:99">
      <c r="C76" s="99" t="s">
        <v>242</v>
      </c>
      <c r="D76" s="100">
        <v>11.166142510056492</v>
      </c>
      <c r="E76" s="100">
        <v>8696.1917868319961</v>
      </c>
      <c r="F76" s="100">
        <v>0</v>
      </c>
      <c r="G76" s="100">
        <v>0</v>
      </c>
      <c r="H76" s="100">
        <v>24.02101331598513</v>
      </c>
      <c r="I76" s="100">
        <v>18707.565170489219</v>
      </c>
      <c r="J76" s="100">
        <v>10.656370656370656</v>
      </c>
      <c r="K76" s="100">
        <v>8299.1814671814664</v>
      </c>
      <c r="L76" s="100">
        <v>23.546168958742633</v>
      </c>
      <c r="M76" s="100">
        <v>18337.756385068762</v>
      </c>
      <c r="N76" s="100">
        <v>0</v>
      </c>
      <c r="O76" s="100">
        <v>0</v>
      </c>
      <c r="P76" s="100">
        <v>37.82161234991424</v>
      </c>
      <c r="Q76" s="100">
        <v>29455.471698113208</v>
      </c>
      <c r="R76" s="100">
        <v>20.460199004975127</v>
      </c>
      <c r="S76" s="100">
        <v>15934.402985074628</v>
      </c>
      <c r="T76" s="100">
        <v>19.291338582677167</v>
      </c>
      <c r="U76" s="100">
        <v>15024.094488188977</v>
      </c>
      <c r="V76" s="100">
        <v>5.842931937172775</v>
      </c>
      <c r="W76" s="100">
        <v>4550.4753926701569</v>
      </c>
      <c r="X76" s="100">
        <v>33.102439024390243</v>
      </c>
      <c r="Y76" s="100">
        <v>25780.179512195118</v>
      </c>
      <c r="Z76" s="100">
        <v>6.2438057482656095</v>
      </c>
      <c r="AA76" s="100">
        <v>4862.6759167492564</v>
      </c>
      <c r="AB76" s="100">
        <v>17.513007284079084</v>
      </c>
      <c r="AC76" s="100">
        <v>13639.13007284079</v>
      </c>
      <c r="AD76" s="100">
        <v>20.563594821020562</v>
      </c>
      <c r="AE76" s="100">
        <v>16014.927646610813</v>
      </c>
      <c r="AF76" s="100">
        <v>20.303867403314918</v>
      </c>
      <c r="AG76" s="100">
        <v>15812.651933701656</v>
      </c>
      <c r="AH76" s="100">
        <v>20.964316057773999</v>
      </c>
      <c r="AI76" s="100">
        <v>16327.009345794389</v>
      </c>
      <c r="AJ76" s="100">
        <v>25.758980301274622</v>
      </c>
      <c r="AK76" s="100">
        <v>20061.093858632674</v>
      </c>
      <c r="AL76" s="100">
        <v>5.804651162790698</v>
      </c>
      <c r="AM76" s="100">
        <v>4520.6623255813956</v>
      </c>
      <c r="AN76" s="100">
        <v>30.30185758513932</v>
      </c>
      <c r="AO76" s="100">
        <v>23599.086687306502</v>
      </c>
      <c r="AP76" s="100">
        <v>9.8836168307967771</v>
      </c>
      <c r="AQ76" s="100">
        <v>7697.3607878245293</v>
      </c>
      <c r="AR76" s="100">
        <v>23.419931856899488</v>
      </c>
      <c r="AS76" s="100">
        <v>18239.44293015332</v>
      </c>
      <c r="AT76" s="100">
        <v>0</v>
      </c>
      <c r="AU76" s="100">
        <v>0</v>
      </c>
      <c r="AV76" s="100">
        <v>13.421828908554572</v>
      </c>
      <c r="AW76" s="100">
        <v>10452.920353982299</v>
      </c>
      <c r="AX76" s="100">
        <v>30.123660346248968</v>
      </c>
      <c r="AY76" s="100">
        <v>23460.306677658697</v>
      </c>
      <c r="AZ76" s="100">
        <v>16.162420382165607</v>
      </c>
      <c r="BA76" s="100">
        <v>12587.292993630574</v>
      </c>
      <c r="BB76" s="100">
        <v>0</v>
      </c>
      <c r="BC76" s="100">
        <v>0</v>
      </c>
      <c r="BD76" s="100">
        <v>41.842105263157897</v>
      </c>
      <c r="BE76" s="100">
        <v>32586.63157894737</v>
      </c>
      <c r="BF76" s="100">
        <v>10.09915014164306</v>
      </c>
      <c r="BG76" s="100">
        <v>7865.2181303116149</v>
      </c>
      <c r="BH76" s="100">
        <v>18.599562363238512</v>
      </c>
      <c r="BI76" s="100">
        <v>14485.339168490153</v>
      </c>
      <c r="BJ76" s="100">
        <v>13.888888888888888</v>
      </c>
      <c r="BK76" s="100">
        <v>10816.666666666664</v>
      </c>
      <c r="BL76" s="100">
        <v>31.752717391304348</v>
      </c>
      <c r="BM76" s="100">
        <v>24729.016304347824</v>
      </c>
      <c r="BN76" s="100">
        <v>4.7008928571428577</v>
      </c>
      <c r="BO76" s="100">
        <v>3661.0553571428572</v>
      </c>
      <c r="BP76" s="100">
        <v>31.929460580912863</v>
      </c>
      <c r="BQ76" s="100">
        <v>24866.663900414937</v>
      </c>
      <c r="BR76" s="100">
        <v>17.712550607287447</v>
      </c>
      <c r="BS76" s="100">
        <v>13794.534412955463</v>
      </c>
      <c r="BT76" s="100">
        <v>17.551020408163268</v>
      </c>
      <c r="BU76" s="100">
        <v>13668.734693877552</v>
      </c>
      <c r="BV76" s="100">
        <v>18.701129452649869</v>
      </c>
      <c r="BW76" s="100">
        <v>14564.439617723718</v>
      </c>
      <c r="BX76" s="100">
        <v>16.363636363636367</v>
      </c>
      <c r="BY76" s="100">
        <v>12744.000000000002</v>
      </c>
      <c r="BZ76" s="100">
        <v>6.6666666666666661</v>
      </c>
      <c r="CA76" s="100">
        <v>5191.9999999999991</v>
      </c>
      <c r="CB76" s="100">
        <v>31.463081130355516</v>
      </c>
      <c r="CC76" s="100">
        <v>24503.447584320875</v>
      </c>
      <c r="CD76" s="100">
        <v>16.965065502183407</v>
      </c>
      <c r="CE76" s="100">
        <v>13212.393013100436</v>
      </c>
      <c r="CF76" s="100">
        <v>14.55842997323818</v>
      </c>
      <c r="CG76" s="100">
        <v>11338.105263157893</v>
      </c>
      <c r="CH76" s="100">
        <v>15.182094081942337</v>
      </c>
      <c r="CI76" s="100">
        <v>11823.814871016692</v>
      </c>
      <c r="CJ76" s="100">
        <v>24.959999999999997</v>
      </c>
      <c r="CK76" s="100">
        <v>19438.847999999998</v>
      </c>
      <c r="CL76" s="100">
        <v>12.531504818383988</v>
      </c>
      <c r="CM76" s="100">
        <v>9759.5359525574495</v>
      </c>
      <c r="CN76" s="100">
        <v>13.515901060070671</v>
      </c>
      <c r="CO76" s="100">
        <v>10526.183745583039</v>
      </c>
      <c r="CP76" s="100">
        <v>17.632241813602015</v>
      </c>
      <c r="CQ76" s="100">
        <v>13731.989924433248</v>
      </c>
      <c r="CR76" s="100">
        <v>6.7559055118110232</v>
      </c>
      <c r="CS76" s="100">
        <v>5261.4992125984245</v>
      </c>
      <c r="CT76" s="100">
        <v>9.6169858451290597</v>
      </c>
      <c r="CU76" s="100">
        <v>7489.708576186511</v>
      </c>
    </row>
    <row r="77" spans="2:99">
      <c r="C77" s="99" t="s">
        <v>243</v>
      </c>
      <c r="D77" s="100">
        <v>12.181246374607081</v>
      </c>
      <c r="E77" s="100">
        <v>3391.258990690611</v>
      </c>
      <c r="F77" s="100">
        <v>0</v>
      </c>
      <c r="G77" s="100">
        <v>0</v>
      </c>
      <c r="H77" s="100">
        <v>30.026266644981412</v>
      </c>
      <c r="I77" s="100">
        <v>8359.3126339628252</v>
      </c>
      <c r="J77" s="100">
        <v>11.322393822393821</v>
      </c>
      <c r="K77" s="100">
        <v>3152.1544401544393</v>
      </c>
      <c r="L77" s="100">
        <v>27.701375245579566</v>
      </c>
      <c r="M77" s="100">
        <v>7712.0628683693503</v>
      </c>
      <c r="N77" s="100">
        <v>0</v>
      </c>
      <c r="O77" s="100">
        <v>0</v>
      </c>
      <c r="P77" s="100">
        <v>38.722126929674097</v>
      </c>
      <c r="Q77" s="100">
        <v>10780.240137221268</v>
      </c>
      <c r="R77" s="100">
        <v>22.201492537313435</v>
      </c>
      <c r="S77" s="100">
        <v>6180.8955223880594</v>
      </c>
      <c r="T77" s="100">
        <v>18.372703412073491</v>
      </c>
      <c r="U77" s="100">
        <v>5114.9606299212592</v>
      </c>
      <c r="V77" s="100">
        <v>6.5968586387434547</v>
      </c>
      <c r="W77" s="100">
        <v>1836.5654450261777</v>
      </c>
      <c r="X77" s="100">
        <v>34.800000000000004</v>
      </c>
      <c r="Y77" s="100">
        <v>9688.32</v>
      </c>
      <c r="Z77" s="100">
        <v>6.600594648166501</v>
      </c>
      <c r="AA77" s="100">
        <v>1837.6055500495538</v>
      </c>
      <c r="AB77" s="100">
        <v>19.105098855359</v>
      </c>
      <c r="AC77" s="100">
        <v>5318.859521331945</v>
      </c>
      <c r="AD77" s="100">
        <v>22.208682406702209</v>
      </c>
      <c r="AE77" s="100">
        <v>6182.8971820258948</v>
      </c>
      <c r="AF77" s="100">
        <v>21.754143646408838</v>
      </c>
      <c r="AG77" s="100">
        <v>6056.3535911602203</v>
      </c>
      <c r="AH77" s="100">
        <v>20.964316057773999</v>
      </c>
      <c r="AI77" s="100">
        <v>5836.4655904842812</v>
      </c>
      <c r="AJ77" s="100">
        <v>26.74971031286211</v>
      </c>
      <c r="AK77" s="100">
        <v>7447.1193511008105</v>
      </c>
      <c r="AL77" s="100">
        <v>5.6232558139534881</v>
      </c>
      <c r="AM77" s="100">
        <v>1565.5144186046509</v>
      </c>
      <c r="AN77" s="100">
        <v>30.975232198142415</v>
      </c>
      <c r="AO77" s="100">
        <v>8623.5046439628477</v>
      </c>
      <c r="AP77" s="100">
        <v>11.427931960608774</v>
      </c>
      <c r="AQ77" s="100">
        <v>3181.5362578334825</v>
      </c>
      <c r="AR77" s="100">
        <v>23.419931856899488</v>
      </c>
      <c r="AS77" s="100">
        <v>6520.1090289608173</v>
      </c>
      <c r="AT77" s="100">
        <v>0</v>
      </c>
      <c r="AU77" s="100">
        <v>0</v>
      </c>
      <c r="AV77" s="100">
        <v>14.454277286135694</v>
      </c>
      <c r="AW77" s="100">
        <v>4024.070796460177</v>
      </c>
      <c r="AX77" s="100">
        <v>29.406430338004945</v>
      </c>
      <c r="AY77" s="100">
        <v>8186.7502061005762</v>
      </c>
      <c r="AZ77" s="100">
        <v>15.605095541401274</v>
      </c>
      <c r="BA77" s="100">
        <v>4344.4585987261144</v>
      </c>
      <c r="BB77" s="100">
        <v>0</v>
      </c>
      <c r="BC77" s="100">
        <v>0</v>
      </c>
      <c r="BD77" s="100">
        <v>43.421052631578945</v>
      </c>
      <c r="BE77" s="100">
        <v>12088.421052631576</v>
      </c>
      <c r="BF77" s="100">
        <v>11.076487252124647</v>
      </c>
      <c r="BG77" s="100">
        <v>3083.6940509915012</v>
      </c>
      <c r="BH77" s="100">
        <v>19.343544857768052</v>
      </c>
      <c r="BI77" s="100">
        <v>5385.2428884026249</v>
      </c>
      <c r="BJ77" s="100">
        <v>15.022675736961451</v>
      </c>
      <c r="BK77" s="100">
        <v>4182.3129251700675</v>
      </c>
      <c r="BL77" s="100">
        <v>30.978260869565219</v>
      </c>
      <c r="BM77" s="100">
        <v>8624.347826086956</v>
      </c>
      <c r="BN77" s="100">
        <v>4.875</v>
      </c>
      <c r="BO77" s="100">
        <v>1357.1999999999998</v>
      </c>
      <c r="BP77" s="100">
        <v>34.885892116182575</v>
      </c>
      <c r="BQ77" s="100">
        <v>9712.232365145228</v>
      </c>
      <c r="BR77" s="100">
        <v>19.129554655870443</v>
      </c>
      <c r="BS77" s="100">
        <v>5325.6680161943304</v>
      </c>
      <c r="BT77" s="100">
        <v>22.04081632653061</v>
      </c>
      <c r="BU77" s="100">
        <v>6136.1632653061215</v>
      </c>
      <c r="BV77" s="100">
        <v>21.437880104257168</v>
      </c>
      <c r="BW77" s="100">
        <v>5968.3058210251947</v>
      </c>
      <c r="BX77" s="100">
        <v>19.09090909090909</v>
      </c>
      <c r="BY77" s="100">
        <v>5314.9090909090901</v>
      </c>
      <c r="BZ77" s="100">
        <v>6.8085106382978724</v>
      </c>
      <c r="CA77" s="100">
        <v>1895.4893617021276</v>
      </c>
      <c r="CB77" s="100">
        <v>29.849589790337284</v>
      </c>
      <c r="CC77" s="100">
        <v>8310.1257976298984</v>
      </c>
      <c r="CD77" s="100">
        <v>16.965065502183407</v>
      </c>
      <c r="CE77" s="100">
        <v>4723.0742358078605</v>
      </c>
      <c r="CF77" s="100">
        <v>15.92328278322926</v>
      </c>
      <c r="CG77" s="100">
        <v>4433.0419268510259</v>
      </c>
      <c r="CH77" s="100">
        <v>13.873292867981789</v>
      </c>
      <c r="CI77" s="100">
        <v>3862.3247344461297</v>
      </c>
      <c r="CJ77" s="100">
        <v>28.16</v>
      </c>
      <c r="CK77" s="100">
        <v>7839.7439999999997</v>
      </c>
      <c r="CL77" s="100">
        <v>13.554484803558193</v>
      </c>
      <c r="CM77" s="100">
        <v>3773.5685693106007</v>
      </c>
      <c r="CN77" s="100">
        <v>13.96643109540636</v>
      </c>
      <c r="CO77" s="100">
        <v>3888.2544169611306</v>
      </c>
      <c r="CP77" s="100">
        <v>20.717884130982366</v>
      </c>
      <c r="CQ77" s="100">
        <v>5767.8589420654898</v>
      </c>
      <c r="CR77" s="100">
        <v>7.8307086614173231</v>
      </c>
      <c r="CS77" s="100">
        <v>2180.0692913385824</v>
      </c>
      <c r="CT77" s="100">
        <v>11.540383014154871</v>
      </c>
      <c r="CU77" s="100">
        <v>3212.8426311407161</v>
      </c>
    </row>
    <row r="78" spans="2:99">
      <c r="C78" s="99" t="s">
        <v>244</v>
      </c>
      <c r="D78" s="100">
        <v>11.842878419756884</v>
      </c>
      <c r="E78" s="100">
        <v>6537.2688877057999</v>
      </c>
      <c r="F78" s="100">
        <v>0</v>
      </c>
      <c r="G78" s="100">
        <v>0</v>
      </c>
      <c r="H78" s="100">
        <v>25.736799981412638</v>
      </c>
      <c r="I78" s="100">
        <v>14206.713589739777</v>
      </c>
      <c r="J78" s="100">
        <v>10.989382239382239</v>
      </c>
      <c r="K78" s="100">
        <v>6066.1389961389959</v>
      </c>
      <c r="L78" s="100">
        <v>27.008840864440078</v>
      </c>
      <c r="M78" s="100">
        <v>14908.880157170923</v>
      </c>
      <c r="N78" s="100">
        <v>0</v>
      </c>
      <c r="O78" s="100">
        <v>0</v>
      </c>
      <c r="P78" s="100">
        <v>40.523156089193826</v>
      </c>
      <c r="Q78" s="100">
        <v>22368.782161234991</v>
      </c>
      <c r="R78" s="100">
        <v>20.460199004975127</v>
      </c>
      <c r="S78" s="100">
        <v>11294.02985074627</v>
      </c>
      <c r="T78" s="100">
        <v>17.913385826771652</v>
      </c>
      <c r="U78" s="100">
        <v>9888.1889763779527</v>
      </c>
      <c r="V78" s="100">
        <v>6.0314136125654461</v>
      </c>
      <c r="W78" s="100">
        <v>3329.3403141361264</v>
      </c>
      <c r="X78" s="100">
        <v>34.800000000000004</v>
      </c>
      <c r="Y78" s="100">
        <v>19209.600000000002</v>
      </c>
      <c r="Z78" s="100">
        <v>6.600594648166501</v>
      </c>
      <c r="AA78" s="100">
        <v>3643.5282457879084</v>
      </c>
      <c r="AB78" s="100">
        <v>19.635796045785643</v>
      </c>
      <c r="AC78" s="100">
        <v>10838.959417273674</v>
      </c>
      <c r="AD78" s="100">
        <v>20.974866717440975</v>
      </c>
      <c r="AE78" s="100">
        <v>11578.126428027417</v>
      </c>
      <c r="AF78" s="100">
        <v>18.128453038674035</v>
      </c>
      <c r="AG78" s="100">
        <v>10006.906077348067</v>
      </c>
      <c r="AH78" s="100">
        <v>19.626168224299064</v>
      </c>
      <c r="AI78" s="100">
        <v>10833.644859813083</v>
      </c>
      <c r="AJ78" s="100">
        <v>28.731170336037081</v>
      </c>
      <c r="AK78" s="100">
        <v>15859.606025492469</v>
      </c>
      <c r="AL78" s="100">
        <v>5.6232558139534881</v>
      </c>
      <c r="AM78" s="100">
        <v>3104.0372093023252</v>
      </c>
      <c r="AN78" s="100">
        <v>31.648606811145509</v>
      </c>
      <c r="AO78" s="100">
        <v>17470.030959752319</v>
      </c>
      <c r="AP78" s="100">
        <v>10.192479856759176</v>
      </c>
      <c r="AQ78" s="100">
        <v>5626.2488809310653</v>
      </c>
      <c r="AR78" s="100">
        <v>21.618398637137989</v>
      </c>
      <c r="AS78" s="100">
        <v>11933.35604770017</v>
      </c>
      <c r="AT78" s="100">
        <v>0</v>
      </c>
      <c r="AU78" s="100">
        <v>0</v>
      </c>
      <c r="AV78" s="100">
        <v>15.486725663716815</v>
      </c>
      <c r="AW78" s="100">
        <v>8548.6725663716825</v>
      </c>
      <c r="AX78" s="100">
        <v>29.406430338004945</v>
      </c>
      <c r="AY78" s="100">
        <v>16232.349546578729</v>
      </c>
      <c r="AZ78" s="100">
        <v>15.047770700636942</v>
      </c>
      <c r="BA78" s="100">
        <v>8306.3694267515912</v>
      </c>
      <c r="BB78" s="100">
        <v>0</v>
      </c>
      <c r="BC78" s="100">
        <v>0</v>
      </c>
      <c r="BD78" s="100">
        <v>41.05263157894737</v>
      </c>
      <c r="BE78" s="100">
        <v>22661.052631578947</v>
      </c>
      <c r="BF78" s="100">
        <v>10.424929178470256</v>
      </c>
      <c r="BG78" s="100">
        <v>5754.5609065155813</v>
      </c>
      <c r="BH78" s="100">
        <v>18.599562363238512</v>
      </c>
      <c r="BI78" s="100">
        <v>10266.958424507658</v>
      </c>
      <c r="BJ78" s="100">
        <v>13.888888888888888</v>
      </c>
      <c r="BK78" s="100">
        <v>7666.6666666666661</v>
      </c>
      <c r="BL78" s="100">
        <v>32.527173913043484</v>
      </c>
      <c r="BM78" s="100">
        <v>17955.000000000004</v>
      </c>
      <c r="BN78" s="100">
        <v>4.875</v>
      </c>
      <c r="BO78" s="100">
        <v>2691</v>
      </c>
      <c r="BP78" s="100">
        <v>28.38174273858921</v>
      </c>
      <c r="BQ78" s="100">
        <v>15666.721991701244</v>
      </c>
      <c r="BR78" s="100">
        <v>18.421052631578945</v>
      </c>
      <c r="BS78" s="100">
        <v>10168.421052631578</v>
      </c>
      <c r="BT78" s="100">
        <v>19.183673469387752</v>
      </c>
      <c r="BU78" s="100">
        <v>10589.38775510204</v>
      </c>
      <c r="BV78" s="100">
        <v>19.6133796698523</v>
      </c>
      <c r="BW78" s="100">
        <v>10826.585577758469</v>
      </c>
      <c r="BX78" s="100">
        <v>16.363636363636367</v>
      </c>
      <c r="BY78" s="100">
        <v>9032.7272727272739</v>
      </c>
      <c r="BZ78" s="100">
        <v>6.8085106382978724</v>
      </c>
      <c r="CA78" s="100">
        <v>3758.2978723404258</v>
      </c>
      <c r="CB78" s="100">
        <v>31.463081130355516</v>
      </c>
      <c r="CC78" s="100">
        <v>17367.620783956245</v>
      </c>
      <c r="CD78" s="100">
        <v>16.965065502183407</v>
      </c>
      <c r="CE78" s="100">
        <v>9364.716157205241</v>
      </c>
      <c r="CF78" s="100">
        <v>16.378233719892954</v>
      </c>
      <c r="CG78" s="100">
        <v>9040.7850133809097</v>
      </c>
      <c r="CH78" s="100">
        <v>14.658573596358119</v>
      </c>
      <c r="CI78" s="100">
        <v>8091.5326251896813</v>
      </c>
      <c r="CJ78" s="100">
        <v>26.880000000000003</v>
      </c>
      <c r="CK78" s="100">
        <v>14837.760000000002</v>
      </c>
      <c r="CL78" s="100">
        <v>13.29873980726464</v>
      </c>
      <c r="CM78" s="100">
        <v>7340.9043736100812</v>
      </c>
      <c r="CN78" s="100">
        <v>15.318021201413426</v>
      </c>
      <c r="CO78" s="100">
        <v>8455.5477031802111</v>
      </c>
      <c r="CP78" s="100">
        <v>21.158690176322416</v>
      </c>
      <c r="CQ78" s="100">
        <v>11679.596977329973</v>
      </c>
      <c r="CR78" s="100">
        <v>6.6023622047244093</v>
      </c>
      <c r="CS78" s="100">
        <v>3644.5039370078739</v>
      </c>
      <c r="CT78" s="100">
        <v>10.990840965861782</v>
      </c>
      <c r="CU78" s="100">
        <v>6066.9442131557034</v>
      </c>
    </row>
    <row r="79" spans="2:99">
      <c r="C79" s="99" t="s">
        <v>245</v>
      </c>
      <c r="D79" s="100">
        <v>9.812670690655704</v>
      </c>
      <c r="E79" s="100">
        <v>7430.1542469644983</v>
      </c>
      <c r="F79" s="100">
        <v>0</v>
      </c>
      <c r="G79" s="100">
        <v>0</v>
      </c>
      <c r="H79" s="100">
        <v>28.310479979553904</v>
      </c>
      <c r="I79" s="100">
        <v>21436.695440518215</v>
      </c>
      <c r="J79" s="100">
        <v>9.3243243243243246</v>
      </c>
      <c r="K79" s="100">
        <v>7060.3783783783783</v>
      </c>
      <c r="L79" s="100">
        <v>24.238703339882125</v>
      </c>
      <c r="M79" s="100">
        <v>18353.546168958743</v>
      </c>
      <c r="N79" s="100">
        <v>0</v>
      </c>
      <c r="O79" s="100">
        <v>0</v>
      </c>
      <c r="P79" s="100">
        <v>36.921097770154375</v>
      </c>
      <c r="Q79" s="100">
        <v>27956.65523156089</v>
      </c>
      <c r="R79" s="100">
        <v>18.718905472636816</v>
      </c>
      <c r="S79" s="100">
        <v>14173.955223880595</v>
      </c>
      <c r="T79" s="100">
        <v>16.99475065616798</v>
      </c>
      <c r="U79" s="100">
        <v>12868.425196850394</v>
      </c>
      <c r="V79" s="100">
        <v>5.654450261780104</v>
      </c>
      <c r="W79" s="100">
        <v>4281.5497382198946</v>
      </c>
      <c r="X79" s="100">
        <v>30.556097560975612</v>
      </c>
      <c r="Y79" s="100">
        <v>23137.077073170731</v>
      </c>
      <c r="Z79" s="100">
        <v>6.4222001982160553</v>
      </c>
      <c r="AA79" s="100">
        <v>4862.8899900891965</v>
      </c>
      <c r="AB79" s="100">
        <v>16.451612903225804</v>
      </c>
      <c r="AC79" s="100">
        <v>12457.161290322578</v>
      </c>
      <c r="AD79" s="100">
        <v>18.507235338918505</v>
      </c>
      <c r="AE79" s="100">
        <v>14013.678598629091</v>
      </c>
      <c r="AF79" s="100">
        <v>19.941298342541437</v>
      </c>
      <c r="AG79" s="100">
        <v>15099.551104972374</v>
      </c>
      <c r="AH79" s="100">
        <v>19.626168224299064</v>
      </c>
      <c r="AI79" s="100">
        <v>14860.93457943925</v>
      </c>
      <c r="AJ79" s="100">
        <v>24.768250289687138</v>
      </c>
      <c r="AK79" s="100">
        <v>18754.519119351098</v>
      </c>
      <c r="AL79" s="100">
        <v>5.441860465116279</v>
      </c>
      <c r="AM79" s="100">
        <v>4120.5767441860462</v>
      </c>
      <c r="AN79" s="100">
        <v>26.934984520123837</v>
      </c>
      <c r="AO79" s="100">
        <v>20395.170278637768</v>
      </c>
      <c r="AP79" s="100">
        <v>10.192479856759176</v>
      </c>
      <c r="AQ79" s="100">
        <v>7717.7457475380479</v>
      </c>
      <c r="AR79" s="100">
        <v>23.419931856899488</v>
      </c>
      <c r="AS79" s="100">
        <v>17733.57240204429</v>
      </c>
      <c r="AT79" s="100">
        <v>0</v>
      </c>
      <c r="AU79" s="100">
        <v>0</v>
      </c>
      <c r="AV79" s="100">
        <v>14.454277286135694</v>
      </c>
      <c r="AW79" s="100">
        <v>10944.778761061947</v>
      </c>
      <c r="AX79" s="100">
        <v>30.840890354492991</v>
      </c>
      <c r="AY79" s="100">
        <v>23352.722176422092</v>
      </c>
      <c r="AZ79" s="100">
        <v>13.933121019108281</v>
      </c>
      <c r="BA79" s="100">
        <v>10550.159235668789</v>
      </c>
      <c r="BB79" s="100">
        <v>0</v>
      </c>
      <c r="BC79" s="100">
        <v>0</v>
      </c>
      <c r="BD79" s="100">
        <v>43.421052631578945</v>
      </c>
      <c r="BE79" s="100">
        <v>32878.421052631573</v>
      </c>
      <c r="BF79" s="100">
        <v>9.7733711048158636</v>
      </c>
      <c r="BG79" s="100">
        <v>7400.3966005665716</v>
      </c>
      <c r="BH79" s="100">
        <v>19.715536105032825</v>
      </c>
      <c r="BI79" s="100">
        <v>14928.603938730854</v>
      </c>
      <c r="BJ79" s="100">
        <v>13.605442176870749</v>
      </c>
      <c r="BK79" s="100">
        <v>10302.040816326531</v>
      </c>
      <c r="BL79" s="100">
        <v>29.429347826086957</v>
      </c>
      <c r="BM79" s="100">
        <v>22283.90217391304</v>
      </c>
      <c r="BN79" s="100">
        <v>4.7008928571428577</v>
      </c>
      <c r="BO79" s="100">
        <v>3559.5160714285716</v>
      </c>
      <c r="BP79" s="100">
        <v>30.746887966804977</v>
      </c>
      <c r="BQ79" s="100">
        <v>23281.543568464727</v>
      </c>
      <c r="BR79" s="100">
        <v>19.483805668016196</v>
      </c>
      <c r="BS79" s="100">
        <v>14753.137651821862</v>
      </c>
      <c r="BT79" s="100">
        <v>21.22448979591837</v>
      </c>
      <c r="BU79" s="100">
        <v>16071.183673469388</v>
      </c>
      <c r="BV79" s="100">
        <v>19.6133796698523</v>
      </c>
      <c r="BW79" s="100">
        <v>14851.25108601216</v>
      </c>
      <c r="BX79" s="100">
        <v>17.922077922077921</v>
      </c>
      <c r="BY79" s="100">
        <v>13570.597402597401</v>
      </c>
      <c r="BZ79" s="100">
        <v>6.5248226950354606</v>
      </c>
      <c r="CA79" s="100">
        <v>4940.5957446808507</v>
      </c>
      <c r="CB79" s="100">
        <v>29.849589790337284</v>
      </c>
      <c r="CC79" s="100">
        <v>22602.109389243389</v>
      </c>
      <c r="CD79" s="100">
        <v>17.882096069868997</v>
      </c>
      <c r="CE79" s="100">
        <v>13540.323144104803</v>
      </c>
      <c r="CF79" s="100">
        <v>15.468331846565565</v>
      </c>
      <c r="CG79" s="100">
        <v>11712.620874219445</v>
      </c>
      <c r="CH79" s="100">
        <v>14.135053110773901</v>
      </c>
      <c r="CI79" s="100">
        <v>10703.062215477998</v>
      </c>
      <c r="CJ79" s="100">
        <v>24.959999999999997</v>
      </c>
      <c r="CK79" s="100">
        <v>18899.711999999996</v>
      </c>
      <c r="CL79" s="100">
        <v>14.833209785025945</v>
      </c>
      <c r="CM79" s="100">
        <v>11231.706449221645</v>
      </c>
      <c r="CN79" s="100">
        <v>15.318021201413426</v>
      </c>
      <c r="CO79" s="100">
        <v>11598.805653710246</v>
      </c>
      <c r="CP79" s="100">
        <v>18.954659949622169</v>
      </c>
      <c r="CQ79" s="100">
        <v>14352.468513853904</v>
      </c>
      <c r="CR79" s="100">
        <v>6.4488188976377954</v>
      </c>
      <c r="CS79" s="100">
        <v>4883.0456692913385</v>
      </c>
      <c r="CT79" s="100">
        <v>10.166527893422147</v>
      </c>
      <c r="CU79" s="100">
        <v>7698.0949208992488</v>
      </c>
    </row>
    <row r="80" spans="2:99">
      <c r="C80" s="99" t="s">
        <v>246</v>
      </c>
      <c r="D80" s="100">
        <v>9.812670690655704</v>
      </c>
      <c r="E80" s="100">
        <v>7901.1624401159725</v>
      </c>
      <c r="F80" s="100">
        <v>0</v>
      </c>
      <c r="G80" s="100">
        <v>0</v>
      </c>
      <c r="H80" s="100">
        <v>29.168373312267654</v>
      </c>
      <c r="I80" s="100">
        <v>23486.374191037914</v>
      </c>
      <c r="J80" s="100">
        <v>8.9913127413127416</v>
      </c>
      <c r="K80" s="100">
        <v>7239.8050193050185</v>
      </c>
      <c r="L80" s="100">
        <v>22.161100196463654</v>
      </c>
      <c r="M80" s="100">
        <v>17844.117878192534</v>
      </c>
      <c r="N80" s="100">
        <v>0</v>
      </c>
      <c r="O80" s="100">
        <v>0</v>
      </c>
      <c r="P80" s="100">
        <v>36.921097770154375</v>
      </c>
      <c r="Q80" s="100">
        <v>29728.867924528302</v>
      </c>
      <c r="R80" s="100">
        <v>17.848258706467661</v>
      </c>
      <c r="S80" s="100">
        <v>14371.417910447759</v>
      </c>
      <c r="T80" s="100">
        <v>18.832020997375327</v>
      </c>
      <c r="U80" s="100">
        <v>15163.543307086613</v>
      </c>
      <c r="V80" s="100">
        <v>5.654450261780104</v>
      </c>
      <c r="W80" s="100">
        <v>4552.9633507853396</v>
      </c>
      <c r="X80" s="100">
        <v>32.253658536585363</v>
      </c>
      <c r="Y80" s="100">
        <v>25970.645853658531</v>
      </c>
      <c r="Z80" s="100">
        <v>6.4222001982160553</v>
      </c>
      <c r="AA80" s="100">
        <v>5171.1555996035677</v>
      </c>
      <c r="AB80" s="100">
        <v>18.574401664932363</v>
      </c>
      <c r="AC80" s="100">
        <v>14956.108220603537</v>
      </c>
      <c r="AD80" s="100">
        <v>20.563594821020562</v>
      </c>
      <c r="AE80" s="100">
        <v>16557.806549885754</v>
      </c>
      <c r="AF80" s="100">
        <v>19.578729281767956</v>
      </c>
      <c r="AG80" s="100">
        <v>15764.792817679556</v>
      </c>
      <c r="AH80" s="100">
        <v>19.180118946474089</v>
      </c>
      <c r="AI80" s="100">
        <v>15443.831775700935</v>
      </c>
      <c r="AJ80" s="100">
        <v>24.768250289687138</v>
      </c>
      <c r="AK80" s="100">
        <v>19943.395133256083</v>
      </c>
      <c r="AL80" s="100">
        <v>6.3488372093023253</v>
      </c>
      <c r="AM80" s="100">
        <v>5112.0837209302317</v>
      </c>
      <c r="AN80" s="100">
        <v>30.975232198142415</v>
      </c>
      <c r="AO80" s="100">
        <v>24941.256965944271</v>
      </c>
      <c r="AP80" s="100">
        <v>9.5747538048343781</v>
      </c>
      <c r="AQ80" s="100">
        <v>7709.591763652641</v>
      </c>
      <c r="AR80" s="100">
        <v>20.417376490630325</v>
      </c>
      <c r="AS80" s="100">
        <v>16440.071550255536</v>
      </c>
      <c r="AT80" s="100">
        <v>0</v>
      </c>
      <c r="AU80" s="100">
        <v>0</v>
      </c>
      <c r="AV80" s="100">
        <v>14.970501474926253</v>
      </c>
      <c r="AW80" s="100">
        <v>12054.247787610619</v>
      </c>
      <c r="AX80" s="100">
        <v>30.123660346248968</v>
      </c>
      <c r="AY80" s="100">
        <v>24255.571310799667</v>
      </c>
      <c r="AZ80" s="100">
        <v>15.605095541401274</v>
      </c>
      <c r="BA80" s="100">
        <v>12565.222929936304</v>
      </c>
      <c r="BB80" s="100">
        <v>0</v>
      </c>
      <c r="BC80" s="100">
        <v>0</v>
      </c>
      <c r="BD80" s="100">
        <v>42.631578947368425</v>
      </c>
      <c r="BE80" s="100">
        <v>34326.947368421053</v>
      </c>
      <c r="BF80" s="100">
        <v>9.1218130311614729</v>
      </c>
      <c r="BG80" s="100">
        <v>7344.8838526912177</v>
      </c>
      <c r="BH80" s="100">
        <v>19.343544857768052</v>
      </c>
      <c r="BI80" s="100">
        <v>15575.422319474834</v>
      </c>
      <c r="BJ80" s="100">
        <v>16.156462585034014</v>
      </c>
      <c r="BK80" s="100">
        <v>13009.183673469386</v>
      </c>
      <c r="BL80" s="100">
        <v>27.880434782608695</v>
      </c>
      <c r="BM80" s="100">
        <v>22449.32608695652</v>
      </c>
      <c r="BN80" s="100">
        <v>4.3526785714285712</v>
      </c>
      <c r="BO80" s="100">
        <v>3504.7767857142853</v>
      </c>
      <c r="BP80" s="100">
        <v>30.746887966804977</v>
      </c>
      <c r="BQ80" s="100">
        <v>24757.394190871364</v>
      </c>
      <c r="BR80" s="100">
        <v>16.295546558704455</v>
      </c>
      <c r="BS80" s="100">
        <v>13121.174089068825</v>
      </c>
      <c r="BT80" s="100">
        <v>19.591836734693878</v>
      </c>
      <c r="BU80" s="100">
        <v>15775.346938775509</v>
      </c>
      <c r="BV80" s="100">
        <v>19.6133796698523</v>
      </c>
      <c r="BW80" s="100">
        <v>15792.69331016507</v>
      </c>
      <c r="BX80" s="100">
        <v>16.753246753246753</v>
      </c>
      <c r="BY80" s="100">
        <v>13489.714285714284</v>
      </c>
      <c r="BZ80" s="100">
        <v>5.8156028368794326</v>
      </c>
      <c r="CA80" s="100">
        <v>4682.7234042553191</v>
      </c>
      <c r="CB80" s="100">
        <v>27.429352780309937</v>
      </c>
      <c r="CC80" s="100">
        <v>22086.114858705561</v>
      </c>
      <c r="CD80" s="100">
        <v>15.131004366812228</v>
      </c>
      <c r="CE80" s="100">
        <v>12183.484716157205</v>
      </c>
      <c r="CF80" s="100">
        <v>14.103479036574488</v>
      </c>
      <c r="CG80" s="100">
        <v>11356.121320249777</v>
      </c>
      <c r="CH80" s="100">
        <v>14.658573596358119</v>
      </c>
      <c r="CI80" s="100">
        <v>11803.083459787556</v>
      </c>
      <c r="CJ80" s="100">
        <v>25.6</v>
      </c>
      <c r="CK80" s="100">
        <v>20613.12</v>
      </c>
      <c r="CL80" s="100">
        <v>12.787249814677539</v>
      </c>
      <c r="CM80" s="100">
        <v>10296.293550778353</v>
      </c>
      <c r="CN80" s="100">
        <v>14.416961130742049</v>
      </c>
      <c r="CO80" s="100">
        <v>11608.537102473496</v>
      </c>
      <c r="CP80" s="100">
        <v>19.395465994962219</v>
      </c>
      <c r="CQ80" s="100">
        <v>15617.229219143577</v>
      </c>
      <c r="CR80" s="100">
        <v>7.2165354330708658</v>
      </c>
      <c r="CS80" s="100">
        <v>5810.7543307086607</v>
      </c>
      <c r="CT80" s="100">
        <v>10.990840965861782</v>
      </c>
      <c r="CU80" s="100">
        <v>8849.8251457119059</v>
      </c>
    </row>
    <row r="81" spans="2:99">
      <c r="C81" s="99" t="s">
        <v>247</v>
      </c>
      <c r="D81" s="100">
        <v>11.166142510056492</v>
      </c>
      <c r="E81" s="100">
        <v>8414.8049955785718</v>
      </c>
      <c r="F81" s="100">
        <v>0</v>
      </c>
      <c r="G81" s="100">
        <v>0</v>
      </c>
      <c r="H81" s="100">
        <v>24.878906648698884</v>
      </c>
      <c r="I81" s="100">
        <v>18748.744050459478</v>
      </c>
      <c r="J81" s="100">
        <v>9.3243243243243246</v>
      </c>
      <c r="K81" s="100">
        <v>7026.8108108108108</v>
      </c>
      <c r="L81" s="100">
        <v>26.31630648330059</v>
      </c>
      <c r="M81" s="100">
        <v>19831.968565815325</v>
      </c>
      <c r="N81" s="100">
        <v>0</v>
      </c>
      <c r="O81" s="100">
        <v>0</v>
      </c>
      <c r="P81" s="100">
        <v>39.622641509433961</v>
      </c>
      <c r="Q81" s="100">
        <v>29859.622641509435</v>
      </c>
      <c r="R81" s="100">
        <v>18.28358208955224</v>
      </c>
      <c r="S81" s="100">
        <v>13778.507462686568</v>
      </c>
      <c r="T81" s="100">
        <v>17.454068241469816</v>
      </c>
      <c r="U81" s="100">
        <v>13153.385826771653</v>
      </c>
      <c r="V81" s="100">
        <v>6.4083769633507854</v>
      </c>
      <c r="W81" s="100">
        <v>4829.3528795811517</v>
      </c>
      <c r="X81" s="100">
        <v>32.253658536585363</v>
      </c>
      <c r="Y81" s="100">
        <v>24306.35707317073</v>
      </c>
      <c r="Z81" s="100">
        <v>6.4222001982160553</v>
      </c>
      <c r="AA81" s="100">
        <v>4839.7700693756196</v>
      </c>
      <c r="AB81" s="100">
        <v>16.982310093652448</v>
      </c>
      <c r="AC81" s="100">
        <v>12797.868886576485</v>
      </c>
      <c r="AD81" s="100">
        <v>20.152322924600149</v>
      </c>
      <c r="AE81" s="100">
        <v>15186.790555978672</v>
      </c>
      <c r="AF81" s="100">
        <v>17.403314917127069</v>
      </c>
      <c r="AG81" s="100">
        <v>13115.138121546959</v>
      </c>
      <c r="AH81" s="100">
        <v>21.410365335598982</v>
      </c>
      <c r="AI81" s="100">
        <v>16134.851316907394</v>
      </c>
      <c r="AJ81" s="100">
        <v>25.758980301274622</v>
      </c>
      <c r="AK81" s="100">
        <v>19411.967555040555</v>
      </c>
      <c r="AL81" s="100">
        <v>5.441860465116279</v>
      </c>
      <c r="AM81" s="100">
        <v>4100.986046511628</v>
      </c>
      <c r="AN81" s="100">
        <v>28.955108359133128</v>
      </c>
      <c r="AO81" s="100">
        <v>21820.569659442725</v>
      </c>
      <c r="AP81" s="100">
        <v>10.501342882721577</v>
      </c>
      <c r="AQ81" s="100">
        <v>7913.8119964189809</v>
      </c>
      <c r="AR81" s="100">
        <v>22.21890971039182</v>
      </c>
      <c r="AS81" s="100">
        <v>16744.170357751274</v>
      </c>
      <c r="AT81" s="100">
        <v>0</v>
      </c>
      <c r="AU81" s="100">
        <v>0</v>
      </c>
      <c r="AV81" s="100">
        <v>14.454277286135694</v>
      </c>
      <c r="AW81" s="100">
        <v>10892.743362831859</v>
      </c>
      <c r="AX81" s="100">
        <v>30.840890354492991</v>
      </c>
      <c r="AY81" s="100">
        <v>23241.69497114592</v>
      </c>
      <c r="AZ81" s="100">
        <v>15.605095541401274</v>
      </c>
      <c r="BA81" s="100">
        <v>11760</v>
      </c>
      <c r="BB81" s="100">
        <v>0</v>
      </c>
      <c r="BC81" s="100">
        <v>0</v>
      </c>
      <c r="BD81" s="100">
        <v>41.05263157894737</v>
      </c>
      <c r="BE81" s="100">
        <v>30937.26315789474</v>
      </c>
      <c r="BF81" s="100">
        <v>9.4475920679886691</v>
      </c>
      <c r="BG81" s="100">
        <v>7119.7053824362611</v>
      </c>
      <c r="BH81" s="100">
        <v>20.831509846827135</v>
      </c>
      <c r="BI81" s="100">
        <v>15698.62582056893</v>
      </c>
      <c r="BJ81" s="100">
        <v>14.172335600907029</v>
      </c>
      <c r="BK81" s="100">
        <v>10680.272108843537</v>
      </c>
      <c r="BL81" s="100">
        <v>27.880434782608695</v>
      </c>
      <c r="BM81" s="100">
        <v>21010.695652173912</v>
      </c>
      <c r="BN81" s="100">
        <v>5.0491071428571432</v>
      </c>
      <c r="BO81" s="100">
        <v>3805.0071428571432</v>
      </c>
      <c r="BP81" s="100">
        <v>33.11203319502075</v>
      </c>
      <c r="BQ81" s="100">
        <v>24953.228215767638</v>
      </c>
      <c r="BR81" s="100">
        <v>16.295546558704455</v>
      </c>
      <c r="BS81" s="100">
        <v>12280.323886639677</v>
      </c>
      <c r="BT81" s="100">
        <v>17.959183673469386</v>
      </c>
      <c r="BU81" s="100">
        <v>13534.040816326529</v>
      </c>
      <c r="BV81" s="100">
        <v>18.245004344048656</v>
      </c>
      <c r="BW81" s="100">
        <v>13749.435273675068</v>
      </c>
      <c r="BX81" s="100">
        <v>16.753246753246753</v>
      </c>
      <c r="BY81" s="100">
        <v>12625.246753246753</v>
      </c>
      <c r="BZ81" s="100">
        <v>7.0921985815602842</v>
      </c>
      <c r="CA81" s="100">
        <v>5344.6808510638302</v>
      </c>
      <c r="CB81" s="100">
        <v>29.849589790337284</v>
      </c>
      <c r="CC81" s="100">
        <v>22494.650865998177</v>
      </c>
      <c r="CD81" s="100">
        <v>16.50655021834061</v>
      </c>
      <c r="CE81" s="100">
        <v>12439.336244541484</v>
      </c>
      <c r="CF81" s="100">
        <v>14.55842997323818</v>
      </c>
      <c r="CG81" s="100">
        <v>10971.232827832293</v>
      </c>
      <c r="CH81" s="100">
        <v>14.135053110773901</v>
      </c>
      <c r="CI81" s="100">
        <v>10652.176024279212</v>
      </c>
      <c r="CJ81" s="100">
        <v>24.959999999999997</v>
      </c>
      <c r="CK81" s="100">
        <v>18809.856</v>
      </c>
      <c r="CL81" s="100">
        <v>13.04299481097109</v>
      </c>
      <c r="CM81" s="100">
        <v>9829.2008895478139</v>
      </c>
      <c r="CN81" s="100">
        <v>13.515901060070671</v>
      </c>
      <c r="CO81" s="100">
        <v>10185.583038869258</v>
      </c>
      <c r="CP81" s="100">
        <v>20.717884130982366</v>
      </c>
      <c r="CQ81" s="100">
        <v>15612.997481108312</v>
      </c>
      <c r="CR81" s="100">
        <v>7.2165354330708658</v>
      </c>
      <c r="CS81" s="100">
        <v>5438.3811023622047</v>
      </c>
      <c r="CT81" s="100">
        <v>10.441298917568695</v>
      </c>
      <c r="CU81" s="100">
        <v>7868.5628642797683</v>
      </c>
    </row>
    <row r="82" spans="2:99">
      <c r="C82" s="99" t="s">
        <v>248</v>
      </c>
      <c r="D82" s="100">
        <v>11.504510464906689</v>
      </c>
      <c r="E82" s="100">
        <v>5853.4949245445223</v>
      </c>
      <c r="F82" s="100">
        <v>0</v>
      </c>
      <c r="G82" s="100">
        <v>0</v>
      </c>
      <c r="H82" s="100">
        <v>25.736799981412638</v>
      </c>
      <c r="I82" s="100">
        <v>13094.883830542747</v>
      </c>
      <c r="J82" s="100">
        <v>9.9903474903474905</v>
      </c>
      <c r="K82" s="100">
        <v>5083.0888030888018</v>
      </c>
      <c r="L82" s="100">
        <v>24.93123772102161</v>
      </c>
      <c r="M82" s="100">
        <v>12685.013752455792</v>
      </c>
      <c r="N82" s="100">
        <v>0</v>
      </c>
      <c r="O82" s="100">
        <v>0</v>
      </c>
      <c r="P82" s="100">
        <v>35.120068610634647</v>
      </c>
      <c r="Q82" s="100">
        <v>17869.090909090904</v>
      </c>
      <c r="R82" s="100">
        <v>21.330845771144279</v>
      </c>
      <c r="S82" s="100">
        <v>10853.134328358206</v>
      </c>
      <c r="T82" s="100">
        <v>17.454068241469816</v>
      </c>
      <c r="U82" s="100">
        <v>8880.6299212598406</v>
      </c>
      <c r="V82" s="100">
        <v>6.2198952879581153</v>
      </c>
      <c r="W82" s="100">
        <v>3164.6827225130883</v>
      </c>
      <c r="X82" s="100">
        <v>33.102439024390243</v>
      </c>
      <c r="Y82" s="100">
        <v>16842.520975609754</v>
      </c>
      <c r="Z82" s="100">
        <v>6.600594648166501</v>
      </c>
      <c r="AA82" s="100">
        <v>3358.3825569871151</v>
      </c>
      <c r="AB82" s="100">
        <v>19.105098855359</v>
      </c>
      <c r="AC82" s="100">
        <v>9720.6742976066562</v>
      </c>
      <c r="AD82" s="100">
        <v>18.507235338918505</v>
      </c>
      <c r="AE82" s="100">
        <v>9416.4813404417328</v>
      </c>
      <c r="AF82" s="100">
        <v>20.303867403314918</v>
      </c>
      <c r="AG82" s="100">
        <v>10330.607734806628</v>
      </c>
      <c r="AH82" s="100">
        <v>19.180118946474089</v>
      </c>
      <c r="AI82" s="100">
        <v>9758.8445199660146</v>
      </c>
      <c r="AJ82" s="100">
        <v>25.758980301274622</v>
      </c>
      <c r="AK82" s="100">
        <v>13106.169177288526</v>
      </c>
      <c r="AL82" s="100">
        <v>6.5302325581395353</v>
      </c>
      <c r="AM82" s="100">
        <v>3322.5823255813948</v>
      </c>
      <c r="AN82" s="100">
        <v>28.955108359133128</v>
      </c>
      <c r="AO82" s="100">
        <v>14732.359133126933</v>
      </c>
      <c r="AP82" s="100">
        <v>11.119068934646375</v>
      </c>
      <c r="AQ82" s="100">
        <v>5657.3822739480747</v>
      </c>
      <c r="AR82" s="100">
        <v>25.221465076660987</v>
      </c>
      <c r="AS82" s="100">
        <v>12832.681431005107</v>
      </c>
      <c r="AT82" s="100">
        <v>0</v>
      </c>
      <c r="AU82" s="100">
        <v>0</v>
      </c>
      <c r="AV82" s="100">
        <v>14.454277286135694</v>
      </c>
      <c r="AW82" s="100">
        <v>7354.3362831858394</v>
      </c>
      <c r="AX82" s="100">
        <v>32.275350370981037</v>
      </c>
      <c r="AY82" s="100">
        <v>16421.69826875515</v>
      </c>
      <c r="AZ82" s="100">
        <v>15.605095541401274</v>
      </c>
      <c r="BA82" s="100">
        <v>7939.8726114649671</v>
      </c>
      <c r="BB82" s="100">
        <v>0</v>
      </c>
      <c r="BC82" s="100">
        <v>0</v>
      </c>
      <c r="BD82" s="100">
        <v>41.842105263157897</v>
      </c>
      <c r="BE82" s="100">
        <v>21289.263157894733</v>
      </c>
      <c r="BF82" s="100">
        <v>10.424929178470256</v>
      </c>
      <c r="BG82" s="100">
        <v>5304.2039660056653</v>
      </c>
      <c r="BH82" s="100">
        <v>21.575492341356671</v>
      </c>
      <c r="BI82" s="100">
        <v>10977.610503282272</v>
      </c>
      <c r="BJ82" s="100">
        <v>15.873015873015872</v>
      </c>
      <c r="BK82" s="100">
        <v>8076.1904761904743</v>
      </c>
      <c r="BL82" s="100">
        <v>30.203804347826086</v>
      </c>
      <c r="BM82" s="100">
        <v>15367.69565217391</v>
      </c>
      <c r="BN82" s="100">
        <v>4.7008928571428577</v>
      </c>
      <c r="BO82" s="100">
        <v>2391.8142857142857</v>
      </c>
      <c r="BP82" s="100">
        <v>33.11203319502075</v>
      </c>
      <c r="BQ82" s="100">
        <v>16847.402489626555</v>
      </c>
      <c r="BR82" s="100">
        <v>19.838056680161944</v>
      </c>
      <c r="BS82" s="100">
        <v>10093.603238866395</v>
      </c>
      <c r="BT82" s="100">
        <v>21.632653061224488</v>
      </c>
      <c r="BU82" s="100">
        <v>11006.693877551017</v>
      </c>
      <c r="BV82" s="100">
        <v>20.981754995655951</v>
      </c>
      <c r="BW82" s="100">
        <v>10675.516941789745</v>
      </c>
      <c r="BX82" s="100">
        <v>16.753246753246753</v>
      </c>
      <c r="BY82" s="100">
        <v>8524.051948051947</v>
      </c>
      <c r="BZ82" s="100">
        <v>6.5248226950354606</v>
      </c>
      <c r="CA82" s="100">
        <v>3319.8297872340418</v>
      </c>
      <c r="CB82" s="100">
        <v>29.849589790337284</v>
      </c>
      <c r="CC82" s="100">
        <v>15187.471285323607</v>
      </c>
      <c r="CD82" s="100">
        <v>17.882096069868997</v>
      </c>
      <c r="CE82" s="100">
        <v>9098.4104803493428</v>
      </c>
      <c r="CF82" s="100">
        <v>14.55842997323818</v>
      </c>
      <c r="CG82" s="100">
        <v>7407.3291703835848</v>
      </c>
      <c r="CH82" s="100">
        <v>14.135053110773901</v>
      </c>
      <c r="CI82" s="100">
        <v>7191.9150227617592</v>
      </c>
      <c r="CJ82" s="100">
        <v>29.44</v>
      </c>
      <c r="CK82" s="100">
        <v>14979.071999999998</v>
      </c>
      <c r="CL82" s="100">
        <v>13.81022979985174</v>
      </c>
      <c r="CM82" s="100">
        <v>7026.6449221645635</v>
      </c>
      <c r="CN82" s="100">
        <v>14.416961130742049</v>
      </c>
      <c r="CO82" s="100">
        <v>7335.3498233215532</v>
      </c>
      <c r="CP82" s="100">
        <v>18.073047858942065</v>
      </c>
      <c r="CQ82" s="100">
        <v>9195.5667506297214</v>
      </c>
      <c r="CR82" s="100">
        <v>7.0629921259842519</v>
      </c>
      <c r="CS82" s="100">
        <v>3593.6503937007865</v>
      </c>
      <c r="CT82" s="100">
        <v>10.990840965861782</v>
      </c>
      <c r="CU82" s="100">
        <v>5592.1398834304737</v>
      </c>
    </row>
    <row r="83" spans="2:99">
      <c r="C83" s="99" t="s">
        <v>249</v>
      </c>
      <c r="D83" s="100">
        <v>9.812670690655704</v>
      </c>
      <c r="E83" s="100">
        <v>8442.8218622401673</v>
      </c>
      <c r="F83" s="100">
        <v>0</v>
      </c>
      <c r="G83" s="100">
        <v>0</v>
      </c>
      <c r="H83" s="100">
        <v>27.452586646840146</v>
      </c>
      <c r="I83" s="100">
        <v>23620.20555094126</v>
      </c>
      <c r="J83" s="100">
        <v>10.656370656370656</v>
      </c>
      <c r="K83" s="100">
        <v>9168.7413127413129</v>
      </c>
      <c r="L83" s="100">
        <v>22.853634577603142</v>
      </c>
      <c r="M83" s="100">
        <v>19663.267190569743</v>
      </c>
      <c r="N83" s="100">
        <v>0</v>
      </c>
      <c r="O83" s="100">
        <v>0</v>
      </c>
      <c r="P83" s="100">
        <v>35.120068610634647</v>
      </c>
      <c r="Q83" s="100">
        <v>30217.307032590048</v>
      </c>
      <c r="R83" s="100">
        <v>17.412935323383085</v>
      </c>
      <c r="S83" s="100">
        <v>14982.089552238805</v>
      </c>
      <c r="T83" s="100">
        <v>19.750656167979002</v>
      </c>
      <c r="U83" s="100">
        <v>16993.464566929135</v>
      </c>
      <c r="V83" s="100">
        <v>6.5968586387434547</v>
      </c>
      <c r="W83" s="100">
        <v>5675.9371727748685</v>
      </c>
      <c r="X83" s="100">
        <v>33.102439024390243</v>
      </c>
      <c r="Y83" s="100">
        <v>28481.338536585365</v>
      </c>
      <c r="Z83" s="100">
        <v>6.0654112983151638</v>
      </c>
      <c r="AA83" s="100">
        <v>5218.6798810703667</v>
      </c>
      <c r="AB83" s="100">
        <v>18.574401664932363</v>
      </c>
      <c r="AC83" s="100">
        <v>15981.415192507806</v>
      </c>
      <c r="AD83" s="100">
        <v>18.918507235338918</v>
      </c>
      <c r="AE83" s="100">
        <v>16277.483625285604</v>
      </c>
      <c r="AF83" s="100">
        <v>20.303867403314918</v>
      </c>
      <c r="AG83" s="100">
        <v>17469.447513812156</v>
      </c>
      <c r="AH83" s="100">
        <v>20.072217502124044</v>
      </c>
      <c r="AI83" s="100">
        <v>17270.135938827527</v>
      </c>
      <c r="AJ83" s="100">
        <v>25.758980301274622</v>
      </c>
      <c r="AK83" s="100">
        <v>22163.026651216685</v>
      </c>
      <c r="AL83" s="100">
        <v>6.1674418604651153</v>
      </c>
      <c r="AM83" s="100">
        <v>5306.4669767441846</v>
      </c>
      <c r="AN83" s="100">
        <v>28.955108359133128</v>
      </c>
      <c r="AO83" s="100">
        <v>24912.975232198143</v>
      </c>
      <c r="AP83" s="100">
        <v>9.8836168307967771</v>
      </c>
      <c r="AQ83" s="100">
        <v>8503.8639212175476</v>
      </c>
      <c r="AR83" s="100">
        <v>24.620954003407153</v>
      </c>
      <c r="AS83" s="100">
        <v>21183.868824531513</v>
      </c>
      <c r="AT83" s="100">
        <v>0</v>
      </c>
      <c r="AU83" s="100">
        <v>0</v>
      </c>
      <c r="AV83" s="100">
        <v>14.454277286135694</v>
      </c>
      <c r="AW83" s="100">
        <v>12436.460176991151</v>
      </c>
      <c r="AX83" s="100">
        <v>31.558120362737014</v>
      </c>
      <c r="AY83" s="100">
        <v>27152.606760098926</v>
      </c>
      <c r="AZ83" s="100">
        <v>15.047770700636942</v>
      </c>
      <c r="BA83" s="100">
        <v>12947.101910828025</v>
      </c>
      <c r="BB83" s="100">
        <v>0</v>
      </c>
      <c r="BC83" s="100">
        <v>0</v>
      </c>
      <c r="BD83" s="100">
        <v>43.421052631578945</v>
      </c>
      <c r="BE83" s="100">
        <v>37359.473684210527</v>
      </c>
      <c r="BF83" s="100">
        <v>10.75070821529745</v>
      </c>
      <c r="BG83" s="100">
        <v>9249.9093484419263</v>
      </c>
      <c r="BH83" s="100">
        <v>20.831509846827135</v>
      </c>
      <c r="BI83" s="100">
        <v>17923.431072210067</v>
      </c>
      <c r="BJ83" s="100">
        <v>13.888888888888888</v>
      </c>
      <c r="BK83" s="100">
        <v>11949.999999999998</v>
      </c>
      <c r="BL83" s="100">
        <v>28.654891304347828</v>
      </c>
      <c r="BM83" s="100">
        <v>24654.668478260872</v>
      </c>
      <c r="BN83" s="100">
        <v>4.875</v>
      </c>
      <c r="BO83" s="100">
        <v>4194.45</v>
      </c>
      <c r="BP83" s="100">
        <v>30.155601659751039</v>
      </c>
      <c r="BQ83" s="100">
        <v>25945.879668049794</v>
      </c>
      <c r="BR83" s="100">
        <v>18.421052631578945</v>
      </c>
      <c r="BS83" s="100">
        <v>15849.473684210523</v>
      </c>
      <c r="BT83" s="100">
        <v>18.367346938775512</v>
      </c>
      <c r="BU83" s="100">
        <v>15803.26530612245</v>
      </c>
      <c r="BV83" s="100">
        <v>20.069504778453521</v>
      </c>
      <c r="BW83" s="100">
        <v>17267.801911381408</v>
      </c>
      <c r="BX83" s="100">
        <v>17.922077922077921</v>
      </c>
      <c r="BY83" s="100">
        <v>15420.155844155843</v>
      </c>
      <c r="BZ83" s="100">
        <v>6.8085106382978724</v>
      </c>
      <c r="CA83" s="100">
        <v>5858.0425531914889</v>
      </c>
      <c r="CB83" s="100">
        <v>27.429352780309937</v>
      </c>
      <c r="CC83" s="100">
        <v>23600.21513217867</v>
      </c>
      <c r="CD83" s="100">
        <v>16.048034934497817</v>
      </c>
      <c r="CE83" s="100">
        <v>13807.729257641922</v>
      </c>
      <c r="CF83" s="100">
        <v>14.55842997323818</v>
      </c>
      <c r="CG83" s="100">
        <v>12526.07314897413</v>
      </c>
      <c r="CH83" s="100">
        <v>13.61153262518968</v>
      </c>
      <c r="CI83" s="100">
        <v>11711.362670713201</v>
      </c>
      <c r="CJ83" s="100">
        <v>24.319999999999997</v>
      </c>
      <c r="CK83" s="100">
        <v>20924.927999999996</v>
      </c>
      <c r="CL83" s="100">
        <v>13.29873980726464</v>
      </c>
      <c r="CM83" s="100">
        <v>11442.235730170496</v>
      </c>
      <c r="CN83" s="100">
        <v>14.867491166077738</v>
      </c>
      <c r="CO83" s="100">
        <v>12791.989399293285</v>
      </c>
      <c r="CP83" s="100">
        <v>19.395465994962219</v>
      </c>
      <c r="CQ83" s="100">
        <v>16687.858942065493</v>
      </c>
      <c r="CR83" s="100">
        <v>7.6771653543307083</v>
      </c>
      <c r="CS83" s="100">
        <v>6605.433070866141</v>
      </c>
      <c r="CT83" s="100">
        <v>11.265611990008326</v>
      </c>
      <c r="CU83" s="100">
        <v>9692.9325562031627</v>
      </c>
    </row>
    <row r="84" spans="2:99">
      <c r="C84" s="99" t="s">
        <v>250</v>
      </c>
      <c r="D84" s="100">
        <v>10.489406600356098</v>
      </c>
      <c r="E84" s="100">
        <v>8194.3244361981833</v>
      </c>
      <c r="F84" s="100">
        <v>0</v>
      </c>
      <c r="G84" s="100">
        <v>0</v>
      </c>
      <c r="H84" s="100">
        <v>26.594693314126392</v>
      </c>
      <c r="I84" s="100">
        <v>20775.774416995537</v>
      </c>
      <c r="J84" s="100">
        <v>10.323359073359073</v>
      </c>
      <c r="K84" s="100">
        <v>8064.6081081081074</v>
      </c>
      <c r="L84" s="100">
        <v>24.93123772102161</v>
      </c>
      <c r="M84" s="100">
        <v>19476.28290766208</v>
      </c>
      <c r="N84" s="100">
        <v>0</v>
      </c>
      <c r="O84" s="100">
        <v>0</v>
      </c>
      <c r="P84" s="100">
        <v>37.82161234991424</v>
      </c>
      <c r="Q84" s="100">
        <v>29546.243567753001</v>
      </c>
      <c r="R84" s="100">
        <v>20.024875621890548</v>
      </c>
      <c r="S84" s="100">
        <v>15643.432835820895</v>
      </c>
      <c r="T84" s="100">
        <v>18.372703412073491</v>
      </c>
      <c r="U84" s="100">
        <v>14352.755905511811</v>
      </c>
      <c r="V84" s="100">
        <v>6.2198952879581153</v>
      </c>
      <c r="W84" s="100">
        <v>4858.9821989528791</v>
      </c>
      <c r="X84" s="100">
        <v>32.253658536585363</v>
      </c>
      <c r="Y84" s="100">
        <v>25196.558048780484</v>
      </c>
      <c r="Z84" s="100">
        <v>5.5302279484638257</v>
      </c>
      <c r="AA84" s="100">
        <v>4320.2140733399401</v>
      </c>
      <c r="AB84" s="100">
        <v>19.105098855359</v>
      </c>
      <c r="AC84" s="100">
        <v>14924.903225806449</v>
      </c>
      <c r="AD84" s="100">
        <v>18.507235338918505</v>
      </c>
      <c r="AE84" s="100">
        <v>14457.852246763136</v>
      </c>
      <c r="AF84" s="100">
        <v>18.491022099447513</v>
      </c>
      <c r="AG84" s="100">
        <v>14445.186464088396</v>
      </c>
      <c r="AH84" s="100">
        <v>21.410365335598982</v>
      </c>
      <c r="AI84" s="100">
        <v>16725.777400169922</v>
      </c>
      <c r="AJ84" s="100">
        <v>25.758980301274622</v>
      </c>
      <c r="AK84" s="100">
        <v>20122.915411355734</v>
      </c>
      <c r="AL84" s="100">
        <v>5.804651162790698</v>
      </c>
      <c r="AM84" s="100">
        <v>4534.5934883720929</v>
      </c>
      <c r="AN84" s="100">
        <v>27.608359133126935</v>
      </c>
      <c r="AO84" s="100">
        <v>21567.650154798761</v>
      </c>
      <c r="AP84" s="100">
        <v>11.119068934646375</v>
      </c>
      <c r="AQ84" s="100">
        <v>8686.2166517457481</v>
      </c>
      <c r="AR84" s="100">
        <v>22.21890971039182</v>
      </c>
      <c r="AS84" s="100">
        <v>17357.412265758088</v>
      </c>
      <c r="AT84" s="100">
        <v>0</v>
      </c>
      <c r="AU84" s="100">
        <v>0</v>
      </c>
      <c r="AV84" s="100">
        <v>13.421828908554572</v>
      </c>
      <c r="AW84" s="100">
        <v>10485.13274336283</v>
      </c>
      <c r="AX84" s="100">
        <v>27.971970321516899</v>
      </c>
      <c r="AY84" s="100">
        <v>21851.703215169</v>
      </c>
      <c r="AZ84" s="100">
        <v>16.162420382165607</v>
      </c>
      <c r="BA84" s="100">
        <v>12626.082802547771</v>
      </c>
      <c r="BB84" s="100">
        <v>0</v>
      </c>
      <c r="BC84" s="100">
        <v>0</v>
      </c>
      <c r="BD84" s="100">
        <v>41.05263157894737</v>
      </c>
      <c r="BE84" s="100">
        <v>32070.315789473683</v>
      </c>
      <c r="BF84" s="100">
        <v>9.4475920679886691</v>
      </c>
      <c r="BG84" s="100">
        <v>7380.4589235127478</v>
      </c>
      <c r="BH84" s="100">
        <v>21.203501094091902</v>
      </c>
      <c r="BI84" s="100">
        <v>16564.175054704592</v>
      </c>
      <c r="BJ84" s="100">
        <v>13.321995464852607</v>
      </c>
      <c r="BK84" s="100">
        <v>10407.142857142855</v>
      </c>
      <c r="BL84" s="100">
        <v>30.203804347826086</v>
      </c>
      <c r="BM84" s="100">
        <v>23595.211956521736</v>
      </c>
      <c r="BN84" s="100">
        <v>4.7008928571428577</v>
      </c>
      <c r="BO84" s="100">
        <v>3672.3375000000001</v>
      </c>
      <c r="BP84" s="100">
        <v>31.929460580912863</v>
      </c>
      <c r="BQ84" s="100">
        <v>24943.294605809126</v>
      </c>
      <c r="BR84" s="100">
        <v>17.004048582995953</v>
      </c>
      <c r="BS84" s="100">
        <v>13283.562753036438</v>
      </c>
      <c r="BT84" s="100">
        <v>19.183673469387752</v>
      </c>
      <c r="BU84" s="100">
        <v>14986.28571428571</v>
      </c>
      <c r="BV84" s="100">
        <v>18.701129452649869</v>
      </c>
      <c r="BW84" s="100">
        <v>14609.322328410077</v>
      </c>
      <c r="BX84" s="100">
        <v>15.584415584415584</v>
      </c>
      <c r="BY84" s="100">
        <v>12174.545454545454</v>
      </c>
      <c r="BZ84" s="100">
        <v>6.2411347517730498</v>
      </c>
      <c r="CA84" s="100">
        <v>4875.5744680851058</v>
      </c>
      <c r="CB84" s="100">
        <v>30.656335460346401</v>
      </c>
      <c r="CC84" s="100">
        <v>23948.729261622608</v>
      </c>
      <c r="CD84" s="100">
        <v>16.965065502183407</v>
      </c>
      <c r="CE84" s="100">
        <v>13253.109170305675</v>
      </c>
      <c r="CF84" s="100">
        <v>15.92328278322926</v>
      </c>
      <c r="CG84" s="100">
        <v>12439.268510258697</v>
      </c>
      <c r="CH84" s="100">
        <v>13.873292867981789</v>
      </c>
      <c r="CI84" s="100">
        <v>10837.816388467372</v>
      </c>
      <c r="CJ84" s="100">
        <v>26.880000000000003</v>
      </c>
      <c r="CK84" s="100">
        <v>20998.655999999999</v>
      </c>
      <c r="CL84" s="100">
        <v>13.04299481097109</v>
      </c>
      <c r="CM84" s="100">
        <v>10189.187546330615</v>
      </c>
      <c r="CN84" s="100">
        <v>15.768551236749117</v>
      </c>
      <c r="CO84" s="100">
        <v>12318.392226148409</v>
      </c>
      <c r="CP84" s="100">
        <v>18.513853904282115</v>
      </c>
      <c r="CQ84" s="100">
        <v>14463.022670025188</v>
      </c>
      <c r="CR84" s="100">
        <v>7.6771653543307083</v>
      </c>
      <c r="CS84" s="100">
        <v>5997.4015748031488</v>
      </c>
      <c r="CT84" s="100">
        <v>10.166527893422147</v>
      </c>
      <c r="CU84" s="100">
        <v>7942.0915903413807</v>
      </c>
    </row>
    <row r="85" spans="2:99">
      <c r="C85" s="99" t="s">
        <v>251</v>
      </c>
      <c r="D85" s="100">
        <v>10.827774555206293</v>
      </c>
      <c r="E85" s="100">
        <v>1624.1661832809439</v>
      </c>
      <c r="F85" s="100">
        <v>0</v>
      </c>
      <c r="G85" s="100">
        <v>0</v>
      </c>
      <c r="H85" s="100">
        <v>26.594693314126392</v>
      </c>
      <c r="I85" s="100">
        <v>3989.2039971189588</v>
      </c>
      <c r="J85" s="100">
        <v>11.655405405405405</v>
      </c>
      <c r="K85" s="100">
        <v>1748.3108108108108</v>
      </c>
      <c r="L85" s="100">
        <v>25.623772102161102</v>
      </c>
      <c r="M85" s="100">
        <v>3843.5658153241652</v>
      </c>
      <c r="N85" s="100">
        <v>0</v>
      </c>
      <c r="O85" s="100">
        <v>0</v>
      </c>
      <c r="P85" s="100">
        <v>41.42367066895369</v>
      </c>
      <c r="Q85" s="100">
        <v>6213.5506003430537</v>
      </c>
      <c r="R85" s="100">
        <v>19.154228855721392</v>
      </c>
      <c r="S85" s="100">
        <v>2873.1343283582087</v>
      </c>
      <c r="T85" s="100">
        <v>18.832020997375327</v>
      </c>
      <c r="U85" s="100">
        <v>2824.803149606299</v>
      </c>
      <c r="V85" s="100">
        <v>6.5968586387434547</v>
      </c>
      <c r="W85" s="100">
        <v>989.52879581151819</v>
      </c>
      <c r="X85" s="100">
        <v>38.195121951219512</v>
      </c>
      <c r="Y85" s="100">
        <v>5729.2682926829266</v>
      </c>
      <c r="Z85" s="100">
        <v>6.2438057482656095</v>
      </c>
      <c r="AA85" s="100">
        <v>936.5708622398414</v>
      </c>
      <c r="AB85" s="100">
        <v>19.105098855359</v>
      </c>
      <c r="AC85" s="100">
        <v>2865.7648283038498</v>
      </c>
      <c r="AD85" s="100">
        <v>20.974866717440975</v>
      </c>
      <c r="AE85" s="100">
        <v>3146.2300076161464</v>
      </c>
      <c r="AF85" s="100">
        <v>18.491022099447513</v>
      </c>
      <c r="AG85" s="100">
        <v>2773.6533149171269</v>
      </c>
      <c r="AH85" s="100">
        <v>23.194562446898892</v>
      </c>
      <c r="AI85" s="100">
        <v>3479.1843670348339</v>
      </c>
      <c r="AJ85" s="100">
        <v>30.712630359212053</v>
      </c>
      <c r="AK85" s="100">
        <v>4606.894553881808</v>
      </c>
      <c r="AL85" s="100">
        <v>6.5302325581395353</v>
      </c>
      <c r="AM85" s="100">
        <v>979.53488372093034</v>
      </c>
      <c r="AN85" s="100">
        <v>32.321981424148603</v>
      </c>
      <c r="AO85" s="100">
        <v>4848.2972136222907</v>
      </c>
      <c r="AP85" s="100">
        <v>11.427931960608774</v>
      </c>
      <c r="AQ85" s="100">
        <v>1714.1897940913161</v>
      </c>
      <c r="AR85" s="100">
        <v>24.020442930153322</v>
      </c>
      <c r="AS85" s="100">
        <v>3603.0664395229983</v>
      </c>
      <c r="AT85" s="100">
        <v>0</v>
      </c>
      <c r="AU85" s="100">
        <v>0</v>
      </c>
      <c r="AV85" s="100">
        <v>14.970501474926253</v>
      </c>
      <c r="AW85" s="100">
        <v>2245.575221238938</v>
      </c>
      <c r="AX85" s="100">
        <v>29.406430338004945</v>
      </c>
      <c r="AY85" s="100">
        <v>4410.9645507007417</v>
      </c>
      <c r="AZ85" s="100">
        <v>16.719745222929937</v>
      </c>
      <c r="BA85" s="100">
        <v>2507.9617834394908</v>
      </c>
      <c r="BB85" s="100">
        <v>0</v>
      </c>
      <c r="BC85" s="100">
        <v>0</v>
      </c>
      <c r="BD85" s="100">
        <v>42.631578947368425</v>
      </c>
      <c r="BE85" s="100">
        <v>6394.7368421052633</v>
      </c>
      <c r="BF85" s="100">
        <v>10.09915014164306</v>
      </c>
      <c r="BG85" s="100">
        <v>1514.872521246459</v>
      </c>
      <c r="BH85" s="100">
        <v>21.203501094091902</v>
      </c>
      <c r="BI85" s="100">
        <v>3180.5251641137852</v>
      </c>
      <c r="BJ85" s="100">
        <v>16.156462585034014</v>
      </c>
      <c r="BK85" s="100">
        <v>2423.4693877551022</v>
      </c>
      <c r="BL85" s="100">
        <v>34.850543478260867</v>
      </c>
      <c r="BM85" s="100">
        <v>5227.58152173913</v>
      </c>
      <c r="BN85" s="100">
        <v>5.3973214285714279</v>
      </c>
      <c r="BO85" s="100">
        <v>809.59821428571422</v>
      </c>
      <c r="BP85" s="100">
        <v>34.885892116182575</v>
      </c>
      <c r="BQ85" s="100">
        <v>5232.883817427386</v>
      </c>
      <c r="BR85" s="100">
        <v>20.192307692307693</v>
      </c>
      <c r="BS85" s="100">
        <v>3028.8461538461538</v>
      </c>
      <c r="BT85" s="100">
        <v>19.183673469387752</v>
      </c>
      <c r="BU85" s="100">
        <v>2877.5510204081629</v>
      </c>
      <c r="BV85" s="100">
        <v>21.894005212858385</v>
      </c>
      <c r="BW85" s="100">
        <v>3284.1007819287579</v>
      </c>
      <c r="BX85" s="100">
        <v>18.311688311688311</v>
      </c>
      <c r="BY85" s="100">
        <v>2746.7532467532465</v>
      </c>
      <c r="BZ85" s="100">
        <v>6.6666666666666661</v>
      </c>
      <c r="CA85" s="100">
        <v>999.99999999999989</v>
      </c>
      <c r="CB85" s="100">
        <v>33.076572470373748</v>
      </c>
      <c r="CC85" s="100">
        <v>4961.4858705560619</v>
      </c>
      <c r="CD85" s="100">
        <v>18.799126637554583</v>
      </c>
      <c r="CE85" s="100">
        <v>2819.8689956331873</v>
      </c>
      <c r="CF85" s="100">
        <v>15.013380909901874</v>
      </c>
      <c r="CG85" s="100">
        <v>2252.0071364852811</v>
      </c>
      <c r="CH85" s="100">
        <v>15.182094081942337</v>
      </c>
      <c r="CI85" s="100">
        <v>2277.3141122913503</v>
      </c>
      <c r="CJ85" s="100">
        <v>26.880000000000003</v>
      </c>
      <c r="CK85" s="100">
        <v>4032.0000000000005</v>
      </c>
      <c r="CL85" s="100">
        <v>14.577464788732394</v>
      </c>
      <c r="CM85" s="100">
        <v>2186.6197183098593</v>
      </c>
      <c r="CN85" s="100">
        <v>16.219081272084804</v>
      </c>
      <c r="CO85" s="100">
        <v>2432.8621908127207</v>
      </c>
      <c r="CP85" s="100">
        <v>20.717884130982366</v>
      </c>
      <c r="CQ85" s="100">
        <v>3107.6826196473548</v>
      </c>
      <c r="CR85" s="100">
        <v>7.5236220472440944</v>
      </c>
      <c r="CS85" s="100">
        <v>1128.5433070866143</v>
      </c>
      <c r="CT85" s="100">
        <v>10.716069941715237</v>
      </c>
      <c r="CU85" s="100">
        <v>1607.4104912572855</v>
      </c>
    </row>
    <row r="86" spans="2:99">
      <c r="C86" s="99" t="s">
        <v>252</v>
      </c>
      <c r="D86" s="100">
        <v>11.166142510056492</v>
      </c>
      <c r="E86" s="100">
        <v>6029.7169554305055</v>
      </c>
      <c r="F86" s="100">
        <v>0</v>
      </c>
      <c r="G86" s="100">
        <v>0</v>
      </c>
      <c r="H86" s="100">
        <v>26.594693314126392</v>
      </c>
      <c r="I86" s="100">
        <v>14361.134389628252</v>
      </c>
      <c r="J86" s="100">
        <v>10.656370656370656</v>
      </c>
      <c r="K86" s="100">
        <v>5754.4401544401544</v>
      </c>
      <c r="L86" s="100">
        <v>25.623772102161102</v>
      </c>
      <c r="M86" s="100">
        <v>13836.836935166995</v>
      </c>
      <c r="N86" s="100">
        <v>0</v>
      </c>
      <c r="O86" s="100">
        <v>0</v>
      </c>
      <c r="P86" s="100">
        <v>34.219554030874782</v>
      </c>
      <c r="Q86" s="100">
        <v>18478.559176672381</v>
      </c>
      <c r="R86" s="100">
        <v>21.330845771144279</v>
      </c>
      <c r="S86" s="100">
        <v>11518.656716417911</v>
      </c>
      <c r="T86" s="100">
        <v>18.832020997375327</v>
      </c>
      <c r="U86" s="100">
        <v>10169.291338582676</v>
      </c>
      <c r="V86" s="100">
        <v>6.5968586387434547</v>
      </c>
      <c r="W86" s="100">
        <v>3562.3036649214655</v>
      </c>
      <c r="X86" s="100">
        <v>31.404878048780485</v>
      </c>
      <c r="Y86" s="100">
        <v>16958.634146341461</v>
      </c>
      <c r="Z86" s="100">
        <v>6.4222001982160553</v>
      </c>
      <c r="AA86" s="100">
        <v>3467.98810703667</v>
      </c>
      <c r="AB86" s="100">
        <v>16.451612903225804</v>
      </c>
      <c r="AC86" s="100">
        <v>8883.8709677419338</v>
      </c>
      <c r="AD86" s="100">
        <v>20.152322924600149</v>
      </c>
      <c r="AE86" s="100">
        <v>10882.254379284081</v>
      </c>
      <c r="AF86" s="100">
        <v>19.578729281767956</v>
      </c>
      <c r="AG86" s="100">
        <v>10572.513812154695</v>
      </c>
      <c r="AH86" s="100">
        <v>22.748513169073917</v>
      </c>
      <c r="AI86" s="100">
        <v>12284.197111299914</v>
      </c>
      <c r="AJ86" s="100">
        <v>25.758980301274622</v>
      </c>
      <c r="AK86" s="100">
        <v>13909.849362688296</v>
      </c>
      <c r="AL86" s="100">
        <v>5.804651162790698</v>
      </c>
      <c r="AM86" s="100">
        <v>3134.5116279069771</v>
      </c>
      <c r="AN86" s="100">
        <v>27.608359133126935</v>
      </c>
      <c r="AO86" s="100">
        <v>14908.513931888545</v>
      </c>
      <c r="AP86" s="100">
        <v>10.810205908683976</v>
      </c>
      <c r="AQ86" s="100">
        <v>5837.5111906893471</v>
      </c>
      <c r="AR86" s="100">
        <v>21.618398637137989</v>
      </c>
      <c r="AS86" s="100">
        <v>11673.935264054515</v>
      </c>
      <c r="AT86" s="100">
        <v>0</v>
      </c>
      <c r="AU86" s="100">
        <v>0</v>
      </c>
      <c r="AV86" s="100">
        <v>14.970501474926253</v>
      </c>
      <c r="AW86" s="100">
        <v>8084.070796460177</v>
      </c>
      <c r="AX86" s="100">
        <v>27.254740313272876</v>
      </c>
      <c r="AY86" s="100">
        <v>14717.559769167354</v>
      </c>
      <c r="AZ86" s="100">
        <v>16.719745222929937</v>
      </c>
      <c r="BA86" s="100">
        <v>9028.6624203821666</v>
      </c>
      <c r="BB86" s="100">
        <v>0</v>
      </c>
      <c r="BC86" s="100">
        <v>0</v>
      </c>
      <c r="BD86" s="100">
        <v>39.473684210526315</v>
      </c>
      <c r="BE86" s="100">
        <v>21315.78947368421</v>
      </c>
      <c r="BF86" s="100">
        <v>9.4475920679886691</v>
      </c>
      <c r="BG86" s="100">
        <v>5101.6997167138816</v>
      </c>
      <c r="BH86" s="100">
        <v>21.203501094091902</v>
      </c>
      <c r="BI86" s="100">
        <v>11449.890590809628</v>
      </c>
      <c r="BJ86" s="100">
        <v>13.888888888888888</v>
      </c>
      <c r="BK86" s="100">
        <v>7499.9999999999991</v>
      </c>
      <c r="BL86" s="100">
        <v>29.429347826086957</v>
      </c>
      <c r="BM86" s="100">
        <v>15891.847826086956</v>
      </c>
      <c r="BN86" s="100">
        <v>4.7008928571428577</v>
      </c>
      <c r="BO86" s="100">
        <v>2538.4821428571431</v>
      </c>
      <c r="BP86" s="100">
        <v>33.11203319502075</v>
      </c>
      <c r="BQ86" s="100">
        <v>17880.497925311203</v>
      </c>
      <c r="BR86" s="100">
        <v>18.775303643724694</v>
      </c>
      <c r="BS86" s="100">
        <v>10138.663967611335</v>
      </c>
      <c r="BT86" s="100">
        <v>21.632653061224488</v>
      </c>
      <c r="BU86" s="100">
        <v>11681.632653061224</v>
      </c>
      <c r="BV86" s="100">
        <v>19.157254561251086</v>
      </c>
      <c r="BW86" s="100">
        <v>10344.917463075586</v>
      </c>
      <c r="BX86" s="100">
        <v>15.584415584415584</v>
      </c>
      <c r="BY86" s="100">
        <v>8415.5844155844152</v>
      </c>
      <c r="BZ86" s="100">
        <v>6.9503546099290778</v>
      </c>
      <c r="CA86" s="100">
        <v>3753.1914893617022</v>
      </c>
      <c r="CB86" s="100">
        <v>29.849589790337284</v>
      </c>
      <c r="CC86" s="100">
        <v>16118.778486782134</v>
      </c>
      <c r="CD86" s="100">
        <v>17.882096069868997</v>
      </c>
      <c r="CE86" s="100">
        <v>9656.3318777292588</v>
      </c>
      <c r="CF86" s="100">
        <v>15.013380909901874</v>
      </c>
      <c r="CG86" s="100">
        <v>8107.2256913470119</v>
      </c>
      <c r="CH86" s="100">
        <v>13.873292867981789</v>
      </c>
      <c r="CI86" s="100">
        <v>7491.5781487101658</v>
      </c>
      <c r="CJ86" s="100">
        <v>25.6</v>
      </c>
      <c r="CK86" s="100">
        <v>13824</v>
      </c>
      <c r="CL86" s="100">
        <v>15.344699777613048</v>
      </c>
      <c r="CM86" s="100">
        <v>8286.1378799110462</v>
      </c>
      <c r="CN86" s="100">
        <v>14.416961130742049</v>
      </c>
      <c r="CO86" s="100">
        <v>7785.1590106007061</v>
      </c>
      <c r="CP86" s="100">
        <v>18.073047858942065</v>
      </c>
      <c r="CQ86" s="100">
        <v>9759.4458438287147</v>
      </c>
      <c r="CR86" s="100">
        <v>6.7559055118110232</v>
      </c>
      <c r="CS86" s="100">
        <v>3648.1889763779527</v>
      </c>
      <c r="CT86" s="100">
        <v>10.716069941715237</v>
      </c>
      <c r="CU86" s="100">
        <v>5786.6777685262277</v>
      </c>
    </row>
    <row r="87" spans="2:99">
      <c r="B87" s="99" t="s">
        <v>131</v>
      </c>
      <c r="C87" s="99" t="s">
        <v>253</v>
      </c>
      <c r="D87" s="100">
        <v>7.1057270518541307</v>
      </c>
      <c r="E87" s="100">
        <v>13890.275240964454</v>
      </c>
      <c r="F87" s="100">
        <v>0</v>
      </c>
      <c r="G87" s="100">
        <v>0</v>
      </c>
      <c r="H87" s="100">
        <v>18.873653319702601</v>
      </c>
      <c r="I87" s="100">
        <v>36894.217509354647</v>
      </c>
      <c r="J87" s="100">
        <v>6.66023166023166</v>
      </c>
      <c r="K87" s="100">
        <v>13019.420849420849</v>
      </c>
      <c r="L87" s="100">
        <v>11.080550098231827</v>
      </c>
      <c r="M87" s="100">
        <v>21660.259332023576</v>
      </c>
      <c r="N87" s="100">
        <v>0</v>
      </c>
      <c r="O87" s="100">
        <v>0</v>
      </c>
      <c r="P87" s="100">
        <v>14.408233276157803</v>
      </c>
      <c r="Q87" s="100">
        <v>28165.214408233274</v>
      </c>
      <c r="R87" s="100">
        <v>13.059701492537314</v>
      </c>
      <c r="S87" s="100">
        <v>25529.104477611942</v>
      </c>
      <c r="T87" s="100">
        <v>13.320209973753281</v>
      </c>
      <c r="U87" s="100">
        <v>26038.346456692914</v>
      </c>
      <c r="V87" s="100">
        <v>3.015706806282723</v>
      </c>
      <c r="W87" s="100">
        <v>5895.1036649214666</v>
      </c>
      <c r="X87" s="100">
        <v>12.731707317073171</v>
      </c>
      <c r="Y87" s="100">
        <v>24887.941463414634</v>
      </c>
      <c r="Z87" s="100">
        <v>3.9246778989098114</v>
      </c>
      <c r="AA87" s="100">
        <v>7671.9603567888989</v>
      </c>
      <c r="AB87" s="100">
        <v>10.08324661810614</v>
      </c>
      <c r="AC87" s="100">
        <v>19710.730489073881</v>
      </c>
      <c r="AD87" s="100">
        <v>9.0479817212490481</v>
      </c>
      <c r="AE87" s="100">
        <v>17686.99466869764</v>
      </c>
      <c r="AF87" s="100">
        <v>9.7893646408839778</v>
      </c>
      <c r="AG87" s="100">
        <v>19136.25</v>
      </c>
      <c r="AH87" s="100">
        <v>8.9209855564995753</v>
      </c>
      <c r="AI87" s="100">
        <v>17438.742565845369</v>
      </c>
      <c r="AJ87" s="100">
        <v>17.83314020857474</v>
      </c>
      <c r="AK87" s="100">
        <v>34860.222479721902</v>
      </c>
      <c r="AL87" s="100">
        <v>2.7209302325581395</v>
      </c>
      <c r="AM87" s="100">
        <v>5318.8744186046506</v>
      </c>
      <c r="AN87" s="100">
        <v>16.160990712074302</v>
      </c>
      <c r="AO87" s="100">
        <v>31591.504643962846</v>
      </c>
      <c r="AP87" s="100">
        <v>6.4861235452103845</v>
      </c>
      <c r="AQ87" s="100">
        <v>12679.074306177259</v>
      </c>
      <c r="AR87" s="100">
        <v>10.809199318568995</v>
      </c>
      <c r="AS87" s="100">
        <v>21129.822827938671</v>
      </c>
      <c r="AT87" s="100">
        <v>0</v>
      </c>
      <c r="AU87" s="100">
        <v>0</v>
      </c>
      <c r="AV87" s="100">
        <v>12.905604719764012</v>
      </c>
      <c r="AW87" s="100">
        <v>25227.87610619469</v>
      </c>
      <c r="AX87" s="100">
        <v>14.344600164880461</v>
      </c>
      <c r="AY87" s="100">
        <v>28040.824402308324</v>
      </c>
      <c r="AZ87" s="100">
        <v>9.4745222929936297</v>
      </c>
      <c r="BA87" s="100">
        <v>18520.796178343946</v>
      </c>
      <c r="BB87" s="100">
        <v>0</v>
      </c>
      <c r="BC87" s="100">
        <v>0</v>
      </c>
      <c r="BD87" s="100">
        <v>23.684210526315788</v>
      </c>
      <c r="BE87" s="100">
        <v>46297.8947368421</v>
      </c>
      <c r="BF87" s="100">
        <v>9.1218130311614729</v>
      </c>
      <c r="BG87" s="100">
        <v>17831.320113314447</v>
      </c>
      <c r="BH87" s="100">
        <v>9.2997811816192559</v>
      </c>
      <c r="BI87" s="100">
        <v>18179.212253829322</v>
      </c>
      <c r="BJ87" s="100">
        <v>5.1020408163265305</v>
      </c>
      <c r="BK87" s="100">
        <v>9973.4693877551017</v>
      </c>
      <c r="BL87" s="100">
        <v>17.8125</v>
      </c>
      <c r="BM87" s="100">
        <v>34819.875</v>
      </c>
      <c r="BN87" s="100">
        <v>5.5714285714285712</v>
      </c>
      <c r="BO87" s="100">
        <v>10891.028571428571</v>
      </c>
      <c r="BP87" s="100">
        <v>12.41701244813278</v>
      </c>
      <c r="BQ87" s="100">
        <v>24272.775933609959</v>
      </c>
      <c r="BR87" s="100">
        <v>11.336032388663968</v>
      </c>
      <c r="BS87" s="100">
        <v>22159.676113360325</v>
      </c>
      <c r="BT87" s="100">
        <v>11.836734693877551</v>
      </c>
      <c r="BU87" s="100">
        <v>23138.448979591834</v>
      </c>
      <c r="BV87" s="100">
        <v>12.31537793223284</v>
      </c>
      <c r="BW87" s="100">
        <v>24074.100781928755</v>
      </c>
      <c r="BX87" s="100">
        <v>8.1818181818181834</v>
      </c>
      <c r="BY87" s="100">
        <v>15993.818181818184</v>
      </c>
      <c r="BZ87" s="100">
        <v>3.4042553191489362</v>
      </c>
      <c r="CA87" s="100">
        <v>6654.6382978723404</v>
      </c>
      <c r="CB87" s="100">
        <v>14.521422060164085</v>
      </c>
      <c r="CC87" s="100">
        <v>28386.475843208751</v>
      </c>
      <c r="CD87" s="100">
        <v>13.296943231441048</v>
      </c>
      <c r="CE87" s="100">
        <v>25992.86462882096</v>
      </c>
      <c r="CF87" s="100">
        <v>13.648528099910795</v>
      </c>
      <c r="CG87" s="100">
        <v>26680.142729705622</v>
      </c>
      <c r="CH87" s="100">
        <v>5.2352048558421851</v>
      </c>
      <c r="CI87" s="100">
        <v>10233.778452200304</v>
      </c>
      <c r="CJ87" s="100">
        <v>11.52</v>
      </c>
      <c r="CK87" s="100">
        <v>22519.295999999998</v>
      </c>
      <c r="CL87" s="100">
        <v>4.6034099332839142</v>
      </c>
      <c r="CM87" s="100">
        <v>8998.7457375833947</v>
      </c>
      <c r="CN87" s="100">
        <v>9.4611307420494697</v>
      </c>
      <c r="CO87" s="100">
        <v>18494.618374558304</v>
      </c>
      <c r="CP87" s="100">
        <v>7.4937027707808568</v>
      </c>
      <c r="CQ87" s="100">
        <v>14648.690176322418</v>
      </c>
      <c r="CR87" s="100">
        <v>2.4566929133858268</v>
      </c>
      <c r="CS87" s="100">
        <v>4802.343307086614</v>
      </c>
      <c r="CT87" s="100">
        <v>4.6711074104912571</v>
      </c>
      <c r="CU87" s="100">
        <v>9131.0807660283099</v>
      </c>
    </row>
    <row r="88" spans="2:99">
      <c r="C88" s="99" t="s">
        <v>254</v>
      </c>
      <c r="D88" s="100">
        <v>7.7824629615545238</v>
      </c>
      <c r="E88" s="100">
        <v>14727.532908445779</v>
      </c>
      <c r="F88" s="100">
        <v>0</v>
      </c>
      <c r="G88" s="100">
        <v>0</v>
      </c>
      <c r="H88" s="100">
        <v>16.299973321561339</v>
      </c>
      <c r="I88" s="100">
        <v>30846.069513722676</v>
      </c>
      <c r="J88" s="100">
        <v>6.9932432432432439</v>
      </c>
      <c r="K88" s="100">
        <v>13234.013513513513</v>
      </c>
      <c r="L88" s="100">
        <v>13.158153241650295</v>
      </c>
      <c r="M88" s="100">
        <v>24900.489194499016</v>
      </c>
      <c r="N88" s="100">
        <v>0</v>
      </c>
      <c r="O88" s="100">
        <v>0</v>
      </c>
      <c r="P88" s="100">
        <v>16.20926243567753</v>
      </c>
      <c r="Q88" s="100">
        <v>30674.408233276157</v>
      </c>
      <c r="R88" s="100">
        <v>11.318407960199005</v>
      </c>
      <c r="S88" s="100">
        <v>21418.955223880595</v>
      </c>
      <c r="T88" s="100">
        <v>12.860892388451443</v>
      </c>
      <c r="U88" s="100">
        <v>24337.95275590551</v>
      </c>
      <c r="V88" s="100">
        <v>2.827225130890052</v>
      </c>
      <c r="W88" s="100">
        <v>5350.240837696334</v>
      </c>
      <c r="X88" s="100">
        <v>13.580487804878048</v>
      </c>
      <c r="Y88" s="100">
        <v>25699.715121951216</v>
      </c>
      <c r="Z88" s="100">
        <v>3.9246778989098114</v>
      </c>
      <c r="AA88" s="100">
        <v>7427.0604558969262</v>
      </c>
      <c r="AB88" s="100">
        <v>10.08324661810614</v>
      </c>
      <c r="AC88" s="100">
        <v>19081.535900104056</v>
      </c>
      <c r="AD88" s="100">
        <v>8.6367098248286371</v>
      </c>
      <c r="AE88" s="100">
        <v>16344.109672505712</v>
      </c>
      <c r="AF88" s="100">
        <v>9.7893646408839778</v>
      </c>
      <c r="AG88" s="100">
        <v>18525.39364640884</v>
      </c>
      <c r="AH88" s="100">
        <v>8.9209855564995753</v>
      </c>
      <c r="AI88" s="100">
        <v>16882.073067119796</v>
      </c>
      <c r="AJ88" s="100">
        <v>15.851680185399768</v>
      </c>
      <c r="AK88" s="100">
        <v>29997.719582850521</v>
      </c>
      <c r="AL88" s="100">
        <v>2.902325581395349</v>
      </c>
      <c r="AM88" s="100">
        <v>5492.3609302325585</v>
      </c>
      <c r="AN88" s="100">
        <v>18.854489164086687</v>
      </c>
      <c r="AO88" s="100">
        <v>35680.235294117643</v>
      </c>
      <c r="AP88" s="100">
        <v>5.8683974932855856</v>
      </c>
      <c r="AQ88" s="100">
        <v>11105.355416293642</v>
      </c>
      <c r="AR88" s="100">
        <v>9.6081771720613283</v>
      </c>
      <c r="AS88" s="100">
        <v>18182.514480408856</v>
      </c>
      <c r="AT88" s="100">
        <v>0</v>
      </c>
      <c r="AU88" s="100">
        <v>0</v>
      </c>
      <c r="AV88" s="100">
        <v>13.421828908554572</v>
      </c>
      <c r="AW88" s="100">
        <v>25399.469026548668</v>
      </c>
      <c r="AX88" s="100">
        <v>15.779060181368507</v>
      </c>
      <c r="AY88" s="100">
        <v>29860.293487221759</v>
      </c>
      <c r="AZ88" s="100">
        <v>11.146496815286623</v>
      </c>
      <c r="BA88" s="100">
        <v>21093.630573248403</v>
      </c>
      <c r="BB88" s="100">
        <v>0</v>
      </c>
      <c r="BC88" s="100">
        <v>0</v>
      </c>
      <c r="BD88" s="100">
        <v>22.105263157894736</v>
      </c>
      <c r="BE88" s="100">
        <v>41831.999999999993</v>
      </c>
      <c r="BF88" s="100">
        <v>10.424929178470256</v>
      </c>
      <c r="BG88" s="100">
        <v>19728.135977337111</v>
      </c>
      <c r="BH88" s="100">
        <v>9.6717724288840259</v>
      </c>
      <c r="BI88" s="100">
        <v>18302.862144420131</v>
      </c>
      <c r="BJ88" s="100">
        <v>5.1020408163265305</v>
      </c>
      <c r="BK88" s="100">
        <v>9655.1020408163258</v>
      </c>
      <c r="BL88" s="100">
        <v>17.038043478260867</v>
      </c>
      <c r="BM88" s="100">
        <v>32242.793478260865</v>
      </c>
      <c r="BN88" s="100">
        <v>5.7455357142857144</v>
      </c>
      <c r="BO88" s="100">
        <v>10872.851785714285</v>
      </c>
      <c r="BP88" s="100">
        <v>13.599585062240664</v>
      </c>
      <c r="BQ88" s="100">
        <v>25735.85477178423</v>
      </c>
      <c r="BR88" s="100">
        <v>10.981781376518219</v>
      </c>
      <c r="BS88" s="100">
        <v>20781.923076923078</v>
      </c>
      <c r="BT88" s="100">
        <v>11.020408163265305</v>
      </c>
      <c r="BU88" s="100">
        <v>20855.020408163262</v>
      </c>
      <c r="BV88" s="100">
        <v>11.859252823631625</v>
      </c>
      <c r="BW88" s="100">
        <v>22442.450043440484</v>
      </c>
      <c r="BX88" s="100">
        <v>8.9610389610389607</v>
      </c>
      <c r="BY88" s="100">
        <v>16957.870129870127</v>
      </c>
      <c r="BZ88" s="100">
        <v>3.9716312056737588</v>
      </c>
      <c r="CA88" s="100">
        <v>7515.9148936170204</v>
      </c>
      <c r="CB88" s="100">
        <v>15.328167730173201</v>
      </c>
      <c r="CC88" s="100">
        <v>29007.024612579764</v>
      </c>
      <c r="CD88" s="100">
        <v>13.296943231441048</v>
      </c>
      <c r="CE88" s="100">
        <v>25163.135371179036</v>
      </c>
      <c r="CF88" s="100">
        <v>12.738626226583408</v>
      </c>
      <c r="CG88" s="100">
        <v>24106.576271186441</v>
      </c>
      <c r="CH88" s="100">
        <v>5.2352048558421851</v>
      </c>
      <c r="CI88" s="100">
        <v>9907.1016691957502</v>
      </c>
      <c r="CJ88" s="100">
        <v>10.24</v>
      </c>
      <c r="CK88" s="100">
        <v>19378.175999999999</v>
      </c>
      <c r="CL88" s="100">
        <v>4.6034099332839142</v>
      </c>
      <c r="CM88" s="100">
        <v>8711.4929577464791</v>
      </c>
      <c r="CN88" s="100">
        <v>10.362190812720847</v>
      </c>
      <c r="CO88" s="100">
        <v>19609.409893992928</v>
      </c>
      <c r="CP88" s="100">
        <v>8.3753148614609572</v>
      </c>
      <c r="CQ88" s="100">
        <v>15849.445843828715</v>
      </c>
      <c r="CR88" s="100">
        <v>2.7637795275590551</v>
      </c>
      <c r="CS88" s="100">
        <v>5230.1763779527555</v>
      </c>
      <c r="CT88" s="100">
        <v>4.9458784346378017</v>
      </c>
      <c r="CU88" s="100">
        <v>9359.5803497085763</v>
      </c>
    </row>
    <row r="89" spans="2:99">
      <c r="C89" s="99" t="s">
        <v>255</v>
      </c>
      <c r="D89" s="100">
        <v>7.1057270518541307</v>
      </c>
      <c r="E89" s="100">
        <v>17036.691179525464</v>
      </c>
      <c r="F89" s="100">
        <v>0</v>
      </c>
      <c r="G89" s="100">
        <v>0</v>
      </c>
      <c r="H89" s="100">
        <v>15.442079988847581</v>
      </c>
      <c r="I89" s="100">
        <v>37023.930981260957</v>
      </c>
      <c r="J89" s="100">
        <v>6.327220077220078</v>
      </c>
      <c r="K89" s="100">
        <v>15170.142857142859</v>
      </c>
      <c r="L89" s="100">
        <v>12.465618860510805</v>
      </c>
      <c r="M89" s="100">
        <v>29887.567779960704</v>
      </c>
      <c r="N89" s="100">
        <v>0</v>
      </c>
      <c r="O89" s="100">
        <v>0</v>
      </c>
      <c r="P89" s="100">
        <v>14.408233276157803</v>
      </c>
      <c r="Q89" s="100">
        <v>34545.180102915947</v>
      </c>
      <c r="R89" s="100">
        <v>13.059701492537314</v>
      </c>
      <c r="S89" s="100">
        <v>31311.940298507463</v>
      </c>
      <c r="T89" s="100">
        <v>11.94225721784777</v>
      </c>
      <c r="U89" s="100">
        <v>28632.755905511811</v>
      </c>
      <c r="V89" s="100">
        <v>3.015706806282723</v>
      </c>
      <c r="W89" s="100">
        <v>7230.4586387434565</v>
      </c>
      <c r="X89" s="100">
        <v>12.731707317073171</v>
      </c>
      <c r="Y89" s="100">
        <v>30525.541463414633</v>
      </c>
      <c r="Z89" s="100">
        <v>4.4598612487611495</v>
      </c>
      <c r="AA89" s="100">
        <v>10692.963330029732</v>
      </c>
      <c r="AB89" s="100">
        <v>9.0218522372528618</v>
      </c>
      <c r="AC89" s="100">
        <v>21630.792924037461</v>
      </c>
      <c r="AD89" s="100">
        <v>8.2254379284082262</v>
      </c>
      <c r="AE89" s="100">
        <v>19721.309977151563</v>
      </c>
      <c r="AF89" s="100">
        <v>9.0642265193370175</v>
      </c>
      <c r="AG89" s="100">
        <v>21732.389502762431</v>
      </c>
      <c r="AH89" s="100">
        <v>7.5828377230246389</v>
      </c>
      <c r="AI89" s="100">
        <v>18180.611724723873</v>
      </c>
      <c r="AJ89" s="100">
        <v>14.860950173812284</v>
      </c>
      <c r="AK89" s="100">
        <v>35630.614136732329</v>
      </c>
      <c r="AL89" s="100">
        <v>2.902325581395349</v>
      </c>
      <c r="AM89" s="100">
        <v>6958.6158139534882</v>
      </c>
      <c r="AN89" s="100">
        <v>17.507739938080494</v>
      </c>
      <c r="AO89" s="100">
        <v>41976.557275541789</v>
      </c>
      <c r="AP89" s="100">
        <v>5.8683974932855856</v>
      </c>
      <c r="AQ89" s="100">
        <v>14070.06982990152</v>
      </c>
      <c r="AR89" s="100">
        <v>9.6081771720613283</v>
      </c>
      <c r="AS89" s="100">
        <v>23036.56558773424</v>
      </c>
      <c r="AT89" s="100">
        <v>0</v>
      </c>
      <c r="AU89" s="100">
        <v>0</v>
      </c>
      <c r="AV89" s="100">
        <v>11.87315634218289</v>
      </c>
      <c r="AW89" s="100">
        <v>28467.079646017697</v>
      </c>
      <c r="AX89" s="100">
        <v>14.344600164880461</v>
      </c>
      <c r="AY89" s="100">
        <v>34392.613355317393</v>
      </c>
      <c r="AZ89" s="100">
        <v>8.9171974522292992</v>
      </c>
      <c r="BA89" s="100">
        <v>21379.872611464965</v>
      </c>
      <c r="BB89" s="100">
        <v>0</v>
      </c>
      <c r="BC89" s="100">
        <v>0</v>
      </c>
      <c r="BD89" s="100">
        <v>22.894736842105264</v>
      </c>
      <c r="BE89" s="100">
        <v>54892.42105263158</v>
      </c>
      <c r="BF89" s="100">
        <v>10.09915014164306</v>
      </c>
      <c r="BG89" s="100">
        <v>24213.722379603398</v>
      </c>
      <c r="BH89" s="100">
        <v>8.5557986870897142</v>
      </c>
      <c r="BI89" s="100">
        <v>20513.3829321663</v>
      </c>
      <c r="BJ89" s="100">
        <v>4.5351473922902494</v>
      </c>
      <c r="BK89" s="100">
        <v>10873.469387755102</v>
      </c>
      <c r="BL89" s="100">
        <v>19.361413043478262</v>
      </c>
      <c r="BM89" s="100">
        <v>46420.92391304348</v>
      </c>
      <c r="BN89" s="100">
        <v>5.2232142857142856</v>
      </c>
      <c r="BO89" s="100">
        <v>12523.178571428571</v>
      </c>
      <c r="BP89" s="100">
        <v>11.234439834024897</v>
      </c>
      <c r="BQ89" s="100">
        <v>26935.692946058094</v>
      </c>
      <c r="BR89" s="100">
        <v>10.273279352226721</v>
      </c>
      <c r="BS89" s="100">
        <v>24631.214574898786</v>
      </c>
      <c r="BT89" s="100">
        <v>9.795918367346939</v>
      </c>
      <c r="BU89" s="100">
        <v>23486.693877551021</v>
      </c>
      <c r="BV89" s="100">
        <v>10.490877497827976</v>
      </c>
      <c r="BW89" s="100">
        <v>25152.927888792354</v>
      </c>
      <c r="BX89" s="100">
        <v>7.4025974025974026</v>
      </c>
      <c r="BY89" s="100">
        <v>17748.467532467534</v>
      </c>
      <c r="BZ89" s="100">
        <v>3.8297872340425529</v>
      </c>
      <c r="CA89" s="100">
        <v>9182.2978723404249</v>
      </c>
      <c r="CB89" s="100">
        <v>15.328167730173201</v>
      </c>
      <c r="CC89" s="100">
        <v>36750.814949863263</v>
      </c>
      <c r="CD89" s="100">
        <v>11.921397379912664</v>
      </c>
      <c r="CE89" s="100">
        <v>28582.742358078602</v>
      </c>
      <c r="CF89" s="100">
        <v>14.103479036574488</v>
      </c>
      <c r="CG89" s="100">
        <v>33814.501338090988</v>
      </c>
      <c r="CH89" s="100">
        <v>5.4969650986342939</v>
      </c>
      <c r="CI89" s="100">
        <v>13179.523520485584</v>
      </c>
      <c r="CJ89" s="100">
        <v>11.52</v>
      </c>
      <c r="CK89" s="100">
        <v>27620.351999999999</v>
      </c>
      <c r="CL89" s="100">
        <v>4.3476649369903635</v>
      </c>
      <c r="CM89" s="100">
        <v>10423.961452928095</v>
      </c>
      <c r="CN89" s="100">
        <v>8.5600706713780923</v>
      </c>
      <c r="CO89" s="100">
        <v>20523.625441696113</v>
      </c>
      <c r="CP89" s="100">
        <v>7.0528967254408057</v>
      </c>
      <c r="CQ89" s="100">
        <v>16910.025188916876</v>
      </c>
      <c r="CR89" s="100">
        <v>2.7637795275590551</v>
      </c>
      <c r="CS89" s="100">
        <v>6626.4377952755904</v>
      </c>
      <c r="CT89" s="100">
        <v>4.6711074104912571</v>
      </c>
      <c r="CU89" s="100">
        <v>11199.447127393838</v>
      </c>
    </row>
    <row r="90" spans="2:99">
      <c r="C90" s="99" t="s">
        <v>256</v>
      </c>
      <c r="D90" s="100">
        <v>7.4440950067043277</v>
      </c>
      <c r="E90" s="100">
        <v>16356.165548730747</v>
      </c>
      <c r="F90" s="100">
        <v>0</v>
      </c>
      <c r="G90" s="100">
        <v>0</v>
      </c>
      <c r="H90" s="100">
        <v>16.299973321561339</v>
      </c>
      <c r="I90" s="100">
        <v>35814.301382134574</v>
      </c>
      <c r="J90" s="100">
        <v>6.66023166023166</v>
      </c>
      <c r="K90" s="100">
        <v>14633.861003861002</v>
      </c>
      <c r="L90" s="100">
        <v>11.773084479371317</v>
      </c>
      <c r="M90" s="100">
        <v>25867.821218074656</v>
      </c>
      <c r="N90" s="100">
        <v>0</v>
      </c>
      <c r="O90" s="100">
        <v>0</v>
      </c>
      <c r="P90" s="100">
        <v>14.408233276157803</v>
      </c>
      <c r="Q90" s="100">
        <v>31657.770154373924</v>
      </c>
      <c r="R90" s="100">
        <v>10.883084577114428</v>
      </c>
      <c r="S90" s="100">
        <v>23912.313432835817</v>
      </c>
      <c r="T90" s="100">
        <v>11.94225721784777</v>
      </c>
      <c r="U90" s="100">
        <v>26239.527559055117</v>
      </c>
      <c r="V90" s="100">
        <v>3.015706806282723</v>
      </c>
      <c r="W90" s="100">
        <v>6626.1109947643981</v>
      </c>
      <c r="X90" s="100">
        <v>11.882926829268293</v>
      </c>
      <c r="Y90" s="100">
        <v>26109.166829268292</v>
      </c>
      <c r="Z90" s="100">
        <v>4.1030723488602572</v>
      </c>
      <c r="AA90" s="100">
        <v>9015.270564915756</v>
      </c>
      <c r="AB90" s="100">
        <v>9.0218522372528618</v>
      </c>
      <c r="AC90" s="100">
        <v>19822.813735691987</v>
      </c>
      <c r="AD90" s="100">
        <v>8.2254379284082262</v>
      </c>
      <c r="AE90" s="100">
        <v>18072.932216298552</v>
      </c>
      <c r="AF90" s="100">
        <v>9.0642265193370175</v>
      </c>
      <c r="AG90" s="100">
        <v>19915.918508287294</v>
      </c>
      <c r="AH90" s="100">
        <v>7.1367884451996604</v>
      </c>
      <c r="AI90" s="100">
        <v>15680.951571792693</v>
      </c>
      <c r="AJ90" s="100">
        <v>14.860950173812284</v>
      </c>
      <c r="AK90" s="100">
        <v>32652.479721900349</v>
      </c>
      <c r="AL90" s="100">
        <v>3.2651162790697676</v>
      </c>
      <c r="AM90" s="100">
        <v>7174.1134883720924</v>
      </c>
      <c r="AN90" s="100">
        <v>16.8343653250774</v>
      </c>
      <c r="AO90" s="100">
        <v>36988.467492260061</v>
      </c>
      <c r="AP90" s="100">
        <v>6.1772605192479855</v>
      </c>
      <c r="AQ90" s="100">
        <v>13572.676812891672</v>
      </c>
      <c r="AR90" s="100">
        <v>9.0076660988074959</v>
      </c>
      <c r="AS90" s="100">
        <v>19791.64395229983</v>
      </c>
      <c r="AT90" s="100">
        <v>0</v>
      </c>
      <c r="AU90" s="100">
        <v>0</v>
      </c>
      <c r="AV90" s="100">
        <v>12.905604719764012</v>
      </c>
      <c r="AW90" s="100">
        <v>28356.194690265485</v>
      </c>
      <c r="AX90" s="100">
        <v>14.344600164880461</v>
      </c>
      <c r="AY90" s="100">
        <v>31517.955482275345</v>
      </c>
      <c r="AZ90" s="100">
        <v>10.031847133757962</v>
      </c>
      <c r="BA90" s="100">
        <v>22041.974522292992</v>
      </c>
      <c r="BB90" s="100">
        <v>0</v>
      </c>
      <c r="BC90" s="100">
        <v>0</v>
      </c>
      <c r="BD90" s="100">
        <v>26.052631578947366</v>
      </c>
      <c r="BE90" s="100">
        <v>57242.842105263146</v>
      </c>
      <c r="BF90" s="100">
        <v>10.424929178470256</v>
      </c>
      <c r="BG90" s="100">
        <v>22905.654390934844</v>
      </c>
      <c r="BH90" s="100">
        <v>8.5557986870897142</v>
      </c>
      <c r="BI90" s="100">
        <v>18798.800875273519</v>
      </c>
      <c r="BJ90" s="100">
        <v>4.8185941043083904</v>
      </c>
      <c r="BK90" s="100">
        <v>10587.414965986394</v>
      </c>
      <c r="BL90" s="100">
        <v>17.038043478260867</v>
      </c>
      <c r="BM90" s="100">
        <v>37435.989130434777</v>
      </c>
      <c r="BN90" s="100">
        <v>4.875</v>
      </c>
      <c r="BO90" s="100">
        <v>10711.349999999999</v>
      </c>
      <c r="BP90" s="100">
        <v>11.234439834024897</v>
      </c>
      <c r="BQ90" s="100">
        <v>24684.311203319503</v>
      </c>
      <c r="BR90" s="100">
        <v>10.62753036437247</v>
      </c>
      <c r="BS90" s="100">
        <v>23350.809716599189</v>
      </c>
      <c r="BT90" s="100">
        <v>10.204081632653061</v>
      </c>
      <c r="BU90" s="100">
        <v>22420.408163265303</v>
      </c>
      <c r="BV90" s="100">
        <v>10.947002606429193</v>
      </c>
      <c r="BW90" s="100">
        <v>24052.754126846219</v>
      </c>
      <c r="BX90" s="100">
        <v>8.5714285714285712</v>
      </c>
      <c r="BY90" s="100">
        <v>18833.142857142855</v>
      </c>
      <c r="BZ90" s="100">
        <v>3.4042553191489362</v>
      </c>
      <c r="CA90" s="100">
        <v>7479.8297872340418</v>
      </c>
      <c r="CB90" s="100">
        <v>16.134913400182313</v>
      </c>
      <c r="CC90" s="100">
        <v>35451.631722880578</v>
      </c>
      <c r="CD90" s="100">
        <v>12.379912663755459</v>
      </c>
      <c r="CE90" s="100">
        <v>27201.14410480349</v>
      </c>
      <c r="CF90" s="100">
        <v>14.55842997323818</v>
      </c>
      <c r="CG90" s="100">
        <v>31987.782337198925</v>
      </c>
      <c r="CH90" s="100">
        <v>5.7587253414264028</v>
      </c>
      <c r="CI90" s="100">
        <v>12653.071320182091</v>
      </c>
      <c r="CJ90" s="100">
        <v>11.52</v>
      </c>
      <c r="CK90" s="100">
        <v>25311.743999999999</v>
      </c>
      <c r="CL90" s="100">
        <v>4.6034099332839142</v>
      </c>
      <c r="CM90" s="100">
        <v>10114.612305411416</v>
      </c>
      <c r="CN90" s="100">
        <v>8.5600706713780923</v>
      </c>
      <c r="CO90" s="100">
        <v>18808.187279151942</v>
      </c>
      <c r="CP90" s="100">
        <v>7.4937027707808568</v>
      </c>
      <c r="CQ90" s="100">
        <v>16465.163727959698</v>
      </c>
      <c r="CR90" s="100">
        <v>2.7637795275590551</v>
      </c>
      <c r="CS90" s="100">
        <v>6072.5763779527551</v>
      </c>
      <c r="CT90" s="100">
        <v>4.3963363863447125</v>
      </c>
      <c r="CU90" s="100">
        <v>9659.6303080766011</v>
      </c>
    </row>
    <row r="91" spans="2:99">
      <c r="C91" s="99" t="s">
        <v>257</v>
      </c>
      <c r="D91" s="100">
        <v>7.1057270518541307</v>
      </c>
      <c r="E91" s="100">
        <v>16320.433892698566</v>
      </c>
      <c r="F91" s="100">
        <v>0</v>
      </c>
      <c r="G91" s="100">
        <v>0</v>
      </c>
      <c r="H91" s="100">
        <v>15.442079988847581</v>
      </c>
      <c r="I91" s="100">
        <v>35467.369318385121</v>
      </c>
      <c r="J91" s="100">
        <v>6.66023166023166</v>
      </c>
      <c r="K91" s="100">
        <v>15297.220077220074</v>
      </c>
      <c r="L91" s="100">
        <v>11.080550098231827</v>
      </c>
      <c r="M91" s="100">
        <v>25449.807465618858</v>
      </c>
      <c r="N91" s="100">
        <v>0</v>
      </c>
      <c r="O91" s="100">
        <v>0</v>
      </c>
      <c r="P91" s="100">
        <v>16.20926243567753</v>
      </c>
      <c r="Q91" s="100">
        <v>37229.433962264149</v>
      </c>
      <c r="R91" s="100">
        <v>11.753731343283581</v>
      </c>
      <c r="S91" s="100">
        <v>26995.970149253728</v>
      </c>
      <c r="T91" s="100">
        <v>12.401574803149606</v>
      </c>
      <c r="U91" s="100">
        <v>28483.93700787401</v>
      </c>
      <c r="V91" s="100">
        <v>2.6387434554973823</v>
      </c>
      <c r="W91" s="100">
        <v>6060.665968586387</v>
      </c>
      <c r="X91" s="100">
        <v>13.580487804878048</v>
      </c>
      <c r="Y91" s="100">
        <v>31191.664390243899</v>
      </c>
      <c r="Z91" s="100">
        <v>4.2814667988107038</v>
      </c>
      <c r="AA91" s="100">
        <v>9833.6729435084235</v>
      </c>
      <c r="AB91" s="100">
        <v>10.08324661810614</v>
      </c>
      <c r="AC91" s="100">
        <v>23159.20083246618</v>
      </c>
      <c r="AD91" s="100">
        <v>9.0479817212490481</v>
      </c>
      <c r="AE91" s="100">
        <v>20781.404417364811</v>
      </c>
      <c r="AF91" s="100">
        <v>8.7016574585635347</v>
      </c>
      <c r="AG91" s="100">
        <v>19985.966850828725</v>
      </c>
      <c r="AH91" s="100">
        <v>7.1367884451996604</v>
      </c>
      <c r="AI91" s="100">
        <v>16391.775700934577</v>
      </c>
      <c r="AJ91" s="100">
        <v>15.851680185399768</v>
      </c>
      <c r="AK91" s="100">
        <v>36408.139049826183</v>
      </c>
      <c r="AL91" s="100">
        <v>2.902325581395349</v>
      </c>
      <c r="AM91" s="100">
        <v>6666.0613953488364</v>
      </c>
      <c r="AN91" s="100">
        <v>17.507739938080494</v>
      </c>
      <c r="AO91" s="100">
        <v>40211.777089783274</v>
      </c>
      <c r="AP91" s="100">
        <v>6.1772605192479855</v>
      </c>
      <c r="AQ91" s="100">
        <v>14187.931960608772</v>
      </c>
      <c r="AR91" s="100">
        <v>10.208688245315162</v>
      </c>
      <c r="AS91" s="100">
        <v>23447.315161839862</v>
      </c>
      <c r="AT91" s="100">
        <v>0</v>
      </c>
      <c r="AU91" s="100">
        <v>0</v>
      </c>
      <c r="AV91" s="100">
        <v>12.389380530973451</v>
      </c>
      <c r="AW91" s="100">
        <v>28455.929203539818</v>
      </c>
      <c r="AX91" s="100">
        <v>14.344600164880461</v>
      </c>
      <c r="AY91" s="100">
        <v>32946.677658697437</v>
      </c>
      <c r="AZ91" s="100">
        <v>8.9171974522292992</v>
      </c>
      <c r="BA91" s="100">
        <v>20481.019108280252</v>
      </c>
      <c r="BB91" s="100">
        <v>0</v>
      </c>
      <c r="BC91" s="100">
        <v>0</v>
      </c>
      <c r="BD91" s="100">
        <v>21.315789473684212</v>
      </c>
      <c r="BE91" s="100">
        <v>48958.105263157893</v>
      </c>
      <c r="BF91" s="100">
        <v>9.7733711048158636</v>
      </c>
      <c r="BG91" s="100">
        <v>22447.478753541072</v>
      </c>
      <c r="BH91" s="100">
        <v>9.2997811816192559</v>
      </c>
      <c r="BI91" s="100">
        <v>21359.737417943106</v>
      </c>
      <c r="BJ91" s="100">
        <v>4.8185941043083904</v>
      </c>
      <c r="BK91" s="100">
        <v>11067.34693877551</v>
      </c>
      <c r="BL91" s="100">
        <v>16.263586956521742</v>
      </c>
      <c r="BM91" s="100">
        <v>37354.206521739135</v>
      </c>
      <c r="BN91" s="100">
        <v>5.0491071428571432</v>
      </c>
      <c r="BO91" s="100">
        <v>11596.789285714285</v>
      </c>
      <c r="BP91" s="100">
        <v>11.825726141078837</v>
      </c>
      <c r="BQ91" s="100">
        <v>27161.327800829869</v>
      </c>
      <c r="BR91" s="100">
        <v>10.62753036437247</v>
      </c>
      <c r="BS91" s="100">
        <v>24409.311740890687</v>
      </c>
      <c r="BT91" s="100">
        <v>11.428571428571427</v>
      </c>
      <c r="BU91" s="100">
        <v>26249.142857142851</v>
      </c>
      <c r="BV91" s="100">
        <v>11.859252823631625</v>
      </c>
      <c r="BW91" s="100">
        <v>27238.331885317111</v>
      </c>
      <c r="BX91" s="100">
        <v>7.4025974025974026</v>
      </c>
      <c r="BY91" s="100">
        <v>17002.285714285714</v>
      </c>
      <c r="BZ91" s="100">
        <v>3.8297872340425529</v>
      </c>
      <c r="CA91" s="100">
        <v>8796.2553191489351</v>
      </c>
      <c r="CB91" s="100">
        <v>15.328167730173201</v>
      </c>
      <c r="CC91" s="100">
        <v>35205.735642661806</v>
      </c>
      <c r="CD91" s="100">
        <v>11.004366812227074</v>
      </c>
      <c r="CE91" s="100">
        <v>25274.82969432314</v>
      </c>
      <c r="CF91" s="100">
        <v>13.193577163247101</v>
      </c>
      <c r="CG91" s="100">
        <v>30303.008028545937</v>
      </c>
      <c r="CH91" s="100">
        <v>6.0204855842185134</v>
      </c>
      <c r="CI91" s="100">
        <v>13827.851289833079</v>
      </c>
      <c r="CJ91" s="100">
        <v>11.52</v>
      </c>
      <c r="CK91" s="100">
        <v>26459.135999999995</v>
      </c>
      <c r="CL91" s="100">
        <v>4.3476649369903635</v>
      </c>
      <c r="CM91" s="100">
        <v>9985.7168272794661</v>
      </c>
      <c r="CN91" s="100">
        <v>10.362190812720847</v>
      </c>
      <c r="CO91" s="100">
        <v>23799.879858657237</v>
      </c>
      <c r="CP91" s="100">
        <v>8.3753148614609572</v>
      </c>
      <c r="CQ91" s="100">
        <v>19236.423173803523</v>
      </c>
      <c r="CR91" s="100">
        <v>2.6102362204724407</v>
      </c>
      <c r="CS91" s="100">
        <v>5995.190551181101</v>
      </c>
      <c r="CT91" s="100">
        <v>4.6711074104912571</v>
      </c>
      <c r="CU91" s="100">
        <v>10728.599500416318</v>
      </c>
    </row>
    <row r="92" spans="2:99">
      <c r="C92" s="99" t="s">
        <v>258</v>
      </c>
      <c r="D92" s="100">
        <v>7.7824629615545238</v>
      </c>
      <c r="E92" s="100">
        <v>11057.323375776667</v>
      </c>
      <c r="F92" s="100">
        <v>0</v>
      </c>
      <c r="G92" s="100">
        <v>0</v>
      </c>
      <c r="H92" s="100">
        <v>19.731546652416355</v>
      </c>
      <c r="I92" s="100">
        <v>28034.581483753158</v>
      </c>
      <c r="J92" s="100">
        <v>6.327220077220078</v>
      </c>
      <c r="K92" s="100">
        <v>8989.7142857142862</v>
      </c>
      <c r="L92" s="100">
        <v>13.158153241650295</v>
      </c>
      <c r="M92" s="100">
        <v>18695.10412573674</v>
      </c>
      <c r="N92" s="100">
        <v>0</v>
      </c>
      <c r="O92" s="100">
        <v>0</v>
      </c>
      <c r="P92" s="100">
        <v>16.20926243567753</v>
      </c>
      <c r="Q92" s="100">
        <v>23030.120068610635</v>
      </c>
      <c r="R92" s="100">
        <v>14.365671641791044</v>
      </c>
      <c r="S92" s="100">
        <v>20410.746268656716</v>
      </c>
      <c r="T92" s="100">
        <v>14.238845144356954</v>
      </c>
      <c r="U92" s="100">
        <v>20230.551181102361</v>
      </c>
      <c r="V92" s="100">
        <v>3.2041884816753927</v>
      </c>
      <c r="W92" s="100">
        <v>4552.5109947643978</v>
      </c>
      <c r="X92" s="100">
        <v>12.731707317073171</v>
      </c>
      <c r="Y92" s="100">
        <v>18089.20975609756</v>
      </c>
      <c r="Z92" s="100">
        <v>4.6382556987115953</v>
      </c>
      <c r="AA92" s="100">
        <v>6590.0336967294343</v>
      </c>
      <c r="AB92" s="100">
        <v>11.144640998959417</v>
      </c>
      <c r="AC92" s="100">
        <v>15834.30593132154</v>
      </c>
      <c r="AD92" s="100">
        <v>10.281797410510281</v>
      </c>
      <c r="AE92" s="100">
        <v>14608.377760853007</v>
      </c>
      <c r="AF92" s="100">
        <v>9.4267955801104968</v>
      </c>
      <c r="AG92" s="100">
        <v>13393.591160220993</v>
      </c>
      <c r="AH92" s="100">
        <v>8.9209855564995753</v>
      </c>
      <c r="AI92" s="100">
        <v>12674.936278674597</v>
      </c>
      <c r="AJ92" s="100">
        <v>17.83314020857474</v>
      </c>
      <c r="AK92" s="100">
        <v>25337.325608342991</v>
      </c>
      <c r="AL92" s="100">
        <v>3.4465116279069767</v>
      </c>
      <c r="AM92" s="100">
        <v>4896.803720930232</v>
      </c>
      <c r="AN92" s="100">
        <v>18.181114551083589</v>
      </c>
      <c r="AO92" s="100">
        <v>25831.727554179561</v>
      </c>
      <c r="AP92" s="100">
        <v>7.1038495971351843</v>
      </c>
      <c r="AQ92" s="100">
        <v>10093.149507609669</v>
      </c>
      <c r="AR92" s="100">
        <v>9.6081771720613283</v>
      </c>
      <c r="AS92" s="100">
        <v>13651.298126064734</v>
      </c>
      <c r="AT92" s="100">
        <v>0</v>
      </c>
      <c r="AU92" s="100">
        <v>0</v>
      </c>
      <c r="AV92" s="100">
        <v>14.454277286135694</v>
      </c>
      <c r="AW92" s="100">
        <v>20536.637168141595</v>
      </c>
      <c r="AX92" s="100">
        <v>15.061830173124484</v>
      </c>
      <c r="AY92" s="100">
        <v>21399.848309975267</v>
      </c>
      <c r="AZ92" s="100">
        <v>10.589171974522293</v>
      </c>
      <c r="BA92" s="100">
        <v>15045.095541401273</v>
      </c>
      <c r="BB92" s="100">
        <v>0</v>
      </c>
      <c r="BC92" s="100">
        <v>0</v>
      </c>
      <c r="BD92" s="100">
        <v>23.684210526315788</v>
      </c>
      <c r="BE92" s="100">
        <v>33650.526315789473</v>
      </c>
      <c r="BF92" s="100">
        <v>11.728045325779037</v>
      </c>
      <c r="BG92" s="100">
        <v>16663.206798866857</v>
      </c>
      <c r="BH92" s="100">
        <v>9.6717724288840259</v>
      </c>
      <c r="BI92" s="100">
        <v>13741.654266958423</v>
      </c>
      <c r="BJ92" s="100">
        <v>5.3854875283446715</v>
      </c>
      <c r="BK92" s="100">
        <v>7651.7006802721089</v>
      </c>
      <c r="BL92" s="100">
        <v>19.361413043478262</v>
      </c>
      <c r="BM92" s="100">
        <v>27508.695652173912</v>
      </c>
      <c r="BN92" s="100">
        <v>5.3973214285714279</v>
      </c>
      <c r="BO92" s="100">
        <v>7668.5142857142846</v>
      </c>
      <c r="BP92" s="100">
        <v>14.190871369294605</v>
      </c>
      <c r="BQ92" s="100">
        <v>20162.390041493774</v>
      </c>
      <c r="BR92" s="100">
        <v>10.981781376518219</v>
      </c>
      <c r="BS92" s="100">
        <v>15602.914979757084</v>
      </c>
      <c r="BT92" s="100">
        <v>11.428571428571427</v>
      </c>
      <c r="BU92" s="100">
        <v>16237.714285714283</v>
      </c>
      <c r="BV92" s="100">
        <v>11.859252823631625</v>
      </c>
      <c r="BW92" s="100">
        <v>16849.626411815811</v>
      </c>
      <c r="BX92" s="100">
        <v>8.1818181818181834</v>
      </c>
      <c r="BY92" s="100">
        <v>11624.727272727274</v>
      </c>
      <c r="BZ92" s="100">
        <v>3.8297872340425529</v>
      </c>
      <c r="CA92" s="100">
        <v>5441.3617021276586</v>
      </c>
      <c r="CB92" s="100">
        <v>16.941659070191431</v>
      </c>
      <c r="CC92" s="100">
        <v>24070.709206927986</v>
      </c>
      <c r="CD92" s="100">
        <v>13.755458515283841</v>
      </c>
      <c r="CE92" s="100">
        <v>19543.755458515283</v>
      </c>
      <c r="CF92" s="100">
        <v>15.92328278322926</v>
      </c>
      <c r="CG92" s="100">
        <v>22623.80017841213</v>
      </c>
      <c r="CH92" s="100">
        <v>5.4969650986342939</v>
      </c>
      <c r="CI92" s="100">
        <v>7810.0880121396049</v>
      </c>
      <c r="CJ92" s="100">
        <v>12.159999999999998</v>
      </c>
      <c r="CK92" s="100">
        <v>17276.927999999996</v>
      </c>
      <c r="CL92" s="100">
        <v>4.6034099332839142</v>
      </c>
      <c r="CM92" s="100">
        <v>6540.5248332097854</v>
      </c>
      <c r="CN92" s="100">
        <v>11.263250883392226</v>
      </c>
      <c r="CO92" s="100">
        <v>16002.826855123674</v>
      </c>
      <c r="CP92" s="100">
        <v>7.934508816120907</v>
      </c>
      <c r="CQ92" s="100">
        <v>11273.350125944584</v>
      </c>
      <c r="CR92" s="100">
        <v>2.7637795275590551</v>
      </c>
      <c r="CS92" s="100">
        <v>3926.7779527559055</v>
      </c>
      <c r="CT92" s="100">
        <v>4.6711074104912571</v>
      </c>
      <c r="CU92" s="100">
        <v>6636.7094088259782</v>
      </c>
    </row>
    <row r="93" spans="2:99">
      <c r="C93" s="99" t="s">
        <v>259</v>
      </c>
      <c r="D93" s="100">
        <v>7.1057270518541307</v>
      </c>
      <c r="E93" s="100">
        <v>12594.19062670626</v>
      </c>
      <c r="F93" s="100">
        <v>0</v>
      </c>
      <c r="G93" s="100">
        <v>0</v>
      </c>
      <c r="H93" s="100">
        <v>18.873653319702601</v>
      </c>
      <c r="I93" s="100">
        <v>33451.663143840888</v>
      </c>
      <c r="J93" s="100">
        <v>6.9932432432432439</v>
      </c>
      <c r="K93" s="100">
        <v>12394.824324324325</v>
      </c>
      <c r="L93" s="100">
        <v>13.158153241650295</v>
      </c>
      <c r="M93" s="100">
        <v>23321.51080550098</v>
      </c>
      <c r="N93" s="100">
        <v>0</v>
      </c>
      <c r="O93" s="100">
        <v>0</v>
      </c>
      <c r="P93" s="100">
        <v>16.20926243567753</v>
      </c>
      <c r="Q93" s="100">
        <v>28729.296740994854</v>
      </c>
      <c r="R93" s="100">
        <v>13.49502487562189</v>
      </c>
      <c r="S93" s="100">
        <v>23918.582089552237</v>
      </c>
      <c r="T93" s="100">
        <v>13.320209973753281</v>
      </c>
      <c r="U93" s="100">
        <v>23608.740157480312</v>
      </c>
      <c r="V93" s="100">
        <v>3.015706806282723</v>
      </c>
      <c r="W93" s="100">
        <v>5345.0387434554978</v>
      </c>
      <c r="X93" s="100">
        <v>13.580487804878048</v>
      </c>
      <c r="Y93" s="100">
        <v>24070.056585365852</v>
      </c>
      <c r="Z93" s="100">
        <v>4.2814667988107038</v>
      </c>
      <c r="AA93" s="100">
        <v>7588.4717542120907</v>
      </c>
      <c r="AB93" s="100">
        <v>10.08324661810614</v>
      </c>
      <c r="AC93" s="100">
        <v>17871.546305931319</v>
      </c>
      <c r="AD93" s="100">
        <v>9.459253617669459</v>
      </c>
      <c r="AE93" s="100">
        <v>16765.581111957348</v>
      </c>
      <c r="AF93" s="100">
        <v>9.0642265193370175</v>
      </c>
      <c r="AG93" s="100">
        <v>16065.435082872929</v>
      </c>
      <c r="AH93" s="100">
        <v>8.0288870008496183</v>
      </c>
      <c r="AI93" s="100">
        <v>14230.399320305862</v>
      </c>
      <c r="AJ93" s="100">
        <v>18.823870220162224</v>
      </c>
      <c r="AK93" s="100">
        <v>33363.427578215524</v>
      </c>
      <c r="AL93" s="100">
        <v>3.0837209302325577</v>
      </c>
      <c r="AM93" s="100">
        <v>5465.5869767441845</v>
      </c>
      <c r="AN93" s="100">
        <v>16.160990712074302</v>
      </c>
      <c r="AO93" s="100">
        <v>28643.739938080489</v>
      </c>
      <c r="AP93" s="100">
        <v>6.4861235452103845</v>
      </c>
      <c r="AQ93" s="100">
        <v>11496.005371530884</v>
      </c>
      <c r="AR93" s="100">
        <v>9.6081771720613283</v>
      </c>
      <c r="AS93" s="100">
        <v>17029.533219761495</v>
      </c>
      <c r="AT93" s="100">
        <v>0</v>
      </c>
      <c r="AU93" s="100">
        <v>0</v>
      </c>
      <c r="AV93" s="100">
        <v>12.905604719764012</v>
      </c>
      <c r="AW93" s="100">
        <v>22873.893805309734</v>
      </c>
      <c r="AX93" s="100">
        <v>14.344600164880461</v>
      </c>
      <c r="AY93" s="100">
        <v>25424.369332234128</v>
      </c>
      <c r="AZ93" s="100">
        <v>10.031847133757962</v>
      </c>
      <c r="BA93" s="100">
        <v>17780.445859872609</v>
      </c>
      <c r="BB93" s="100">
        <v>0</v>
      </c>
      <c r="BC93" s="100">
        <v>0</v>
      </c>
      <c r="BD93" s="100">
        <v>24.473684210526315</v>
      </c>
      <c r="BE93" s="100">
        <v>43377.15789473684</v>
      </c>
      <c r="BF93" s="100">
        <v>9.4475920679886691</v>
      </c>
      <c r="BG93" s="100">
        <v>16744.912181303116</v>
      </c>
      <c r="BH93" s="100">
        <v>9.2997811816192559</v>
      </c>
      <c r="BI93" s="100">
        <v>16482.932166301969</v>
      </c>
      <c r="BJ93" s="100">
        <v>4.5351473922902494</v>
      </c>
      <c r="BK93" s="100">
        <v>8038.0952380952376</v>
      </c>
      <c r="BL93" s="100">
        <v>18.586956521739129</v>
      </c>
      <c r="BM93" s="100">
        <v>32943.521739130432</v>
      </c>
      <c r="BN93" s="100">
        <v>5.2232142857142856</v>
      </c>
      <c r="BO93" s="100">
        <v>9257.6249999999982</v>
      </c>
      <c r="BP93" s="100">
        <v>11.825726141078837</v>
      </c>
      <c r="BQ93" s="100">
        <v>20959.917012448128</v>
      </c>
      <c r="BR93" s="100">
        <v>9.9190283400809722</v>
      </c>
      <c r="BS93" s="100">
        <v>17580.485829959514</v>
      </c>
      <c r="BT93" s="100">
        <v>11.428571428571427</v>
      </c>
      <c r="BU93" s="100">
        <v>20255.999999999996</v>
      </c>
      <c r="BV93" s="100">
        <v>11.403127715030408</v>
      </c>
      <c r="BW93" s="100">
        <v>20210.903562119893</v>
      </c>
      <c r="BX93" s="100">
        <v>8.5714285714285712</v>
      </c>
      <c r="BY93" s="100">
        <v>15191.999999999998</v>
      </c>
      <c r="BZ93" s="100">
        <v>3.5460992907801421</v>
      </c>
      <c r="CA93" s="100">
        <v>6285.1063829787236</v>
      </c>
      <c r="CB93" s="100">
        <v>14.521422060164085</v>
      </c>
      <c r="CC93" s="100">
        <v>25737.768459434821</v>
      </c>
      <c r="CD93" s="100">
        <v>11.921397379912664</v>
      </c>
      <c r="CE93" s="100">
        <v>21129.484716157203</v>
      </c>
      <c r="CF93" s="100">
        <v>14.103479036574488</v>
      </c>
      <c r="CG93" s="100">
        <v>24997.006244424621</v>
      </c>
      <c r="CH93" s="100">
        <v>5.7587253414264028</v>
      </c>
      <c r="CI93" s="100">
        <v>10206.764795144156</v>
      </c>
      <c r="CJ93" s="100">
        <v>10.24</v>
      </c>
      <c r="CK93" s="100">
        <v>18149.376</v>
      </c>
      <c r="CL93" s="100">
        <v>4.6034099332839142</v>
      </c>
      <c r="CM93" s="100">
        <v>8159.0837657524089</v>
      </c>
      <c r="CN93" s="100">
        <v>9.4611307420494697</v>
      </c>
      <c r="CO93" s="100">
        <v>16768.90812720848</v>
      </c>
      <c r="CP93" s="100">
        <v>9.2569269521410575</v>
      </c>
      <c r="CQ93" s="100">
        <v>16406.977329974809</v>
      </c>
      <c r="CR93" s="100">
        <v>2.6102362204724407</v>
      </c>
      <c r="CS93" s="100">
        <v>4626.3826771653539</v>
      </c>
      <c r="CT93" s="100">
        <v>5.2206494587843473</v>
      </c>
      <c r="CU93" s="100">
        <v>9253.0791007493772</v>
      </c>
    </row>
    <row r="94" spans="2:99">
      <c r="C94" s="99" t="s">
        <v>260</v>
      </c>
      <c r="D94" s="100">
        <v>7.1057270518541307</v>
      </c>
      <c r="E94" s="100">
        <v>17019.637434601013</v>
      </c>
      <c r="F94" s="100">
        <v>0</v>
      </c>
      <c r="G94" s="100">
        <v>0</v>
      </c>
      <c r="H94" s="100">
        <v>18.015759986988847</v>
      </c>
      <c r="I94" s="100">
        <v>43151.348320835685</v>
      </c>
      <c r="J94" s="100">
        <v>6.327220077220078</v>
      </c>
      <c r="K94" s="100">
        <v>15154.95752895753</v>
      </c>
      <c r="L94" s="100">
        <v>12.465618860510805</v>
      </c>
      <c r="M94" s="100">
        <v>29857.650294695479</v>
      </c>
      <c r="N94" s="100">
        <v>0</v>
      </c>
      <c r="O94" s="100">
        <v>0</v>
      </c>
      <c r="P94" s="100">
        <v>14.408233276157803</v>
      </c>
      <c r="Q94" s="100">
        <v>34510.600343053171</v>
      </c>
      <c r="R94" s="100">
        <v>12.624378109452737</v>
      </c>
      <c r="S94" s="100">
        <v>30237.910447761195</v>
      </c>
      <c r="T94" s="100">
        <v>12.401574803149606</v>
      </c>
      <c r="U94" s="100">
        <v>29704.251968503933</v>
      </c>
      <c r="V94" s="100">
        <v>2.827225130890052</v>
      </c>
      <c r="W94" s="100">
        <v>6771.7696335078517</v>
      </c>
      <c r="X94" s="100">
        <v>12.731707317073171</v>
      </c>
      <c r="Y94" s="100">
        <v>30494.985365853659</v>
      </c>
      <c r="Z94" s="100">
        <v>4.4598612487611495</v>
      </c>
      <c r="AA94" s="100">
        <v>10682.259663032704</v>
      </c>
      <c r="AB94" s="100">
        <v>9.5525494276794998</v>
      </c>
      <c r="AC94" s="100">
        <v>22880.266389177938</v>
      </c>
      <c r="AD94" s="100">
        <v>9.459253617669459</v>
      </c>
      <c r="AE94" s="100">
        <v>22656.804265041887</v>
      </c>
      <c r="AF94" s="100">
        <v>9.4267955801104968</v>
      </c>
      <c r="AG94" s="100">
        <v>22579.060773480662</v>
      </c>
      <c r="AH94" s="100">
        <v>7.5828377230246389</v>
      </c>
      <c r="AI94" s="100">
        <v>18162.412914188615</v>
      </c>
      <c r="AJ94" s="100">
        <v>17.83314020857474</v>
      </c>
      <c r="AK94" s="100">
        <v>42713.93742757821</v>
      </c>
      <c r="AL94" s="100">
        <v>2.902325581395349</v>
      </c>
      <c r="AM94" s="100">
        <v>6951.6502325581396</v>
      </c>
      <c r="AN94" s="100">
        <v>14.814241486068111</v>
      </c>
      <c r="AO94" s="100">
        <v>35483.071207430337</v>
      </c>
      <c r="AP94" s="100">
        <v>6.1772605192479855</v>
      </c>
      <c r="AQ94" s="100">
        <v>14795.774395702774</v>
      </c>
      <c r="AR94" s="100">
        <v>8.4071550255536636</v>
      </c>
      <c r="AS94" s="100">
        <v>20136.817717206133</v>
      </c>
      <c r="AT94" s="100">
        <v>0</v>
      </c>
      <c r="AU94" s="100">
        <v>0</v>
      </c>
      <c r="AV94" s="100">
        <v>12.905604719764012</v>
      </c>
      <c r="AW94" s="100">
        <v>30911.504424778759</v>
      </c>
      <c r="AX94" s="100">
        <v>15.779060181368507</v>
      </c>
      <c r="AY94" s="100">
        <v>37794.004946413843</v>
      </c>
      <c r="AZ94" s="100">
        <v>10.589171974522293</v>
      </c>
      <c r="BA94" s="100">
        <v>25363.184713375795</v>
      </c>
      <c r="BB94" s="100">
        <v>0</v>
      </c>
      <c r="BC94" s="100">
        <v>0</v>
      </c>
      <c r="BD94" s="100">
        <v>21.315789473684212</v>
      </c>
      <c r="BE94" s="100">
        <v>51055.57894736842</v>
      </c>
      <c r="BF94" s="100">
        <v>9.4475920679886691</v>
      </c>
      <c r="BG94" s="100">
        <v>22628.87252124646</v>
      </c>
      <c r="BH94" s="100">
        <v>8.927789934354486</v>
      </c>
      <c r="BI94" s="100">
        <v>21383.842450765864</v>
      </c>
      <c r="BJ94" s="100">
        <v>4.8185941043083904</v>
      </c>
      <c r="BK94" s="100">
        <v>11541.496598639456</v>
      </c>
      <c r="BL94" s="100">
        <v>18.586956521739129</v>
      </c>
      <c r="BM94" s="100">
        <v>44519.47826086956</v>
      </c>
      <c r="BN94" s="100">
        <v>5.2232142857142856</v>
      </c>
      <c r="BO94" s="100">
        <v>12510.642857142855</v>
      </c>
      <c r="BP94" s="100">
        <v>11.234439834024897</v>
      </c>
      <c r="BQ94" s="100">
        <v>26908.730290456431</v>
      </c>
      <c r="BR94" s="100">
        <v>9.5647773279352215</v>
      </c>
      <c r="BS94" s="100">
        <v>22909.554655870441</v>
      </c>
      <c r="BT94" s="100">
        <v>11.428571428571427</v>
      </c>
      <c r="BU94" s="100">
        <v>27373.714285714279</v>
      </c>
      <c r="BV94" s="100">
        <v>10.490877497827976</v>
      </c>
      <c r="BW94" s="100">
        <v>25127.749782797564</v>
      </c>
      <c r="BX94" s="100">
        <v>8.1818181818181834</v>
      </c>
      <c r="BY94" s="100">
        <v>19597.090909090912</v>
      </c>
      <c r="BZ94" s="100">
        <v>3.2624113475177303</v>
      </c>
      <c r="CA94" s="100">
        <v>7814.1276595744666</v>
      </c>
      <c r="CB94" s="100">
        <v>14.521422060164085</v>
      </c>
      <c r="CC94" s="100">
        <v>34781.710118505012</v>
      </c>
      <c r="CD94" s="100">
        <v>11.004366812227074</v>
      </c>
      <c r="CE94" s="100">
        <v>26357.659388646287</v>
      </c>
      <c r="CF94" s="100">
        <v>13.648528099910795</v>
      </c>
      <c r="CG94" s="100">
        <v>32690.954504906334</v>
      </c>
      <c r="CH94" s="100">
        <v>5.4969650986342939</v>
      </c>
      <c r="CI94" s="100">
        <v>13166.330804248861</v>
      </c>
      <c r="CJ94" s="100">
        <v>10.88</v>
      </c>
      <c r="CK94" s="100">
        <v>26059.776000000002</v>
      </c>
      <c r="CL94" s="100">
        <v>4.6034099332839142</v>
      </c>
      <c r="CM94" s="100">
        <v>11026.087472201631</v>
      </c>
      <c r="CN94" s="100">
        <v>8.5600706713780923</v>
      </c>
      <c r="CO94" s="100">
        <v>20503.081272084804</v>
      </c>
      <c r="CP94" s="100">
        <v>8.3753148614609572</v>
      </c>
      <c r="CQ94" s="100">
        <v>20060.554156171282</v>
      </c>
      <c r="CR94" s="100">
        <v>2.6102362204724407</v>
      </c>
      <c r="CS94" s="100">
        <v>6252.0377952755898</v>
      </c>
      <c r="CT94" s="100">
        <v>4.9458784346378017</v>
      </c>
      <c r="CU94" s="100">
        <v>11846.368026644463</v>
      </c>
    </row>
    <row r="95" spans="2:99">
      <c r="B95" s="99" t="s">
        <v>132</v>
      </c>
      <c r="C95" s="99" t="s">
        <v>261</v>
      </c>
      <c r="D95" s="100">
        <v>7.1057270518541307</v>
      </c>
      <c r="E95" s="100">
        <v>12312.803835452838</v>
      </c>
      <c r="F95" s="100">
        <v>0</v>
      </c>
      <c r="G95" s="100">
        <v>0</v>
      </c>
      <c r="H95" s="100">
        <v>25.736799981412638</v>
      </c>
      <c r="I95" s="100">
        <v>44596.727007791815</v>
      </c>
      <c r="J95" s="100">
        <v>9.6573359073359075</v>
      </c>
      <c r="K95" s="100">
        <v>16734.23166023166</v>
      </c>
      <c r="L95" s="100">
        <v>15.928290766208253</v>
      </c>
      <c r="M95" s="100">
        <v>27600.542239685659</v>
      </c>
      <c r="N95" s="100">
        <v>0</v>
      </c>
      <c r="O95" s="100">
        <v>0</v>
      </c>
      <c r="P95" s="100">
        <v>25.214408233276156</v>
      </c>
      <c r="Q95" s="100">
        <v>43691.526586620923</v>
      </c>
      <c r="R95" s="100">
        <v>9.1417910447761201</v>
      </c>
      <c r="S95" s="100">
        <v>15840.89552238806</v>
      </c>
      <c r="T95" s="100">
        <v>10.104986876640419</v>
      </c>
      <c r="U95" s="100">
        <v>17509.921259842518</v>
      </c>
      <c r="V95" s="100">
        <v>3.5811518324607325</v>
      </c>
      <c r="W95" s="100">
        <v>6205.4198952879569</v>
      </c>
      <c r="X95" s="100">
        <v>17.824390243902439</v>
      </c>
      <c r="Y95" s="100">
        <v>30886.103414634144</v>
      </c>
      <c r="Z95" s="100">
        <v>3.2111000991080276</v>
      </c>
      <c r="AA95" s="100">
        <v>5564.1942517343905</v>
      </c>
      <c r="AB95" s="100">
        <v>11.675338189386057</v>
      </c>
      <c r="AC95" s="100">
        <v>20231.02601456816</v>
      </c>
      <c r="AD95" s="100">
        <v>11.104341203351105</v>
      </c>
      <c r="AE95" s="100">
        <v>19241.602437166795</v>
      </c>
      <c r="AF95" s="100">
        <v>10.877071823204419</v>
      </c>
      <c r="AG95" s="100">
        <v>18847.790055248617</v>
      </c>
      <c r="AH95" s="100">
        <v>9.3670348343245529</v>
      </c>
      <c r="AI95" s="100">
        <v>16231.197960917585</v>
      </c>
      <c r="AJ95" s="100">
        <v>21.796060254924679</v>
      </c>
      <c r="AK95" s="100">
        <v>37768.213209733483</v>
      </c>
      <c r="AL95" s="100">
        <v>6.5302325581395353</v>
      </c>
      <c r="AM95" s="100">
        <v>11315.586976744187</v>
      </c>
      <c r="AN95" s="100">
        <v>19.527863777089781</v>
      </c>
      <c r="AO95" s="100">
        <v>33837.882352941175</v>
      </c>
      <c r="AP95" s="100">
        <v>10.501342882721577</v>
      </c>
      <c r="AQ95" s="100">
        <v>18196.726947179948</v>
      </c>
      <c r="AR95" s="100">
        <v>18.015332197614992</v>
      </c>
      <c r="AS95" s="100">
        <v>31216.967632027256</v>
      </c>
      <c r="AT95" s="100">
        <v>0</v>
      </c>
      <c r="AU95" s="100">
        <v>0</v>
      </c>
      <c r="AV95" s="100">
        <v>13.938053097345133</v>
      </c>
      <c r="AW95" s="100">
        <v>24151.858407079646</v>
      </c>
      <c r="AX95" s="100">
        <v>22.234130255564715</v>
      </c>
      <c r="AY95" s="100">
        <v>38527.300906842538</v>
      </c>
      <c r="AZ95" s="100">
        <v>15.605095541401274</v>
      </c>
      <c r="BA95" s="100">
        <v>27040.509554140128</v>
      </c>
      <c r="BB95" s="100">
        <v>0</v>
      </c>
      <c r="BC95" s="100">
        <v>0</v>
      </c>
      <c r="BD95" s="100">
        <v>15</v>
      </c>
      <c r="BE95" s="100">
        <v>25992</v>
      </c>
      <c r="BF95" s="100">
        <v>7.4929178470254962</v>
      </c>
      <c r="BG95" s="100">
        <v>12983.728045325779</v>
      </c>
      <c r="BH95" s="100">
        <v>9.2997811816192559</v>
      </c>
      <c r="BI95" s="100">
        <v>16114.660831509846</v>
      </c>
      <c r="BJ95" s="100">
        <v>7.3696145124716557</v>
      </c>
      <c r="BK95" s="100">
        <v>12770.068027210884</v>
      </c>
      <c r="BL95" s="100">
        <v>17.8125</v>
      </c>
      <c r="BM95" s="100">
        <v>30865.5</v>
      </c>
      <c r="BN95" s="100">
        <v>6.2678571428571423</v>
      </c>
      <c r="BO95" s="100">
        <v>10860.942857142856</v>
      </c>
      <c r="BP95" s="100">
        <v>19.512448132780083</v>
      </c>
      <c r="BQ95" s="100">
        <v>33811.17012448133</v>
      </c>
      <c r="BR95" s="100">
        <v>11.336032388663968</v>
      </c>
      <c r="BS95" s="100">
        <v>19643.076923076922</v>
      </c>
      <c r="BT95" s="100">
        <v>9.795918367346939</v>
      </c>
      <c r="BU95" s="100">
        <v>16974.367346938776</v>
      </c>
      <c r="BV95" s="100">
        <v>8.6663770634231092</v>
      </c>
      <c r="BW95" s="100">
        <v>15017.098175499563</v>
      </c>
      <c r="BX95" s="100">
        <v>14.025974025974026</v>
      </c>
      <c r="BY95" s="100">
        <v>24304.207792207791</v>
      </c>
      <c r="BZ95" s="100">
        <v>3.5460992907801421</v>
      </c>
      <c r="CA95" s="100">
        <v>6144.6808510638302</v>
      </c>
      <c r="CB95" s="100">
        <v>22.588878760255241</v>
      </c>
      <c r="CC95" s="100">
        <v>39142.009115770285</v>
      </c>
      <c r="CD95" s="100">
        <v>11.462882096069869</v>
      </c>
      <c r="CE95" s="100">
        <v>19862.882096069869</v>
      </c>
      <c r="CF95" s="100">
        <v>12.283675289919714</v>
      </c>
      <c r="CG95" s="100">
        <v>21285.152542372878</v>
      </c>
      <c r="CH95" s="100">
        <v>4.4499241274658576</v>
      </c>
      <c r="CI95" s="100">
        <v>7710.8285280728378</v>
      </c>
      <c r="CJ95" s="100">
        <v>15.36</v>
      </c>
      <c r="CK95" s="100">
        <v>26615.807999999997</v>
      </c>
      <c r="CL95" s="100">
        <v>6.90511489992587</v>
      </c>
      <c r="CM95" s="100">
        <v>11965.183098591548</v>
      </c>
      <c r="CN95" s="100">
        <v>15.318021201413426</v>
      </c>
      <c r="CO95" s="100">
        <v>26543.067137809183</v>
      </c>
      <c r="CP95" s="100">
        <v>11.02015113350126</v>
      </c>
      <c r="CQ95" s="100">
        <v>19095.717884130983</v>
      </c>
      <c r="CR95" s="100">
        <v>4.7598425196850389</v>
      </c>
      <c r="CS95" s="100">
        <v>8247.8551181102357</v>
      </c>
      <c r="CT95" s="100">
        <v>7.9683597002497919</v>
      </c>
      <c r="CU95" s="100">
        <v>13807.573688592838</v>
      </c>
    </row>
    <row r="96" spans="2:99">
      <c r="C96" s="99" t="s">
        <v>262</v>
      </c>
      <c r="D96" s="100">
        <v>8.1208309164047208</v>
      </c>
      <c r="E96" s="100">
        <v>6685.0680103843652</v>
      </c>
      <c r="F96" s="100">
        <v>0</v>
      </c>
      <c r="G96" s="100">
        <v>0</v>
      </c>
      <c r="H96" s="100">
        <v>26.594693314126392</v>
      </c>
      <c r="I96" s="100">
        <v>21892.751536188844</v>
      </c>
      <c r="J96" s="100">
        <v>10.989382239382239</v>
      </c>
      <c r="K96" s="100">
        <v>9046.4594594594582</v>
      </c>
      <c r="L96" s="100">
        <v>15.928290766208253</v>
      </c>
      <c r="M96" s="100">
        <v>13112.168958742634</v>
      </c>
      <c r="N96" s="100">
        <v>0</v>
      </c>
      <c r="O96" s="100">
        <v>0</v>
      </c>
      <c r="P96" s="100">
        <v>24.313893653516296</v>
      </c>
      <c r="Q96" s="100">
        <v>20015.197255574614</v>
      </c>
      <c r="R96" s="100">
        <v>8.7064676616915424</v>
      </c>
      <c r="S96" s="100">
        <v>7167.1641791044767</v>
      </c>
      <c r="T96" s="100">
        <v>9.6456692913385833</v>
      </c>
      <c r="U96" s="100">
        <v>7940.3149606299212</v>
      </c>
      <c r="V96" s="100">
        <v>4.5235602094240841</v>
      </c>
      <c r="W96" s="100">
        <v>3723.7947643979055</v>
      </c>
      <c r="X96" s="100">
        <v>17.824390243902439</v>
      </c>
      <c r="Y96" s="100">
        <v>14673.038048780487</v>
      </c>
      <c r="Z96" s="100">
        <v>3.3894945490584738</v>
      </c>
      <c r="AA96" s="100">
        <v>2790.2319127849355</v>
      </c>
      <c r="AB96" s="100">
        <v>11.675338189386057</v>
      </c>
      <c r="AC96" s="100">
        <v>9611.1383975026019</v>
      </c>
      <c r="AD96" s="100">
        <v>11.926884996191927</v>
      </c>
      <c r="AE96" s="100">
        <v>9818.2117288651934</v>
      </c>
      <c r="AF96" s="100">
        <v>11.602209944751381</v>
      </c>
      <c r="AG96" s="100">
        <v>9550.9392265193364</v>
      </c>
      <c r="AH96" s="100">
        <v>10.705182667799491</v>
      </c>
      <c r="AI96" s="100">
        <v>8812.5063721325405</v>
      </c>
      <c r="AJ96" s="100">
        <v>20.805330243337195</v>
      </c>
      <c r="AK96" s="100">
        <v>17126.947856315179</v>
      </c>
      <c r="AL96" s="100">
        <v>6.1674418604651153</v>
      </c>
      <c r="AM96" s="100">
        <v>5077.0381395348822</v>
      </c>
      <c r="AN96" s="100">
        <v>22.221362229102166</v>
      </c>
      <c r="AO96" s="100">
        <v>18292.6253869969</v>
      </c>
      <c r="AP96" s="100">
        <v>11.119068934646375</v>
      </c>
      <c r="AQ96" s="100">
        <v>9153.2175470008951</v>
      </c>
      <c r="AR96" s="100">
        <v>21.017887563884155</v>
      </c>
      <c r="AS96" s="100">
        <v>17301.925042589435</v>
      </c>
      <c r="AT96" s="100">
        <v>0</v>
      </c>
      <c r="AU96" s="100">
        <v>0</v>
      </c>
      <c r="AV96" s="100">
        <v>14.970501474926253</v>
      </c>
      <c r="AW96" s="100">
        <v>12323.71681415929</v>
      </c>
      <c r="AX96" s="100">
        <v>22.951360263808738</v>
      </c>
      <c r="AY96" s="100">
        <v>18893.55976916735</v>
      </c>
      <c r="AZ96" s="100">
        <v>16.162420382165607</v>
      </c>
      <c r="BA96" s="100">
        <v>13304.904458598727</v>
      </c>
      <c r="BB96" s="100">
        <v>0</v>
      </c>
      <c r="BC96" s="100">
        <v>0</v>
      </c>
      <c r="BD96" s="100">
        <v>15.789473684210526</v>
      </c>
      <c r="BE96" s="100">
        <v>12997.894736842103</v>
      </c>
      <c r="BF96" s="100">
        <v>8.7960339943342767</v>
      </c>
      <c r="BG96" s="100">
        <v>7240.8951841359758</v>
      </c>
      <c r="BH96" s="100">
        <v>9.2997811816192559</v>
      </c>
      <c r="BI96" s="100">
        <v>7655.5798687089709</v>
      </c>
      <c r="BJ96" s="100">
        <v>8.2199546485260768</v>
      </c>
      <c r="BK96" s="100">
        <v>6766.6666666666661</v>
      </c>
      <c r="BL96" s="100">
        <v>20.135869565217391</v>
      </c>
      <c r="BM96" s="100">
        <v>16575.847826086956</v>
      </c>
      <c r="BN96" s="100">
        <v>6.6160714285714279</v>
      </c>
      <c r="BO96" s="100">
        <v>5446.3499999999995</v>
      </c>
      <c r="BP96" s="100">
        <v>17.738589211618258</v>
      </c>
      <c r="BQ96" s="100">
        <v>14602.40663900415</v>
      </c>
      <c r="BR96" s="100">
        <v>12.753036437246964</v>
      </c>
      <c r="BS96" s="100">
        <v>10498.2995951417</v>
      </c>
      <c r="BT96" s="100">
        <v>10.204081632653061</v>
      </c>
      <c r="BU96" s="100">
        <v>8400</v>
      </c>
      <c r="BV96" s="100">
        <v>9.5786272806255432</v>
      </c>
      <c r="BW96" s="100">
        <v>7885.1259774109467</v>
      </c>
      <c r="BX96" s="100">
        <v>14.415584415584416</v>
      </c>
      <c r="BY96" s="100">
        <v>11866.90909090909</v>
      </c>
      <c r="BZ96" s="100">
        <v>3.4042553191489362</v>
      </c>
      <c r="CA96" s="100">
        <v>2802.382978723404</v>
      </c>
      <c r="CB96" s="100">
        <v>26.622607110300819</v>
      </c>
      <c r="CC96" s="100">
        <v>21915.730173199634</v>
      </c>
      <c r="CD96" s="100">
        <v>10.545851528384279</v>
      </c>
      <c r="CE96" s="100">
        <v>8681.3449781659383</v>
      </c>
      <c r="CF96" s="100">
        <v>12.738626226583408</v>
      </c>
      <c r="CG96" s="100">
        <v>10486.43710972346</v>
      </c>
      <c r="CH96" s="100">
        <v>4.9734446130500753</v>
      </c>
      <c r="CI96" s="100">
        <v>4094.1396054628217</v>
      </c>
      <c r="CJ96" s="100">
        <v>15.36</v>
      </c>
      <c r="CK96" s="100">
        <v>12644.351999999999</v>
      </c>
      <c r="CL96" s="100">
        <v>7.672349888806524</v>
      </c>
      <c r="CM96" s="100">
        <v>6315.8784284655303</v>
      </c>
      <c r="CN96" s="100">
        <v>15.318021201413426</v>
      </c>
      <c r="CO96" s="100">
        <v>12609.795053003532</v>
      </c>
      <c r="CP96" s="100">
        <v>11.02015113350126</v>
      </c>
      <c r="CQ96" s="100">
        <v>9071.7884130982366</v>
      </c>
      <c r="CR96" s="100">
        <v>4.4527559055118111</v>
      </c>
      <c r="CS96" s="100">
        <v>3665.5086614173224</v>
      </c>
      <c r="CT96" s="100">
        <v>10.166527893422147</v>
      </c>
      <c r="CU96" s="100">
        <v>8369.0857618651116</v>
      </c>
    </row>
    <row r="97" spans="2:99">
      <c r="C97" s="99" t="s">
        <v>263</v>
      </c>
      <c r="D97" s="100">
        <v>8.1208309164047208</v>
      </c>
      <c r="E97" s="100">
        <v>14851.375579920952</v>
      </c>
      <c r="F97" s="100">
        <v>0</v>
      </c>
      <c r="G97" s="100">
        <v>0</v>
      </c>
      <c r="H97" s="100">
        <v>28.310479979553904</v>
      </c>
      <c r="I97" s="100">
        <v>51774.205786608181</v>
      </c>
      <c r="J97" s="100">
        <v>9.9903474903474905</v>
      </c>
      <c r="K97" s="100">
        <v>18270.347490347489</v>
      </c>
      <c r="L97" s="100">
        <v>14.543222003929275</v>
      </c>
      <c r="M97" s="100">
        <v>26596.644400785855</v>
      </c>
      <c r="N97" s="100">
        <v>0</v>
      </c>
      <c r="O97" s="100">
        <v>0</v>
      </c>
      <c r="P97" s="100">
        <v>26.114922813036021</v>
      </c>
      <c r="Q97" s="100">
        <v>47758.970840480273</v>
      </c>
      <c r="R97" s="100">
        <v>8.7064676616915424</v>
      </c>
      <c r="S97" s="100">
        <v>15922.388059701492</v>
      </c>
      <c r="T97" s="100">
        <v>9.1863517060367457</v>
      </c>
      <c r="U97" s="100">
        <v>16800</v>
      </c>
      <c r="V97" s="100">
        <v>4.1465968586387429</v>
      </c>
      <c r="W97" s="100">
        <v>7583.296335078533</v>
      </c>
      <c r="X97" s="100">
        <v>15.278048780487806</v>
      </c>
      <c r="Y97" s="100">
        <v>27940.495609756101</v>
      </c>
      <c r="Z97" s="100">
        <v>3.2111000991080276</v>
      </c>
      <c r="AA97" s="100">
        <v>5872.4598612487607</v>
      </c>
      <c r="AB97" s="100">
        <v>11.144640998959417</v>
      </c>
      <c r="AC97" s="100">
        <v>20381.319458896982</v>
      </c>
      <c r="AD97" s="100">
        <v>10.281797410510281</v>
      </c>
      <c r="AE97" s="100">
        <v>18803.3511043412</v>
      </c>
      <c r="AF97" s="100">
        <v>11.602209944751381</v>
      </c>
      <c r="AG97" s="100">
        <v>21218.121546961327</v>
      </c>
      <c r="AH97" s="100">
        <v>8.9209855564995753</v>
      </c>
      <c r="AI97" s="100">
        <v>16314.698385726422</v>
      </c>
      <c r="AJ97" s="100">
        <v>22.786790266512167</v>
      </c>
      <c r="AK97" s="100">
        <v>41672.482039397451</v>
      </c>
      <c r="AL97" s="100">
        <v>5.9860465116279071</v>
      </c>
      <c r="AM97" s="100">
        <v>10947.281860465117</v>
      </c>
      <c r="AN97" s="100">
        <v>19.527863777089781</v>
      </c>
      <c r="AO97" s="100">
        <v>35712.557275541789</v>
      </c>
      <c r="AP97" s="100">
        <v>8.9570277529095801</v>
      </c>
      <c r="AQ97" s="100">
        <v>16380.612354521039</v>
      </c>
      <c r="AR97" s="100">
        <v>19.216354344122657</v>
      </c>
      <c r="AS97" s="100">
        <v>35142.868824531513</v>
      </c>
      <c r="AT97" s="100">
        <v>0</v>
      </c>
      <c r="AU97" s="100">
        <v>0</v>
      </c>
      <c r="AV97" s="100">
        <v>13.421828908554572</v>
      </c>
      <c r="AW97" s="100">
        <v>24545.840707964599</v>
      </c>
      <c r="AX97" s="100">
        <v>20.082440230832646</v>
      </c>
      <c r="AY97" s="100">
        <v>36726.76669414674</v>
      </c>
      <c r="AZ97" s="100">
        <v>12.818471337579618</v>
      </c>
      <c r="BA97" s="100">
        <v>23442.420382165605</v>
      </c>
      <c r="BB97" s="100">
        <v>0</v>
      </c>
      <c r="BC97" s="100">
        <v>0</v>
      </c>
      <c r="BD97" s="100">
        <v>14.210526315789474</v>
      </c>
      <c r="BE97" s="100">
        <v>25988.21052631579</v>
      </c>
      <c r="BF97" s="100">
        <v>7.4929178470254962</v>
      </c>
      <c r="BG97" s="100">
        <v>13703.048158640227</v>
      </c>
      <c r="BH97" s="100">
        <v>9.6717724288840259</v>
      </c>
      <c r="BI97" s="100">
        <v>17687.737417943106</v>
      </c>
      <c r="BJ97" s="100">
        <v>6.5192743764172336</v>
      </c>
      <c r="BK97" s="100">
        <v>11922.448979591836</v>
      </c>
      <c r="BL97" s="100">
        <v>17.038043478260867</v>
      </c>
      <c r="BM97" s="100">
        <v>31159.173913043473</v>
      </c>
      <c r="BN97" s="100">
        <v>6.2678571428571423</v>
      </c>
      <c r="BO97" s="100">
        <v>11462.657142857142</v>
      </c>
      <c r="BP97" s="100">
        <v>16.556016597510375</v>
      </c>
      <c r="BQ97" s="100">
        <v>30277.643153526973</v>
      </c>
      <c r="BR97" s="100">
        <v>11.336032388663968</v>
      </c>
      <c r="BS97" s="100">
        <v>20731.336032388663</v>
      </c>
      <c r="BT97" s="100">
        <v>10.204081632653061</v>
      </c>
      <c r="BU97" s="100">
        <v>18661.224489795917</v>
      </c>
      <c r="BV97" s="100">
        <v>9.5786272806255432</v>
      </c>
      <c r="BW97" s="100">
        <v>17517.393570807992</v>
      </c>
      <c r="BX97" s="100">
        <v>12.857142857142858</v>
      </c>
      <c r="BY97" s="100">
        <v>23513.142857142859</v>
      </c>
      <c r="BZ97" s="100">
        <v>3.4042553191489362</v>
      </c>
      <c r="CA97" s="100">
        <v>6225.7021276595742</v>
      </c>
      <c r="CB97" s="100">
        <v>20.975387420237009</v>
      </c>
      <c r="CC97" s="100">
        <v>38359.788514129439</v>
      </c>
      <c r="CD97" s="100">
        <v>11.004366812227074</v>
      </c>
      <c r="CE97" s="100">
        <v>20124.786026200873</v>
      </c>
      <c r="CF97" s="100">
        <v>11.828724353256021</v>
      </c>
      <c r="CG97" s="100">
        <v>21632.371097234613</v>
      </c>
      <c r="CH97" s="100">
        <v>4.4499241274658576</v>
      </c>
      <c r="CI97" s="100">
        <v>8138.0212443095606</v>
      </c>
      <c r="CJ97" s="100">
        <v>16</v>
      </c>
      <c r="CK97" s="100">
        <v>29260.799999999999</v>
      </c>
      <c r="CL97" s="100">
        <v>6.90511489992587</v>
      </c>
      <c r="CM97" s="100">
        <v>12628.07412898443</v>
      </c>
      <c r="CN97" s="100">
        <v>15.318021201413426</v>
      </c>
      <c r="CO97" s="100">
        <v>28013.597173144874</v>
      </c>
      <c r="CP97" s="100">
        <v>10.579345088161208</v>
      </c>
      <c r="CQ97" s="100">
        <v>19347.506297229218</v>
      </c>
      <c r="CR97" s="100">
        <v>4.1456692913385824</v>
      </c>
      <c r="CS97" s="100">
        <v>7581.5999999999995</v>
      </c>
      <c r="CT97" s="100">
        <v>9.3422148209825142</v>
      </c>
      <c r="CU97" s="100">
        <v>17085.042464612823</v>
      </c>
    </row>
    <row r="98" spans="2:99">
      <c r="C98" s="99" t="s">
        <v>264</v>
      </c>
      <c r="D98" s="100">
        <v>8.4591988712549178</v>
      </c>
      <c r="E98" s="100">
        <v>10689.043693717713</v>
      </c>
      <c r="F98" s="100">
        <v>0</v>
      </c>
      <c r="G98" s="100">
        <v>0</v>
      </c>
      <c r="H98" s="100">
        <v>29.168373312267654</v>
      </c>
      <c r="I98" s="100">
        <v>36857.156517381409</v>
      </c>
      <c r="J98" s="100">
        <v>10.656370656370656</v>
      </c>
      <c r="K98" s="100">
        <v>13465.389961389961</v>
      </c>
      <c r="L98" s="100">
        <v>15.928290766208253</v>
      </c>
      <c r="M98" s="100">
        <v>20126.988212180746</v>
      </c>
      <c r="N98" s="100">
        <v>0</v>
      </c>
      <c r="O98" s="100">
        <v>0</v>
      </c>
      <c r="P98" s="100">
        <v>27.015437392795885</v>
      </c>
      <c r="Q98" s="100">
        <v>34136.706689536877</v>
      </c>
      <c r="R98" s="100">
        <v>9.1417910447761201</v>
      </c>
      <c r="S98" s="100">
        <v>11551.567164179105</v>
      </c>
      <c r="T98" s="100">
        <v>9.1863517060367457</v>
      </c>
      <c r="U98" s="100">
        <v>11607.874015748032</v>
      </c>
      <c r="V98" s="100">
        <v>4.3350785340314131</v>
      </c>
      <c r="W98" s="100">
        <v>5477.8052356020935</v>
      </c>
      <c r="X98" s="100">
        <v>16.126829268292681</v>
      </c>
      <c r="Y98" s="100">
        <v>20377.861463414629</v>
      </c>
      <c r="Z98" s="100">
        <v>3.5678889990089195</v>
      </c>
      <c r="AA98" s="100">
        <v>4508.3845391476707</v>
      </c>
      <c r="AB98" s="100">
        <v>11.144640998959417</v>
      </c>
      <c r="AC98" s="100">
        <v>14082.368366285118</v>
      </c>
      <c r="AD98" s="100">
        <v>11.104341203351105</v>
      </c>
      <c r="AE98" s="100">
        <v>14031.445544554455</v>
      </c>
      <c r="AF98" s="100">
        <v>10.877071823204419</v>
      </c>
      <c r="AG98" s="100">
        <v>13744.267955801102</v>
      </c>
      <c r="AH98" s="100">
        <v>10.259133389974512</v>
      </c>
      <c r="AI98" s="100">
        <v>12963.440951571793</v>
      </c>
      <c r="AJ98" s="100">
        <v>19.814600231749711</v>
      </c>
      <c r="AK98" s="100">
        <v>25037.728852838933</v>
      </c>
      <c r="AL98" s="100">
        <v>6.1674418604651153</v>
      </c>
      <c r="AM98" s="100">
        <v>7793.1795348837195</v>
      </c>
      <c r="AN98" s="100">
        <v>20.201238390092879</v>
      </c>
      <c r="AO98" s="100">
        <v>25526.28482972136</v>
      </c>
      <c r="AP98" s="100">
        <v>9.5747538048343781</v>
      </c>
      <c r="AQ98" s="100">
        <v>12098.65890778872</v>
      </c>
      <c r="AR98" s="100">
        <v>20.417376490630325</v>
      </c>
      <c r="AS98" s="100">
        <v>25799.396933560478</v>
      </c>
      <c r="AT98" s="100">
        <v>0</v>
      </c>
      <c r="AU98" s="100">
        <v>0</v>
      </c>
      <c r="AV98" s="100">
        <v>13.421828908554572</v>
      </c>
      <c r="AW98" s="100">
        <v>16959.823008849555</v>
      </c>
      <c r="AX98" s="100">
        <v>21.516900247320692</v>
      </c>
      <c r="AY98" s="100">
        <v>27188.755152514423</v>
      </c>
      <c r="AZ98" s="100">
        <v>15.605095541401274</v>
      </c>
      <c r="BA98" s="100">
        <v>19718.598726114647</v>
      </c>
      <c r="BB98" s="100">
        <v>0</v>
      </c>
      <c r="BC98" s="100">
        <v>0</v>
      </c>
      <c r="BD98" s="100">
        <v>16.578947368421055</v>
      </c>
      <c r="BE98" s="100">
        <v>20949.157894736843</v>
      </c>
      <c r="BF98" s="100">
        <v>7.8186968838526916</v>
      </c>
      <c r="BG98" s="100">
        <v>9879.7053824362611</v>
      </c>
      <c r="BH98" s="100">
        <v>9.6717724288840259</v>
      </c>
      <c r="BI98" s="100">
        <v>12221.251641137855</v>
      </c>
      <c r="BJ98" s="100">
        <v>7.9365079365079358</v>
      </c>
      <c r="BK98" s="100">
        <v>10028.571428571428</v>
      </c>
      <c r="BL98" s="100">
        <v>19.361413043478262</v>
      </c>
      <c r="BM98" s="100">
        <v>24465.081521739128</v>
      </c>
      <c r="BN98" s="100">
        <v>6.2678571428571423</v>
      </c>
      <c r="BO98" s="100">
        <v>7920.0642857142848</v>
      </c>
      <c r="BP98" s="100">
        <v>18.3298755186722</v>
      </c>
      <c r="BQ98" s="100">
        <v>23161.630705394189</v>
      </c>
      <c r="BR98" s="100">
        <v>12.044534412955466</v>
      </c>
      <c r="BS98" s="100">
        <v>15219.473684210525</v>
      </c>
      <c r="BT98" s="100">
        <v>11.428571428571427</v>
      </c>
      <c r="BU98" s="100">
        <v>14441.142857142855</v>
      </c>
      <c r="BV98" s="100">
        <v>9.122502172024328</v>
      </c>
      <c r="BW98" s="100">
        <v>11527.19374456994</v>
      </c>
      <c r="BX98" s="100">
        <v>14.025974025974026</v>
      </c>
      <c r="BY98" s="100">
        <v>17723.220779220777</v>
      </c>
      <c r="BZ98" s="100">
        <v>3.2624113475177303</v>
      </c>
      <c r="CA98" s="100">
        <v>4122.3829787234035</v>
      </c>
      <c r="CB98" s="100">
        <v>21.782133090246127</v>
      </c>
      <c r="CC98" s="100">
        <v>27523.903372835004</v>
      </c>
      <c r="CD98" s="100">
        <v>11.004366812227074</v>
      </c>
      <c r="CE98" s="100">
        <v>13905.11790393013</v>
      </c>
      <c r="CF98" s="100">
        <v>11.828724353256021</v>
      </c>
      <c r="CG98" s="100">
        <v>14946.776092774307</v>
      </c>
      <c r="CH98" s="100">
        <v>4.9734446130500753</v>
      </c>
      <c r="CI98" s="100">
        <v>6284.4446130500746</v>
      </c>
      <c r="CJ98" s="100">
        <v>17.919999999999998</v>
      </c>
      <c r="CK98" s="100">
        <v>22643.711999999996</v>
      </c>
      <c r="CL98" s="100">
        <v>6.90511489992587</v>
      </c>
      <c r="CM98" s="100">
        <v>8725.3031875463294</v>
      </c>
      <c r="CN98" s="100">
        <v>16.219081272084804</v>
      </c>
      <c r="CO98" s="100">
        <v>20494.431095406355</v>
      </c>
      <c r="CP98" s="100">
        <v>12.783375314861461</v>
      </c>
      <c r="CQ98" s="100">
        <v>16153.073047858941</v>
      </c>
      <c r="CR98" s="100">
        <v>5.0669291338582676</v>
      </c>
      <c r="CS98" s="100">
        <v>6402.5716535433066</v>
      </c>
      <c r="CT98" s="100">
        <v>8.2431307243963357</v>
      </c>
      <c r="CU98" s="100">
        <v>10416.019983347209</v>
      </c>
    </row>
    <row r="99" spans="2:99">
      <c r="C99" s="99" t="s">
        <v>265</v>
      </c>
      <c r="D99" s="100">
        <v>5.0755193227529505</v>
      </c>
      <c r="E99" s="100">
        <v>27821.966719602569</v>
      </c>
      <c r="F99" s="100">
        <v>0</v>
      </c>
      <c r="G99" s="100">
        <v>0</v>
      </c>
      <c r="H99" s="100">
        <v>19.731546652416355</v>
      </c>
      <c r="I99" s="100">
        <v>108160.44612988549</v>
      </c>
      <c r="J99" s="100">
        <v>6.66023166023166</v>
      </c>
      <c r="K99" s="100">
        <v>36508.725868725865</v>
      </c>
      <c r="L99" s="100">
        <v>10.388015717092339</v>
      </c>
      <c r="M99" s="100">
        <v>56942.946954813357</v>
      </c>
      <c r="N99" s="100">
        <v>0</v>
      </c>
      <c r="O99" s="100">
        <v>0</v>
      </c>
      <c r="P99" s="100">
        <v>17.109777015437391</v>
      </c>
      <c r="Q99" s="100">
        <v>93788.953687821588</v>
      </c>
      <c r="R99" s="100">
        <v>6.0945273631840795</v>
      </c>
      <c r="S99" s="100">
        <v>33407.761194029845</v>
      </c>
      <c r="T99" s="100">
        <v>6.4304461942257216</v>
      </c>
      <c r="U99" s="100">
        <v>35249.133858267713</v>
      </c>
      <c r="V99" s="100">
        <v>3.015706806282723</v>
      </c>
      <c r="W99" s="100">
        <v>16530.898429319372</v>
      </c>
      <c r="X99" s="100">
        <v>11.034146341463416</v>
      </c>
      <c r="Y99" s="100">
        <v>60484.776585365849</v>
      </c>
      <c r="Z99" s="100">
        <v>2.1407333994053519</v>
      </c>
      <c r="AA99" s="100">
        <v>11734.644202180376</v>
      </c>
      <c r="AB99" s="100">
        <v>8.4911550468262238</v>
      </c>
      <c r="AC99" s="100">
        <v>46545.115504682624</v>
      </c>
      <c r="AD99" s="100">
        <v>7.4028941355674025</v>
      </c>
      <c r="AE99" s="100">
        <v>40579.704493526267</v>
      </c>
      <c r="AF99" s="100">
        <v>8.7016574585635347</v>
      </c>
      <c r="AG99" s="100">
        <v>47699.005524861866</v>
      </c>
      <c r="AH99" s="100">
        <v>7.5828377230246389</v>
      </c>
      <c r="AI99" s="100">
        <v>41566.083262531858</v>
      </c>
      <c r="AJ99" s="100">
        <v>15.851680185399768</v>
      </c>
      <c r="AK99" s="100">
        <v>86892.570104287355</v>
      </c>
      <c r="AL99" s="100">
        <v>4.3534883720930235</v>
      </c>
      <c r="AM99" s="100">
        <v>23864.081860465114</v>
      </c>
      <c r="AN99" s="100">
        <v>15.487616099071207</v>
      </c>
      <c r="AO99" s="100">
        <v>84896.916408668723</v>
      </c>
      <c r="AP99" s="100">
        <v>7.1038495971351843</v>
      </c>
      <c r="AQ99" s="100">
        <v>38940.461951656223</v>
      </c>
      <c r="AR99" s="100">
        <v>13.811754684838162</v>
      </c>
      <c r="AS99" s="100">
        <v>75710.514480408863</v>
      </c>
      <c r="AT99" s="100">
        <v>0</v>
      </c>
      <c r="AU99" s="100">
        <v>0</v>
      </c>
      <c r="AV99" s="100">
        <v>9.2920353982300892</v>
      </c>
      <c r="AW99" s="100">
        <v>50935.221238938051</v>
      </c>
      <c r="AX99" s="100">
        <v>14.344600164880461</v>
      </c>
      <c r="AY99" s="100">
        <v>78631.360263808732</v>
      </c>
      <c r="AZ99" s="100">
        <v>9.4745222929936297</v>
      </c>
      <c r="BA99" s="100">
        <v>51935.541401273877</v>
      </c>
      <c r="BB99" s="100">
        <v>0</v>
      </c>
      <c r="BC99" s="100">
        <v>0</v>
      </c>
      <c r="BD99" s="100">
        <v>11.052631578947368</v>
      </c>
      <c r="BE99" s="100">
        <v>60586.105263157886</v>
      </c>
      <c r="BF99" s="100">
        <v>5.212464589235128</v>
      </c>
      <c r="BG99" s="100">
        <v>28572.645892351276</v>
      </c>
      <c r="BH99" s="100">
        <v>6.3238512035010945</v>
      </c>
      <c r="BI99" s="100">
        <v>34664.822757111593</v>
      </c>
      <c r="BJ99" s="100">
        <v>5.6689342403628116</v>
      </c>
      <c r="BK99" s="100">
        <v>31074.829931972785</v>
      </c>
      <c r="BL99" s="100">
        <v>12.391304347826088</v>
      </c>
      <c r="BM99" s="100">
        <v>67924.173913043473</v>
      </c>
      <c r="BN99" s="100">
        <v>4.0044642857142856</v>
      </c>
      <c r="BO99" s="100">
        <v>21950.871428571427</v>
      </c>
      <c r="BP99" s="100">
        <v>13.008298755186722</v>
      </c>
      <c r="BQ99" s="100">
        <v>71306.290456431525</v>
      </c>
      <c r="BR99" s="100">
        <v>8.5020242914979764</v>
      </c>
      <c r="BS99" s="100">
        <v>46604.696356275301</v>
      </c>
      <c r="BT99" s="100">
        <v>7.3469387755102042</v>
      </c>
      <c r="BU99" s="100">
        <v>40272.979591836731</v>
      </c>
      <c r="BV99" s="100">
        <v>6.3857515204170294</v>
      </c>
      <c r="BW99" s="100">
        <v>35004.135534317982</v>
      </c>
      <c r="BX99" s="100">
        <v>10.519480519480521</v>
      </c>
      <c r="BY99" s="100">
        <v>57663.584415584417</v>
      </c>
      <c r="BZ99" s="100">
        <v>2.4113475177304964</v>
      </c>
      <c r="CA99" s="100">
        <v>13218.042553191488</v>
      </c>
      <c r="CB99" s="100">
        <v>15.328167730173201</v>
      </c>
      <c r="CC99" s="100">
        <v>84022.884229717412</v>
      </c>
      <c r="CD99" s="100">
        <v>8.2532751091703052</v>
      </c>
      <c r="CE99" s="100">
        <v>45241.152838427937</v>
      </c>
      <c r="CF99" s="100">
        <v>9.0990187332738621</v>
      </c>
      <c r="CG99" s="100">
        <v>49877.181088313999</v>
      </c>
      <c r="CH99" s="100">
        <v>3.9264036418816386</v>
      </c>
      <c r="CI99" s="100">
        <v>21522.974203338388</v>
      </c>
      <c r="CJ99" s="100">
        <v>12.159999999999998</v>
      </c>
      <c r="CK99" s="100">
        <v>66656.255999999979</v>
      </c>
      <c r="CL99" s="100">
        <v>5.3706449221645665</v>
      </c>
      <c r="CM99" s="100">
        <v>29439.727205337284</v>
      </c>
      <c r="CN99" s="100">
        <v>10.812720848056538</v>
      </c>
      <c r="CO99" s="100">
        <v>59271.010600706708</v>
      </c>
      <c r="CP99" s="100">
        <v>7.0528967254408057</v>
      </c>
      <c r="CQ99" s="100">
        <v>38661.158690176315</v>
      </c>
      <c r="CR99" s="100">
        <v>3.0708661417322833</v>
      </c>
      <c r="CS99" s="100">
        <v>16833.259842519681</v>
      </c>
      <c r="CT99" s="100">
        <v>6.3197335553705241</v>
      </c>
      <c r="CU99" s="100">
        <v>34642.251457119062</v>
      </c>
    </row>
    <row r="100" spans="2:99">
      <c r="C100" s="99" t="s">
        <v>266</v>
      </c>
      <c r="D100" s="100">
        <v>7.1057270518541307</v>
      </c>
      <c r="E100" s="100">
        <v>11528.331568928141</v>
      </c>
      <c r="F100" s="100">
        <v>0</v>
      </c>
      <c r="G100" s="100">
        <v>0</v>
      </c>
      <c r="H100" s="100">
        <v>25.736799981412638</v>
      </c>
      <c r="I100" s="100">
        <v>41755.38428984386</v>
      </c>
      <c r="J100" s="100">
        <v>8.9913127413127416</v>
      </c>
      <c r="K100" s="100">
        <v>14587.505791505791</v>
      </c>
      <c r="L100" s="100">
        <v>16.620825147347741</v>
      </c>
      <c r="M100" s="100">
        <v>26965.626719056974</v>
      </c>
      <c r="N100" s="100">
        <v>0</v>
      </c>
      <c r="O100" s="100">
        <v>0</v>
      </c>
      <c r="P100" s="100">
        <v>26.114922813036021</v>
      </c>
      <c r="Q100" s="100">
        <v>42368.850771869635</v>
      </c>
      <c r="R100" s="100">
        <v>9.1417910447761201</v>
      </c>
      <c r="S100" s="100">
        <v>14831.641791044776</v>
      </c>
      <c r="T100" s="100">
        <v>9.1863517060367457</v>
      </c>
      <c r="U100" s="100">
        <v>14903.937007874016</v>
      </c>
      <c r="V100" s="100">
        <v>4.1465968586387429</v>
      </c>
      <c r="W100" s="100">
        <v>6727.4387434554956</v>
      </c>
      <c r="X100" s="100">
        <v>17.824390243902439</v>
      </c>
      <c r="Y100" s="100">
        <v>28918.290731707315</v>
      </c>
      <c r="Z100" s="100">
        <v>3.0327056491575819</v>
      </c>
      <c r="AA100" s="100">
        <v>4920.2616451932608</v>
      </c>
      <c r="AB100" s="100">
        <v>10.613943808532779</v>
      </c>
      <c r="AC100" s="100">
        <v>17220.06243496358</v>
      </c>
      <c r="AD100" s="100">
        <v>11.104341203351105</v>
      </c>
      <c r="AE100" s="100">
        <v>18015.683168316831</v>
      </c>
      <c r="AF100" s="100">
        <v>11.2396408839779</v>
      </c>
      <c r="AG100" s="100">
        <v>18235.193370165744</v>
      </c>
      <c r="AH100" s="100">
        <v>10.259133389974512</v>
      </c>
      <c r="AI100" s="100">
        <v>16644.418011894646</v>
      </c>
      <c r="AJ100" s="100">
        <v>21.796060254924679</v>
      </c>
      <c r="AK100" s="100">
        <v>35361.928157589799</v>
      </c>
      <c r="AL100" s="100">
        <v>6.5302325581395353</v>
      </c>
      <c r="AM100" s="100">
        <v>10594.649302325581</v>
      </c>
      <c r="AN100" s="100">
        <v>22.221362229102166</v>
      </c>
      <c r="AO100" s="100">
        <v>36051.938080495347</v>
      </c>
      <c r="AP100" s="100">
        <v>10.501342882721577</v>
      </c>
      <c r="AQ100" s="100">
        <v>17037.378692927487</v>
      </c>
      <c r="AR100" s="100">
        <v>20.417376490630325</v>
      </c>
      <c r="AS100" s="100">
        <v>33125.151618398639</v>
      </c>
      <c r="AT100" s="100">
        <v>0</v>
      </c>
      <c r="AU100" s="100">
        <v>0</v>
      </c>
      <c r="AV100" s="100">
        <v>11.87315634218289</v>
      </c>
      <c r="AW100" s="100">
        <v>19263.008849557518</v>
      </c>
      <c r="AX100" s="100">
        <v>20.799670239076669</v>
      </c>
      <c r="AY100" s="100">
        <v>33745.384995877983</v>
      </c>
      <c r="AZ100" s="100">
        <v>15.047770700636942</v>
      </c>
      <c r="BA100" s="100">
        <v>24413.503184713372</v>
      </c>
      <c r="BB100" s="100">
        <v>0</v>
      </c>
      <c r="BC100" s="100">
        <v>0</v>
      </c>
      <c r="BD100" s="100">
        <v>14.210526315789474</v>
      </c>
      <c r="BE100" s="100">
        <v>23055.15789473684</v>
      </c>
      <c r="BF100" s="100">
        <v>7.4929178470254962</v>
      </c>
      <c r="BG100" s="100">
        <v>12156.509915014163</v>
      </c>
      <c r="BH100" s="100">
        <v>8.5557986870897142</v>
      </c>
      <c r="BI100" s="100">
        <v>13880.927789934351</v>
      </c>
      <c r="BJ100" s="100">
        <v>6.5192743764172336</v>
      </c>
      <c r="BK100" s="100">
        <v>10576.87074829932</v>
      </c>
      <c r="BL100" s="100">
        <v>17.8125</v>
      </c>
      <c r="BM100" s="100">
        <v>28898.999999999996</v>
      </c>
      <c r="BN100" s="100">
        <v>6.4419642857142856</v>
      </c>
      <c r="BO100" s="100">
        <v>10451.442857142856</v>
      </c>
      <c r="BP100" s="100">
        <v>19.512448132780083</v>
      </c>
      <c r="BQ100" s="100">
        <v>31656.995850622403</v>
      </c>
      <c r="BR100" s="100">
        <v>11.690283400809715</v>
      </c>
      <c r="BS100" s="100">
        <v>18966.31578947368</v>
      </c>
      <c r="BT100" s="100">
        <v>9.387755102040817</v>
      </c>
      <c r="BU100" s="100">
        <v>15230.693877551021</v>
      </c>
      <c r="BV100" s="100">
        <v>9.122502172024328</v>
      </c>
      <c r="BW100" s="100">
        <v>14800.347523892269</v>
      </c>
      <c r="BX100" s="100">
        <v>14.805194805194805</v>
      </c>
      <c r="BY100" s="100">
        <v>24019.948051948049</v>
      </c>
      <c r="BZ100" s="100">
        <v>3.1205673758865249</v>
      </c>
      <c r="CA100" s="100">
        <v>5062.8085106382978</v>
      </c>
      <c r="CB100" s="100">
        <v>24.202370100273473</v>
      </c>
      <c r="CC100" s="100">
        <v>39265.925250683678</v>
      </c>
      <c r="CD100" s="100">
        <v>11.462882096069869</v>
      </c>
      <c r="CE100" s="100">
        <v>18597.379912663753</v>
      </c>
      <c r="CF100" s="100">
        <v>11.828724353256021</v>
      </c>
      <c r="CG100" s="100">
        <v>19190.922390722568</v>
      </c>
      <c r="CH100" s="100">
        <v>4.9734446130500753</v>
      </c>
      <c r="CI100" s="100">
        <v>8068.9165402124418</v>
      </c>
      <c r="CJ100" s="100">
        <v>16.64</v>
      </c>
      <c r="CK100" s="100">
        <v>26996.735999999997</v>
      </c>
      <c r="CL100" s="100">
        <v>7.4166048925129724</v>
      </c>
      <c r="CM100" s="100">
        <v>12032.699777613045</v>
      </c>
      <c r="CN100" s="100">
        <v>15.318021201413426</v>
      </c>
      <c r="CO100" s="100">
        <v>24851.957597173139</v>
      </c>
      <c r="CP100" s="100">
        <v>11.901763224181359</v>
      </c>
      <c r="CQ100" s="100">
        <v>19309.420654911835</v>
      </c>
      <c r="CR100" s="100">
        <v>4.2992125984251972</v>
      </c>
      <c r="CS100" s="100">
        <v>6975.0425196850392</v>
      </c>
      <c r="CT100" s="100">
        <v>8.2431307243963357</v>
      </c>
      <c r="CU100" s="100">
        <v>13373.655287260613</v>
      </c>
    </row>
    <row r="101" spans="2:99">
      <c r="C101" s="99" t="s">
        <v>267</v>
      </c>
      <c r="D101" s="100">
        <v>8.4591988712549178</v>
      </c>
      <c r="E101" s="100">
        <v>10069.830336341853</v>
      </c>
      <c r="F101" s="100">
        <v>0</v>
      </c>
      <c r="G101" s="100">
        <v>0</v>
      </c>
      <c r="H101" s="100">
        <v>29.168373312267654</v>
      </c>
      <c r="I101" s="100">
        <v>34722.031590923412</v>
      </c>
      <c r="J101" s="100">
        <v>10.656370656370656</v>
      </c>
      <c r="K101" s="100">
        <v>12685.343629343628</v>
      </c>
      <c r="L101" s="100">
        <v>17.313359528487229</v>
      </c>
      <c r="M101" s="100">
        <v>20609.823182711196</v>
      </c>
      <c r="N101" s="100">
        <v>0</v>
      </c>
      <c r="O101" s="100">
        <v>0</v>
      </c>
      <c r="P101" s="100">
        <v>25.214408233276156</v>
      </c>
      <c r="Q101" s="100">
        <v>30015.231560891934</v>
      </c>
      <c r="R101" s="100">
        <v>8.2711442786069664</v>
      </c>
      <c r="S101" s="100">
        <v>9845.9701492537315</v>
      </c>
      <c r="T101" s="100">
        <v>11.023622047244094</v>
      </c>
      <c r="U101" s="100">
        <v>13122.519685039368</v>
      </c>
      <c r="V101" s="100">
        <v>4.5235602094240841</v>
      </c>
      <c r="W101" s="100">
        <v>5384.8460732984295</v>
      </c>
      <c r="X101" s="100">
        <v>16.975609756097562</v>
      </c>
      <c r="Y101" s="100">
        <v>20207.765853658537</v>
      </c>
      <c r="Z101" s="100">
        <v>3.2111000991080276</v>
      </c>
      <c r="AA101" s="100">
        <v>3822.4935579781954</v>
      </c>
      <c r="AB101" s="100">
        <v>11.675338189386057</v>
      </c>
      <c r="AC101" s="100">
        <v>13898.322580645161</v>
      </c>
      <c r="AD101" s="100">
        <v>10.693069306930694</v>
      </c>
      <c r="AE101" s="100">
        <v>12729.029702970296</v>
      </c>
      <c r="AF101" s="100">
        <v>12.327348066298342</v>
      </c>
      <c r="AG101" s="100">
        <v>14674.475138121545</v>
      </c>
      <c r="AH101" s="100">
        <v>9.3670348343245529</v>
      </c>
      <c r="AI101" s="100">
        <v>11150.518266779947</v>
      </c>
      <c r="AJ101" s="100">
        <v>21.796060254924679</v>
      </c>
      <c r="AK101" s="100">
        <v>25946.030127462334</v>
      </c>
      <c r="AL101" s="100">
        <v>6.5302325581395353</v>
      </c>
      <c r="AM101" s="100">
        <v>7773.5888372093023</v>
      </c>
      <c r="AN101" s="100">
        <v>22.221362229102166</v>
      </c>
      <c r="AO101" s="100">
        <v>26452.309597523214</v>
      </c>
      <c r="AP101" s="100">
        <v>11.119068934646375</v>
      </c>
      <c r="AQ101" s="100">
        <v>13236.139659803042</v>
      </c>
      <c r="AR101" s="100">
        <v>21.017887563884155</v>
      </c>
      <c r="AS101" s="100">
        <v>25019.693356047697</v>
      </c>
      <c r="AT101" s="100">
        <v>0</v>
      </c>
      <c r="AU101" s="100">
        <v>0</v>
      </c>
      <c r="AV101" s="100">
        <v>14.454277286135694</v>
      </c>
      <c r="AW101" s="100">
        <v>17206.371681415927</v>
      </c>
      <c r="AX101" s="100">
        <v>20.799670239076669</v>
      </c>
      <c r="AY101" s="100">
        <v>24759.927452596865</v>
      </c>
      <c r="AZ101" s="100">
        <v>15.047770700636942</v>
      </c>
      <c r="BA101" s="100">
        <v>17912.866242038213</v>
      </c>
      <c r="BB101" s="100">
        <v>0</v>
      </c>
      <c r="BC101" s="100">
        <v>0</v>
      </c>
      <c r="BD101" s="100">
        <v>15</v>
      </c>
      <c r="BE101" s="100">
        <v>17855.999999999996</v>
      </c>
      <c r="BF101" s="100">
        <v>7.1671388101983</v>
      </c>
      <c r="BG101" s="100">
        <v>8531.762039660056</v>
      </c>
      <c r="BH101" s="100">
        <v>9.2997811816192559</v>
      </c>
      <c r="BI101" s="100">
        <v>11070.45951859956</v>
      </c>
      <c r="BJ101" s="100">
        <v>6.8027210884353746</v>
      </c>
      <c r="BK101" s="100">
        <v>8097.9591836734689</v>
      </c>
      <c r="BL101" s="100">
        <v>17.038043478260867</v>
      </c>
      <c r="BM101" s="100">
        <v>20282.086956521733</v>
      </c>
      <c r="BN101" s="100">
        <v>5.5714285714285712</v>
      </c>
      <c r="BO101" s="100">
        <v>6632.2285714285699</v>
      </c>
      <c r="BP101" s="100">
        <v>18.3298755186722</v>
      </c>
      <c r="BQ101" s="100">
        <v>21819.883817427384</v>
      </c>
      <c r="BR101" s="100">
        <v>12.398785425101215</v>
      </c>
      <c r="BS101" s="100">
        <v>14759.514170040484</v>
      </c>
      <c r="BT101" s="100">
        <v>9.795918367346939</v>
      </c>
      <c r="BU101" s="100">
        <v>11661.061224489795</v>
      </c>
      <c r="BV101" s="100">
        <v>9.5786272806255432</v>
      </c>
      <c r="BW101" s="100">
        <v>11402.397914856645</v>
      </c>
      <c r="BX101" s="100">
        <v>15.974025974025976</v>
      </c>
      <c r="BY101" s="100">
        <v>19015.480519480519</v>
      </c>
      <c r="BZ101" s="100">
        <v>3.4042553191489362</v>
      </c>
      <c r="CA101" s="100">
        <v>4052.4255319148933</v>
      </c>
      <c r="CB101" s="100">
        <v>21.782133090246127</v>
      </c>
      <c r="CC101" s="100">
        <v>25929.451230628987</v>
      </c>
      <c r="CD101" s="100">
        <v>10.087336244541484</v>
      </c>
      <c r="CE101" s="100">
        <v>12007.965065502181</v>
      </c>
      <c r="CF101" s="100">
        <v>13.193577163247101</v>
      </c>
      <c r="CG101" s="100">
        <v>15705.634255129347</v>
      </c>
      <c r="CH101" s="100">
        <v>4.9734446130500753</v>
      </c>
      <c r="CI101" s="100">
        <v>5920.3884673748089</v>
      </c>
      <c r="CJ101" s="100">
        <v>17.28</v>
      </c>
      <c r="CK101" s="100">
        <v>20570.111999999997</v>
      </c>
      <c r="CL101" s="100">
        <v>6.90511489992587</v>
      </c>
      <c r="CM101" s="100">
        <v>8219.848776871755</v>
      </c>
      <c r="CN101" s="100">
        <v>15.768551236749117</v>
      </c>
      <c r="CO101" s="100">
        <v>18770.883392226147</v>
      </c>
      <c r="CP101" s="100">
        <v>12.342569269521411</v>
      </c>
      <c r="CQ101" s="100">
        <v>14692.594458438285</v>
      </c>
      <c r="CR101" s="100">
        <v>4.606299212598425</v>
      </c>
      <c r="CS101" s="100">
        <v>5483.3385826771646</v>
      </c>
      <c r="CT101" s="100">
        <v>8.7926727726894249</v>
      </c>
      <c r="CU101" s="100">
        <v>10466.79766860949</v>
      </c>
    </row>
    <row r="102" spans="2:99">
      <c r="C102" s="99" t="s">
        <v>268</v>
      </c>
      <c r="D102" s="100">
        <v>7.7824629615545238</v>
      </c>
      <c r="E102" s="100">
        <v>15091.752175046531</v>
      </c>
      <c r="F102" s="100">
        <v>0</v>
      </c>
      <c r="G102" s="100">
        <v>0</v>
      </c>
      <c r="H102" s="100">
        <v>23.163119983271375</v>
      </c>
      <c r="I102" s="100">
        <v>44917.922271559844</v>
      </c>
      <c r="J102" s="100">
        <v>8.6583011583011569</v>
      </c>
      <c r="K102" s="100">
        <v>16790.177606177604</v>
      </c>
      <c r="L102" s="100">
        <v>14.543222003929275</v>
      </c>
      <c r="M102" s="100">
        <v>28202.216110019646</v>
      </c>
      <c r="N102" s="100">
        <v>0</v>
      </c>
      <c r="O102" s="100">
        <v>0</v>
      </c>
      <c r="P102" s="100">
        <v>25.214408233276156</v>
      </c>
      <c r="Q102" s="100">
        <v>48895.780445969118</v>
      </c>
      <c r="R102" s="100">
        <v>7.8358208955223878</v>
      </c>
      <c r="S102" s="100">
        <v>15195.223880597014</v>
      </c>
      <c r="T102" s="100">
        <v>9.1863517060367457</v>
      </c>
      <c r="U102" s="100">
        <v>17814.173228346455</v>
      </c>
      <c r="V102" s="100">
        <v>3.9581151832460733</v>
      </c>
      <c r="W102" s="100">
        <v>7675.5769633507844</v>
      </c>
      <c r="X102" s="100">
        <v>16.975609756097562</v>
      </c>
      <c r="Y102" s="100">
        <v>32919.102439024391</v>
      </c>
      <c r="Z102" s="100">
        <v>3.0327056491575819</v>
      </c>
      <c r="AA102" s="100">
        <v>5881.0227948463826</v>
      </c>
      <c r="AB102" s="100">
        <v>11.144640998959417</v>
      </c>
      <c r="AC102" s="100">
        <v>21611.6878251821</v>
      </c>
      <c r="AD102" s="100">
        <v>10.281797410510281</v>
      </c>
      <c r="AE102" s="100">
        <v>19938.461538461535</v>
      </c>
      <c r="AF102" s="100">
        <v>10.51450276243094</v>
      </c>
      <c r="AG102" s="100">
        <v>20389.723756906078</v>
      </c>
      <c r="AH102" s="100">
        <v>8.4749362786745976</v>
      </c>
      <c r="AI102" s="100">
        <v>16434.59643160578</v>
      </c>
      <c r="AJ102" s="100">
        <v>18.823870220162224</v>
      </c>
      <c r="AK102" s="100">
        <v>36503.24913093858</v>
      </c>
      <c r="AL102" s="100">
        <v>5.441860465116279</v>
      </c>
      <c r="AM102" s="100">
        <v>10552.855813953487</v>
      </c>
      <c r="AN102" s="100">
        <v>18.854489164086687</v>
      </c>
      <c r="AO102" s="100">
        <v>36562.6253869969</v>
      </c>
      <c r="AP102" s="100">
        <v>8.9570277529095801</v>
      </c>
      <c r="AQ102" s="100">
        <v>17369.468218442256</v>
      </c>
      <c r="AR102" s="100">
        <v>19.216354344122657</v>
      </c>
      <c r="AS102" s="100">
        <v>37264.35434412265</v>
      </c>
      <c r="AT102" s="100">
        <v>0</v>
      </c>
      <c r="AU102" s="100">
        <v>0</v>
      </c>
      <c r="AV102" s="100">
        <v>13.938053097345133</v>
      </c>
      <c r="AW102" s="100">
        <v>27028.672566371679</v>
      </c>
      <c r="AX102" s="100">
        <v>20.799670239076669</v>
      </c>
      <c r="AY102" s="100">
        <v>40334.720527617472</v>
      </c>
      <c r="AZ102" s="100">
        <v>12.818471337579618</v>
      </c>
      <c r="BA102" s="100">
        <v>24857.579617834392</v>
      </c>
      <c r="BB102" s="100">
        <v>0</v>
      </c>
      <c r="BC102" s="100">
        <v>0</v>
      </c>
      <c r="BD102" s="100">
        <v>14.210526315789474</v>
      </c>
      <c r="BE102" s="100">
        <v>27557.052631578947</v>
      </c>
      <c r="BF102" s="100">
        <v>8.1444759206798878</v>
      </c>
      <c r="BG102" s="100">
        <v>15793.767705382437</v>
      </c>
      <c r="BH102" s="100">
        <v>9.6717724288840259</v>
      </c>
      <c r="BI102" s="100">
        <v>18755.501094091902</v>
      </c>
      <c r="BJ102" s="100">
        <v>7.9365079365079358</v>
      </c>
      <c r="BK102" s="100">
        <v>15390.476190476187</v>
      </c>
      <c r="BL102" s="100">
        <v>17.8125</v>
      </c>
      <c r="BM102" s="100">
        <v>34542</v>
      </c>
      <c r="BN102" s="100">
        <v>5.7455357142857144</v>
      </c>
      <c r="BO102" s="100">
        <v>11141.742857142857</v>
      </c>
      <c r="BP102" s="100">
        <v>17.147302904564317</v>
      </c>
      <c r="BQ102" s="100">
        <v>33252.049792531121</v>
      </c>
      <c r="BR102" s="100">
        <v>12.044534412955466</v>
      </c>
      <c r="BS102" s="100">
        <v>23356.761133603239</v>
      </c>
      <c r="BT102" s="100">
        <v>9.387755102040817</v>
      </c>
      <c r="BU102" s="100">
        <v>18204.734693877552</v>
      </c>
      <c r="BV102" s="100">
        <v>9.5786272806255432</v>
      </c>
      <c r="BW102" s="100">
        <v>18574.874022589051</v>
      </c>
      <c r="BX102" s="100">
        <v>12.857142857142858</v>
      </c>
      <c r="BY102" s="100">
        <v>24932.571428571428</v>
      </c>
      <c r="BZ102" s="100">
        <v>3.4042553191489362</v>
      </c>
      <c r="CA102" s="100">
        <v>6601.5319148936169</v>
      </c>
      <c r="CB102" s="100">
        <v>21.782133090246127</v>
      </c>
      <c r="CC102" s="100">
        <v>42239.912488605289</v>
      </c>
      <c r="CD102" s="100">
        <v>11.462882096069869</v>
      </c>
      <c r="CE102" s="100">
        <v>22228.820960698689</v>
      </c>
      <c r="CF102" s="100">
        <v>12.283675289919714</v>
      </c>
      <c r="CG102" s="100">
        <v>23820.503122212307</v>
      </c>
      <c r="CH102" s="100">
        <v>4.9734446130500753</v>
      </c>
      <c r="CI102" s="100">
        <v>9644.5037936267054</v>
      </c>
      <c r="CJ102" s="100">
        <v>15.36</v>
      </c>
      <c r="CK102" s="100">
        <v>29786.111999999997</v>
      </c>
      <c r="CL102" s="100">
        <v>6.6493699036323202</v>
      </c>
      <c r="CM102" s="100">
        <v>12894.458117123793</v>
      </c>
      <c r="CN102" s="100">
        <v>14.867491166077738</v>
      </c>
      <c r="CO102" s="100">
        <v>28831.038869257947</v>
      </c>
      <c r="CP102" s="100">
        <v>9.6977329974811095</v>
      </c>
      <c r="CQ102" s="100">
        <v>18805.843828715366</v>
      </c>
      <c r="CR102" s="100">
        <v>4.7598425196850389</v>
      </c>
      <c r="CS102" s="100">
        <v>9230.2866141732266</v>
      </c>
      <c r="CT102" s="100">
        <v>9.3422148209825142</v>
      </c>
      <c r="CU102" s="100">
        <v>18116.422980849289</v>
      </c>
    </row>
    <row r="103" spans="2:99">
      <c r="C103" s="99" t="s">
        <v>269</v>
      </c>
      <c r="D103" s="100">
        <v>7.7824629615545238</v>
      </c>
      <c r="E103" s="100">
        <v>15782.834886032575</v>
      </c>
      <c r="F103" s="100">
        <v>0</v>
      </c>
      <c r="G103" s="100">
        <v>0</v>
      </c>
      <c r="H103" s="100">
        <v>27.452586646840146</v>
      </c>
      <c r="I103" s="100">
        <v>55673.845719791818</v>
      </c>
      <c r="J103" s="100">
        <v>9.9903474903474905</v>
      </c>
      <c r="K103" s="100">
        <v>20260.424710424712</v>
      </c>
      <c r="L103" s="100">
        <v>14.543222003929275</v>
      </c>
      <c r="M103" s="100">
        <v>29493.65422396857</v>
      </c>
      <c r="N103" s="100">
        <v>0</v>
      </c>
      <c r="O103" s="100">
        <v>0</v>
      </c>
      <c r="P103" s="100">
        <v>21.612349914236709</v>
      </c>
      <c r="Q103" s="100">
        <v>43829.845626072049</v>
      </c>
      <c r="R103" s="100">
        <v>8.2711442786069664</v>
      </c>
      <c r="S103" s="100">
        <v>16773.88059701493</v>
      </c>
      <c r="T103" s="100">
        <v>10.104986876640419</v>
      </c>
      <c r="U103" s="100">
        <v>20492.913385826771</v>
      </c>
      <c r="V103" s="100">
        <v>3.7696335078534036</v>
      </c>
      <c r="W103" s="100">
        <v>7644.8167539267024</v>
      </c>
      <c r="X103" s="100">
        <v>15.278048780487806</v>
      </c>
      <c r="Y103" s="100">
        <v>30983.882926829272</v>
      </c>
      <c r="Z103" s="100">
        <v>3.0327056491575819</v>
      </c>
      <c r="AA103" s="100">
        <v>6150.3270564915765</v>
      </c>
      <c r="AB103" s="100">
        <v>9.5525494276794998</v>
      </c>
      <c r="AC103" s="100">
        <v>19372.570239334025</v>
      </c>
      <c r="AD103" s="100">
        <v>9.0479817212490481</v>
      </c>
      <c r="AE103" s="100">
        <v>18349.30693069307</v>
      </c>
      <c r="AF103" s="100">
        <v>9.7893646408839778</v>
      </c>
      <c r="AG103" s="100">
        <v>19852.831491712706</v>
      </c>
      <c r="AH103" s="100">
        <v>9.8130841121495322</v>
      </c>
      <c r="AI103" s="100">
        <v>19900.93457943925</v>
      </c>
      <c r="AJ103" s="100">
        <v>22.786790266512167</v>
      </c>
      <c r="AK103" s="100">
        <v>46211.610660486673</v>
      </c>
      <c r="AL103" s="100">
        <v>5.2604651162790699</v>
      </c>
      <c r="AM103" s="100">
        <v>10668.223255813953</v>
      </c>
      <c r="AN103" s="100">
        <v>18.854489164086687</v>
      </c>
      <c r="AO103" s="100">
        <v>38236.904024767799</v>
      </c>
      <c r="AP103" s="100">
        <v>9.2658907788719773</v>
      </c>
      <c r="AQ103" s="100">
        <v>18791.226499552369</v>
      </c>
      <c r="AR103" s="100">
        <v>16.213798977853493</v>
      </c>
      <c r="AS103" s="100">
        <v>32881.584327086886</v>
      </c>
      <c r="AT103" s="100">
        <v>0</v>
      </c>
      <c r="AU103" s="100">
        <v>0</v>
      </c>
      <c r="AV103" s="100">
        <v>12.389380530973451</v>
      </c>
      <c r="AW103" s="100">
        <v>25125.663716814157</v>
      </c>
      <c r="AX103" s="100">
        <v>21.516900247320692</v>
      </c>
      <c r="AY103" s="100">
        <v>43636.273701566366</v>
      </c>
      <c r="AZ103" s="100">
        <v>13.375796178343951</v>
      </c>
      <c r="BA103" s="100">
        <v>27126.114649681531</v>
      </c>
      <c r="BB103" s="100">
        <v>0</v>
      </c>
      <c r="BC103" s="100">
        <v>0</v>
      </c>
      <c r="BD103" s="100">
        <v>15.789473684210526</v>
      </c>
      <c r="BE103" s="100">
        <v>32021.052631578947</v>
      </c>
      <c r="BF103" s="100">
        <v>6.8413597733711047</v>
      </c>
      <c r="BG103" s="100">
        <v>13874.2776203966</v>
      </c>
      <c r="BH103" s="100">
        <v>9.6717724288840259</v>
      </c>
      <c r="BI103" s="100">
        <v>19614.354485776803</v>
      </c>
      <c r="BJ103" s="100">
        <v>7.0861678004535147</v>
      </c>
      <c r="BK103" s="100">
        <v>14370.748299319728</v>
      </c>
      <c r="BL103" s="100">
        <v>15.489130434782609</v>
      </c>
      <c r="BM103" s="100">
        <v>31411.956521739132</v>
      </c>
      <c r="BN103" s="100">
        <v>5.2232142857142856</v>
      </c>
      <c r="BO103" s="100">
        <v>10592.678571428571</v>
      </c>
      <c r="BP103" s="100">
        <v>16.556016597510375</v>
      </c>
      <c r="BQ103" s="100">
        <v>33575.601659751039</v>
      </c>
      <c r="BR103" s="100">
        <v>10.981781376518219</v>
      </c>
      <c r="BS103" s="100">
        <v>22271.052631578947</v>
      </c>
      <c r="BT103" s="100">
        <v>10.204081632653061</v>
      </c>
      <c r="BU103" s="100">
        <v>20693.877551020407</v>
      </c>
      <c r="BV103" s="100">
        <v>9.122502172024328</v>
      </c>
      <c r="BW103" s="100">
        <v>18500.434404865337</v>
      </c>
      <c r="BX103" s="100">
        <v>14.805194805194805</v>
      </c>
      <c r="BY103" s="100">
        <v>30024.935064935064</v>
      </c>
      <c r="BZ103" s="100">
        <v>3.2624113475177303</v>
      </c>
      <c r="CA103" s="100">
        <v>6616.1702127659573</v>
      </c>
      <c r="CB103" s="100">
        <v>20.975387420237009</v>
      </c>
      <c r="CC103" s="100">
        <v>42538.085688240652</v>
      </c>
      <c r="CD103" s="100">
        <v>11.462882096069869</v>
      </c>
      <c r="CE103" s="100">
        <v>23246.724890829693</v>
      </c>
      <c r="CF103" s="100">
        <v>12.738626226583408</v>
      </c>
      <c r="CG103" s="100">
        <v>25833.933987511151</v>
      </c>
      <c r="CH103" s="100">
        <v>5.2352048558421851</v>
      </c>
      <c r="CI103" s="100">
        <v>10616.995447647951</v>
      </c>
      <c r="CJ103" s="100">
        <v>14.08</v>
      </c>
      <c r="CK103" s="100">
        <v>28554.240000000002</v>
      </c>
      <c r="CL103" s="100">
        <v>6.3936249073387694</v>
      </c>
      <c r="CM103" s="100">
        <v>12966.271312083025</v>
      </c>
      <c r="CN103" s="100">
        <v>13.515901060070671</v>
      </c>
      <c r="CO103" s="100">
        <v>27410.247349823323</v>
      </c>
      <c r="CP103" s="100">
        <v>10.138539042821158</v>
      </c>
      <c r="CQ103" s="100">
        <v>20560.957178841309</v>
      </c>
      <c r="CR103" s="100">
        <v>4.606299212598425</v>
      </c>
      <c r="CS103" s="100">
        <v>9341.5748031496059</v>
      </c>
      <c r="CT103" s="100">
        <v>9.3422148209825142</v>
      </c>
      <c r="CU103" s="100">
        <v>18946.011656952538</v>
      </c>
    </row>
    <row r="104" spans="2:99">
      <c r="C104" s="99" t="s">
        <v>270</v>
      </c>
      <c r="D104" s="100">
        <v>7.7824629615545238</v>
      </c>
      <c r="E104" s="100">
        <v>16128.376241525595</v>
      </c>
      <c r="F104" s="100">
        <v>0</v>
      </c>
      <c r="G104" s="100">
        <v>0</v>
      </c>
      <c r="H104" s="100">
        <v>26.594693314126392</v>
      </c>
      <c r="I104" s="100">
        <v>55114.842424195536</v>
      </c>
      <c r="J104" s="100">
        <v>9.9903474903474905</v>
      </c>
      <c r="K104" s="100">
        <v>20703.996138996139</v>
      </c>
      <c r="L104" s="100">
        <v>13.850687622789783</v>
      </c>
      <c r="M104" s="100">
        <v>28704.165029469546</v>
      </c>
      <c r="N104" s="100">
        <v>0</v>
      </c>
      <c r="O104" s="100">
        <v>0</v>
      </c>
      <c r="P104" s="100">
        <v>21.612349914236709</v>
      </c>
      <c r="Q104" s="100">
        <v>44789.433962264156</v>
      </c>
      <c r="R104" s="100">
        <v>7.400497512437811</v>
      </c>
      <c r="S104" s="100">
        <v>15336.791044776121</v>
      </c>
      <c r="T104" s="100">
        <v>10.104986876640419</v>
      </c>
      <c r="U104" s="100">
        <v>20941.574803149604</v>
      </c>
      <c r="V104" s="100">
        <v>3.9581151832460733</v>
      </c>
      <c r="W104" s="100">
        <v>8202.7979057591619</v>
      </c>
      <c r="X104" s="100">
        <v>16.975609756097562</v>
      </c>
      <c r="Y104" s="100">
        <v>35180.253658536589</v>
      </c>
      <c r="Z104" s="100">
        <v>3.0327056491575819</v>
      </c>
      <c r="AA104" s="100">
        <v>6284.979187314173</v>
      </c>
      <c r="AB104" s="100">
        <v>9.0218522372528618</v>
      </c>
      <c r="AC104" s="100">
        <v>18696.886576482833</v>
      </c>
      <c r="AD104" s="100">
        <v>11.104341203351105</v>
      </c>
      <c r="AE104" s="100">
        <v>23012.63670982483</v>
      </c>
      <c r="AF104" s="100">
        <v>11.2396408839779</v>
      </c>
      <c r="AG104" s="100">
        <v>23293.031767955803</v>
      </c>
      <c r="AH104" s="100">
        <v>8.4749362786745976</v>
      </c>
      <c r="AI104" s="100">
        <v>17563.457943925237</v>
      </c>
      <c r="AJ104" s="100">
        <v>20.805330243337195</v>
      </c>
      <c r="AK104" s="100">
        <v>43116.966396292002</v>
      </c>
      <c r="AL104" s="100">
        <v>6.1674418604651153</v>
      </c>
      <c r="AM104" s="100">
        <v>12781.406511627905</v>
      </c>
      <c r="AN104" s="100">
        <v>20.201238390092879</v>
      </c>
      <c r="AO104" s="100">
        <v>41865.046439628481</v>
      </c>
      <c r="AP104" s="100">
        <v>9.5747538048343781</v>
      </c>
      <c r="AQ104" s="100">
        <v>19842.719785138765</v>
      </c>
      <c r="AR104" s="100">
        <v>18.615843270868826</v>
      </c>
      <c r="AS104" s="100">
        <v>38579.473594548559</v>
      </c>
      <c r="AT104" s="100">
        <v>0</v>
      </c>
      <c r="AU104" s="100">
        <v>0</v>
      </c>
      <c r="AV104" s="100">
        <v>12.389380530973451</v>
      </c>
      <c r="AW104" s="100">
        <v>25675.75221238938</v>
      </c>
      <c r="AX104" s="100">
        <v>18.647980214344599</v>
      </c>
      <c r="AY104" s="100">
        <v>38646.074196207752</v>
      </c>
      <c r="AZ104" s="100">
        <v>13.933121019108281</v>
      </c>
      <c r="BA104" s="100">
        <v>28875.000000000004</v>
      </c>
      <c r="BB104" s="100">
        <v>0</v>
      </c>
      <c r="BC104" s="100">
        <v>0</v>
      </c>
      <c r="BD104" s="100">
        <v>14.210526315789474</v>
      </c>
      <c r="BE104" s="100">
        <v>29449.894736842107</v>
      </c>
      <c r="BF104" s="100">
        <v>7.4929178470254962</v>
      </c>
      <c r="BG104" s="100">
        <v>15528.322946175638</v>
      </c>
      <c r="BH104" s="100">
        <v>8.5557986870897142</v>
      </c>
      <c r="BI104" s="100">
        <v>17731.037199124723</v>
      </c>
      <c r="BJ104" s="100">
        <v>7.0861678004535147</v>
      </c>
      <c r="BK104" s="100">
        <v>14685.374149659865</v>
      </c>
      <c r="BL104" s="100">
        <v>17.8125</v>
      </c>
      <c r="BM104" s="100">
        <v>36914.625</v>
      </c>
      <c r="BN104" s="100">
        <v>5.2232142857142856</v>
      </c>
      <c r="BO104" s="100">
        <v>10824.589285714286</v>
      </c>
      <c r="BP104" s="100">
        <v>17.738589211618258</v>
      </c>
      <c r="BQ104" s="100">
        <v>36761.452282157683</v>
      </c>
      <c r="BR104" s="100">
        <v>11.690283400809715</v>
      </c>
      <c r="BS104" s="100">
        <v>24226.943319838054</v>
      </c>
      <c r="BT104" s="100">
        <v>8.9795918367346932</v>
      </c>
      <c r="BU104" s="100">
        <v>18609.306122448979</v>
      </c>
      <c r="BV104" s="100">
        <v>8.210251954821894</v>
      </c>
      <c r="BW104" s="100">
        <v>17014.926151172895</v>
      </c>
      <c r="BX104" s="100">
        <v>14.025974025974026</v>
      </c>
      <c r="BY104" s="100">
        <v>29067.428571428572</v>
      </c>
      <c r="BZ104" s="100">
        <v>2.978723404255319</v>
      </c>
      <c r="CA104" s="100">
        <v>6173.1063829787236</v>
      </c>
      <c r="CB104" s="100">
        <v>22.588878760255241</v>
      </c>
      <c r="CC104" s="100">
        <v>46813.192342752962</v>
      </c>
      <c r="CD104" s="100">
        <v>9.6288209606986896</v>
      </c>
      <c r="CE104" s="100">
        <v>19954.768558951964</v>
      </c>
      <c r="CF104" s="100">
        <v>11.373773416592327</v>
      </c>
      <c r="CG104" s="100">
        <v>23571.008028545941</v>
      </c>
      <c r="CH104" s="100">
        <v>4.9734446130500753</v>
      </c>
      <c r="CI104" s="100">
        <v>10306.966616084977</v>
      </c>
      <c r="CJ104" s="100">
        <v>14.08</v>
      </c>
      <c r="CK104" s="100">
        <v>29179.392</v>
      </c>
      <c r="CL104" s="100">
        <v>6.6493699036323202</v>
      </c>
      <c r="CM104" s="100">
        <v>13780.154188287621</v>
      </c>
      <c r="CN104" s="100">
        <v>13.065371024734983</v>
      </c>
      <c r="CO104" s="100">
        <v>27076.674911660779</v>
      </c>
      <c r="CP104" s="100">
        <v>9.6977329974811095</v>
      </c>
      <c r="CQ104" s="100">
        <v>20097.581863979853</v>
      </c>
      <c r="CR104" s="100">
        <v>4.4527559055118111</v>
      </c>
      <c r="CS104" s="100">
        <v>9227.8913385826781</v>
      </c>
      <c r="CT104" s="100">
        <v>7.6935886761032473</v>
      </c>
      <c r="CU104" s="100">
        <v>15944.19317235637</v>
      </c>
    </row>
    <row r="105" spans="2:99">
      <c r="C105" s="99" t="s">
        <v>271</v>
      </c>
      <c r="D105" s="100">
        <v>7.7824629615545238</v>
      </c>
      <c r="E105" s="100">
        <v>15549.360997185939</v>
      </c>
      <c r="F105" s="100">
        <v>0</v>
      </c>
      <c r="G105" s="100">
        <v>0</v>
      </c>
      <c r="H105" s="100">
        <v>27.452586646840146</v>
      </c>
      <c r="I105" s="100">
        <v>54850.268120386609</v>
      </c>
      <c r="J105" s="100">
        <v>9.9903474903474905</v>
      </c>
      <c r="K105" s="100">
        <v>19960.714285714286</v>
      </c>
      <c r="L105" s="100">
        <v>15.928290766208253</v>
      </c>
      <c r="M105" s="100">
        <v>31824.724950884091</v>
      </c>
      <c r="N105" s="100">
        <v>0</v>
      </c>
      <c r="O105" s="100">
        <v>0</v>
      </c>
      <c r="P105" s="100">
        <v>23.413379073756431</v>
      </c>
      <c r="Q105" s="100">
        <v>46779.931389365353</v>
      </c>
      <c r="R105" s="100">
        <v>8.7064676616915424</v>
      </c>
      <c r="S105" s="100">
        <v>17395.5223880597</v>
      </c>
      <c r="T105" s="100">
        <v>9.1863517060367457</v>
      </c>
      <c r="U105" s="100">
        <v>18354.330708661419</v>
      </c>
      <c r="V105" s="100">
        <v>4.1465968586387429</v>
      </c>
      <c r="W105" s="100">
        <v>8284.900523560209</v>
      </c>
      <c r="X105" s="100">
        <v>17.824390243902439</v>
      </c>
      <c r="Y105" s="100">
        <v>35613.131707317072</v>
      </c>
      <c r="Z105" s="100">
        <v>3.0327056491575819</v>
      </c>
      <c r="AA105" s="100">
        <v>6059.3458870168488</v>
      </c>
      <c r="AB105" s="100">
        <v>10.08324661810614</v>
      </c>
      <c r="AC105" s="100">
        <v>20146.326742976067</v>
      </c>
      <c r="AD105" s="100">
        <v>11.104341203351105</v>
      </c>
      <c r="AE105" s="100">
        <v>22186.473724295509</v>
      </c>
      <c r="AF105" s="100">
        <v>10.877071823204419</v>
      </c>
      <c r="AG105" s="100">
        <v>21732.389502762431</v>
      </c>
      <c r="AH105" s="100">
        <v>9.8130841121495322</v>
      </c>
      <c r="AI105" s="100">
        <v>19606.542056074766</v>
      </c>
      <c r="AJ105" s="100">
        <v>20.805330243337195</v>
      </c>
      <c r="AK105" s="100">
        <v>41569.049826187715</v>
      </c>
      <c r="AL105" s="100">
        <v>5.441860465116279</v>
      </c>
      <c r="AM105" s="100">
        <v>10872.837209302324</v>
      </c>
      <c r="AN105" s="100">
        <v>18.854489164086687</v>
      </c>
      <c r="AO105" s="100">
        <v>37671.269349845199</v>
      </c>
      <c r="AP105" s="100">
        <v>9.8836168307967771</v>
      </c>
      <c r="AQ105" s="100">
        <v>19747.466427931962</v>
      </c>
      <c r="AR105" s="100">
        <v>16.213798977853493</v>
      </c>
      <c r="AS105" s="100">
        <v>32395.170357751278</v>
      </c>
      <c r="AT105" s="100">
        <v>0</v>
      </c>
      <c r="AU105" s="100">
        <v>0</v>
      </c>
      <c r="AV105" s="100">
        <v>12.389380530973451</v>
      </c>
      <c r="AW105" s="100">
        <v>24753.982300884956</v>
      </c>
      <c r="AX105" s="100">
        <v>18.647980214344599</v>
      </c>
      <c r="AY105" s="100">
        <v>37258.664468260511</v>
      </c>
      <c r="AZ105" s="100">
        <v>12.818471337579618</v>
      </c>
      <c r="BA105" s="100">
        <v>25611.305732484077</v>
      </c>
      <c r="BB105" s="100">
        <v>0</v>
      </c>
      <c r="BC105" s="100">
        <v>0</v>
      </c>
      <c r="BD105" s="100">
        <v>12.631578947368421</v>
      </c>
      <c r="BE105" s="100">
        <v>25237.894736842107</v>
      </c>
      <c r="BF105" s="100">
        <v>7.8186968838526916</v>
      </c>
      <c r="BG105" s="100">
        <v>15621.756373937678</v>
      </c>
      <c r="BH105" s="100">
        <v>9.6717724288840259</v>
      </c>
      <c r="BI105" s="100">
        <v>19324.201312910285</v>
      </c>
      <c r="BJ105" s="100">
        <v>6.5192743764172336</v>
      </c>
      <c r="BK105" s="100">
        <v>13025.510204081633</v>
      </c>
      <c r="BL105" s="100">
        <v>17.8125</v>
      </c>
      <c r="BM105" s="100">
        <v>35589.375</v>
      </c>
      <c r="BN105" s="100">
        <v>5.9196428571428568</v>
      </c>
      <c r="BO105" s="100">
        <v>11827.446428571428</v>
      </c>
      <c r="BP105" s="100">
        <v>18.3298755186722</v>
      </c>
      <c r="BQ105" s="100">
        <v>36623.091286307055</v>
      </c>
      <c r="BR105" s="100">
        <v>12.044534412955466</v>
      </c>
      <c r="BS105" s="100">
        <v>24064.979757085021</v>
      </c>
      <c r="BT105" s="100">
        <v>10.612244897959185</v>
      </c>
      <c r="BU105" s="100">
        <v>21203.265306122452</v>
      </c>
      <c r="BV105" s="100">
        <v>8.210251954821894</v>
      </c>
      <c r="BW105" s="100">
        <v>16404.083405734145</v>
      </c>
      <c r="BX105" s="100">
        <v>12.467532467532468</v>
      </c>
      <c r="BY105" s="100">
        <v>24910.129870129873</v>
      </c>
      <c r="BZ105" s="100">
        <v>2.8368794326241131</v>
      </c>
      <c r="CA105" s="100">
        <v>5668.0851063829778</v>
      </c>
      <c r="CB105" s="100">
        <v>21.782133090246127</v>
      </c>
      <c r="CC105" s="100">
        <v>43520.701914311765</v>
      </c>
      <c r="CD105" s="100">
        <v>11.004366812227074</v>
      </c>
      <c r="CE105" s="100">
        <v>21986.724890829693</v>
      </c>
      <c r="CF105" s="100">
        <v>11.828724353256021</v>
      </c>
      <c r="CG105" s="100">
        <v>23633.791257805529</v>
      </c>
      <c r="CH105" s="100">
        <v>4.4499241274658576</v>
      </c>
      <c r="CI105" s="100">
        <v>8890.9484066767836</v>
      </c>
      <c r="CJ105" s="100">
        <v>16</v>
      </c>
      <c r="CK105" s="100">
        <v>31968</v>
      </c>
      <c r="CL105" s="100">
        <v>6.6493699036323202</v>
      </c>
      <c r="CM105" s="100">
        <v>13285.441067457376</v>
      </c>
      <c r="CN105" s="100">
        <v>14.416961130742049</v>
      </c>
      <c r="CO105" s="100">
        <v>28805.088339222613</v>
      </c>
      <c r="CP105" s="100">
        <v>10.579345088161208</v>
      </c>
      <c r="CQ105" s="100">
        <v>21137.531486146094</v>
      </c>
      <c r="CR105" s="100">
        <v>4.606299212598425</v>
      </c>
      <c r="CS105" s="100">
        <v>9203.3858267716532</v>
      </c>
      <c r="CT105" s="100">
        <v>8.5179017485428812</v>
      </c>
      <c r="CU105" s="100">
        <v>17018.767693588678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1427.5428415687038</v>
      </c>
      <c r="E109" s="100">
        <f>SUM(L$6:L$19)+SUM(N$6:N$19)+SUM(P$6:P$19)+SUM(R$6:R$19)</f>
        <v>1400</v>
      </c>
      <c r="F109" s="100">
        <f>SUM(T$6:T$19)+SUM(V$6:V$19)+SUM(X$6:X$19)+SUM(Z$6:Z$19)</f>
        <v>1977</v>
      </c>
      <c r="G109" s="100">
        <f>SUM(AB$6:AB$19)+SUM(AD$6:AD$19)+SUM(AF$6:AF$19)+SUM(AH$6:AH$19)</f>
        <v>1840</v>
      </c>
      <c r="H109" s="100">
        <f>SUM(AJ$6:AJ$19)+SUM(AL$6:AL$19)+SUM(AN$6:AN$19)+SUM(AP$6:AP$19)</f>
        <v>1779</v>
      </c>
      <c r="I109" s="100">
        <f>SUM(AR$6:AR$19)+SUM(AT$6:AT$19)+SUM(AV$6:AV$19)+SUM(AX$6:AX$19)</f>
        <v>2007</v>
      </c>
      <c r="J109" s="100">
        <f>SUM(AZ$6:AZ$19)+SUM(BB$6:BB$19)+SUM(BD$6:BD$19)+SUM(BF$6:BF$19)</f>
        <v>1939</v>
      </c>
      <c r="K109" s="100">
        <f>SUM(BH$6:BH$19)+SUM(BJ$6:BJ$19)+SUM(BL$6:BL$19)+SUM(BN$6:BN$19)</f>
        <v>1798</v>
      </c>
      <c r="L109" s="100">
        <f>SUM(BP$6:BP$19)+SUM(BR$6:BR$19)+SUM(BT$6:BT$19)+SUM(BV$6:BV$19)</f>
        <v>2142</v>
      </c>
      <c r="M109" s="100">
        <f>SUM(BX$6:BX$19)+SUM(BZ$6:BZ$19)+SUM(CB$6:CB$19)+SUM(CD$6:CD$19)</f>
        <v>1431</v>
      </c>
      <c r="N109" s="100">
        <f>SUM(CF$6:CF$19)+SUM(CH$6:CH$19)+SUM(CJ$6:CJ$19)+SUM(CL$6:CL$19)</f>
        <v>1714</v>
      </c>
      <c r="O109" s="100">
        <f>SUM(CN$6:CN$19)+SUM(CP$6:CP$19)+SUM(CR$6:CR$19)+SUM(CT$6:CT$19)</f>
        <v>2117</v>
      </c>
    </row>
    <row r="110" spans="2:99">
      <c r="C110" s="99" t="s">
        <v>127</v>
      </c>
      <c r="D110" s="100">
        <f>SUM(D$20:D$36)+SUM(F$20:F$36)+SUM(H$20:H$36)+SUM(J$20:J$36)</f>
        <v>2515.4881501623149</v>
      </c>
      <c r="E110" s="100">
        <f>SUM(L$20:L$36)+SUM(N$20:N$36)+SUM(P$20:P$36)+SUM(R$20:R$36)</f>
        <v>3584</v>
      </c>
      <c r="F110" s="100">
        <f>SUM(T$20:T$36)+SUM(V$20:V$36)+SUM(X$20:X$36)+SUM(Z$20:Z$36)</f>
        <v>3147</v>
      </c>
      <c r="G110" s="100">
        <f>SUM(AB$20:AB$36)+SUM(AD$20:AD$36)+SUM(AF$20:AF$36)+SUM(AH$20:AH$36)</f>
        <v>3284</v>
      </c>
      <c r="H110" s="100">
        <f>SUM(AJ$20:AJ$36)+SUM(AL$20:AL$36)+SUM(AN$20:AN$36)+SUM(AP$20:AP$36)</f>
        <v>3301</v>
      </c>
      <c r="I110" s="100">
        <f>SUM(AR$20:AR$36)+SUM(AT$20:AT$36)+SUM(AV$20:AV$36)+SUM(AX$20:AX$36)</f>
        <v>2964</v>
      </c>
      <c r="J110" s="100">
        <f>SUM(AZ$20:AZ$36)+SUM(BB$20:BB$36)+SUM(BD$20:BD$36)+SUM(BF$20:BF$36)</f>
        <v>3219</v>
      </c>
      <c r="K110" s="100">
        <f>SUM(BH$20:BH$36)+SUM(BJ$20:BJ$36)+SUM(BL$20:BL$36)+SUM(BN$20:BN$36)</f>
        <v>4082</v>
      </c>
      <c r="L110" s="100">
        <f>SUM(BP$20:BP$36)+SUM(BR$20:BR$36)+SUM(BT$20:BT$36)+SUM(BV$20:BV$36)</f>
        <v>3756</v>
      </c>
      <c r="M110" s="100">
        <f>SUM(BX$20:BX$36)+SUM(BZ$20:BZ$36)+SUM(CB$20:CB$36)+SUM(CD$20:CD$36)</f>
        <v>3074</v>
      </c>
      <c r="N110" s="100">
        <f>SUM(CF$20:CF$36)+SUM(CH$20:CH$36)+SUM(CJ$20:CJ$36)+SUM(CL$20:CL$36)</f>
        <v>3891</v>
      </c>
      <c r="O110" s="100">
        <f>SUM(CN$20:CN$36)+SUM(CP$20:CP$36)+SUM(CR$20:CR$36)+SUM(CT$20:CT$36)</f>
        <v>3537</v>
      </c>
    </row>
    <row r="111" spans="2:99">
      <c r="C111" s="99" t="s">
        <v>128</v>
      </c>
      <c r="D111" s="100">
        <f>SUM(D$37:D$48)+SUM(F$37:F$48)+SUM(H$37:H$48)+SUM(J$37:J$48)</f>
        <v>1478.5848900111898</v>
      </c>
      <c r="E111" s="100">
        <f>SUM(L$37:L$48)+SUM(N$37:N$48)+SUM(P$37:P$48)+SUM(R$37:R$48)</f>
        <v>2094</v>
      </c>
      <c r="F111" s="100">
        <f>SUM(T$37:T$48)+SUM(V$37:V$48)+SUM(X$37:X$48)+SUM(Z$37:Z$48)</f>
        <v>1658</v>
      </c>
      <c r="G111" s="100">
        <f>SUM(AB$37:AB$48)+SUM(AD$37:AD$48)+SUM(AF$37:AF$48)+SUM(AH$37:AH$48)</f>
        <v>1765</v>
      </c>
      <c r="H111" s="100">
        <f>SUM(AJ$37:AJ$48)+SUM(AL$37:AL$48)+SUM(AN$37:AN$48)+SUM(AP$37:AP$48)</f>
        <v>1499</v>
      </c>
      <c r="I111" s="100">
        <f>SUM(AR$37:AR$48)+SUM(AT$37:AT$48)+SUM(AV$37:AV$48)+SUM(AX$37:AX$48)</f>
        <v>1880</v>
      </c>
      <c r="J111" s="100">
        <f>SUM(AZ$37:AZ$48)+SUM(BB$37:BB$48)+SUM(BD$37:BD$48)+SUM(BF$37:BF$48)</f>
        <v>1943</v>
      </c>
      <c r="K111" s="100">
        <f>SUM(BH$37:BH$48)+SUM(BJ$37:BJ$48)+SUM(BL$37:BL$48)+SUM(BN$37:BN$48)</f>
        <v>1800</v>
      </c>
      <c r="L111" s="100">
        <f>SUM(BP$37:BP$48)+SUM(BR$37:BR$48)+SUM(BT$37:BT$48)+SUM(BV$37:BV$48)</f>
        <v>1871</v>
      </c>
      <c r="M111" s="100">
        <f>SUM(BX$37:BX$48)+SUM(BZ$37:BZ$48)+SUM(CB$37:CB$48)+SUM(CD$37:CD$48)</f>
        <v>1516</v>
      </c>
      <c r="N111" s="100">
        <f>SUM(CF$37:CF$48)+SUM(CH$37:CH$48)+SUM(CJ$37:CJ$48)+SUM(CL$37:CL$48)</f>
        <v>2024</v>
      </c>
      <c r="O111" s="100">
        <f>SUM(CN$37:CN$48)+SUM(CP$37:CP$48)+SUM(CR$37:CR$48)+SUM(CT$37:CT$48)</f>
        <v>2017</v>
      </c>
    </row>
    <row r="112" spans="2:99">
      <c r="C112" s="99" t="s">
        <v>129</v>
      </c>
      <c r="D112" s="100">
        <f>SUM(D$49:D$70)+SUM(F$49:F$70)+SUM(H$49:H$70)+SUM(J$49:J$70)</f>
        <v>1480.8404737754986</v>
      </c>
      <c r="E112" s="100">
        <f>SUM(L$49:L$70)+SUM(N$49:N$70)+SUM(P$49:P$70)+SUM(R$49:R$70)</f>
        <v>1611.7587283383116</v>
      </c>
      <c r="F112" s="100">
        <f>SUM(T$49:T$70)+SUM(V$49:V$70)+SUM(X$49:X$70)+SUM(Z$49:Z$70)</f>
        <v>1569.6829759619018</v>
      </c>
      <c r="G112" s="100">
        <f>SUM(AB$49:AB$70)+SUM(AD$49:AD$70)+SUM(AF$49:AF$70)+SUM(AH$49:AH$70)</f>
        <v>1521.3547497639595</v>
      </c>
      <c r="H112" s="100">
        <f>SUM(AJ$49:AJ$70)+SUM(AL$49:AL$70)+SUM(AN$49:AN$70)+SUM(AP$49:AP$70)</f>
        <v>1827.7710855540931</v>
      </c>
      <c r="I112" s="100">
        <f>SUM(AR$49:AR$70)+SUM(AT$49:AT$70)+SUM(AV$49:AV$70)+SUM(AX$49:AX$70)</f>
        <v>1824.8614263666698</v>
      </c>
      <c r="J112" s="100">
        <f>SUM(AZ$49:AZ$70)+SUM(BB$49:BB$70)+SUM(BD$49:BD$70)+SUM(BF$49:BF$70)</f>
        <v>1550.9676946511822</v>
      </c>
      <c r="K112" s="100">
        <f>SUM(BH$49:BH$70)+SUM(BJ$49:BJ$70)+SUM(BL$49:BL$70)+SUM(BN$49:BN$70)</f>
        <v>1630.935714280321</v>
      </c>
      <c r="L112" s="100">
        <f>SUM(BP$49:BP$70)+SUM(BR$49:BR$70)+SUM(BT$49:BT$70)+SUM(BV$49:BV$70)</f>
        <v>1704.5163245572492</v>
      </c>
      <c r="M112" s="100">
        <f>SUM(BX$49:BX$70)+SUM(BZ$49:BZ$70)+SUM(CB$49:CB$70)+SUM(CD$49:CD$70)</f>
        <v>1811.4069895585603</v>
      </c>
      <c r="N112" s="100">
        <f>SUM(CF$49:CF$70)+SUM(CH$49:CH$70)+SUM(CJ$49:CJ$70)+SUM(CL$49:CL$70)</f>
        <v>1689.1192135212366</v>
      </c>
      <c r="O112" s="100">
        <f>SUM(CN$49:CN$70)+SUM(CP$49:CP$70)+SUM(CR$49:CR$70)+SUM(CT$49:CT$70)</f>
        <v>2005.0874219467375</v>
      </c>
    </row>
    <row r="113" spans="2:15">
      <c r="C113" s="99" t="s">
        <v>130</v>
      </c>
      <c r="D113" s="100">
        <f>SUM(D$71:D$86)+SUM(F$71:F$86)+SUM(H$71:H$86)+SUM(J$71:J$86)</f>
        <v>775.05401974150982</v>
      </c>
      <c r="E113" s="100">
        <f>SUM(L$71:L$86)+SUM(N$71:N$86)+SUM(P$71:P$86)+SUM(R$71:R$86)</f>
        <v>1323.9878203700232</v>
      </c>
      <c r="F113" s="100">
        <f>SUM(T$71:T$86)+SUM(V$71:V$86)+SUM(X$71:X$86)+SUM(Z$71:Z$86)</f>
        <v>1033.4168559989573</v>
      </c>
      <c r="G113" s="100">
        <f>SUM(AB$71:AB$86)+SUM(AD$71:AD$86)+SUM(AF$71:AF$86)+SUM(AH$71:AH$86)</f>
        <v>1260.5657726931506</v>
      </c>
      <c r="H113" s="100">
        <f>SUM(AJ$71:AJ$86)+SUM(AL$71:AL$86)+SUM(AN$71:AN$86)+SUM(AP$71:AP$86)</f>
        <v>1158.8126710065521</v>
      </c>
      <c r="I113" s="100">
        <f>SUM(AR$71:AR$86)+SUM(AT$71:AT$86)+SUM(AV$71:AV$86)+SUM(AX$71:AX$86)</f>
        <v>1099.1761993815282</v>
      </c>
      <c r="J113" s="100">
        <f>SUM(AZ$71:AZ$86)+SUM(BB$71:BB$86)+SUM(BD$71:BD$86)+SUM(BF$71:BF$86)</f>
        <v>1086.1793600943593</v>
      </c>
      <c r="K113" s="100">
        <f>SUM(BH$71:BH$86)+SUM(BJ$71:BJ$86)+SUM(BL$71:BL$86)+SUM(BN$71:BN$86)</f>
        <v>1120.8859501416396</v>
      </c>
      <c r="L113" s="100">
        <f>SUM(BP$71:BP$86)+SUM(BR$71:BR$86)+SUM(BT$71:BT$86)+SUM(BV$71:BV$86)</f>
        <v>1444.7304582411577</v>
      </c>
      <c r="M113" s="100">
        <f>SUM(BX$71:BX$86)+SUM(BZ$71:BZ$86)+SUM(CB$71:CB$86)+SUM(CD$71:CD$86)</f>
        <v>1125.2495188363102</v>
      </c>
      <c r="N113" s="100">
        <f>SUM(CF$71:CF$86)+SUM(CH$71:CH$86)+SUM(CJ$71:CJ$86)+SUM(CL$71:CL$86)</f>
        <v>1111.5081130721635</v>
      </c>
      <c r="O113" s="100">
        <f>SUM(CN$71:CN$86)+SUM(CP$71:CP$86)+SUM(CR$71:CR$86)+SUM(CT$71:CT$86)</f>
        <v>839.87887091419407</v>
      </c>
    </row>
    <row r="114" spans="2:15">
      <c r="C114" s="99" t="s">
        <v>131</v>
      </c>
      <c r="D114" s="100">
        <f>SUM(D$87:D$94)+SUM(F$87:F$94)+SUM(H$87:H$94)+SUM(J$87:J$94)</f>
        <v>250.46521778755397</v>
      </c>
      <c r="E114" s="100">
        <f>SUM(L$87:L$94)+SUM(N$87:N$94)+SUM(P$87:P$94)+SUM(R$87:R$94)</f>
        <v>321.36956646168613</v>
      </c>
      <c r="F114" s="100">
        <f>SUM(T$87:T$94)+SUM(V$87:V$94)+SUM(X$87:X$94)+SUM(Z$87:Z$94)</f>
        <v>263.61259039912375</v>
      </c>
      <c r="G114" s="100">
        <f>SUM(AB$87:AB$94)+SUM(AD$87:AD$94)+SUM(AF$87:AF$94)+SUM(AH$87:AH$94)</f>
        <v>290.01548860892206</v>
      </c>
      <c r="H114" s="100">
        <f>SUM(AJ$87:AJ$94)+SUM(AL$87:AL$94)+SUM(AN$87:AN$94)+SUM(AP$87:AP$94)</f>
        <v>344.24047801815584</v>
      </c>
      <c r="I114" s="100">
        <f>SUM(AR$87:AR$94)+SUM(AT$87:AT$94)+SUM(AV$87:AV$94)+SUM(AX$87:AX$94)</f>
        <v>298.96943068365709</v>
      </c>
      <c r="J114" s="100">
        <f>SUM(AZ$87:AZ$94)+SUM(BB$87:BB$94)+SUM(BD$87:BD$94)+SUM(BF$87:BF$94)</f>
        <v>345.69119011509031</v>
      </c>
      <c r="K114" s="100">
        <f>SUM(BH$87:BH$94)+SUM(BJ$87:BJ$94)+SUM(BL$87:BL$94)+SUM(BN$87:BN$94)</f>
        <v>298.75487072742715</v>
      </c>
      <c r="L114" s="100">
        <f>SUM(BP$87:BP$94)+SUM(BR$87:BR$94)+SUM(BT$87:BT$94)+SUM(BV$87:BV$94)</f>
        <v>361.6704318462605</v>
      </c>
      <c r="M114" s="100">
        <f>SUM(BX$87:BX$94)+SUM(BZ$87:BZ$94)+SUM(CB$87:CB$94)+SUM(CD$87:CD$94)</f>
        <v>315.73868750652912</v>
      </c>
      <c r="N114" s="100">
        <f>SUM(CF$87:CF$94)+SUM(CH$87:CH$94)+SUM(CJ$87:CJ$94)+SUM(CL$87:CL$94)</f>
        <v>282.33296116761124</v>
      </c>
      <c r="O114" s="100">
        <f>SUM(CN$87:CN$94)+SUM(CP$87:CP$94)+SUM(CR$87:CR$94)+SUM(CT$87:CT$94)</f>
        <v>200.48348066812355</v>
      </c>
    </row>
    <row r="115" spans="2:15">
      <c r="C115" s="99" t="s">
        <v>132</v>
      </c>
      <c r="D115" s="100">
        <f>SUM(D$95:D$105)+SUM(F$95:F$105)+SUM(H$95:H$105)+SUM(J$95:J$105)</f>
        <v>478.91763295322886</v>
      </c>
      <c r="E115" s="100">
        <f>SUM(L$95:L$105)+SUM(N$95:N$105)+SUM(P$95:P$105)+SUM(R$95:R$105)</f>
        <v>519.88388482997902</v>
      </c>
      <c r="F115" s="100">
        <f>SUM(T$95:T$105)+SUM(V$95:V$105)+SUM(X$95:X$105)+SUM(Z$95:Z$105)</f>
        <v>361.2875776400171</v>
      </c>
      <c r="G115" s="100">
        <f>SUM(AB$95:AB$105)+SUM(AD$95:AD$105)+SUM(AF$95:AF$105)+SUM(AH$95:AH$105)</f>
        <v>454.06398893396772</v>
      </c>
      <c r="H115" s="100">
        <f>SUM(AJ$95:AJ$105)+SUM(AL$95:AL$105)+SUM(AN$95:AN$105)+SUM(AP$95:AP$105)</f>
        <v>617.17576542119912</v>
      </c>
      <c r="I115" s="100">
        <f>SUM(AR$95:AR$105)+SUM(AT$95:AT$105)+SUM(AV$95:AV$105)+SUM(AX$95:AX$105)</f>
        <v>568.99294356814517</v>
      </c>
      <c r="J115" s="100">
        <f>SUM(AZ$95:AZ$105)+SUM(BB$95:BB$105)+SUM(BD$95:BD$105)+SUM(BF$95:BF$105)</f>
        <v>393.16175513936861</v>
      </c>
      <c r="K115" s="100">
        <f>SUM(BH$95:BH$105)+SUM(BJ$95:BJ$105)+SUM(BL$95:BL$105)+SUM(BN$95:BN$105)</f>
        <v>431.42346485061211</v>
      </c>
      <c r="L115" s="100">
        <f>SUM(BP$95:BP$105)+SUM(BR$95:BR$105)+SUM(BT$95:BT$105)+SUM(BV$95:BV$105)</f>
        <v>524.08278535533259</v>
      </c>
      <c r="M115" s="100">
        <f>SUM(BX$95:BX$105)+SUM(BZ$95:BZ$105)+SUM(CB$95:CB$105)+SUM(CD$95:CD$105)</f>
        <v>543.60480409860065</v>
      </c>
      <c r="N115" s="100">
        <f>SUM(CF$95:CF$105)+SUM(CH$95:CH$105)+SUM(CJ$95:CJ$105)+SUM(CL$95:CL$105)</f>
        <v>428.03971223898873</v>
      </c>
      <c r="O115" s="100">
        <f>SUM(CN$95:CN$105)+SUM(CP$95:CP$105)+SUM(CR$95:CR$105)+SUM(CT$95:CT$105)</f>
        <v>419.55022647094449</v>
      </c>
    </row>
    <row r="116" spans="2:15">
      <c r="C116" s="99" t="s">
        <v>278</v>
      </c>
      <c r="D116" s="100">
        <f t="shared" ref="D116:O116" si="0">SUM(D$109:D$115)</f>
        <v>8406.8932260000001</v>
      </c>
      <c r="E116" s="100">
        <f t="shared" si="0"/>
        <v>10854.999999999998</v>
      </c>
      <c r="F116" s="100">
        <f t="shared" si="0"/>
        <v>10010</v>
      </c>
      <c r="G116" s="100">
        <f t="shared" si="0"/>
        <v>10415</v>
      </c>
      <c r="H116" s="100">
        <f t="shared" si="0"/>
        <v>10527</v>
      </c>
      <c r="I116" s="100">
        <f t="shared" si="0"/>
        <v>10643</v>
      </c>
      <c r="J116" s="100">
        <f t="shared" si="0"/>
        <v>10477.000000000002</v>
      </c>
      <c r="K116" s="100">
        <f t="shared" si="0"/>
        <v>11161.999999999998</v>
      </c>
      <c r="L116" s="100">
        <f t="shared" si="0"/>
        <v>11804</v>
      </c>
      <c r="M116" s="100">
        <f t="shared" si="0"/>
        <v>9817</v>
      </c>
      <c r="N116" s="100">
        <f t="shared" si="0"/>
        <v>11140</v>
      </c>
      <c r="O116" s="100">
        <f t="shared" si="0"/>
        <v>11135.999999999998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5188410.1117707798</v>
      </c>
      <c r="E120" s="100">
        <f>E109*pricing!E15*2000</f>
        <v>5088305.544999999</v>
      </c>
      <c r="F120" s="100">
        <f>F109*pricing!F15*2000</f>
        <v>7185414.3303321423</v>
      </c>
      <c r="G120" s="100">
        <f>G109*pricing!G15*2000</f>
        <v>6687487.2877142848</v>
      </c>
      <c r="H120" s="100">
        <f>H109*pricing!H15*2000</f>
        <v>6465782.5461107139</v>
      </c>
      <c r="I120" s="100">
        <f>I109*pricing!I15*2000</f>
        <v>7294449.4491535705</v>
      </c>
      <c r="J120" s="100">
        <f>J109*pricing!J15*2000</f>
        <v>7047303.1798249995</v>
      </c>
      <c r="K120" s="100">
        <f>K109*pricing!K15*2000</f>
        <v>6534838.1213642852</v>
      </c>
      <c r="L120" s="100">
        <f>L109*pricing!L15*2000</f>
        <v>7785107.4838499995</v>
      </c>
      <c r="M120" s="100">
        <f>M109*pricing!M15*2000</f>
        <v>5200975.1677821428</v>
      </c>
      <c r="N120" s="100">
        <f>N109*pricing!N15*2000</f>
        <v>6229539.7886642851</v>
      </c>
      <c r="O120" s="100">
        <f>O109*pricing!O15*2000</f>
        <v>7694244.8848321429</v>
      </c>
    </row>
    <row r="121" spans="2:15">
      <c r="C121" s="99" t="s">
        <v>127</v>
      </c>
      <c r="D121" s="100">
        <f>D110*pricing!D16*2000</f>
        <v>9874306.7435021214</v>
      </c>
      <c r="E121" s="100">
        <f>E110*pricing!E16*2000</f>
        <v>14068647.2192</v>
      </c>
      <c r="F121" s="100">
        <f>F110*pricing!F16*2000</f>
        <v>12353245.7586</v>
      </c>
      <c r="G121" s="100">
        <f>G110*pricing!G16*2000</f>
        <v>12891026.079200001</v>
      </c>
      <c r="H121" s="100">
        <f>H110*pricing!H16*2000</f>
        <v>12957757.9438</v>
      </c>
      <c r="I121" s="100">
        <f>I110*pricing!I16*2000</f>
        <v>11634896.863200001</v>
      </c>
      <c r="J121" s="100">
        <f>J110*pricing!J16*2000</f>
        <v>12635874.832200002</v>
      </c>
      <c r="K121" s="100">
        <f>K110*pricing!K16*2000</f>
        <v>16023498.3116</v>
      </c>
      <c r="L121" s="100">
        <f>L110*pricing!L16*2000</f>
        <v>14743816.672800001</v>
      </c>
      <c r="M121" s="100">
        <f>M110*pricing!M16*2000</f>
        <v>12066691.281200001</v>
      </c>
      <c r="N121" s="100">
        <f>N110*pricing!N16*2000</f>
        <v>15273746.185800001</v>
      </c>
      <c r="O121" s="100">
        <f>O110*pricing!O16*2000</f>
        <v>13884153.240600001</v>
      </c>
    </row>
    <row r="122" spans="2:15">
      <c r="C122" s="99" t="s">
        <v>128</v>
      </c>
      <c r="D122" s="100">
        <f>D111*pricing!D17*2000</f>
        <v>5495605.5328653539</v>
      </c>
      <c r="E122" s="100">
        <f>E111*pricing!E17*2000</f>
        <v>7782980.9188249996</v>
      </c>
      <c r="F122" s="100">
        <f>F111*pricing!F17*2000</f>
        <v>6162455.7609416656</v>
      </c>
      <c r="G122" s="100">
        <f>G111*pricing!G17*2000</f>
        <v>6560153.4487708323</v>
      </c>
      <c r="H122" s="100">
        <f>H111*pricing!H17*2000</f>
        <v>5571484.4304291662</v>
      </c>
      <c r="I122" s="100">
        <f>I111*pricing!I17*2000</f>
        <v>6987585.5431666663</v>
      </c>
      <c r="J122" s="100">
        <f>J111*pricing!J17*2000</f>
        <v>7221743.9948791666</v>
      </c>
      <c r="K122" s="100">
        <f>K111*pricing!K17*2000</f>
        <v>6690241.4775</v>
      </c>
      <c r="L122" s="100">
        <f>L111*pricing!L17*2000</f>
        <v>6954134.3357791658</v>
      </c>
      <c r="M122" s="100">
        <f>M111*pricing!M17*2000</f>
        <v>5634670.0443833321</v>
      </c>
      <c r="N122" s="100">
        <f>N111*pricing!N17*2000</f>
        <v>7522804.8613666659</v>
      </c>
      <c r="O122" s="100">
        <f>O111*pricing!O17*2000</f>
        <v>7496787.2556208326</v>
      </c>
    </row>
    <row r="123" spans="2:15">
      <c r="C123" s="99" t="s">
        <v>129</v>
      </c>
      <c r="D123" s="100">
        <f>D112*pricing!D18*2000</f>
        <v>6339719.5024444247</v>
      </c>
      <c r="E123" s="100">
        <f>E112*pricing!E18*2000</f>
        <v>6900201.8949615257</v>
      </c>
      <c r="F123" s="100">
        <f>F112*pricing!F18*2000</f>
        <v>6720068.7390648248</v>
      </c>
      <c r="G123" s="100">
        <f>G112*pricing!G18*2000</f>
        <v>6513167.723343337</v>
      </c>
      <c r="H123" s="100">
        <f>H112*pricing!H18*2000</f>
        <v>7824986.0145624457</v>
      </c>
      <c r="I123" s="100">
        <f>I112*pricing!I18*2000</f>
        <v>7812529.2891942188</v>
      </c>
      <c r="J123" s="100">
        <f>J112*pricing!J18*2000</f>
        <v>6639945.5684596896</v>
      </c>
      <c r="K123" s="100">
        <f>K112*pricing!K18*2000</f>
        <v>6982301.698368906</v>
      </c>
      <c r="L123" s="100">
        <f>L112*pricing!L18*2000</f>
        <v>7297312.2874467978</v>
      </c>
      <c r="M123" s="100">
        <f>M112*pricing!M18*2000</f>
        <v>7754928.6516256724</v>
      </c>
      <c r="N123" s="100">
        <f>N112*pricing!N18*2000</f>
        <v>7231394.7447776413</v>
      </c>
      <c r="O123" s="100">
        <f>O112*pricing!O18*2000</f>
        <v>8584106.1600730456</v>
      </c>
    </row>
    <row r="124" spans="2:15">
      <c r="C124" s="99" t="s">
        <v>130</v>
      </c>
      <c r="D124" s="100">
        <f>D113*pricing!D19*2000</f>
        <v>2774291.5154771935</v>
      </c>
      <c r="E124" s="100">
        <f>E113*pricing!E19*2000</f>
        <v>4739189.8926899731</v>
      </c>
      <c r="F124" s="100">
        <f>F113*pricing!F19*2000</f>
        <v>3699096.5049187201</v>
      </c>
      <c r="G124" s="100">
        <f>G113*pricing!G19*2000</f>
        <v>4512171.8471312653</v>
      </c>
      <c r="H124" s="100">
        <f>H113*pricing!H19*2000</f>
        <v>4147948.5033483808</v>
      </c>
      <c r="I124" s="100">
        <f>I113*pricing!I19*2000</f>
        <v>3934480.8571867887</v>
      </c>
      <c r="J124" s="100">
        <f>J113*pricing!J19*2000</f>
        <v>3887958.9115623543</v>
      </c>
      <c r="K124" s="100">
        <f>K113*pricing!K19*2000</f>
        <v>4012190.5081308461</v>
      </c>
      <c r="L124" s="100">
        <f>L113*pricing!L19*2000</f>
        <v>5171385.9297016151</v>
      </c>
      <c r="M124" s="100">
        <f>M113*pricing!M19*2000</f>
        <v>4027809.8214928545</v>
      </c>
      <c r="N124" s="100">
        <f>N113*pricing!N19*2000</f>
        <v>3978622.7139478652</v>
      </c>
      <c r="O124" s="100">
        <f>O113*pricing!O19*2000</f>
        <v>3006330.8701797593</v>
      </c>
    </row>
    <row r="125" spans="2:15">
      <c r="C125" s="99" t="s">
        <v>131</v>
      </c>
      <c r="D125" s="100">
        <f>D114*pricing!D20*2000</f>
        <v>976669.55386364984</v>
      </c>
      <c r="E125" s="100">
        <f>E114*pricing!E20*2000</f>
        <v>1253155.5234456446</v>
      </c>
      <c r="F125" s="100">
        <f>F114*pricing!F20*2000</f>
        <v>1027936.7064704943</v>
      </c>
      <c r="G125" s="100">
        <f>G114*pricing!G20*2000</f>
        <v>1130892.7458082344</v>
      </c>
      <c r="H125" s="100">
        <f>H114*pricing!H20*2000</f>
        <v>1342338.8566989624</v>
      </c>
      <c r="I125" s="100">
        <f>I114*pricing!I20*2000</f>
        <v>1165807.9435698255</v>
      </c>
      <c r="J125" s="100">
        <f>J114*pricing!J20*2000</f>
        <v>1347995.7952112767</v>
      </c>
      <c r="K125" s="100">
        <f>K114*pricing!K20*2000</f>
        <v>1164971.2837789804</v>
      </c>
      <c r="L125" s="100">
        <f>L114*pricing!L20*2000</f>
        <v>1410305.6002633255</v>
      </c>
      <c r="M125" s="100">
        <f>M114*pricing!M20*2000</f>
        <v>1231198.3507668492</v>
      </c>
      <c r="N125" s="100">
        <f>N114*pricing!N20*2000</f>
        <v>1100935.3301042519</v>
      </c>
      <c r="O125" s="100">
        <f>O114*pricing!O20*2000</f>
        <v>781769.67385248584</v>
      </c>
    </row>
    <row r="126" spans="2:15">
      <c r="C126" s="99" t="s">
        <v>132</v>
      </c>
      <c r="D126" s="100">
        <f>D115*pricing!D21*2000</f>
        <v>1903781.1087392031</v>
      </c>
      <c r="E126" s="100">
        <f>E115*pricing!E21*2000</f>
        <v>2066629.103994424</v>
      </c>
      <c r="F126" s="100">
        <f>F115*pricing!F21*2000</f>
        <v>1436181.1255347629</v>
      </c>
      <c r="G126" s="100">
        <f>G115*pricing!G21*2000</f>
        <v>1804983.5395717733</v>
      </c>
      <c r="H126" s="100">
        <f>H115*pricing!H21*2000</f>
        <v>2453381.2959342101</v>
      </c>
      <c r="I126" s="100">
        <f>I115*pricing!I21*2000</f>
        <v>2261846.1765360292</v>
      </c>
      <c r="J126" s="100">
        <f>J115*pricing!J21*2000</f>
        <v>1562886.5395861843</v>
      </c>
      <c r="K126" s="100">
        <f>K115*pricing!K21*2000</f>
        <v>1714983.5080923375</v>
      </c>
      <c r="L126" s="100">
        <f>L115*pricing!L21*2000</f>
        <v>2083320.4658228655</v>
      </c>
      <c r="M126" s="100">
        <f>M115*pricing!M21*2000</f>
        <v>2160923.8947438383</v>
      </c>
      <c r="N126" s="100">
        <f>N115*pricing!N21*2000</f>
        <v>1701532.5013734337</v>
      </c>
      <c r="O126" s="100">
        <f>O115*pricing!O21*2000</f>
        <v>1667785.3149763702</v>
      </c>
    </row>
    <row r="127" spans="2:15">
      <c r="C127" s="99" t="s">
        <v>278</v>
      </c>
      <c r="D127" s="100">
        <f t="shared" ref="D127:O127" si="1">SUM(D$120:D$126)</f>
        <v>32552784.068662722</v>
      </c>
      <c r="E127" s="100">
        <f t="shared" si="1"/>
        <v>41899110.098116562</v>
      </c>
      <c r="F127" s="100">
        <f t="shared" si="1"/>
        <v>38584398.92586261</v>
      </c>
      <c r="G127" s="100">
        <f t="shared" si="1"/>
        <v>40099882.671539739</v>
      </c>
      <c r="H127" s="100">
        <f t="shared" si="1"/>
        <v>40763679.590883881</v>
      </c>
      <c r="I127" s="100">
        <f t="shared" si="1"/>
        <v>41091596.122007102</v>
      </c>
      <c r="J127" s="100">
        <f t="shared" si="1"/>
        <v>40343708.821723677</v>
      </c>
      <c r="K127" s="100">
        <f t="shared" si="1"/>
        <v>43123024.908835351</v>
      </c>
      <c r="L127" s="100">
        <f t="shared" si="1"/>
        <v>45445382.775663771</v>
      </c>
      <c r="M127" s="100">
        <f t="shared" si="1"/>
        <v>38077197.211994685</v>
      </c>
      <c r="N127" s="100">
        <f t="shared" si="1"/>
        <v>43038576.126034141</v>
      </c>
      <c r="O127" s="100">
        <f t="shared" si="1"/>
        <v>43115177.400134645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720130.72081043036</v>
      </c>
      <c r="E131" s="106">
        <f>SUM(M$6:M$19)+SUM(O$6:O$19)+SUM(Q$6:Q$19)+SUM(S$6:S$19)</f>
        <v>701244</v>
      </c>
      <c r="F131" s="106">
        <f>SUM(U$6:U$19)+SUM(W$6:W$19)+SUM(Y$6:Y$19)+SUM(AA$6:AA$19)</f>
        <v>994975.2</v>
      </c>
      <c r="G131" s="106">
        <f>SUM(AC$6:AC$19)+SUM(AE$6:AE$19)+SUM(AG$6:AG$19)+SUM(AI$6:AI$19)</f>
        <v>929392.79999999993</v>
      </c>
      <c r="H131" s="106">
        <f>SUM(AK$6:AK$19)+SUM(AM$6:AM$19)+SUM(AO$6:AO$19)+SUM(AQ$6:AQ$19)</f>
        <v>896259.6</v>
      </c>
      <c r="I131" s="106">
        <f>SUM(AS$6:AS$19)+SUM(AU$6:AU$19)+SUM(AW$6:AW$19)+SUM(AY$6:AY$19)</f>
        <v>1013088</v>
      </c>
      <c r="J131" s="106">
        <f>SUM(BA$6:BA$19)+SUM(BC$6:BC$19)+SUM(BE$6:BE$19)+SUM(BG$6:BG$19)</f>
        <v>976327.2</v>
      </c>
      <c r="K131" s="106">
        <f>SUM(BI$6:BI$19)+SUM(BK$6:BK$19)+SUM(BM$6:BM$19)+SUM(BO$6:BO$19)</f>
        <v>905276.39999999991</v>
      </c>
      <c r="L131" s="106">
        <f>SUM(BQ$6:BQ$19)+SUM(BS$6:BS$19)+SUM(BU$6:BU$19)+SUM(BW$6:BW$19)</f>
        <v>1076278.8</v>
      </c>
      <c r="M131" s="106">
        <f>SUM(BY$6:BY$19)+SUM(CA$6:CA$19)+SUM(CC$6:CC$19)+SUM(CE$6:CE$19)</f>
        <v>718152</v>
      </c>
      <c r="N131" s="106">
        <f>SUM(CG$6:CG$19)+SUM(CI$6:CI$19)+SUM(CK$6:CK$19)+SUM(CM$6:CM$19)</f>
        <v>860240.39999999991</v>
      </c>
      <c r="O131" s="106">
        <f>SUM(CO$6:CO$19)+SUM(CQ$6:CQ$19)+SUM(CS$6:CS$19)+SUM(CU$6:CU$19)</f>
        <v>1060677.6000000001</v>
      </c>
    </row>
    <row r="132" spans="2:15">
      <c r="C132" s="105" t="s">
        <v>127</v>
      </c>
      <c r="D132" s="106">
        <f>SUM(E$20:E$36)+SUM(G$20:G$36)+SUM(I$20:I$36)+SUM(K$20:K$36)</f>
        <v>1072904.2068166269</v>
      </c>
      <c r="E132" s="106">
        <f>SUM(M$20:M$36)+SUM(O$20:O$36)+SUM(Q$20:Q$36)+SUM(S$20:S$36)</f>
        <v>1527508.7999999998</v>
      </c>
      <c r="F132" s="106">
        <f>SUM(U$20:U$36)+SUM(W$20:W$36)+SUM(Y$20:Y$36)+SUM(AA$20:AA$36)</f>
        <v>1347404.4</v>
      </c>
      <c r="G132" s="106">
        <f>SUM(AC$20:AC$36)+SUM(AE$20:AE$36)+SUM(AG$20:AG$36)+SUM(AI$20:AI$36)</f>
        <v>1403824.8</v>
      </c>
      <c r="H132" s="106">
        <f>SUM(AK$20:AK$36)+SUM(AM$20:AM$36)+SUM(AO$20:AO$36)+SUM(AQ$20:AQ$36)</f>
        <v>1402528.7999999998</v>
      </c>
      <c r="I132" s="106">
        <f>SUM(AS$20:AS$36)+SUM(AU$20:AU$36)+SUM(AW$20:AW$36)+SUM(AY$20:AY$36)</f>
        <v>1262467.2</v>
      </c>
      <c r="J132" s="106">
        <f>SUM(BA$20:BA$36)+SUM(BC$20:BC$36)+SUM(BE$20:BE$36)+SUM(BG$20:BG$36)</f>
        <v>1377566.4</v>
      </c>
      <c r="K132" s="106">
        <f>SUM(BI$20:BI$36)+SUM(BK$20:BK$36)+SUM(BM$20:BM$36)+SUM(BO$20:BO$36)</f>
        <v>1743921.6</v>
      </c>
      <c r="L132" s="106">
        <f>SUM(BQ$20:BQ$36)+SUM(BS$20:BS$36)+SUM(BU$20:BU$36)+SUM(BW$20:BW$36)</f>
        <v>1601127.5999999999</v>
      </c>
      <c r="M132" s="106">
        <f>SUM(BY$20:BY$36)+SUM(CA$20:CA$36)+SUM(CC$20:CC$36)+SUM(CE$20:CE$36)</f>
        <v>1302502.8</v>
      </c>
      <c r="N132" s="106">
        <f>SUM(CG$20:CG$36)+SUM(CI$20:CI$36)+SUM(CK$20:CK$36)+SUM(CM$20:CM$36)</f>
        <v>1660488</v>
      </c>
      <c r="O132" s="106">
        <f>SUM(CO$20:CO$36)+SUM(CQ$20:CQ$36)+SUM(CS$20:CS$36)+SUM(CU$20:CU$36)</f>
        <v>1511030.4</v>
      </c>
    </row>
    <row r="133" spans="2:15">
      <c r="C133" s="105" t="s">
        <v>128</v>
      </c>
      <c r="D133" s="106">
        <f>SUM(E$37:E$48)+SUM(G$37:G$48)+SUM(I$37:I$48)+SUM(K$37:K$48)</f>
        <v>1547438.8663252355</v>
      </c>
      <c r="E133" s="106">
        <f>SUM(M$37:M$48)+SUM(O$37:O$48)+SUM(Q$37:Q$48)+SUM(S$37:S$48)</f>
        <v>2200588.7999999998</v>
      </c>
      <c r="F133" s="106">
        <f>SUM(U$37:U$48)+SUM(W$37:W$48)+SUM(Y$37:Y$48)+SUM(AA$37:AA$48)</f>
        <v>1738890</v>
      </c>
      <c r="G133" s="106">
        <f>SUM(AC$37:AC$48)+SUM(AE$37:AE$48)+SUM(AG$37:AG$48)+SUM(AI$37:AI$48)</f>
        <v>1846490.4000000001</v>
      </c>
      <c r="H133" s="106">
        <f>SUM(AK$37:AK$48)+SUM(AM$37:AM$48)+SUM(AO$37:AO$48)+SUM(AQ$37:AQ$48)</f>
        <v>1568901.6</v>
      </c>
      <c r="I133" s="106">
        <f>SUM(AS$37:AS$48)+SUM(AU$37:AU$48)+SUM(AW$37:AW$48)+SUM(AY$37:AY$48)</f>
        <v>1969444.8</v>
      </c>
      <c r="J133" s="106">
        <f>SUM(BA$37:BA$48)+SUM(BC$37:BC$48)+SUM(BE$37:BE$48)+SUM(BG$37:BG$48)</f>
        <v>2041209.6</v>
      </c>
      <c r="K133" s="106">
        <f>SUM(BI$37:BI$48)+SUM(BK$37:BK$48)+SUM(BM$37:BM$48)+SUM(BO$37:BO$48)</f>
        <v>1886205.6</v>
      </c>
      <c r="L133" s="106">
        <f>SUM(BQ$37:BQ$48)+SUM(BS$37:BS$48)+SUM(BU$37:BU$48)+SUM(BW$37:BW$48)</f>
        <v>1962941.9999999998</v>
      </c>
      <c r="M133" s="106">
        <f>SUM(BY$37:BY$48)+SUM(CA$37:CA$48)+SUM(CC$37:CC$48)+SUM(CE$37:CE$48)</f>
        <v>1586359.2000000002</v>
      </c>
      <c r="N133" s="106">
        <f>SUM(CG$37:CG$48)+SUM(CI$37:CI$48)+SUM(CK$37:CK$48)+SUM(CM$37:CM$48)</f>
        <v>2120700</v>
      </c>
      <c r="O133" s="106">
        <f>SUM(CO$37:CO$48)+SUM(CQ$37:CQ$48)+SUM(CS$37:CS$48)+SUM(CU$37:CU$48)</f>
        <v>2117241.5999999996</v>
      </c>
    </row>
    <row r="134" spans="2:15">
      <c r="C134" s="105" t="s">
        <v>129</v>
      </c>
      <c r="D134" s="106">
        <f>SUM(E$49:E$70)+SUM(G$49:G$70)+SUM(I$49:I$70)+SUM(K$49:K$70)</f>
        <v>1232425.7588685523</v>
      </c>
      <c r="E134" s="106">
        <f>SUM(M$49:M$70)+SUM(O$49:O$70)+SUM(Q$49:Q$70)+SUM(S$49:S$70)</f>
        <v>1331202.7986183718</v>
      </c>
      <c r="F134" s="106">
        <f>SUM(U$49:U$70)+SUM(W$49:W$70)+SUM(Y$49:Y$70)+SUM(AA$49:AA$70)</f>
        <v>1299198.8649821496</v>
      </c>
      <c r="G134" s="106">
        <f>SUM(AC$49:AC$70)+SUM(AE$49:AE$70)+SUM(AG$49:AG$70)+SUM(AI$49:AI$70)</f>
        <v>1255814.0634515577</v>
      </c>
      <c r="H134" s="106">
        <f>SUM(AK$49:AK$70)+SUM(AM$49:AM$70)+SUM(AO$49:AO$70)+SUM(AQ$49:AQ$70)</f>
        <v>1525071.8095940987</v>
      </c>
      <c r="I134" s="106">
        <f>SUM(AS$49:AS$70)+SUM(AU$49:AU$70)+SUM(AW$49:AW$70)+SUM(AY$49:AY$70)</f>
        <v>1512814.1412309543</v>
      </c>
      <c r="J134" s="106">
        <f>SUM(BA$49:BA$70)+SUM(BC$49:BC$70)+SUM(BE$49:BE$70)+SUM(BG$49:BG$70)</f>
        <v>1286396.6017717016</v>
      </c>
      <c r="K134" s="106">
        <f>SUM(BI$49:BI$70)+SUM(BK$49:BK$70)+SUM(BM$49:BM$70)+SUM(BO$49:BO$70)</f>
        <v>1341637.8903332727</v>
      </c>
      <c r="L134" s="106">
        <f>SUM(BQ$49:BQ$70)+SUM(BS$49:BS$70)+SUM(BU$49:BU$70)+SUM(BW$49:BW$70)</f>
        <v>1410324.9927630101</v>
      </c>
      <c r="M134" s="106">
        <f>SUM(BY$49:BY$70)+SUM(CA$49:CA$70)+SUM(CC$49:CC$70)+SUM(CE$49:CE$70)</f>
        <v>1491056.8429203797</v>
      </c>
      <c r="N134" s="106">
        <f>SUM(CG$49:CG$70)+SUM(CI$49:CI$70)+SUM(CK$49:CK$70)+SUM(CM$49:CM$70)</f>
        <v>1388380.5622480037</v>
      </c>
      <c r="O134" s="106">
        <f>SUM(CO$49:CO$70)+SUM(CQ$49:CQ$70)+SUM(CS$49:CS$70)+SUM(CU$49:CU$70)</f>
        <v>1645394.3799467674</v>
      </c>
    </row>
    <row r="135" spans="2:15">
      <c r="C135" s="105" t="s">
        <v>130</v>
      </c>
      <c r="D135" s="106">
        <f>SUM(E$71:E$86)+SUM(G$71:G$86)+SUM(I$71:I$86)+SUM(K$71:K$86)</f>
        <v>431451.98096897796</v>
      </c>
      <c r="E135" s="106">
        <f>SUM(M$71:M$86)+SUM(O$71:O$86)+SUM(Q$71:Q$86)+SUM(S$71:S$86)</f>
        <v>735719.5434469555</v>
      </c>
      <c r="F135" s="106">
        <f>SUM(U$71:U$86)+SUM(W$71:W$86)+SUM(Y$71:Y$86)+SUM(AA$71:AA$86)</f>
        <v>575830.29793489003</v>
      </c>
      <c r="G135" s="106">
        <f>SUM(AC$71:AC$86)+SUM(AE$71:AE$86)+SUM(AG$71:AG$86)+SUM(AI$71:AI$86)</f>
        <v>703573.1159164561</v>
      </c>
      <c r="H135" s="106">
        <f>SUM(AK$71:AK$86)+SUM(AM$71:AM$86)+SUM(AO$71:AO$86)+SUM(AQ$71:AQ$86)</f>
        <v>645182.02396248118</v>
      </c>
      <c r="I135" s="106">
        <f>SUM(AS$71:AS$86)+SUM(AU$71:AU$86)+SUM(AW$71:AW$86)+SUM(AY$71:AY$86)</f>
        <v>613876.62114373222</v>
      </c>
      <c r="J135" s="106">
        <f>SUM(BA$71:BA$86)+SUM(BC$71:BC$86)+SUM(BE$71:BE$86)+SUM(BG$71:BG$86)</f>
        <v>609164.19320436206</v>
      </c>
      <c r="K135" s="106">
        <f>SUM(BI$71:BI$86)+SUM(BK$71:BK$86)+SUM(BM$71:BM$86)+SUM(BO$71:BO$86)</f>
        <v>625081.70557910029</v>
      </c>
      <c r="L135" s="106">
        <f>SUM(BQ$71:BQ$86)+SUM(BS$71:BS$86)+SUM(BU$71:BU$86)+SUM(BW$71:BW$86)</f>
        <v>801213.83737246739</v>
      </c>
      <c r="M135" s="106">
        <f>SUM(BY$71:BY$86)+SUM(CA$71:CA$86)+SUM(CC$71:CC$86)+SUM(CE$71:CE$86)</f>
        <v>628002.6496753277</v>
      </c>
      <c r="N135" s="106">
        <f>SUM(CG$71:CG$86)+SUM(CI$71:CI$86)+SUM(CK$71:CK$86)+SUM(CM$71:CM$86)</f>
        <v>617598.97037827538</v>
      </c>
      <c r="O135" s="106">
        <f>SUM(CO$71:CO$86)+SUM(CQ$71:CQ$86)+SUM(CS$71:CS$86)+SUM(CU$71:CU$86)</f>
        <v>467839.60772003792</v>
      </c>
    </row>
    <row r="136" spans="2:15">
      <c r="C136" s="105" t="s">
        <v>131</v>
      </c>
      <c r="D136" s="106">
        <f>SUM(E$87:E$94)+SUM(G$87:G$94)+SUM(I$87:I$94)+SUM(K$87:K$94)</f>
        <v>507579.88630089111</v>
      </c>
      <c r="E136" s="106">
        <f>SUM(M$87:M$94)+SUM(O$87:O$94)+SUM(Q$87:Q$94)+SUM(S$87:S$94)</f>
        <v>651917.75661789184</v>
      </c>
      <c r="F136" s="106">
        <f>SUM(U$87:U$94)+SUM(W$87:W$94)+SUM(Y$87:Y$94)+SUM(AA$87:AA$94)</f>
        <v>535677.93620928947</v>
      </c>
      <c r="G136" s="106">
        <f>SUM(AC$87:AC$94)+SUM(AE$87:AE$94)+SUM(AG$87:AG$94)+SUM(AI$87:AI$94)</f>
        <v>587604.61526612216</v>
      </c>
      <c r="H136" s="106">
        <f>SUM(AK$87:AK$94)+SUM(AM$87:AM$94)+SUM(AO$87:AO$94)+SUM(AQ$87:AQ$94)</f>
        <v>698295.05065798445</v>
      </c>
      <c r="I136" s="106">
        <f>SUM(AS$87:AS$94)+SUM(AU$87:AU$94)+SUM(AW$87:AW$94)+SUM(AY$87:AY$94)</f>
        <v>608010.68211849383</v>
      </c>
      <c r="J136" s="106">
        <f>SUM(BA$87:BA$94)+SUM(BC$87:BC$94)+SUM(BE$87:BE$94)+SUM(BG$87:BG$94)</f>
        <v>702175.84854021703</v>
      </c>
      <c r="K136" s="106">
        <f>SUM(BI$87:BI$94)+SUM(BK$87:BK$94)+SUM(BM$87:BM$94)+SUM(BO$87:BO$94)</f>
        <v>607427.98379854893</v>
      </c>
      <c r="L136" s="106">
        <f>SUM(BQ$87:BQ$94)+SUM(BS$87:BS$94)+SUM(BU$87:BU$94)+SUM(BW$87:BW$94)</f>
        <v>733412.8780284602</v>
      </c>
      <c r="M136" s="106">
        <f>SUM(BY$87:BY$94)+SUM(CA$87:CA$94)+SUM(CC$87:CC$94)+SUM(CE$87:CE$94)</f>
        <v>640756.42078888218</v>
      </c>
      <c r="N136" s="106">
        <f>SUM(CG$87:CG$94)+SUM(CI$87:CI$94)+SUM(CK$87:CK$94)+SUM(CM$87:CM$94)</f>
        <v>574923.29084801301</v>
      </c>
      <c r="O136" s="106">
        <f>SUM(CO$87:CO$94)+SUM(CQ$87:CQ$94)+SUM(CS$87:CS$94)+SUM(CU$87:CU$94)</f>
        <v>406707.58424788457</v>
      </c>
    </row>
    <row r="137" spans="2:15">
      <c r="C137" s="105" t="s">
        <v>132</v>
      </c>
      <c r="D137" s="106">
        <f>SUM(E$95:E$105)+SUM(G$95:G$105)+SUM(I$95:I$105)+SUM(K$95:K$105)</f>
        <v>905839.64204101241</v>
      </c>
      <c r="E137" s="106">
        <f>SUM(M$95:M$105)+SUM(O$95:O$105)+SUM(Q$95:Q$105)+SUM(S$95:S$105)</f>
        <v>979518.73576893413</v>
      </c>
      <c r="F137" s="106">
        <f>SUM(U$95:U$105)+SUM(W$95:W$105)+SUM(Y$95:Y$105)+SUM(AA$95:AA$105)</f>
        <v>679951.33187138336</v>
      </c>
      <c r="G137" s="106">
        <f>SUM(AC$95:AC$105)+SUM(AE$95:AE$105)+SUM(AG$95:AG$105)+SUM(AI$95:AI$105)</f>
        <v>864928.89478415146</v>
      </c>
      <c r="H137" s="106">
        <f>SUM(AK$95:AK$105)+SUM(AM$95:AM$105)+SUM(AO$95:AO$105)+SUM(AQ$95:AQ$105)</f>
        <v>1175347.9417889246</v>
      </c>
      <c r="I137" s="106">
        <f>SUM(AS$95:AS$105)+SUM(AU$95:AU$105)+SUM(AW$95:AW$105)+SUM(AY$95:AY$105)</f>
        <v>1070755.8001441048</v>
      </c>
      <c r="J137" s="106">
        <f>SUM(BA$95:BA$105)+SUM(BC$95:BC$105)+SUM(BE$95:BE$105)+SUM(BG$95:BG$105)</f>
        <v>739815.18426513218</v>
      </c>
      <c r="K137" s="106">
        <f>SUM(BI$95:BI$105)+SUM(BK$95:BK$105)+SUM(BM$95:BM$105)+SUM(BO$95:BO$105)</f>
        <v>815169.89266426081</v>
      </c>
      <c r="L137" s="106">
        <f>SUM(BQ$95:BQ$105)+SUM(BS$95:BS$105)+SUM(BU$95:BU$105)+SUM(BW$95:BW$105)</f>
        <v>995191.32864728849</v>
      </c>
      <c r="M137" s="106">
        <f>SUM(BY$95:BY$105)+SUM(CA$95:CA$105)+SUM(CC$95:CC$105)+SUM(CE$95:CE$105)</f>
        <v>1030838.1300336405</v>
      </c>
      <c r="N137" s="106">
        <f>SUM(CG$95:CG$105)+SUM(CI$95:CI$105)+SUM(CK$95:CK$105)+SUM(CM$95:CM$105)</f>
        <v>818311.39772656513</v>
      </c>
      <c r="O137" s="106">
        <f>SUM(CO$95:CO$105)+SUM(CQ$95:CQ$105)+SUM(CS$95:CS$105)+SUM(CU$95:CU$105)</f>
        <v>789989.10209874506</v>
      </c>
    </row>
    <row r="138" spans="2:15">
      <c r="C138" s="105" t="s">
        <v>278</v>
      </c>
      <c r="D138" s="100">
        <f t="shared" ref="D138:O138" si="2">SUM(D$131:D$137)</f>
        <v>6417771.0621317262</v>
      </c>
      <c r="E138" s="100">
        <f t="shared" si="2"/>
        <v>8127700.4344521519</v>
      </c>
      <c r="F138" s="100">
        <f t="shared" si="2"/>
        <v>7171928.0309977122</v>
      </c>
      <c r="G138" s="100">
        <f t="shared" si="2"/>
        <v>7591628.689418287</v>
      </c>
      <c r="H138" s="100">
        <f t="shared" si="2"/>
        <v>7911586.8260034891</v>
      </c>
      <c r="I138" s="100">
        <f t="shared" si="2"/>
        <v>8050457.2446372844</v>
      </c>
      <c r="J138" s="100">
        <f t="shared" si="2"/>
        <v>7732655.0277814111</v>
      </c>
      <c r="K138" s="100">
        <f t="shared" si="2"/>
        <v>7924721.0723751821</v>
      </c>
      <c r="L138" s="100">
        <f t="shared" si="2"/>
        <v>8580491.4368112236</v>
      </c>
      <c r="M138" s="100">
        <f t="shared" si="2"/>
        <v>7397668.0434182296</v>
      </c>
      <c r="N138" s="100">
        <f t="shared" si="2"/>
        <v>8040642.6212008577</v>
      </c>
      <c r="O138" s="100">
        <f t="shared" si="2"/>
        <v>7998880.2740134345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16</v>
      </c>
      <c r="E6" s="100">
        <v>9254.4</v>
      </c>
      <c r="F6" s="100">
        <v>13.1447003540764</v>
      </c>
      <c r="G6" s="100">
        <v>7602.8946847977895</v>
      </c>
      <c r="H6" s="100">
        <v>17</v>
      </c>
      <c r="I6" s="100">
        <v>9832.7999999999993</v>
      </c>
      <c r="J6" s="100">
        <v>16</v>
      </c>
      <c r="K6" s="100">
        <v>9254.4</v>
      </c>
      <c r="L6" s="100">
        <v>13</v>
      </c>
      <c r="M6" s="100">
        <v>7519.2</v>
      </c>
      <c r="N6" s="100">
        <v>18</v>
      </c>
      <c r="O6" s="100">
        <v>10411.199999999999</v>
      </c>
      <c r="P6" s="100">
        <v>16</v>
      </c>
      <c r="Q6" s="100">
        <v>9254.4</v>
      </c>
      <c r="R6" s="100">
        <v>17</v>
      </c>
      <c r="S6" s="100">
        <v>9832.7999999999993</v>
      </c>
      <c r="T6" s="100">
        <v>13</v>
      </c>
      <c r="U6" s="100">
        <v>7519.2</v>
      </c>
      <c r="V6" s="100">
        <v>21</v>
      </c>
      <c r="W6" s="100">
        <v>12146.4</v>
      </c>
      <c r="X6" s="100">
        <v>12</v>
      </c>
      <c r="Y6" s="100">
        <v>6940.7999999999993</v>
      </c>
      <c r="Z6" s="100">
        <v>14</v>
      </c>
      <c r="AA6" s="100">
        <v>8097.5999999999995</v>
      </c>
      <c r="AB6" s="100">
        <v>19</v>
      </c>
      <c r="AC6" s="100">
        <v>10989.6</v>
      </c>
      <c r="AD6" s="100">
        <v>15</v>
      </c>
      <c r="AE6" s="100">
        <v>8676</v>
      </c>
      <c r="AF6" s="100">
        <v>14</v>
      </c>
      <c r="AG6" s="100">
        <v>8097.5999999999995</v>
      </c>
      <c r="AH6" s="100">
        <v>17</v>
      </c>
      <c r="AI6" s="100">
        <v>9832.7999999999993</v>
      </c>
      <c r="AJ6" s="100">
        <v>16</v>
      </c>
      <c r="AK6" s="100">
        <v>9254.4</v>
      </c>
      <c r="AL6" s="100">
        <v>17</v>
      </c>
      <c r="AM6" s="100">
        <v>9832.7999999999993</v>
      </c>
      <c r="AN6" s="100">
        <v>15</v>
      </c>
      <c r="AO6" s="100">
        <v>8676</v>
      </c>
      <c r="AP6" s="100">
        <v>11</v>
      </c>
      <c r="AQ6" s="100">
        <v>6362.4</v>
      </c>
      <c r="AR6" s="100">
        <v>20</v>
      </c>
      <c r="AS6" s="100">
        <v>11568</v>
      </c>
      <c r="AT6" s="100">
        <v>12</v>
      </c>
      <c r="AU6" s="100">
        <v>6940.7999999999993</v>
      </c>
      <c r="AV6" s="100">
        <v>14</v>
      </c>
      <c r="AW6" s="100">
        <v>8097.5999999999995</v>
      </c>
      <c r="AX6" s="100">
        <v>14</v>
      </c>
      <c r="AY6" s="100">
        <v>8097.5999999999995</v>
      </c>
      <c r="AZ6" s="100">
        <v>12</v>
      </c>
      <c r="BA6" s="100">
        <v>6940.7999999999993</v>
      </c>
      <c r="BB6" s="100">
        <v>13</v>
      </c>
      <c r="BC6" s="100">
        <v>7519.2</v>
      </c>
      <c r="BD6" s="100">
        <v>21</v>
      </c>
      <c r="BE6" s="100">
        <v>12146.4</v>
      </c>
      <c r="BF6" s="100">
        <v>13</v>
      </c>
      <c r="BG6" s="100">
        <v>7519.2</v>
      </c>
      <c r="BH6" s="100">
        <v>17</v>
      </c>
      <c r="BI6" s="100">
        <v>9832.7999999999993</v>
      </c>
      <c r="BJ6" s="100">
        <v>12</v>
      </c>
      <c r="BK6" s="100">
        <v>6940.7999999999993</v>
      </c>
      <c r="BL6" s="100">
        <v>13</v>
      </c>
      <c r="BM6" s="100">
        <v>7519.2</v>
      </c>
      <c r="BN6" s="100">
        <v>17</v>
      </c>
      <c r="BO6" s="100">
        <v>9832.7999999999993</v>
      </c>
      <c r="BP6" s="100">
        <v>21</v>
      </c>
      <c r="BQ6" s="100">
        <v>12146.4</v>
      </c>
      <c r="BR6" s="100">
        <v>18</v>
      </c>
      <c r="BS6" s="100">
        <v>10411.199999999999</v>
      </c>
      <c r="BT6" s="100">
        <v>12</v>
      </c>
      <c r="BU6" s="100">
        <v>6940.7999999999993</v>
      </c>
      <c r="BV6" s="100">
        <v>22</v>
      </c>
      <c r="BW6" s="100">
        <v>12724.8</v>
      </c>
      <c r="BX6" s="100">
        <v>20</v>
      </c>
      <c r="BY6" s="100">
        <v>11568</v>
      </c>
      <c r="BZ6" s="100">
        <v>16</v>
      </c>
      <c r="CA6" s="100">
        <v>9254.4</v>
      </c>
      <c r="CB6" s="100">
        <v>20</v>
      </c>
      <c r="CC6" s="100">
        <v>11568</v>
      </c>
      <c r="CD6" s="100">
        <v>20</v>
      </c>
      <c r="CE6" s="100">
        <v>11568</v>
      </c>
      <c r="CF6" s="100">
        <v>15</v>
      </c>
      <c r="CG6" s="100">
        <v>8676</v>
      </c>
      <c r="CH6" s="100">
        <v>20</v>
      </c>
      <c r="CI6" s="100">
        <v>11568</v>
      </c>
      <c r="CJ6" s="100">
        <v>18</v>
      </c>
      <c r="CK6" s="100">
        <v>10411.199999999999</v>
      </c>
      <c r="CL6" s="100">
        <v>21</v>
      </c>
      <c r="CM6" s="100">
        <v>12146.4</v>
      </c>
      <c r="CN6" s="100">
        <v>25</v>
      </c>
      <c r="CO6" s="100">
        <v>14460</v>
      </c>
      <c r="CP6" s="100">
        <v>20</v>
      </c>
      <c r="CQ6" s="100">
        <v>11568</v>
      </c>
      <c r="CR6" s="100">
        <v>16</v>
      </c>
      <c r="CS6" s="100">
        <v>9254.4</v>
      </c>
      <c r="CT6" s="100">
        <v>18</v>
      </c>
      <c r="CU6" s="100">
        <v>10411.199999999999</v>
      </c>
    </row>
    <row r="7" spans="1:99">
      <c r="C7" s="99" t="s">
        <v>173</v>
      </c>
      <c r="D7" s="100">
        <v>16</v>
      </c>
      <c r="E7" s="100">
        <v>12614.4</v>
      </c>
      <c r="F7" s="100">
        <v>12.049308657903367</v>
      </c>
      <c r="G7" s="100">
        <v>9499.6749458910144</v>
      </c>
      <c r="H7" s="100">
        <v>16</v>
      </c>
      <c r="I7" s="100">
        <v>12614.4</v>
      </c>
      <c r="J7" s="100">
        <v>15</v>
      </c>
      <c r="K7" s="100">
        <v>11826</v>
      </c>
      <c r="L7" s="100">
        <v>13</v>
      </c>
      <c r="M7" s="100">
        <v>10249.199999999999</v>
      </c>
      <c r="N7" s="100">
        <v>18</v>
      </c>
      <c r="O7" s="100">
        <v>14191.199999999999</v>
      </c>
      <c r="P7" s="100">
        <v>16</v>
      </c>
      <c r="Q7" s="100">
        <v>12614.4</v>
      </c>
      <c r="R7" s="100">
        <v>19</v>
      </c>
      <c r="S7" s="100">
        <v>14979.6</v>
      </c>
      <c r="T7" s="100">
        <v>13</v>
      </c>
      <c r="U7" s="100">
        <v>10249.199999999999</v>
      </c>
      <c r="V7" s="100">
        <v>18</v>
      </c>
      <c r="W7" s="100">
        <v>14191.199999999999</v>
      </c>
      <c r="X7" s="100">
        <v>12</v>
      </c>
      <c r="Y7" s="100">
        <v>9460.7999999999993</v>
      </c>
      <c r="Z7" s="100">
        <v>13</v>
      </c>
      <c r="AA7" s="100">
        <v>10249.199999999999</v>
      </c>
      <c r="AB7" s="100">
        <v>21</v>
      </c>
      <c r="AC7" s="100">
        <v>16556.399999999998</v>
      </c>
      <c r="AD7" s="100">
        <v>15</v>
      </c>
      <c r="AE7" s="100">
        <v>11826</v>
      </c>
      <c r="AF7" s="100">
        <v>14</v>
      </c>
      <c r="AG7" s="100">
        <v>11037.6</v>
      </c>
      <c r="AH7" s="100">
        <v>20</v>
      </c>
      <c r="AI7" s="100">
        <v>15768</v>
      </c>
      <c r="AJ7" s="100">
        <v>17</v>
      </c>
      <c r="AK7" s="100">
        <v>13402.8</v>
      </c>
      <c r="AL7" s="100">
        <v>20</v>
      </c>
      <c r="AM7" s="100">
        <v>15768</v>
      </c>
      <c r="AN7" s="100">
        <v>14</v>
      </c>
      <c r="AO7" s="100">
        <v>11037.6</v>
      </c>
      <c r="AP7" s="100">
        <v>11</v>
      </c>
      <c r="AQ7" s="100">
        <v>8672.4</v>
      </c>
      <c r="AR7" s="100">
        <v>20</v>
      </c>
      <c r="AS7" s="100">
        <v>15768</v>
      </c>
      <c r="AT7" s="100">
        <v>12</v>
      </c>
      <c r="AU7" s="100">
        <v>9460.7999999999993</v>
      </c>
      <c r="AV7" s="100">
        <v>12</v>
      </c>
      <c r="AW7" s="100">
        <v>9460.7999999999993</v>
      </c>
      <c r="AX7" s="100">
        <v>16</v>
      </c>
      <c r="AY7" s="100">
        <v>12614.4</v>
      </c>
      <c r="AZ7" s="100">
        <v>11</v>
      </c>
      <c r="BA7" s="100">
        <v>8672.4</v>
      </c>
      <c r="BB7" s="100">
        <v>15</v>
      </c>
      <c r="BC7" s="100">
        <v>11826</v>
      </c>
      <c r="BD7" s="100">
        <v>20</v>
      </c>
      <c r="BE7" s="100">
        <v>15768</v>
      </c>
      <c r="BF7" s="100">
        <v>12</v>
      </c>
      <c r="BG7" s="100">
        <v>9460.7999999999993</v>
      </c>
      <c r="BH7" s="100">
        <v>14</v>
      </c>
      <c r="BI7" s="100">
        <v>11037.6</v>
      </c>
      <c r="BJ7" s="100">
        <v>11</v>
      </c>
      <c r="BK7" s="100">
        <v>8672.4</v>
      </c>
      <c r="BL7" s="100">
        <v>13</v>
      </c>
      <c r="BM7" s="100">
        <v>10249.199999999999</v>
      </c>
      <c r="BN7" s="100">
        <v>15</v>
      </c>
      <c r="BO7" s="100">
        <v>11826</v>
      </c>
      <c r="BP7" s="100">
        <v>19</v>
      </c>
      <c r="BQ7" s="100">
        <v>14979.6</v>
      </c>
      <c r="BR7" s="100">
        <v>16</v>
      </c>
      <c r="BS7" s="100">
        <v>12614.4</v>
      </c>
      <c r="BT7" s="100">
        <v>12</v>
      </c>
      <c r="BU7" s="100">
        <v>9460.7999999999993</v>
      </c>
      <c r="BV7" s="100">
        <v>19</v>
      </c>
      <c r="BW7" s="100">
        <v>14979.6</v>
      </c>
      <c r="BX7" s="100">
        <v>22</v>
      </c>
      <c r="BY7" s="100">
        <v>17344.8</v>
      </c>
      <c r="BZ7" s="100">
        <v>14</v>
      </c>
      <c r="CA7" s="100">
        <v>11037.6</v>
      </c>
      <c r="CB7" s="100">
        <v>18</v>
      </c>
      <c r="CC7" s="100">
        <v>14191.199999999999</v>
      </c>
      <c r="CD7" s="100">
        <v>16</v>
      </c>
      <c r="CE7" s="100">
        <v>12614.4</v>
      </c>
      <c r="CF7" s="100">
        <v>17</v>
      </c>
      <c r="CG7" s="100">
        <v>13402.8</v>
      </c>
      <c r="CH7" s="100">
        <v>20</v>
      </c>
      <c r="CI7" s="100">
        <v>15768</v>
      </c>
      <c r="CJ7" s="100">
        <v>19</v>
      </c>
      <c r="CK7" s="100">
        <v>14979.6</v>
      </c>
      <c r="CL7" s="100">
        <v>24</v>
      </c>
      <c r="CM7" s="100">
        <v>18921.599999999999</v>
      </c>
      <c r="CN7" s="100">
        <v>23</v>
      </c>
      <c r="CO7" s="100">
        <v>18133.2</v>
      </c>
      <c r="CP7" s="100">
        <v>20</v>
      </c>
      <c r="CQ7" s="100">
        <v>15768</v>
      </c>
      <c r="CR7" s="100">
        <v>14</v>
      </c>
      <c r="CS7" s="100">
        <v>11037.6</v>
      </c>
      <c r="CT7" s="100">
        <v>19</v>
      </c>
      <c r="CU7" s="100">
        <v>14979.6</v>
      </c>
    </row>
    <row r="8" spans="1:99">
      <c r="C8" s="99" t="s">
        <v>174</v>
      </c>
      <c r="D8" s="100">
        <v>17</v>
      </c>
      <c r="E8" s="100">
        <v>5263.2</v>
      </c>
      <c r="F8" s="100">
        <v>14.287787898335951</v>
      </c>
      <c r="G8" s="100">
        <v>4423.4991333248099</v>
      </c>
      <c r="H8" s="100">
        <v>18</v>
      </c>
      <c r="I8" s="100">
        <v>5572.7999999999993</v>
      </c>
      <c r="J8" s="100">
        <v>15</v>
      </c>
      <c r="K8" s="100">
        <v>4643.9999999999991</v>
      </c>
      <c r="L8" s="100">
        <v>13</v>
      </c>
      <c r="M8" s="100">
        <v>4024.7999999999997</v>
      </c>
      <c r="N8" s="100">
        <v>18</v>
      </c>
      <c r="O8" s="100">
        <v>5572.7999999999993</v>
      </c>
      <c r="P8" s="100">
        <v>18</v>
      </c>
      <c r="Q8" s="100">
        <v>5572.7999999999993</v>
      </c>
      <c r="R8" s="100">
        <v>19</v>
      </c>
      <c r="S8" s="100">
        <v>5882.4</v>
      </c>
      <c r="T8" s="100">
        <v>15</v>
      </c>
      <c r="U8" s="100">
        <v>4643.9999999999991</v>
      </c>
      <c r="V8" s="100">
        <v>21</v>
      </c>
      <c r="W8" s="100">
        <v>6501.5999999999995</v>
      </c>
      <c r="X8" s="100">
        <v>11</v>
      </c>
      <c r="Y8" s="100">
        <v>3405.5999999999995</v>
      </c>
      <c r="Z8" s="100">
        <v>13</v>
      </c>
      <c r="AA8" s="100">
        <v>4024.7999999999997</v>
      </c>
      <c r="AB8" s="100">
        <v>22</v>
      </c>
      <c r="AC8" s="100">
        <v>6811.1999999999989</v>
      </c>
      <c r="AD8" s="100">
        <v>16</v>
      </c>
      <c r="AE8" s="100">
        <v>4953.5999999999995</v>
      </c>
      <c r="AF8" s="100">
        <v>15</v>
      </c>
      <c r="AG8" s="100">
        <v>4643.9999999999991</v>
      </c>
      <c r="AH8" s="100">
        <v>18</v>
      </c>
      <c r="AI8" s="100">
        <v>5572.7999999999993</v>
      </c>
      <c r="AJ8" s="100">
        <v>19</v>
      </c>
      <c r="AK8" s="100">
        <v>5882.4</v>
      </c>
      <c r="AL8" s="100">
        <v>18</v>
      </c>
      <c r="AM8" s="100">
        <v>5572.7999999999993</v>
      </c>
      <c r="AN8" s="100">
        <v>17</v>
      </c>
      <c r="AO8" s="100">
        <v>5263.2</v>
      </c>
      <c r="AP8" s="100">
        <v>12</v>
      </c>
      <c r="AQ8" s="100">
        <v>3715.2</v>
      </c>
      <c r="AR8" s="100">
        <v>22</v>
      </c>
      <c r="AS8" s="100">
        <v>6811.1999999999989</v>
      </c>
      <c r="AT8" s="100">
        <v>11</v>
      </c>
      <c r="AU8" s="100">
        <v>3405.5999999999995</v>
      </c>
      <c r="AV8" s="100">
        <v>15</v>
      </c>
      <c r="AW8" s="100">
        <v>4643.9999999999991</v>
      </c>
      <c r="AX8" s="100">
        <v>15</v>
      </c>
      <c r="AY8" s="100">
        <v>4643.9999999999991</v>
      </c>
      <c r="AZ8" s="100">
        <v>12</v>
      </c>
      <c r="BA8" s="100">
        <v>3715.2</v>
      </c>
      <c r="BB8" s="100">
        <v>14</v>
      </c>
      <c r="BC8" s="100">
        <v>4334.3999999999996</v>
      </c>
      <c r="BD8" s="100">
        <v>21</v>
      </c>
      <c r="BE8" s="100">
        <v>6501.5999999999995</v>
      </c>
      <c r="BF8" s="100">
        <v>13</v>
      </c>
      <c r="BG8" s="100">
        <v>4024.7999999999997</v>
      </c>
      <c r="BH8" s="100">
        <v>16</v>
      </c>
      <c r="BI8" s="100">
        <v>4953.5999999999995</v>
      </c>
      <c r="BJ8" s="100">
        <v>11</v>
      </c>
      <c r="BK8" s="100">
        <v>3405.5999999999995</v>
      </c>
      <c r="BL8" s="100">
        <v>13</v>
      </c>
      <c r="BM8" s="100">
        <v>4024.7999999999997</v>
      </c>
      <c r="BN8" s="100">
        <v>16</v>
      </c>
      <c r="BO8" s="100">
        <v>4953.5999999999995</v>
      </c>
      <c r="BP8" s="100">
        <v>23</v>
      </c>
      <c r="BQ8" s="100">
        <v>7120.7999999999993</v>
      </c>
      <c r="BR8" s="100">
        <v>18</v>
      </c>
      <c r="BS8" s="100">
        <v>5572.7999999999993</v>
      </c>
      <c r="BT8" s="100">
        <v>13</v>
      </c>
      <c r="BU8" s="100">
        <v>4024.7999999999997</v>
      </c>
      <c r="BV8" s="100">
        <v>21</v>
      </c>
      <c r="BW8" s="100">
        <v>6501.5999999999995</v>
      </c>
      <c r="BX8" s="100">
        <v>24</v>
      </c>
      <c r="BY8" s="100">
        <v>7430.4</v>
      </c>
      <c r="BZ8" s="100">
        <v>16</v>
      </c>
      <c r="CA8" s="100">
        <v>4953.5999999999995</v>
      </c>
      <c r="CB8" s="100">
        <v>20</v>
      </c>
      <c r="CC8" s="100">
        <v>6191.9999999999991</v>
      </c>
      <c r="CD8" s="100">
        <v>17</v>
      </c>
      <c r="CE8" s="100">
        <v>5263.2</v>
      </c>
      <c r="CF8" s="100">
        <v>17</v>
      </c>
      <c r="CG8" s="100">
        <v>5263.2</v>
      </c>
      <c r="CH8" s="100">
        <v>19</v>
      </c>
      <c r="CI8" s="100">
        <v>5882.4</v>
      </c>
      <c r="CJ8" s="100">
        <v>18</v>
      </c>
      <c r="CK8" s="100">
        <v>5572.7999999999993</v>
      </c>
      <c r="CL8" s="100">
        <v>22</v>
      </c>
      <c r="CM8" s="100">
        <v>6811.1999999999989</v>
      </c>
      <c r="CN8" s="100">
        <v>27</v>
      </c>
      <c r="CO8" s="100">
        <v>8359.1999999999989</v>
      </c>
      <c r="CP8" s="100">
        <v>20</v>
      </c>
      <c r="CQ8" s="100">
        <v>6191.9999999999991</v>
      </c>
      <c r="CR8" s="100">
        <v>17</v>
      </c>
      <c r="CS8" s="100">
        <v>5263.2</v>
      </c>
      <c r="CT8" s="100">
        <v>18</v>
      </c>
      <c r="CU8" s="100">
        <v>5572.7999999999993</v>
      </c>
    </row>
    <row r="9" spans="1:99">
      <c r="C9" s="99" t="s">
        <v>175</v>
      </c>
      <c r="D9" s="100">
        <v>14</v>
      </c>
      <c r="E9" s="100">
        <v>9828</v>
      </c>
      <c r="F9" s="100">
        <v>14.049308657903367</v>
      </c>
      <c r="G9" s="100">
        <v>9862.6146778481634</v>
      </c>
      <c r="H9" s="100">
        <v>16</v>
      </c>
      <c r="I9" s="100">
        <v>11232</v>
      </c>
      <c r="J9" s="100">
        <v>17</v>
      </c>
      <c r="K9" s="100">
        <v>11934</v>
      </c>
      <c r="L9" s="100">
        <v>13</v>
      </c>
      <c r="M9" s="100">
        <v>9126</v>
      </c>
      <c r="N9" s="100">
        <v>19</v>
      </c>
      <c r="O9" s="100">
        <v>13338</v>
      </c>
      <c r="P9" s="100">
        <v>16</v>
      </c>
      <c r="Q9" s="100">
        <v>11232</v>
      </c>
      <c r="R9" s="100">
        <v>19</v>
      </c>
      <c r="S9" s="100">
        <v>13338</v>
      </c>
      <c r="T9" s="100">
        <v>13</v>
      </c>
      <c r="U9" s="100">
        <v>9126</v>
      </c>
      <c r="V9" s="100">
        <v>19</v>
      </c>
      <c r="W9" s="100">
        <v>13338</v>
      </c>
      <c r="X9" s="100">
        <v>10</v>
      </c>
      <c r="Y9" s="100">
        <v>7020</v>
      </c>
      <c r="Z9" s="100">
        <v>15</v>
      </c>
      <c r="AA9" s="100">
        <v>10530</v>
      </c>
      <c r="AB9" s="100">
        <v>21</v>
      </c>
      <c r="AC9" s="100">
        <v>14742</v>
      </c>
      <c r="AD9" s="100">
        <v>14</v>
      </c>
      <c r="AE9" s="100">
        <v>9828</v>
      </c>
      <c r="AF9" s="100">
        <v>15</v>
      </c>
      <c r="AG9" s="100">
        <v>10530</v>
      </c>
      <c r="AH9" s="100">
        <v>20</v>
      </c>
      <c r="AI9" s="100">
        <v>14040</v>
      </c>
      <c r="AJ9" s="100">
        <v>17</v>
      </c>
      <c r="AK9" s="100">
        <v>11934</v>
      </c>
      <c r="AL9" s="100">
        <v>18</v>
      </c>
      <c r="AM9" s="100">
        <v>12636</v>
      </c>
      <c r="AN9" s="100">
        <v>14</v>
      </c>
      <c r="AO9" s="100">
        <v>9828</v>
      </c>
      <c r="AP9" s="100">
        <v>10</v>
      </c>
      <c r="AQ9" s="100">
        <v>7020</v>
      </c>
      <c r="AR9" s="100">
        <v>20</v>
      </c>
      <c r="AS9" s="100">
        <v>14040</v>
      </c>
      <c r="AT9" s="100">
        <v>13</v>
      </c>
      <c r="AU9" s="100">
        <v>9126</v>
      </c>
      <c r="AV9" s="100">
        <v>12</v>
      </c>
      <c r="AW9" s="100">
        <v>8424</v>
      </c>
      <c r="AX9" s="100">
        <v>16</v>
      </c>
      <c r="AY9" s="100">
        <v>11232</v>
      </c>
      <c r="AZ9" s="100">
        <v>12</v>
      </c>
      <c r="BA9" s="100">
        <v>8424</v>
      </c>
      <c r="BB9" s="100">
        <v>15</v>
      </c>
      <c r="BC9" s="100">
        <v>10530</v>
      </c>
      <c r="BD9" s="100">
        <v>22</v>
      </c>
      <c r="BE9" s="100">
        <v>15444</v>
      </c>
      <c r="BF9" s="100">
        <v>14</v>
      </c>
      <c r="BG9" s="100">
        <v>9828</v>
      </c>
      <c r="BH9" s="100">
        <v>14</v>
      </c>
      <c r="BI9" s="100">
        <v>9828</v>
      </c>
      <c r="BJ9" s="100">
        <v>11</v>
      </c>
      <c r="BK9" s="100">
        <v>7722</v>
      </c>
      <c r="BL9" s="100">
        <v>13</v>
      </c>
      <c r="BM9" s="100">
        <v>9126</v>
      </c>
      <c r="BN9" s="100">
        <v>16</v>
      </c>
      <c r="BO9" s="100">
        <v>11232</v>
      </c>
      <c r="BP9" s="100">
        <v>21</v>
      </c>
      <c r="BQ9" s="100">
        <v>14742</v>
      </c>
      <c r="BR9" s="100">
        <v>16</v>
      </c>
      <c r="BS9" s="100">
        <v>11232</v>
      </c>
      <c r="BT9" s="100">
        <v>12</v>
      </c>
      <c r="BU9" s="100">
        <v>8424</v>
      </c>
      <c r="BV9" s="100">
        <v>20</v>
      </c>
      <c r="BW9" s="100">
        <v>14040</v>
      </c>
      <c r="BX9" s="100">
        <v>23</v>
      </c>
      <c r="BY9" s="100">
        <v>16146</v>
      </c>
      <c r="BZ9" s="100">
        <v>16</v>
      </c>
      <c r="CA9" s="100">
        <v>11232</v>
      </c>
      <c r="CB9" s="100">
        <v>18</v>
      </c>
      <c r="CC9" s="100">
        <v>12636</v>
      </c>
      <c r="CD9" s="100">
        <v>16</v>
      </c>
      <c r="CE9" s="100">
        <v>11232</v>
      </c>
      <c r="CF9" s="100">
        <v>16</v>
      </c>
      <c r="CG9" s="100">
        <v>11232</v>
      </c>
      <c r="CH9" s="100">
        <v>19</v>
      </c>
      <c r="CI9" s="100">
        <v>13338</v>
      </c>
      <c r="CJ9" s="100">
        <v>19</v>
      </c>
      <c r="CK9" s="100">
        <v>13338</v>
      </c>
      <c r="CL9" s="100">
        <v>23</v>
      </c>
      <c r="CM9" s="100">
        <v>16146</v>
      </c>
      <c r="CN9" s="100">
        <v>25</v>
      </c>
      <c r="CO9" s="100">
        <v>17550</v>
      </c>
      <c r="CP9" s="100">
        <v>21</v>
      </c>
      <c r="CQ9" s="100">
        <v>14742</v>
      </c>
      <c r="CR9" s="100">
        <v>16</v>
      </c>
      <c r="CS9" s="100">
        <v>11232</v>
      </c>
      <c r="CT9" s="100">
        <v>18</v>
      </c>
      <c r="CU9" s="100">
        <v>12636</v>
      </c>
    </row>
    <row r="10" spans="1:99">
      <c r="C10" s="99" t="s">
        <v>176</v>
      </c>
      <c r="D10" s="100">
        <v>17</v>
      </c>
      <c r="E10" s="100">
        <v>9261.5999999999985</v>
      </c>
      <c r="F10" s="100">
        <v>13.192396202162918</v>
      </c>
      <c r="G10" s="100">
        <v>7187.2174509383567</v>
      </c>
      <c r="H10" s="100">
        <v>15</v>
      </c>
      <c r="I10" s="100">
        <v>8171.9999999999991</v>
      </c>
      <c r="J10" s="100">
        <v>16</v>
      </c>
      <c r="K10" s="100">
        <v>8716.7999999999993</v>
      </c>
      <c r="L10" s="100">
        <v>13</v>
      </c>
      <c r="M10" s="100">
        <v>7082.4</v>
      </c>
      <c r="N10" s="100">
        <v>16</v>
      </c>
      <c r="O10" s="100">
        <v>8716.7999999999993</v>
      </c>
      <c r="P10" s="100">
        <v>17</v>
      </c>
      <c r="Q10" s="100">
        <v>9261.5999999999985</v>
      </c>
      <c r="R10" s="100">
        <v>16</v>
      </c>
      <c r="S10" s="100">
        <v>8716.7999999999993</v>
      </c>
      <c r="T10" s="100">
        <v>15</v>
      </c>
      <c r="U10" s="100">
        <v>8171.9999999999991</v>
      </c>
      <c r="V10" s="100">
        <v>19</v>
      </c>
      <c r="W10" s="100">
        <v>10351.199999999999</v>
      </c>
      <c r="X10" s="100">
        <v>11</v>
      </c>
      <c r="Y10" s="100">
        <v>5992.7999999999993</v>
      </c>
      <c r="Z10" s="100">
        <v>13</v>
      </c>
      <c r="AA10" s="100">
        <v>7082.4</v>
      </c>
      <c r="AB10" s="100">
        <v>21</v>
      </c>
      <c r="AC10" s="100">
        <v>11440.8</v>
      </c>
      <c r="AD10" s="100">
        <v>16</v>
      </c>
      <c r="AE10" s="100">
        <v>8716.7999999999993</v>
      </c>
      <c r="AF10" s="100">
        <v>13</v>
      </c>
      <c r="AG10" s="100">
        <v>7082.4</v>
      </c>
      <c r="AH10" s="100">
        <v>20</v>
      </c>
      <c r="AI10" s="100">
        <v>10896</v>
      </c>
      <c r="AJ10" s="100">
        <v>18</v>
      </c>
      <c r="AK10" s="100">
        <v>9806.4</v>
      </c>
      <c r="AL10" s="100">
        <v>18</v>
      </c>
      <c r="AM10" s="100">
        <v>9806.4</v>
      </c>
      <c r="AN10" s="100">
        <v>15</v>
      </c>
      <c r="AO10" s="100">
        <v>8171.9999999999991</v>
      </c>
      <c r="AP10" s="100">
        <v>12</v>
      </c>
      <c r="AQ10" s="100">
        <v>6537.5999999999995</v>
      </c>
      <c r="AR10" s="100">
        <v>18</v>
      </c>
      <c r="AS10" s="100">
        <v>9806.4</v>
      </c>
      <c r="AT10" s="100">
        <v>12</v>
      </c>
      <c r="AU10" s="100">
        <v>6537.5999999999995</v>
      </c>
      <c r="AV10" s="100">
        <v>15</v>
      </c>
      <c r="AW10" s="100">
        <v>8171.9999999999991</v>
      </c>
      <c r="AX10" s="100">
        <v>16</v>
      </c>
      <c r="AY10" s="100">
        <v>8716.7999999999993</v>
      </c>
      <c r="AZ10" s="100">
        <v>11</v>
      </c>
      <c r="BA10" s="100">
        <v>5992.7999999999993</v>
      </c>
      <c r="BB10" s="100">
        <v>14</v>
      </c>
      <c r="BC10" s="100">
        <v>7627.1999999999989</v>
      </c>
      <c r="BD10" s="100">
        <v>21</v>
      </c>
      <c r="BE10" s="100">
        <v>11440.8</v>
      </c>
      <c r="BF10" s="100">
        <v>13</v>
      </c>
      <c r="BG10" s="100">
        <v>7082.4</v>
      </c>
      <c r="BH10" s="100">
        <v>14</v>
      </c>
      <c r="BI10" s="100">
        <v>7627.1999999999989</v>
      </c>
      <c r="BJ10" s="100">
        <v>11</v>
      </c>
      <c r="BK10" s="100">
        <v>5992.7999999999993</v>
      </c>
      <c r="BL10" s="100">
        <v>13</v>
      </c>
      <c r="BM10" s="100">
        <v>7082.4</v>
      </c>
      <c r="BN10" s="100">
        <v>17</v>
      </c>
      <c r="BO10" s="100">
        <v>9261.5999999999985</v>
      </c>
      <c r="BP10" s="100">
        <v>21</v>
      </c>
      <c r="BQ10" s="100">
        <v>11440.8</v>
      </c>
      <c r="BR10" s="100">
        <v>18</v>
      </c>
      <c r="BS10" s="100">
        <v>9806.4</v>
      </c>
      <c r="BT10" s="100">
        <v>11</v>
      </c>
      <c r="BU10" s="100">
        <v>5992.7999999999993</v>
      </c>
      <c r="BV10" s="100">
        <v>20</v>
      </c>
      <c r="BW10" s="100">
        <v>10896</v>
      </c>
      <c r="BX10" s="100">
        <v>22</v>
      </c>
      <c r="BY10" s="100">
        <v>11985.599999999999</v>
      </c>
      <c r="BZ10" s="100">
        <v>15</v>
      </c>
      <c r="CA10" s="100">
        <v>8171.9999999999991</v>
      </c>
      <c r="CB10" s="100">
        <v>17</v>
      </c>
      <c r="CC10" s="100">
        <v>9261.5999999999985</v>
      </c>
      <c r="CD10" s="100">
        <v>17</v>
      </c>
      <c r="CE10" s="100">
        <v>9261.5999999999985</v>
      </c>
      <c r="CF10" s="100">
        <v>14</v>
      </c>
      <c r="CG10" s="100">
        <v>7627.1999999999989</v>
      </c>
      <c r="CH10" s="100">
        <v>19</v>
      </c>
      <c r="CI10" s="100">
        <v>10351.199999999999</v>
      </c>
      <c r="CJ10" s="100">
        <v>20</v>
      </c>
      <c r="CK10" s="100">
        <v>10896</v>
      </c>
      <c r="CL10" s="100">
        <v>23</v>
      </c>
      <c r="CM10" s="100">
        <v>12530.4</v>
      </c>
      <c r="CN10" s="100">
        <v>25</v>
      </c>
      <c r="CO10" s="100">
        <v>13619.999999999998</v>
      </c>
      <c r="CP10" s="100">
        <v>21</v>
      </c>
      <c r="CQ10" s="100">
        <v>11440.8</v>
      </c>
      <c r="CR10" s="100">
        <v>15</v>
      </c>
      <c r="CS10" s="100">
        <v>8171.9999999999991</v>
      </c>
      <c r="CT10" s="100">
        <v>18</v>
      </c>
      <c r="CU10" s="100">
        <v>9806.4</v>
      </c>
    </row>
    <row r="11" spans="1:99">
      <c r="C11" s="99" t="s">
        <v>177</v>
      </c>
      <c r="D11" s="100">
        <v>15</v>
      </c>
      <c r="E11" s="100">
        <v>7991.9999999999991</v>
      </c>
      <c r="F11" s="100">
        <v>14.1447003540764</v>
      </c>
      <c r="G11" s="100">
        <v>7536.2963486519056</v>
      </c>
      <c r="H11" s="100">
        <v>18</v>
      </c>
      <c r="I11" s="100">
        <v>9590.4</v>
      </c>
      <c r="J11" s="100">
        <v>17</v>
      </c>
      <c r="K11" s="100">
        <v>9057.5999999999985</v>
      </c>
      <c r="L11" s="100">
        <v>13</v>
      </c>
      <c r="M11" s="100">
        <v>6926.4</v>
      </c>
      <c r="N11" s="100">
        <v>17</v>
      </c>
      <c r="O11" s="100">
        <v>9057.5999999999985</v>
      </c>
      <c r="P11" s="100">
        <v>16</v>
      </c>
      <c r="Q11" s="100">
        <v>8524.7999999999993</v>
      </c>
      <c r="R11" s="100">
        <v>16</v>
      </c>
      <c r="S11" s="100">
        <v>8524.7999999999993</v>
      </c>
      <c r="T11" s="100">
        <v>15</v>
      </c>
      <c r="U11" s="100">
        <v>7991.9999999999991</v>
      </c>
      <c r="V11" s="100">
        <v>20</v>
      </c>
      <c r="W11" s="100">
        <v>10656</v>
      </c>
      <c r="X11" s="100">
        <v>12</v>
      </c>
      <c r="Y11" s="100">
        <v>6393.5999999999995</v>
      </c>
      <c r="Z11" s="100">
        <v>13</v>
      </c>
      <c r="AA11" s="100">
        <v>6926.4</v>
      </c>
      <c r="AB11" s="100">
        <v>18</v>
      </c>
      <c r="AC11" s="100">
        <v>9590.4</v>
      </c>
      <c r="AD11" s="100">
        <v>15</v>
      </c>
      <c r="AE11" s="100">
        <v>7991.9999999999991</v>
      </c>
      <c r="AF11" s="100">
        <v>14</v>
      </c>
      <c r="AG11" s="100">
        <v>7459.1999999999989</v>
      </c>
      <c r="AH11" s="100">
        <v>18</v>
      </c>
      <c r="AI11" s="100">
        <v>9590.4</v>
      </c>
      <c r="AJ11" s="100">
        <v>16</v>
      </c>
      <c r="AK11" s="100">
        <v>8524.7999999999993</v>
      </c>
      <c r="AL11" s="100">
        <v>17</v>
      </c>
      <c r="AM11" s="100">
        <v>9057.5999999999985</v>
      </c>
      <c r="AN11" s="100">
        <v>15</v>
      </c>
      <c r="AO11" s="100">
        <v>7991.9999999999991</v>
      </c>
      <c r="AP11" s="100">
        <v>12</v>
      </c>
      <c r="AQ11" s="100">
        <v>6393.5999999999995</v>
      </c>
      <c r="AR11" s="100">
        <v>19</v>
      </c>
      <c r="AS11" s="100">
        <v>10123.199999999999</v>
      </c>
      <c r="AT11" s="100">
        <v>13</v>
      </c>
      <c r="AU11" s="100">
        <v>6926.4</v>
      </c>
      <c r="AV11" s="100">
        <v>13</v>
      </c>
      <c r="AW11" s="100">
        <v>6926.4</v>
      </c>
      <c r="AX11" s="100">
        <v>16</v>
      </c>
      <c r="AY11" s="100">
        <v>8524.7999999999993</v>
      </c>
      <c r="AZ11" s="100">
        <v>11</v>
      </c>
      <c r="BA11" s="100">
        <v>5860.7999999999993</v>
      </c>
      <c r="BB11" s="100">
        <v>14</v>
      </c>
      <c r="BC11" s="100">
        <v>7459.1999999999989</v>
      </c>
      <c r="BD11" s="100">
        <v>24</v>
      </c>
      <c r="BE11" s="100">
        <v>12787.199999999999</v>
      </c>
      <c r="BF11" s="100">
        <v>12</v>
      </c>
      <c r="BG11" s="100">
        <v>6393.5999999999995</v>
      </c>
      <c r="BH11" s="100">
        <v>17</v>
      </c>
      <c r="BI11" s="100">
        <v>9057.5999999999985</v>
      </c>
      <c r="BJ11" s="100">
        <v>13</v>
      </c>
      <c r="BK11" s="100">
        <v>6926.4</v>
      </c>
      <c r="BL11" s="100">
        <v>15</v>
      </c>
      <c r="BM11" s="100">
        <v>7991.9999999999991</v>
      </c>
      <c r="BN11" s="100">
        <v>18</v>
      </c>
      <c r="BO11" s="100">
        <v>9590.4</v>
      </c>
      <c r="BP11" s="100">
        <v>21</v>
      </c>
      <c r="BQ11" s="100">
        <v>11188.8</v>
      </c>
      <c r="BR11" s="100">
        <v>17</v>
      </c>
      <c r="BS11" s="100">
        <v>9057.5999999999985</v>
      </c>
      <c r="BT11" s="100">
        <v>12</v>
      </c>
      <c r="BU11" s="100">
        <v>6393.5999999999995</v>
      </c>
      <c r="BV11" s="100">
        <v>21</v>
      </c>
      <c r="BW11" s="100">
        <v>11188.8</v>
      </c>
      <c r="BX11" s="100">
        <v>23</v>
      </c>
      <c r="BY11" s="100">
        <v>12254.4</v>
      </c>
      <c r="BZ11" s="100">
        <v>16</v>
      </c>
      <c r="CA11" s="100">
        <v>8524.7999999999993</v>
      </c>
      <c r="CB11" s="100">
        <v>20</v>
      </c>
      <c r="CC11" s="100">
        <v>10656</v>
      </c>
      <c r="CD11" s="100">
        <v>19</v>
      </c>
      <c r="CE11" s="100">
        <v>10123.199999999999</v>
      </c>
      <c r="CF11" s="100">
        <v>15</v>
      </c>
      <c r="CG11" s="100">
        <v>7991.9999999999991</v>
      </c>
      <c r="CH11" s="100">
        <v>20</v>
      </c>
      <c r="CI11" s="100">
        <v>10656</v>
      </c>
      <c r="CJ11" s="100">
        <v>21</v>
      </c>
      <c r="CK11" s="100">
        <v>11188.8</v>
      </c>
      <c r="CL11" s="100">
        <v>21</v>
      </c>
      <c r="CM11" s="100">
        <v>11188.8</v>
      </c>
      <c r="CN11" s="100">
        <v>26</v>
      </c>
      <c r="CO11" s="100">
        <v>13852.8</v>
      </c>
      <c r="CP11" s="100">
        <v>22</v>
      </c>
      <c r="CQ11" s="100">
        <v>11721.599999999999</v>
      </c>
      <c r="CR11" s="100">
        <v>15</v>
      </c>
      <c r="CS11" s="100">
        <v>7991.9999999999991</v>
      </c>
      <c r="CT11" s="100">
        <v>19</v>
      </c>
      <c r="CU11" s="100">
        <v>10123.199999999999</v>
      </c>
    </row>
    <row r="12" spans="1:99">
      <c r="C12" s="99" t="s">
        <v>178</v>
      </c>
      <c r="D12" s="100">
        <v>17</v>
      </c>
      <c r="E12" s="100">
        <v>9567.5999999999985</v>
      </c>
      <c r="F12" s="100">
        <v>14.192396202162918</v>
      </c>
      <c r="G12" s="100">
        <v>7987.4805825772892</v>
      </c>
      <c r="H12" s="100">
        <v>16</v>
      </c>
      <c r="I12" s="100">
        <v>9004.7999999999993</v>
      </c>
      <c r="J12" s="100">
        <v>17</v>
      </c>
      <c r="K12" s="100">
        <v>9567.5999999999985</v>
      </c>
      <c r="L12" s="100">
        <v>12</v>
      </c>
      <c r="M12" s="100">
        <v>6753.5999999999995</v>
      </c>
      <c r="N12" s="100">
        <v>18</v>
      </c>
      <c r="O12" s="100">
        <v>10130.4</v>
      </c>
      <c r="P12" s="100">
        <v>15</v>
      </c>
      <c r="Q12" s="100">
        <v>8442</v>
      </c>
      <c r="R12" s="100">
        <v>18</v>
      </c>
      <c r="S12" s="100">
        <v>10130.4</v>
      </c>
      <c r="T12" s="100">
        <v>15</v>
      </c>
      <c r="U12" s="100">
        <v>8442</v>
      </c>
      <c r="V12" s="100">
        <v>20</v>
      </c>
      <c r="W12" s="100">
        <v>11256</v>
      </c>
      <c r="X12" s="100">
        <v>12</v>
      </c>
      <c r="Y12" s="100">
        <v>6753.5999999999995</v>
      </c>
      <c r="Z12" s="100">
        <v>13</v>
      </c>
      <c r="AA12" s="100">
        <v>7316.4</v>
      </c>
      <c r="AB12" s="100">
        <v>21</v>
      </c>
      <c r="AC12" s="100">
        <v>11818.8</v>
      </c>
      <c r="AD12" s="100">
        <v>15</v>
      </c>
      <c r="AE12" s="100">
        <v>8442</v>
      </c>
      <c r="AF12" s="100">
        <v>15</v>
      </c>
      <c r="AG12" s="100">
        <v>8442</v>
      </c>
      <c r="AH12" s="100">
        <v>18</v>
      </c>
      <c r="AI12" s="100">
        <v>10130.4</v>
      </c>
      <c r="AJ12" s="100">
        <v>18</v>
      </c>
      <c r="AK12" s="100">
        <v>10130.4</v>
      </c>
      <c r="AL12" s="100">
        <v>19</v>
      </c>
      <c r="AM12" s="100">
        <v>10693.199999999999</v>
      </c>
      <c r="AN12" s="100">
        <v>16</v>
      </c>
      <c r="AO12" s="100">
        <v>9004.7999999999993</v>
      </c>
      <c r="AP12" s="100">
        <v>11</v>
      </c>
      <c r="AQ12" s="100">
        <v>6190.7999999999993</v>
      </c>
      <c r="AR12" s="100">
        <v>21</v>
      </c>
      <c r="AS12" s="100">
        <v>11818.8</v>
      </c>
      <c r="AT12" s="100">
        <v>13</v>
      </c>
      <c r="AU12" s="100">
        <v>7316.4</v>
      </c>
      <c r="AV12" s="100">
        <v>15</v>
      </c>
      <c r="AW12" s="100">
        <v>8442</v>
      </c>
      <c r="AX12" s="100">
        <v>14</v>
      </c>
      <c r="AY12" s="100">
        <v>7879.1999999999989</v>
      </c>
      <c r="AZ12" s="100">
        <v>11</v>
      </c>
      <c r="BA12" s="100">
        <v>6190.7999999999993</v>
      </c>
      <c r="BB12" s="100">
        <v>15</v>
      </c>
      <c r="BC12" s="100">
        <v>8442</v>
      </c>
      <c r="BD12" s="100">
        <v>23</v>
      </c>
      <c r="BE12" s="100">
        <v>12944.4</v>
      </c>
      <c r="BF12" s="100">
        <v>13</v>
      </c>
      <c r="BG12" s="100">
        <v>7316.4</v>
      </c>
      <c r="BH12" s="100">
        <v>17</v>
      </c>
      <c r="BI12" s="100">
        <v>9567.5999999999985</v>
      </c>
      <c r="BJ12" s="100">
        <v>11</v>
      </c>
      <c r="BK12" s="100">
        <v>6190.7999999999993</v>
      </c>
      <c r="BL12" s="100">
        <v>15</v>
      </c>
      <c r="BM12" s="100">
        <v>8442</v>
      </c>
      <c r="BN12" s="100">
        <v>15</v>
      </c>
      <c r="BO12" s="100">
        <v>8442</v>
      </c>
      <c r="BP12" s="100">
        <v>22</v>
      </c>
      <c r="BQ12" s="100">
        <v>12381.599999999999</v>
      </c>
      <c r="BR12" s="100">
        <v>18</v>
      </c>
      <c r="BS12" s="100">
        <v>10130.4</v>
      </c>
      <c r="BT12" s="100">
        <v>12</v>
      </c>
      <c r="BU12" s="100">
        <v>6753.5999999999995</v>
      </c>
      <c r="BV12" s="100">
        <v>22</v>
      </c>
      <c r="BW12" s="100">
        <v>12381.599999999999</v>
      </c>
      <c r="BX12" s="100">
        <v>23</v>
      </c>
      <c r="BY12" s="100">
        <v>12944.4</v>
      </c>
      <c r="BZ12" s="100">
        <v>14</v>
      </c>
      <c r="CA12" s="100">
        <v>7879.1999999999989</v>
      </c>
      <c r="CB12" s="100">
        <v>18</v>
      </c>
      <c r="CC12" s="100">
        <v>10130.4</v>
      </c>
      <c r="CD12" s="100">
        <v>17</v>
      </c>
      <c r="CE12" s="100">
        <v>9567.5999999999985</v>
      </c>
      <c r="CF12" s="100">
        <v>17</v>
      </c>
      <c r="CG12" s="100">
        <v>9567.5999999999985</v>
      </c>
      <c r="CH12" s="100">
        <v>19</v>
      </c>
      <c r="CI12" s="100">
        <v>10693.199999999999</v>
      </c>
      <c r="CJ12" s="100">
        <v>20</v>
      </c>
      <c r="CK12" s="100">
        <v>11256</v>
      </c>
      <c r="CL12" s="100">
        <v>25</v>
      </c>
      <c r="CM12" s="100">
        <v>14069.999999999998</v>
      </c>
      <c r="CN12" s="100">
        <v>25</v>
      </c>
      <c r="CO12" s="100">
        <v>14069.999999999998</v>
      </c>
      <c r="CP12" s="100">
        <v>21</v>
      </c>
      <c r="CQ12" s="100">
        <v>11818.8</v>
      </c>
      <c r="CR12" s="100">
        <v>14</v>
      </c>
      <c r="CS12" s="100">
        <v>7879.1999999999989</v>
      </c>
      <c r="CT12" s="100">
        <v>18</v>
      </c>
      <c r="CU12" s="100">
        <v>10130.4</v>
      </c>
    </row>
    <row r="13" spans="1:99">
      <c r="C13" s="99" t="s">
        <v>179</v>
      </c>
      <c r="D13" s="100">
        <v>17</v>
      </c>
      <c r="E13" s="100">
        <v>1448.4</v>
      </c>
      <c r="F13" s="100">
        <v>14.192396202162918</v>
      </c>
      <c r="G13" s="100">
        <v>1209.1921564242807</v>
      </c>
      <c r="H13" s="100">
        <v>17</v>
      </c>
      <c r="I13" s="100">
        <v>1448.4</v>
      </c>
      <c r="J13" s="100">
        <v>16</v>
      </c>
      <c r="K13" s="100">
        <v>1363.2</v>
      </c>
      <c r="L13" s="100">
        <v>13</v>
      </c>
      <c r="M13" s="100">
        <v>1107.6000000000001</v>
      </c>
      <c r="N13" s="100">
        <v>17</v>
      </c>
      <c r="O13" s="100">
        <v>1448.4</v>
      </c>
      <c r="P13" s="100">
        <v>15</v>
      </c>
      <c r="Q13" s="100">
        <v>1278</v>
      </c>
      <c r="R13" s="100">
        <v>17</v>
      </c>
      <c r="S13" s="100">
        <v>1448.4</v>
      </c>
      <c r="T13" s="100">
        <v>16</v>
      </c>
      <c r="U13" s="100">
        <v>1363.2</v>
      </c>
      <c r="V13" s="100">
        <v>20</v>
      </c>
      <c r="W13" s="100">
        <v>1704</v>
      </c>
      <c r="X13" s="100">
        <v>11</v>
      </c>
      <c r="Y13" s="100">
        <v>937.2</v>
      </c>
      <c r="Z13" s="100">
        <v>15</v>
      </c>
      <c r="AA13" s="100">
        <v>1278</v>
      </c>
      <c r="AB13" s="100">
        <v>21</v>
      </c>
      <c r="AC13" s="100">
        <v>1789.2</v>
      </c>
      <c r="AD13" s="100">
        <v>15</v>
      </c>
      <c r="AE13" s="100">
        <v>1278</v>
      </c>
      <c r="AF13" s="100">
        <v>14</v>
      </c>
      <c r="AG13" s="100">
        <v>1192.8</v>
      </c>
      <c r="AH13" s="100">
        <v>18</v>
      </c>
      <c r="AI13" s="100">
        <v>1533.6000000000001</v>
      </c>
      <c r="AJ13" s="100">
        <v>16</v>
      </c>
      <c r="AK13" s="100">
        <v>1363.2</v>
      </c>
      <c r="AL13" s="100">
        <v>20</v>
      </c>
      <c r="AM13" s="100">
        <v>1704</v>
      </c>
      <c r="AN13" s="100">
        <v>16</v>
      </c>
      <c r="AO13" s="100">
        <v>1363.2</v>
      </c>
      <c r="AP13" s="100">
        <v>13</v>
      </c>
      <c r="AQ13" s="100">
        <v>1107.6000000000001</v>
      </c>
      <c r="AR13" s="100">
        <v>23</v>
      </c>
      <c r="AS13" s="100">
        <v>1959.6000000000001</v>
      </c>
      <c r="AT13" s="100">
        <v>11</v>
      </c>
      <c r="AU13" s="100">
        <v>937.2</v>
      </c>
      <c r="AV13" s="100">
        <v>13</v>
      </c>
      <c r="AW13" s="100">
        <v>1107.6000000000001</v>
      </c>
      <c r="AX13" s="100">
        <v>17</v>
      </c>
      <c r="AY13" s="100">
        <v>1448.4</v>
      </c>
      <c r="AZ13" s="100">
        <v>11</v>
      </c>
      <c r="BA13" s="100">
        <v>937.2</v>
      </c>
      <c r="BB13" s="100">
        <v>16</v>
      </c>
      <c r="BC13" s="100">
        <v>1363.2</v>
      </c>
      <c r="BD13" s="100">
        <v>25</v>
      </c>
      <c r="BE13" s="100">
        <v>2130</v>
      </c>
      <c r="BF13" s="100">
        <v>14</v>
      </c>
      <c r="BG13" s="100">
        <v>1192.8</v>
      </c>
      <c r="BH13" s="100">
        <v>15</v>
      </c>
      <c r="BI13" s="100">
        <v>1278</v>
      </c>
      <c r="BJ13" s="100">
        <v>11</v>
      </c>
      <c r="BK13" s="100">
        <v>937.2</v>
      </c>
      <c r="BL13" s="100">
        <v>14</v>
      </c>
      <c r="BM13" s="100">
        <v>1192.8</v>
      </c>
      <c r="BN13" s="100">
        <v>16</v>
      </c>
      <c r="BO13" s="100">
        <v>1363.2</v>
      </c>
      <c r="BP13" s="100">
        <v>20</v>
      </c>
      <c r="BQ13" s="100">
        <v>1704</v>
      </c>
      <c r="BR13" s="100">
        <v>20</v>
      </c>
      <c r="BS13" s="100">
        <v>1704</v>
      </c>
      <c r="BT13" s="100">
        <v>13</v>
      </c>
      <c r="BU13" s="100">
        <v>1107.6000000000001</v>
      </c>
      <c r="BV13" s="100">
        <v>19</v>
      </c>
      <c r="BW13" s="100">
        <v>1618.8</v>
      </c>
      <c r="BX13" s="100">
        <v>23</v>
      </c>
      <c r="BY13" s="100">
        <v>1959.6000000000001</v>
      </c>
      <c r="BZ13" s="100">
        <v>16</v>
      </c>
      <c r="CA13" s="100">
        <v>1363.2</v>
      </c>
      <c r="CB13" s="100">
        <v>18</v>
      </c>
      <c r="CC13" s="100">
        <v>1533.6000000000001</v>
      </c>
      <c r="CD13" s="100">
        <v>18</v>
      </c>
      <c r="CE13" s="100">
        <v>1533.6000000000001</v>
      </c>
      <c r="CF13" s="100">
        <v>17</v>
      </c>
      <c r="CG13" s="100">
        <v>1448.4</v>
      </c>
      <c r="CH13" s="100">
        <v>22</v>
      </c>
      <c r="CI13" s="100">
        <v>1874.4</v>
      </c>
      <c r="CJ13" s="100">
        <v>19</v>
      </c>
      <c r="CK13" s="100">
        <v>1618.8</v>
      </c>
      <c r="CL13" s="100">
        <v>23</v>
      </c>
      <c r="CM13" s="100">
        <v>1959.6000000000001</v>
      </c>
      <c r="CN13" s="100">
        <v>27</v>
      </c>
      <c r="CO13" s="100">
        <v>2300.4</v>
      </c>
      <c r="CP13" s="100">
        <v>21</v>
      </c>
      <c r="CQ13" s="100">
        <v>1789.2</v>
      </c>
      <c r="CR13" s="100">
        <v>16</v>
      </c>
      <c r="CS13" s="100">
        <v>1363.2</v>
      </c>
      <c r="CT13" s="100">
        <v>20</v>
      </c>
      <c r="CU13" s="100">
        <v>1704</v>
      </c>
    </row>
    <row r="14" spans="1:99">
      <c r="C14" s="99" t="s">
        <v>180</v>
      </c>
      <c r="D14" s="100">
        <v>15</v>
      </c>
      <c r="E14" s="100">
        <v>7326</v>
      </c>
      <c r="F14" s="100">
        <v>15.097004505989883</v>
      </c>
      <c r="G14" s="100">
        <v>7373.3770007254589</v>
      </c>
      <c r="H14" s="100">
        <v>17</v>
      </c>
      <c r="I14" s="100">
        <v>8302.7999999999993</v>
      </c>
      <c r="J14" s="100">
        <v>16</v>
      </c>
      <c r="K14" s="100">
        <v>7814.4</v>
      </c>
      <c r="L14" s="100">
        <v>12</v>
      </c>
      <c r="M14" s="100">
        <v>5860.7999999999993</v>
      </c>
      <c r="N14" s="100">
        <v>20</v>
      </c>
      <c r="O14" s="100">
        <v>9768</v>
      </c>
      <c r="P14" s="100">
        <v>15</v>
      </c>
      <c r="Q14" s="100">
        <v>7326</v>
      </c>
      <c r="R14" s="100">
        <v>19</v>
      </c>
      <c r="S14" s="100">
        <v>9279.6</v>
      </c>
      <c r="T14" s="100">
        <v>14</v>
      </c>
      <c r="U14" s="100">
        <v>6837.5999999999995</v>
      </c>
      <c r="V14" s="100">
        <v>20</v>
      </c>
      <c r="W14" s="100">
        <v>9768</v>
      </c>
      <c r="X14" s="100">
        <v>11</v>
      </c>
      <c r="Y14" s="100">
        <v>5372.4</v>
      </c>
      <c r="Z14" s="100">
        <v>14</v>
      </c>
      <c r="AA14" s="100">
        <v>6837.5999999999995</v>
      </c>
      <c r="AB14" s="100">
        <v>19</v>
      </c>
      <c r="AC14" s="100">
        <v>9279.6</v>
      </c>
      <c r="AD14" s="100">
        <v>16</v>
      </c>
      <c r="AE14" s="100">
        <v>7814.4</v>
      </c>
      <c r="AF14" s="100">
        <v>14</v>
      </c>
      <c r="AG14" s="100">
        <v>6837.5999999999995</v>
      </c>
      <c r="AH14" s="100">
        <v>19</v>
      </c>
      <c r="AI14" s="100">
        <v>9279.6</v>
      </c>
      <c r="AJ14" s="100">
        <v>16</v>
      </c>
      <c r="AK14" s="100">
        <v>7814.4</v>
      </c>
      <c r="AL14" s="100">
        <v>18</v>
      </c>
      <c r="AM14" s="100">
        <v>8791.1999999999989</v>
      </c>
      <c r="AN14" s="100">
        <v>16</v>
      </c>
      <c r="AO14" s="100">
        <v>7814.4</v>
      </c>
      <c r="AP14" s="100">
        <v>12</v>
      </c>
      <c r="AQ14" s="100">
        <v>5860.7999999999993</v>
      </c>
      <c r="AR14" s="100">
        <v>22</v>
      </c>
      <c r="AS14" s="100">
        <v>10744.8</v>
      </c>
      <c r="AT14" s="100">
        <v>12</v>
      </c>
      <c r="AU14" s="100">
        <v>5860.7999999999993</v>
      </c>
      <c r="AV14" s="100">
        <v>13</v>
      </c>
      <c r="AW14" s="100">
        <v>6349.2</v>
      </c>
      <c r="AX14" s="100">
        <v>17</v>
      </c>
      <c r="AY14" s="100">
        <v>8302.7999999999993</v>
      </c>
      <c r="AZ14" s="100">
        <v>12</v>
      </c>
      <c r="BA14" s="100">
        <v>5860.7999999999993</v>
      </c>
      <c r="BB14" s="100">
        <v>15</v>
      </c>
      <c r="BC14" s="100">
        <v>7326</v>
      </c>
      <c r="BD14" s="100">
        <v>22</v>
      </c>
      <c r="BE14" s="100">
        <v>10744.8</v>
      </c>
      <c r="BF14" s="100">
        <v>12</v>
      </c>
      <c r="BG14" s="100">
        <v>5860.7999999999993</v>
      </c>
      <c r="BH14" s="100">
        <v>15</v>
      </c>
      <c r="BI14" s="100">
        <v>7326</v>
      </c>
      <c r="BJ14" s="100">
        <v>12</v>
      </c>
      <c r="BK14" s="100">
        <v>5860.7999999999993</v>
      </c>
      <c r="BL14" s="100">
        <v>15</v>
      </c>
      <c r="BM14" s="100">
        <v>7326</v>
      </c>
      <c r="BN14" s="100">
        <v>17</v>
      </c>
      <c r="BO14" s="100">
        <v>8302.7999999999993</v>
      </c>
      <c r="BP14" s="100">
        <v>19</v>
      </c>
      <c r="BQ14" s="100">
        <v>9279.6</v>
      </c>
      <c r="BR14" s="100">
        <v>16</v>
      </c>
      <c r="BS14" s="100">
        <v>7814.4</v>
      </c>
      <c r="BT14" s="100">
        <v>13</v>
      </c>
      <c r="BU14" s="100">
        <v>6349.2</v>
      </c>
      <c r="BV14" s="100">
        <v>19</v>
      </c>
      <c r="BW14" s="100">
        <v>9279.6</v>
      </c>
      <c r="BX14" s="100">
        <v>24</v>
      </c>
      <c r="BY14" s="100">
        <v>11721.599999999999</v>
      </c>
      <c r="BZ14" s="100">
        <v>14</v>
      </c>
      <c r="CA14" s="100">
        <v>6837.5999999999995</v>
      </c>
      <c r="CB14" s="100">
        <v>17</v>
      </c>
      <c r="CC14" s="100">
        <v>8302.7999999999993</v>
      </c>
      <c r="CD14" s="100">
        <v>18</v>
      </c>
      <c r="CE14" s="100">
        <v>8791.1999999999989</v>
      </c>
      <c r="CF14" s="100">
        <v>16</v>
      </c>
      <c r="CG14" s="100">
        <v>7814.4</v>
      </c>
      <c r="CH14" s="100">
        <v>19</v>
      </c>
      <c r="CI14" s="100">
        <v>9279.6</v>
      </c>
      <c r="CJ14" s="100">
        <v>20</v>
      </c>
      <c r="CK14" s="100">
        <v>9768</v>
      </c>
      <c r="CL14" s="100">
        <v>22</v>
      </c>
      <c r="CM14" s="100">
        <v>10744.8</v>
      </c>
      <c r="CN14" s="100">
        <v>25</v>
      </c>
      <c r="CO14" s="100">
        <v>12210</v>
      </c>
      <c r="CP14" s="100">
        <v>21</v>
      </c>
      <c r="CQ14" s="100">
        <v>10256.4</v>
      </c>
      <c r="CR14" s="100">
        <v>16</v>
      </c>
      <c r="CS14" s="100">
        <v>7814.4</v>
      </c>
      <c r="CT14" s="100">
        <v>18</v>
      </c>
      <c r="CU14" s="100">
        <v>8791.1999999999989</v>
      </c>
    </row>
    <row r="15" spans="1:99">
      <c r="C15" s="99" t="s">
        <v>181</v>
      </c>
      <c r="D15" s="100">
        <v>14</v>
      </c>
      <c r="E15" s="100">
        <v>10684.8</v>
      </c>
      <c r="F15" s="100">
        <v>14.049308657903367</v>
      </c>
      <c r="G15" s="100">
        <v>10722.432367711848</v>
      </c>
      <c r="H15" s="100">
        <v>15</v>
      </c>
      <c r="I15" s="100">
        <v>11447.999999999998</v>
      </c>
      <c r="J15" s="100">
        <v>16</v>
      </c>
      <c r="K15" s="100">
        <v>12211.199999999999</v>
      </c>
      <c r="L15" s="100">
        <v>11</v>
      </c>
      <c r="M15" s="100">
        <v>8395.1999999999989</v>
      </c>
      <c r="N15" s="100">
        <v>16</v>
      </c>
      <c r="O15" s="100">
        <v>12211.199999999999</v>
      </c>
      <c r="P15" s="100">
        <v>16</v>
      </c>
      <c r="Q15" s="100">
        <v>12211.199999999999</v>
      </c>
      <c r="R15" s="100">
        <v>17</v>
      </c>
      <c r="S15" s="100">
        <v>12974.4</v>
      </c>
      <c r="T15" s="100">
        <v>14</v>
      </c>
      <c r="U15" s="100">
        <v>10684.8</v>
      </c>
      <c r="V15" s="100">
        <v>18</v>
      </c>
      <c r="W15" s="100">
        <v>13737.599999999999</v>
      </c>
      <c r="X15" s="100">
        <v>11</v>
      </c>
      <c r="Y15" s="100">
        <v>8395.1999999999989</v>
      </c>
      <c r="Z15" s="100">
        <v>13</v>
      </c>
      <c r="AA15" s="100">
        <v>9921.5999999999985</v>
      </c>
      <c r="AB15" s="100">
        <v>19</v>
      </c>
      <c r="AC15" s="100">
        <v>14500.8</v>
      </c>
      <c r="AD15" s="100">
        <v>16</v>
      </c>
      <c r="AE15" s="100">
        <v>12211.199999999999</v>
      </c>
      <c r="AF15" s="100">
        <v>13</v>
      </c>
      <c r="AG15" s="100">
        <v>9921.5999999999985</v>
      </c>
      <c r="AH15" s="100">
        <v>20</v>
      </c>
      <c r="AI15" s="100">
        <v>15263.999999999998</v>
      </c>
      <c r="AJ15" s="100">
        <v>16</v>
      </c>
      <c r="AK15" s="100">
        <v>12211.199999999999</v>
      </c>
      <c r="AL15" s="100">
        <v>17</v>
      </c>
      <c r="AM15" s="100">
        <v>12974.4</v>
      </c>
      <c r="AN15" s="100">
        <v>17</v>
      </c>
      <c r="AO15" s="100">
        <v>12974.4</v>
      </c>
      <c r="AP15" s="100">
        <v>11</v>
      </c>
      <c r="AQ15" s="100">
        <v>8395.1999999999989</v>
      </c>
      <c r="AR15" s="100">
        <v>21</v>
      </c>
      <c r="AS15" s="100">
        <v>16027.199999999999</v>
      </c>
      <c r="AT15" s="100">
        <v>12</v>
      </c>
      <c r="AU15" s="100">
        <v>9158.4</v>
      </c>
      <c r="AV15" s="100">
        <v>13</v>
      </c>
      <c r="AW15" s="100">
        <v>9921.5999999999985</v>
      </c>
      <c r="AX15" s="100">
        <v>17</v>
      </c>
      <c r="AY15" s="100">
        <v>12974.4</v>
      </c>
      <c r="AZ15" s="100">
        <v>13</v>
      </c>
      <c r="BA15" s="100">
        <v>9921.5999999999985</v>
      </c>
      <c r="BB15" s="100">
        <v>14</v>
      </c>
      <c r="BC15" s="100">
        <v>10684.8</v>
      </c>
      <c r="BD15" s="100">
        <v>23</v>
      </c>
      <c r="BE15" s="100">
        <v>17553.599999999999</v>
      </c>
      <c r="BF15" s="100">
        <v>12</v>
      </c>
      <c r="BG15" s="100">
        <v>9158.4</v>
      </c>
      <c r="BH15" s="100">
        <v>15</v>
      </c>
      <c r="BI15" s="100">
        <v>11447.999999999998</v>
      </c>
      <c r="BJ15" s="100">
        <v>12</v>
      </c>
      <c r="BK15" s="100">
        <v>9158.4</v>
      </c>
      <c r="BL15" s="100">
        <v>14</v>
      </c>
      <c r="BM15" s="100">
        <v>10684.8</v>
      </c>
      <c r="BN15" s="100">
        <v>16</v>
      </c>
      <c r="BO15" s="100">
        <v>12211.199999999999</v>
      </c>
      <c r="BP15" s="100">
        <v>19</v>
      </c>
      <c r="BQ15" s="100">
        <v>14500.8</v>
      </c>
      <c r="BR15" s="100">
        <v>17</v>
      </c>
      <c r="BS15" s="100">
        <v>12974.4</v>
      </c>
      <c r="BT15" s="100">
        <v>12</v>
      </c>
      <c r="BU15" s="100">
        <v>9158.4</v>
      </c>
      <c r="BV15" s="100">
        <v>21</v>
      </c>
      <c r="BW15" s="100">
        <v>16027.199999999999</v>
      </c>
      <c r="BX15" s="100">
        <v>19</v>
      </c>
      <c r="BY15" s="100">
        <v>14500.8</v>
      </c>
      <c r="BZ15" s="100">
        <v>14</v>
      </c>
      <c r="CA15" s="100">
        <v>10684.8</v>
      </c>
      <c r="CB15" s="100">
        <v>18</v>
      </c>
      <c r="CC15" s="100">
        <v>13737.599999999999</v>
      </c>
      <c r="CD15" s="100">
        <v>17</v>
      </c>
      <c r="CE15" s="100">
        <v>12974.4</v>
      </c>
      <c r="CF15" s="100">
        <v>15</v>
      </c>
      <c r="CG15" s="100">
        <v>11447.999999999998</v>
      </c>
      <c r="CH15" s="100">
        <v>19</v>
      </c>
      <c r="CI15" s="100">
        <v>14500.8</v>
      </c>
      <c r="CJ15" s="100">
        <v>20</v>
      </c>
      <c r="CK15" s="100">
        <v>15263.999999999998</v>
      </c>
      <c r="CL15" s="100">
        <v>24</v>
      </c>
      <c r="CM15" s="100">
        <v>18316.8</v>
      </c>
      <c r="CN15" s="100">
        <v>25</v>
      </c>
      <c r="CO15" s="100">
        <v>19080</v>
      </c>
      <c r="CP15" s="100">
        <v>21</v>
      </c>
      <c r="CQ15" s="100">
        <v>16027.199999999999</v>
      </c>
      <c r="CR15" s="100">
        <v>14</v>
      </c>
      <c r="CS15" s="100">
        <v>10684.8</v>
      </c>
      <c r="CT15" s="100">
        <v>19</v>
      </c>
      <c r="CU15" s="100">
        <v>14500.8</v>
      </c>
    </row>
    <row r="16" spans="1:99">
      <c r="C16" s="99" t="s">
        <v>182</v>
      </c>
      <c r="D16" s="100">
        <v>15</v>
      </c>
      <c r="E16" s="100">
        <v>5112</v>
      </c>
      <c r="F16" s="100">
        <v>14.240092050249434</v>
      </c>
      <c r="G16" s="100">
        <v>4853.0233707250072</v>
      </c>
      <c r="H16" s="100">
        <v>17</v>
      </c>
      <c r="I16" s="100">
        <v>5793.6</v>
      </c>
      <c r="J16" s="100">
        <v>16</v>
      </c>
      <c r="K16" s="100">
        <v>5452.8</v>
      </c>
      <c r="L16" s="100">
        <v>12</v>
      </c>
      <c r="M16" s="100">
        <v>4089.6000000000004</v>
      </c>
      <c r="N16" s="100">
        <v>19</v>
      </c>
      <c r="O16" s="100">
        <v>6475.2</v>
      </c>
      <c r="P16" s="100">
        <v>17</v>
      </c>
      <c r="Q16" s="100">
        <v>5793.6</v>
      </c>
      <c r="R16" s="100">
        <v>18</v>
      </c>
      <c r="S16" s="100">
        <v>6134.4000000000005</v>
      </c>
      <c r="T16" s="100">
        <v>13</v>
      </c>
      <c r="U16" s="100">
        <v>4430.4000000000005</v>
      </c>
      <c r="V16" s="100">
        <v>20</v>
      </c>
      <c r="W16" s="100">
        <v>6816</v>
      </c>
      <c r="X16" s="100">
        <v>13</v>
      </c>
      <c r="Y16" s="100">
        <v>4430.4000000000005</v>
      </c>
      <c r="Z16" s="100">
        <v>14</v>
      </c>
      <c r="AA16" s="100">
        <v>4771.2</v>
      </c>
      <c r="AB16" s="100">
        <v>20</v>
      </c>
      <c r="AC16" s="100">
        <v>6816</v>
      </c>
      <c r="AD16" s="100">
        <v>16</v>
      </c>
      <c r="AE16" s="100">
        <v>5452.8</v>
      </c>
      <c r="AF16" s="100">
        <v>14</v>
      </c>
      <c r="AG16" s="100">
        <v>4771.2</v>
      </c>
      <c r="AH16" s="100">
        <v>19</v>
      </c>
      <c r="AI16" s="100">
        <v>6475.2</v>
      </c>
      <c r="AJ16" s="100">
        <v>17</v>
      </c>
      <c r="AK16" s="100">
        <v>5793.6</v>
      </c>
      <c r="AL16" s="100">
        <v>17</v>
      </c>
      <c r="AM16" s="100">
        <v>5793.6</v>
      </c>
      <c r="AN16" s="100">
        <v>15</v>
      </c>
      <c r="AO16" s="100">
        <v>5112</v>
      </c>
      <c r="AP16" s="100">
        <v>11</v>
      </c>
      <c r="AQ16" s="100">
        <v>3748.8</v>
      </c>
      <c r="AR16" s="100">
        <v>21</v>
      </c>
      <c r="AS16" s="100">
        <v>7156.8</v>
      </c>
      <c r="AT16" s="100">
        <v>11</v>
      </c>
      <c r="AU16" s="100">
        <v>3748.8</v>
      </c>
      <c r="AV16" s="100">
        <v>13</v>
      </c>
      <c r="AW16" s="100">
        <v>4430.4000000000005</v>
      </c>
      <c r="AX16" s="100">
        <v>17</v>
      </c>
      <c r="AY16" s="100">
        <v>5793.6</v>
      </c>
      <c r="AZ16" s="100">
        <v>13</v>
      </c>
      <c r="BA16" s="100">
        <v>4430.4000000000005</v>
      </c>
      <c r="BB16" s="100">
        <v>15</v>
      </c>
      <c r="BC16" s="100">
        <v>5112</v>
      </c>
      <c r="BD16" s="100">
        <v>20</v>
      </c>
      <c r="BE16" s="100">
        <v>6816</v>
      </c>
      <c r="BF16" s="100">
        <v>13</v>
      </c>
      <c r="BG16" s="100">
        <v>4430.4000000000005</v>
      </c>
      <c r="BH16" s="100">
        <v>16</v>
      </c>
      <c r="BI16" s="100">
        <v>5452.8</v>
      </c>
      <c r="BJ16" s="100">
        <v>12</v>
      </c>
      <c r="BK16" s="100">
        <v>4089.6000000000004</v>
      </c>
      <c r="BL16" s="100">
        <v>14</v>
      </c>
      <c r="BM16" s="100">
        <v>4771.2</v>
      </c>
      <c r="BN16" s="100">
        <v>16</v>
      </c>
      <c r="BO16" s="100">
        <v>5452.8</v>
      </c>
      <c r="BP16" s="100">
        <v>23</v>
      </c>
      <c r="BQ16" s="100">
        <v>7838.4000000000005</v>
      </c>
      <c r="BR16" s="100">
        <v>17</v>
      </c>
      <c r="BS16" s="100">
        <v>5793.6</v>
      </c>
      <c r="BT16" s="100">
        <v>12</v>
      </c>
      <c r="BU16" s="100">
        <v>4089.6000000000004</v>
      </c>
      <c r="BV16" s="100">
        <v>21</v>
      </c>
      <c r="BW16" s="100">
        <v>7156.8</v>
      </c>
      <c r="BX16" s="100">
        <v>22</v>
      </c>
      <c r="BY16" s="100">
        <v>7497.6</v>
      </c>
      <c r="BZ16" s="100">
        <v>15</v>
      </c>
      <c r="CA16" s="100">
        <v>5112</v>
      </c>
      <c r="CB16" s="100">
        <v>20</v>
      </c>
      <c r="CC16" s="100">
        <v>6816</v>
      </c>
      <c r="CD16" s="100">
        <v>21</v>
      </c>
      <c r="CE16" s="100">
        <v>7156.8</v>
      </c>
      <c r="CF16" s="100">
        <v>14</v>
      </c>
      <c r="CG16" s="100">
        <v>4771.2</v>
      </c>
      <c r="CH16" s="100">
        <v>19</v>
      </c>
      <c r="CI16" s="100">
        <v>6475.2</v>
      </c>
      <c r="CJ16" s="100">
        <v>21</v>
      </c>
      <c r="CK16" s="100">
        <v>7156.8</v>
      </c>
      <c r="CL16" s="100">
        <v>22</v>
      </c>
      <c r="CM16" s="100">
        <v>7497.6</v>
      </c>
      <c r="CN16" s="100">
        <v>28</v>
      </c>
      <c r="CO16" s="100">
        <v>9542.4</v>
      </c>
      <c r="CP16" s="100">
        <v>22</v>
      </c>
      <c r="CQ16" s="100">
        <v>7497.6</v>
      </c>
      <c r="CR16" s="100">
        <v>14</v>
      </c>
      <c r="CS16" s="100">
        <v>4771.2</v>
      </c>
      <c r="CT16" s="100">
        <v>22</v>
      </c>
      <c r="CU16" s="100">
        <v>7497.6</v>
      </c>
    </row>
    <row r="17" spans="2:99">
      <c r="C17" s="99" t="s">
        <v>183</v>
      </c>
      <c r="D17" s="100">
        <v>14</v>
      </c>
      <c r="E17" s="100">
        <v>5913.5999999999995</v>
      </c>
      <c r="F17" s="100">
        <v>14.049308657903367</v>
      </c>
      <c r="G17" s="100">
        <v>5934.4279770983821</v>
      </c>
      <c r="H17" s="100">
        <v>16</v>
      </c>
      <c r="I17" s="100">
        <v>6758.4</v>
      </c>
      <c r="J17" s="100">
        <v>14</v>
      </c>
      <c r="K17" s="100">
        <v>5913.5999999999995</v>
      </c>
      <c r="L17" s="100">
        <v>12</v>
      </c>
      <c r="M17" s="100">
        <v>5068.7999999999993</v>
      </c>
      <c r="N17" s="100">
        <v>20</v>
      </c>
      <c r="O17" s="100">
        <v>8448</v>
      </c>
      <c r="P17" s="100">
        <v>15</v>
      </c>
      <c r="Q17" s="100">
        <v>6336</v>
      </c>
      <c r="R17" s="100">
        <v>19</v>
      </c>
      <c r="S17" s="100">
        <v>8025.5999999999995</v>
      </c>
      <c r="T17" s="100">
        <v>13</v>
      </c>
      <c r="U17" s="100">
        <v>5491.2</v>
      </c>
      <c r="V17" s="100">
        <v>19</v>
      </c>
      <c r="W17" s="100">
        <v>8025.5999999999995</v>
      </c>
      <c r="X17" s="100">
        <v>11</v>
      </c>
      <c r="Y17" s="100">
        <v>4646.3999999999996</v>
      </c>
      <c r="Z17" s="100">
        <v>13</v>
      </c>
      <c r="AA17" s="100">
        <v>5491.2</v>
      </c>
      <c r="AB17" s="100">
        <v>19</v>
      </c>
      <c r="AC17" s="100">
        <v>8025.5999999999995</v>
      </c>
      <c r="AD17" s="100">
        <v>15</v>
      </c>
      <c r="AE17" s="100">
        <v>6336</v>
      </c>
      <c r="AF17" s="100">
        <v>14</v>
      </c>
      <c r="AG17" s="100">
        <v>5913.5999999999995</v>
      </c>
      <c r="AH17" s="100">
        <v>19</v>
      </c>
      <c r="AI17" s="100">
        <v>8025.5999999999995</v>
      </c>
      <c r="AJ17" s="100">
        <v>16</v>
      </c>
      <c r="AK17" s="100">
        <v>6758.4</v>
      </c>
      <c r="AL17" s="100">
        <v>20</v>
      </c>
      <c r="AM17" s="100">
        <v>8448</v>
      </c>
      <c r="AN17" s="100">
        <v>15</v>
      </c>
      <c r="AO17" s="100">
        <v>6336</v>
      </c>
      <c r="AP17" s="100">
        <v>12</v>
      </c>
      <c r="AQ17" s="100">
        <v>5068.7999999999993</v>
      </c>
      <c r="AR17" s="100">
        <v>22</v>
      </c>
      <c r="AS17" s="100">
        <v>9292.7999999999993</v>
      </c>
      <c r="AT17" s="100">
        <v>11</v>
      </c>
      <c r="AU17" s="100">
        <v>4646.3999999999996</v>
      </c>
      <c r="AV17" s="100">
        <v>12</v>
      </c>
      <c r="AW17" s="100">
        <v>5068.7999999999993</v>
      </c>
      <c r="AX17" s="100">
        <v>16</v>
      </c>
      <c r="AY17" s="100">
        <v>6758.4</v>
      </c>
      <c r="AZ17" s="100">
        <v>13</v>
      </c>
      <c r="BA17" s="100">
        <v>5491.2</v>
      </c>
      <c r="BB17" s="100">
        <v>14</v>
      </c>
      <c r="BC17" s="100">
        <v>5913.5999999999995</v>
      </c>
      <c r="BD17" s="100">
        <v>22</v>
      </c>
      <c r="BE17" s="100">
        <v>9292.7999999999993</v>
      </c>
      <c r="BF17" s="100">
        <v>14</v>
      </c>
      <c r="BG17" s="100">
        <v>5913.5999999999995</v>
      </c>
      <c r="BH17" s="100">
        <v>14</v>
      </c>
      <c r="BI17" s="100">
        <v>5913.5999999999995</v>
      </c>
      <c r="BJ17" s="100">
        <v>11</v>
      </c>
      <c r="BK17" s="100">
        <v>4646.3999999999996</v>
      </c>
      <c r="BL17" s="100">
        <v>15</v>
      </c>
      <c r="BM17" s="100">
        <v>6336</v>
      </c>
      <c r="BN17" s="100">
        <v>16</v>
      </c>
      <c r="BO17" s="100">
        <v>6758.4</v>
      </c>
      <c r="BP17" s="100">
        <v>23</v>
      </c>
      <c r="BQ17" s="100">
        <v>9715.1999999999989</v>
      </c>
      <c r="BR17" s="100">
        <v>16</v>
      </c>
      <c r="BS17" s="100">
        <v>6758.4</v>
      </c>
      <c r="BT17" s="100">
        <v>12</v>
      </c>
      <c r="BU17" s="100">
        <v>5068.7999999999993</v>
      </c>
      <c r="BV17" s="100">
        <v>19</v>
      </c>
      <c r="BW17" s="100">
        <v>8025.5999999999995</v>
      </c>
      <c r="BX17" s="100">
        <v>20</v>
      </c>
      <c r="BY17" s="100">
        <v>8448</v>
      </c>
      <c r="BZ17" s="100">
        <v>15</v>
      </c>
      <c r="CA17" s="100">
        <v>6336</v>
      </c>
      <c r="CB17" s="100">
        <v>19</v>
      </c>
      <c r="CC17" s="100">
        <v>8025.5999999999995</v>
      </c>
      <c r="CD17" s="100">
        <v>18</v>
      </c>
      <c r="CE17" s="100">
        <v>7603.2</v>
      </c>
      <c r="CF17" s="100">
        <v>16</v>
      </c>
      <c r="CG17" s="100">
        <v>6758.4</v>
      </c>
      <c r="CH17" s="100">
        <v>20</v>
      </c>
      <c r="CI17" s="100">
        <v>8448</v>
      </c>
      <c r="CJ17" s="100">
        <v>18</v>
      </c>
      <c r="CK17" s="100">
        <v>7603.2</v>
      </c>
      <c r="CL17" s="100">
        <v>23</v>
      </c>
      <c r="CM17" s="100">
        <v>9715.1999999999989</v>
      </c>
      <c r="CN17" s="100">
        <v>26</v>
      </c>
      <c r="CO17" s="100">
        <v>10982.4</v>
      </c>
      <c r="CP17" s="100">
        <v>22</v>
      </c>
      <c r="CQ17" s="100">
        <v>9292.7999999999993</v>
      </c>
      <c r="CR17" s="100">
        <v>16</v>
      </c>
      <c r="CS17" s="100">
        <v>6758.4</v>
      </c>
      <c r="CT17" s="100">
        <v>20</v>
      </c>
      <c r="CU17" s="100">
        <v>8448</v>
      </c>
    </row>
    <row r="18" spans="2:99">
      <c r="C18" s="99" t="s">
        <v>184</v>
      </c>
      <c r="D18" s="100">
        <v>16</v>
      </c>
      <c r="E18" s="100">
        <v>10444.799999999999</v>
      </c>
      <c r="F18" s="100">
        <v>15.049308657903367</v>
      </c>
      <c r="G18" s="100">
        <v>9824.188691879317</v>
      </c>
      <c r="H18" s="100">
        <v>16</v>
      </c>
      <c r="I18" s="100">
        <v>10444.799999999999</v>
      </c>
      <c r="J18" s="100">
        <v>15</v>
      </c>
      <c r="K18" s="100">
        <v>9792</v>
      </c>
      <c r="L18" s="100">
        <v>11</v>
      </c>
      <c r="M18" s="100">
        <v>7180.7999999999993</v>
      </c>
      <c r="N18" s="100">
        <v>18</v>
      </c>
      <c r="O18" s="100">
        <v>11750.4</v>
      </c>
      <c r="P18" s="100">
        <v>15</v>
      </c>
      <c r="Q18" s="100">
        <v>9792</v>
      </c>
      <c r="R18" s="100">
        <v>19</v>
      </c>
      <c r="S18" s="100">
        <v>12403.199999999999</v>
      </c>
      <c r="T18" s="100">
        <v>14</v>
      </c>
      <c r="U18" s="100">
        <v>9139.1999999999989</v>
      </c>
      <c r="V18" s="100">
        <v>19</v>
      </c>
      <c r="W18" s="100">
        <v>12403.199999999999</v>
      </c>
      <c r="X18" s="100">
        <v>12</v>
      </c>
      <c r="Y18" s="100">
        <v>7833.5999999999995</v>
      </c>
      <c r="Z18" s="100">
        <v>13</v>
      </c>
      <c r="AA18" s="100">
        <v>8486.4</v>
      </c>
      <c r="AB18" s="100">
        <v>21</v>
      </c>
      <c r="AC18" s="100">
        <v>13708.8</v>
      </c>
      <c r="AD18" s="100">
        <v>16</v>
      </c>
      <c r="AE18" s="100">
        <v>10444.799999999999</v>
      </c>
      <c r="AF18" s="100">
        <v>12</v>
      </c>
      <c r="AG18" s="100">
        <v>7833.5999999999995</v>
      </c>
      <c r="AH18" s="100">
        <v>17</v>
      </c>
      <c r="AI18" s="100">
        <v>11097.599999999999</v>
      </c>
      <c r="AJ18" s="100">
        <v>16</v>
      </c>
      <c r="AK18" s="100">
        <v>10444.799999999999</v>
      </c>
      <c r="AL18" s="100">
        <v>17</v>
      </c>
      <c r="AM18" s="100">
        <v>11097.599999999999</v>
      </c>
      <c r="AN18" s="100">
        <v>16</v>
      </c>
      <c r="AO18" s="100">
        <v>10444.799999999999</v>
      </c>
      <c r="AP18" s="100">
        <v>12</v>
      </c>
      <c r="AQ18" s="100">
        <v>7833.5999999999995</v>
      </c>
      <c r="AR18" s="100">
        <v>19</v>
      </c>
      <c r="AS18" s="100">
        <v>12403.199999999999</v>
      </c>
      <c r="AT18" s="100">
        <v>11</v>
      </c>
      <c r="AU18" s="100">
        <v>7180.7999999999993</v>
      </c>
      <c r="AV18" s="100">
        <v>14</v>
      </c>
      <c r="AW18" s="100">
        <v>9139.1999999999989</v>
      </c>
      <c r="AX18" s="100">
        <v>16</v>
      </c>
      <c r="AY18" s="100">
        <v>10444.799999999999</v>
      </c>
      <c r="AZ18" s="100">
        <v>11</v>
      </c>
      <c r="BA18" s="100">
        <v>7180.7999999999993</v>
      </c>
      <c r="BB18" s="100">
        <v>13</v>
      </c>
      <c r="BC18" s="100">
        <v>8486.4</v>
      </c>
      <c r="BD18" s="100">
        <v>20</v>
      </c>
      <c r="BE18" s="100">
        <v>13056</v>
      </c>
      <c r="BF18" s="100">
        <v>12</v>
      </c>
      <c r="BG18" s="100">
        <v>7833.5999999999995</v>
      </c>
      <c r="BH18" s="100">
        <v>17</v>
      </c>
      <c r="BI18" s="100">
        <v>11097.599999999999</v>
      </c>
      <c r="BJ18" s="100">
        <v>13</v>
      </c>
      <c r="BK18" s="100">
        <v>8486.4</v>
      </c>
      <c r="BL18" s="100">
        <v>13</v>
      </c>
      <c r="BM18" s="100">
        <v>8486.4</v>
      </c>
      <c r="BN18" s="100">
        <v>17</v>
      </c>
      <c r="BO18" s="100">
        <v>11097.599999999999</v>
      </c>
      <c r="BP18" s="100">
        <v>21</v>
      </c>
      <c r="BQ18" s="100">
        <v>13708.8</v>
      </c>
      <c r="BR18" s="100">
        <v>18</v>
      </c>
      <c r="BS18" s="100">
        <v>11750.4</v>
      </c>
      <c r="BT18" s="100">
        <v>13</v>
      </c>
      <c r="BU18" s="100">
        <v>8486.4</v>
      </c>
      <c r="BV18" s="100">
        <v>20</v>
      </c>
      <c r="BW18" s="100">
        <v>13056</v>
      </c>
      <c r="BX18" s="100">
        <v>21</v>
      </c>
      <c r="BY18" s="100">
        <v>13708.8</v>
      </c>
      <c r="BZ18" s="100">
        <v>15</v>
      </c>
      <c r="CA18" s="100">
        <v>9792</v>
      </c>
      <c r="CB18" s="100">
        <v>18</v>
      </c>
      <c r="CC18" s="100">
        <v>11750.4</v>
      </c>
      <c r="CD18" s="100">
        <v>20</v>
      </c>
      <c r="CE18" s="100">
        <v>13056</v>
      </c>
      <c r="CF18" s="100">
        <v>15</v>
      </c>
      <c r="CG18" s="100">
        <v>9792</v>
      </c>
      <c r="CH18" s="100">
        <v>18</v>
      </c>
      <c r="CI18" s="100">
        <v>11750.4</v>
      </c>
      <c r="CJ18" s="100">
        <v>19</v>
      </c>
      <c r="CK18" s="100">
        <v>12403.199999999999</v>
      </c>
      <c r="CL18" s="100">
        <v>24</v>
      </c>
      <c r="CM18" s="100">
        <v>15667.199999999999</v>
      </c>
      <c r="CN18" s="100">
        <v>27</v>
      </c>
      <c r="CO18" s="100">
        <v>17625.599999999999</v>
      </c>
      <c r="CP18" s="100">
        <v>21</v>
      </c>
      <c r="CQ18" s="100">
        <v>13708.8</v>
      </c>
      <c r="CR18" s="100">
        <v>14</v>
      </c>
      <c r="CS18" s="100">
        <v>9139.1999999999989</v>
      </c>
      <c r="CT18" s="100">
        <v>18</v>
      </c>
      <c r="CU18" s="100">
        <v>11750.4</v>
      </c>
    </row>
    <row r="19" spans="2:99">
      <c r="C19" s="99" t="s">
        <v>185</v>
      </c>
      <c r="D19" s="100">
        <v>16</v>
      </c>
      <c r="E19" s="100">
        <v>5280</v>
      </c>
      <c r="F19" s="100">
        <v>13.240092050249434</v>
      </c>
      <c r="G19" s="100">
        <v>4369.2303765823135</v>
      </c>
      <c r="H19" s="100">
        <v>17</v>
      </c>
      <c r="I19" s="100">
        <v>5610</v>
      </c>
      <c r="J19" s="100">
        <v>15</v>
      </c>
      <c r="K19" s="100">
        <v>4950</v>
      </c>
      <c r="L19" s="100">
        <v>13</v>
      </c>
      <c r="M19" s="100">
        <v>4290</v>
      </c>
      <c r="N19" s="100">
        <v>20</v>
      </c>
      <c r="O19" s="100">
        <v>6600</v>
      </c>
      <c r="P19" s="100">
        <v>17</v>
      </c>
      <c r="Q19" s="100">
        <v>5610</v>
      </c>
      <c r="R19" s="100">
        <v>20</v>
      </c>
      <c r="S19" s="100">
        <v>6600</v>
      </c>
      <c r="T19" s="100">
        <v>15</v>
      </c>
      <c r="U19" s="100">
        <v>4950</v>
      </c>
      <c r="V19" s="100">
        <v>18</v>
      </c>
      <c r="W19" s="100">
        <v>5940</v>
      </c>
      <c r="X19" s="100">
        <v>11</v>
      </c>
      <c r="Y19" s="100">
        <v>3630</v>
      </c>
      <c r="Z19" s="100">
        <v>13</v>
      </c>
      <c r="AA19" s="100">
        <v>4290</v>
      </c>
      <c r="AB19" s="100">
        <v>23</v>
      </c>
      <c r="AC19" s="100">
        <v>7590</v>
      </c>
      <c r="AD19" s="100">
        <v>17</v>
      </c>
      <c r="AE19" s="100">
        <v>5610</v>
      </c>
      <c r="AF19" s="100">
        <v>14</v>
      </c>
      <c r="AG19" s="100">
        <v>4620</v>
      </c>
      <c r="AH19" s="100">
        <v>18</v>
      </c>
      <c r="AI19" s="100">
        <v>5940</v>
      </c>
      <c r="AJ19" s="100">
        <v>19</v>
      </c>
      <c r="AK19" s="100">
        <v>6270</v>
      </c>
      <c r="AL19" s="100">
        <v>19</v>
      </c>
      <c r="AM19" s="100">
        <v>6270</v>
      </c>
      <c r="AN19" s="100">
        <v>15</v>
      </c>
      <c r="AO19" s="100">
        <v>4950</v>
      </c>
      <c r="AP19" s="100">
        <v>11</v>
      </c>
      <c r="AQ19" s="100">
        <v>3630</v>
      </c>
      <c r="AR19" s="100">
        <v>21</v>
      </c>
      <c r="AS19" s="100">
        <v>6930</v>
      </c>
      <c r="AT19" s="100">
        <v>12</v>
      </c>
      <c r="AU19" s="100">
        <v>3960</v>
      </c>
      <c r="AV19" s="100">
        <v>15</v>
      </c>
      <c r="AW19" s="100">
        <v>4950</v>
      </c>
      <c r="AX19" s="100">
        <v>17</v>
      </c>
      <c r="AY19" s="100">
        <v>5610</v>
      </c>
      <c r="AZ19" s="100">
        <v>12</v>
      </c>
      <c r="BA19" s="100">
        <v>3960</v>
      </c>
      <c r="BB19" s="100">
        <v>14</v>
      </c>
      <c r="BC19" s="100">
        <v>4620</v>
      </c>
      <c r="BD19" s="100">
        <v>22</v>
      </c>
      <c r="BE19" s="100">
        <v>7260</v>
      </c>
      <c r="BF19" s="100">
        <v>12</v>
      </c>
      <c r="BG19" s="100">
        <v>3960</v>
      </c>
      <c r="BH19" s="100">
        <v>17</v>
      </c>
      <c r="BI19" s="100">
        <v>5610</v>
      </c>
      <c r="BJ19" s="100">
        <v>12</v>
      </c>
      <c r="BK19" s="100">
        <v>3960</v>
      </c>
      <c r="BL19" s="100">
        <v>14</v>
      </c>
      <c r="BM19" s="100">
        <v>4620</v>
      </c>
      <c r="BN19" s="100">
        <v>17</v>
      </c>
      <c r="BO19" s="100">
        <v>5610</v>
      </c>
      <c r="BP19" s="100">
        <v>21</v>
      </c>
      <c r="BQ19" s="100">
        <v>6930</v>
      </c>
      <c r="BR19" s="100">
        <v>16</v>
      </c>
      <c r="BS19" s="100">
        <v>5280</v>
      </c>
      <c r="BT19" s="100">
        <v>13</v>
      </c>
      <c r="BU19" s="100">
        <v>4290</v>
      </c>
      <c r="BV19" s="100">
        <v>20</v>
      </c>
      <c r="BW19" s="100">
        <v>6600</v>
      </c>
      <c r="BX19" s="100">
        <v>22</v>
      </c>
      <c r="BY19" s="100">
        <v>7260</v>
      </c>
      <c r="BZ19" s="100">
        <v>14</v>
      </c>
      <c r="CA19" s="100">
        <v>4620</v>
      </c>
      <c r="CB19" s="100">
        <v>21</v>
      </c>
      <c r="CC19" s="100">
        <v>6930</v>
      </c>
      <c r="CD19" s="100">
        <v>17</v>
      </c>
      <c r="CE19" s="100">
        <v>5610</v>
      </c>
      <c r="CF19" s="100">
        <v>15</v>
      </c>
      <c r="CG19" s="100">
        <v>4950</v>
      </c>
      <c r="CH19" s="100">
        <v>18</v>
      </c>
      <c r="CI19" s="100">
        <v>5940</v>
      </c>
      <c r="CJ19" s="100">
        <v>19</v>
      </c>
      <c r="CK19" s="100">
        <v>6270</v>
      </c>
      <c r="CL19" s="100">
        <v>26</v>
      </c>
      <c r="CM19" s="100">
        <v>8580</v>
      </c>
      <c r="CN19" s="100">
        <v>25</v>
      </c>
      <c r="CO19" s="100">
        <v>8250</v>
      </c>
      <c r="CP19" s="100">
        <v>24</v>
      </c>
      <c r="CQ19" s="100">
        <v>7920</v>
      </c>
      <c r="CR19" s="100">
        <v>14</v>
      </c>
      <c r="CS19" s="100">
        <v>4620</v>
      </c>
      <c r="CT19" s="100">
        <v>19</v>
      </c>
      <c r="CU19" s="100">
        <v>6270</v>
      </c>
    </row>
    <row r="20" spans="2:99">
      <c r="B20" s="99" t="s">
        <v>127</v>
      </c>
      <c r="C20" s="99" t="s">
        <v>186</v>
      </c>
      <c r="D20" s="100">
        <v>46</v>
      </c>
      <c r="E20" s="100">
        <v>13192.800000000001</v>
      </c>
      <c r="F20" s="100">
        <v>30.241704860066285</v>
      </c>
      <c r="G20" s="100">
        <v>8673.3209538670108</v>
      </c>
      <c r="H20" s="100">
        <v>29</v>
      </c>
      <c r="I20" s="100">
        <v>8317.2000000000007</v>
      </c>
      <c r="J20" s="100">
        <v>27</v>
      </c>
      <c r="K20" s="100">
        <v>7743.6</v>
      </c>
      <c r="L20" s="100">
        <v>25</v>
      </c>
      <c r="M20" s="100">
        <v>7170</v>
      </c>
      <c r="N20" s="100">
        <v>47</v>
      </c>
      <c r="O20" s="100">
        <v>13479.6</v>
      </c>
      <c r="P20" s="100">
        <v>47</v>
      </c>
      <c r="Q20" s="100">
        <v>13479.6</v>
      </c>
      <c r="R20" s="100">
        <v>39</v>
      </c>
      <c r="S20" s="100">
        <v>11185.2</v>
      </c>
      <c r="T20" s="100">
        <v>41</v>
      </c>
      <c r="U20" s="100">
        <v>11758.800000000001</v>
      </c>
      <c r="V20" s="100">
        <v>36</v>
      </c>
      <c r="W20" s="100">
        <v>10324.800000000001</v>
      </c>
      <c r="X20" s="100">
        <v>34</v>
      </c>
      <c r="Y20" s="100">
        <v>9751.2000000000007</v>
      </c>
      <c r="Z20" s="100">
        <v>48</v>
      </c>
      <c r="AA20" s="100">
        <v>13766.400000000001</v>
      </c>
      <c r="AB20" s="100">
        <v>34</v>
      </c>
      <c r="AC20" s="100">
        <v>9751.2000000000007</v>
      </c>
      <c r="AD20" s="100">
        <v>26</v>
      </c>
      <c r="AE20" s="100">
        <v>7456.8</v>
      </c>
      <c r="AF20" s="100">
        <v>34</v>
      </c>
      <c r="AG20" s="100">
        <v>9751.2000000000007</v>
      </c>
      <c r="AH20" s="100">
        <v>45</v>
      </c>
      <c r="AI20" s="100">
        <v>12906</v>
      </c>
      <c r="AJ20" s="100">
        <v>42</v>
      </c>
      <c r="AK20" s="100">
        <v>12045.6</v>
      </c>
      <c r="AL20" s="100">
        <v>32</v>
      </c>
      <c r="AM20" s="100">
        <v>9177.6</v>
      </c>
      <c r="AN20" s="100">
        <v>37</v>
      </c>
      <c r="AO20" s="100">
        <v>10611.6</v>
      </c>
      <c r="AP20" s="100">
        <v>45</v>
      </c>
      <c r="AQ20" s="100">
        <v>12906</v>
      </c>
      <c r="AR20" s="100">
        <v>39</v>
      </c>
      <c r="AS20" s="100">
        <v>11185.2</v>
      </c>
      <c r="AT20" s="100">
        <v>24</v>
      </c>
      <c r="AU20" s="100">
        <v>6883.2000000000007</v>
      </c>
      <c r="AV20" s="100">
        <v>49</v>
      </c>
      <c r="AW20" s="100">
        <v>14053.2</v>
      </c>
      <c r="AX20" s="100">
        <v>39</v>
      </c>
      <c r="AY20" s="100">
        <v>11185.2</v>
      </c>
      <c r="AZ20" s="100">
        <v>54</v>
      </c>
      <c r="BA20" s="100">
        <v>15487.2</v>
      </c>
      <c r="BB20" s="100">
        <v>46</v>
      </c>
      <c r="BC20" s="100">
        <v>13192.800000000001</v>
      </c>
      <c r="BD20" s="100">
        <v>26</v>
      </c>
      <c r="BE20" s="100">
        <v>7456.8</v>
      </c>
      <c r="BF20" s="100">
        <v>35</v>
      </c>
      <c r="BG20" s="100">
        <v>10038</v>
      </c>
      <c r="BH20" s="100">
        <v>33</v>
      </c>
      <c r="BI20" s="100">
        <v>9464.4</v>
      </c>
      <c r="BJ20" s="100">
        <v>36</v>
      </c>
      <c r="BK20" s="100">
        <v>10324.800000000001</v>
      </c>
      <c r="BL20" s="100">
        <v>45</v>
      </c>
      <c r="BM20" s="100">
        <v>12906</v>
      </c>
      <c r="BN20" s="100">
        <v>52</v>
      </c>
      <c r="BO20" s="100">
        <v>14913.6</v>
      </c>
      <c r="BP20" s="100">
        <v>45</v>
      </c>
      <c r="BQ20" s="100">
        <v>12906</v>
      </c>
      <c r="BR20" s="100">
        <v>47</v>
      </c>
      <c r="BS20" s="100">
        <v>13479.6</v>
      </c>
      <c r="BT20" s="100">
        <v>51</v>
      </c>
      <c r="BU20" s="100">
        <v>14626.800000000001</v>
      </c>
      <c r="BV20" s="100">
        <v>26</v>
      </c>
      <c r="BW20" s="100">
        <v>7456.8</v>
      </c>
      <c r="BX20" s="100">
        <v>34</v>
      </c>
      <c r="BY20" s="100">
        <v>9751.2000000000007</v>
      </c>
      <c r="BZ20" s="100">
        <v>33</v>
      </c>
      <c r="CA20" s="100">
        <v>9464.4</v>
      </c>
      <c r="CB20" s="100">
        <v>53</v>
      </c>
      <c r="CC20" s="100">
        <v>15200.400000000001</v>
      </c>
      <c r="CD20" s="100">
        <v>33</v>
      </c>
      <c r="CE20" s="100">
        <v>9464.4</v>
      </c>
      <c r="CF20" s="100">
        <v>47</v>
      </c>
      <c r="CG20" s="100">
        <v>13479.6</v>
      </c>
      <c r="CH20" s="100">
        <v>40</v>
      </c>
      <c r="CI20" s="100">
        <v>11472</v>
      </c>
      <c r="CJ20" s="100">
        <v>43</v>
      </c>
      <c r="CK20" s="100">
        <v>12332.4</v>
      </c>
      <c r="CL20" s="100">
        <v>44</v>
      </c>
      <c r="CM20" s="100">
        <v>12619.2</v>
      </c>
      <c r="CN20" s="100">
        <v>32</v>
      </c>
      <c r="CO20" s="100">
        <v>9177.6</v>
      </c>
      <c r="CP20" s="100">
        <v>55</v>
      </c>
      <c r="CQ20" s="100">
        <v>15774</v>
      </c>
      <c r="CR20" s="100">
        <v>42</v>
      </c>
      <c r="CS20" s="100">
        <v>12045.6</v>
      </c>
      <c r="CT20" s="100">
        <v>45</v>
      </c>
      <c r="CU20" s="100">
        <v>12906</v>
      </c>
    </row>
    <row r="21" spans="2:99">
      <c r="C21" s="99" t="s">
        <v>187</v>
      </c>
      <c r="D21" s="100">
        <v>50</v>
      </c>
      <c r="E21" s="100">
        <v>3120</v>
      </c>
      <c r="F21" s="100">
        <v>31.337096556239317</v>
      </c>
      <c r="G21" s="100">
        <v>1955.4348251093334</v>
      </c>
      <c r="H21" s="100">
        <v>29</v>
      </c>
      <c r="I21" s="100">
        <v>1809.6</v>
      </c>
      <c r="J21" s="100">
        <v>28</v>
      </c>
      <c r="K21" s="100">
        <v>1747.2</v>
      </c>
      <c r="L21" s="100">
        <v>23</v>
      </c>
      <c r="M21" s="100">
        <v>1435.2</v>
      </c>
      <c r="N21" s="100">
        <v>53</v>
      </c>
      <c r="O21" s="100">
        <v>3307.2</v>
      </c>
      <c r="P21" s="100">
        <v>43</v>
      </c>
      <c r="Q21" s="100">
        <v>2683.2</v>
      </c>
      <c r="R21" s="100">
        <v>43</v>
      </c>
      <c r="S21" s="100">
        <v>2683.2</v>
      </c>
      <c r="T21" s="100">
        <v>42</v>
      </c>
      <c r="U21" s="100">
        <v>2620.7999999999997</v>
      </c>
      <c r="V21" s="100">
        <v>40</v>
      </c>
      <c r="W21" s="100">
        <v>2496</v>
      </c>
      <c r="X21" s="100">
        <v>29</v>
      </c>
      <c r="Y21" s="100">
        <v>1809.6</v>
      </c>
      <c r="Z21" s="100">
        <v>47</v>
      </c>
      <c r="AA21" s="100">
        <v>2932.7999999999997</v>
      </c>
      <c r="AB21" s="100">
        <v>35</v>
      </c>
      <c r="AC21" s="100">
        <v>2184</v>
      </c>
      <c r="AD21" s="100">
        <v>27</v>
      </c>
      <c r="AE21" s="100">
        <v>1684.8</v>
      </c>
      <c r="AF21" s="100">
        <v>36</v>
      </c>
      <c r="AG21" s="100">
        <v>2246.4</v>
      </c>
      <c r="AH21" s="100">
        <v>49</v>
      </c>
      <c r="AI21" s="100">
        <v>3057.6</v>
      </c>
      <c r="AJ21" s="100">
        <v>38</v>
      </c>
      <c r="AK21" s="100">
        <v>2371.1999999999998</v>
      </c>
      <c r="AL21" s="100">
        <v>29</v>
      </c>
      <c r="AM21" s="100">
        <v>1809.6</v>
      </c>
      <c r="AN21" s="100">
        <v>36</v>
      </c>
      <c r="AO21" s="100">
        <v>2246.4</v>
      </c>
      <c r="AP21" s="100">
        <v>39</v>
      </c>
      <c r="AQ21" s="100">
        <v>2433.6</v>
      </c>
      <c r="AR21" s="100">
        <v>40</v>
      </c>
      <c r="AS21" s="100">
        <v>2496</v>
      </c>
      <c r="AT21" s="100">
        <v>24</v>
      </c>
      <c r="AU21" s="100">
        <v>1497.6</v>
      </c>
      <c r="AV21" s="100">
        <v>45</v>
      </c>
      <c r="AW21" s="100">
        <v>2808</v>
      </c>
      <c r="AX21" s="100">
        <v>36</v>
      </c>
      <c r="AY21" s="100">
        <v>2246.4</v>
      </c>
      <c r="AZ21" s="100">
        <v>47</v>
      </c>
      <c r="BA21" s="100">
        <v>2932.7999999999997</v>
      </c>
      <c r="BB21" s="100">
        <v>42</v>
      </c>
      <c r="BC21" s="100">
        <v>2620.7999999999997</v>
      </c>
      <c r="BD21" s="100">
        <v>31</v>
      </c>
      <c r="BE21" s="100">
        <v>1934.3999999999999</v>
      </c>
      <c r="BF21" s="100">
        <v>38</v>
      </c>
      <c r="BG21" s="100">
        <v>2371.1999999999998</v>
      </c>
      <c r="BH21" s="100">
        <v>32</v>
      </c>
      <c r="BI21" s="100">
        <v>1996.8</v>
      </c>
      <c r="BJ21" s="100">
        <v>34</v>
      </c>
      <c r="BK21" s="100">
        <v>2121.6</v>
      </c>
      <c r="BL21" s="100">
        <v>47</v>
      </c>
      <c r="BM21" s="100">
        <v>2932.7999999999997</v>
      </c>
      <c r="BN21" s="100">
        <v>53</v>
      </c>
      <c r="BO21" s="100">
        <v>3307.2</v>
      </c>
      <c r="BP21" s="100">
        <v>46</v>
      </c>
      <c r="BQ21" s="100">
        <v>2870.4</v>
      </c>
      <c r="BR21" s="100">
        <v>47</v>
      </c>
      <c r="BS21" s="100">
        <v>2932.7999999999997</v>
      </c>
      <c r="BT21" s="100">
        <v>47</v>
      </c>
      <c r="BU21" s="100">
        <v>2932.7999999999997</v>
      </c>
      <c r="BV21" s="100">
        <v>28</v>
      </c>
      <c r="BW21" s="100">
        <v>1747.2</v>
      </c>
      <c r="BX21" s="100">
        <v>32</v>
      </c>
      <c r="BY21" s="100">
        <v>1996.8</v>
      </c>
      <c r="BZ21" s="100">
        <v>36</v>
      </c>
      <c r="CA21" s="100">
        <v>2246.4</v>
      </c>
      <c r="CB21" s="100">
        <v>55</v>
      </c>
      <c r="CC21" s="100">
        <v>3432</v>
      </c>
      <c r="CD21" s="100">
        <v>33</v>
      </c>
      <c r="CE21" s="100">
        <v>2059.1999999999998</v>
      </c>
      <c r="CF21" s="100">
        <v>43</v>
      </c>
      <c r="CG21" s="100">
        <v>2683.2</v>
      </c>
      <c r="CH21" s="100">
        <v>37</v>
      </c>
      <c r="CI21" s="100">
        <v>2308.7999999999997</v>
      </c>
      <c r="CJ21" s="100">
        <v>40</v>
      </c>
      <c r="CK21" s="100">
        <v>2496</v>
      </c>
      <c r="CL21" s="100">
        <v>45</v>
      </c>
      <c r="CM21" s="100">
        <v>2808</v>
      </c>
      <c r="CN21" s="100">
        <v>37</v>
      </c>
      <c r="CO21" s="100">
        <v>2308.7999999999997</v>
      </c>
      <c r="CP21" s="100">
        <v>55</v>
      </c>
      <c r="CQ21" s="100">
        <v>3432</v>
      </c>
      <c r="CR21" s="100">
        <v>40</v>
      </c>
      <c r="CS21" s="100">
        <v>2496</v>
      </c>
      <c r="CT21" s="100">
        <v>45</v>
      </c>
      <c r="CU21" s="100">
        <v>2808</v>
      </c>
    </row>
    <row r="22" spans="2:99">
      <c r="C22" s="99" t="s">
        <v>188</v>
      </c>
      <c r="D22" s="100">
        <v>48</v>
      </c>
      <c r="E22" s="100">
        <v>8985.5999999999985</v>
      </c>
      <c r="F22" s="100">
        <v>31.194009011979766</v>
      </c>
      <c r="G22" s="100">
        <v>5839.5184870426119</v>
      </c>
      <c r="H22" s="100">
        <v>31</v>
      </c>
      <c r="I22" s="100">
        <v>5803.2</v>
      </c>
      <c r="J22" s="100">
        <v>25</v>
      </c>
      <c r="K22" s="100">
        <v>4680</v>
      </c>
      <c r="L22" s="100">
        <v>22</v>
      </c>
      <c r="M22" s="100">
        <v>4118.3999999999996</v>
      </c>
      <c r="N22" s="100">
        <v>52</v>
      </c>
      <c r="O22" s="100">
        <v>9734.4</v>
      </c>
      <c r="P22" s="100">
        <v>48</v>
      </c>
      <c r="Q22" s="100">
        <v>8985.5999999999985</v>
      </c>
      <c r="R22" s="100">
        <v>47</v>
      </c>
      <c r="S22" s="100">
        <v>8798.4</v>
      </c>
      <c r="T22" s="100">
        <v>39</v>
      </c>
      <c r="U22" s="100">
        <v>7300.7999999999993</v>
      </c>
      <c r="V22" s="100">
        <v>41</v>
      </c>
      <c r="W22" s="100">
        <v>7675.2</v>
      </c>
      <c r="X22" s="100">
        <v>29</v>
      </c>
      <c r="Y22" s="100">
        <v>5428.7999999999993</v>
      </c>
      <c r="Z22" s="100">
        <v>50</v>
      </c>
      <c r="AA22" s="100">
        <v>9360</v>
      </c>
      <c r="AB22" s="100">
        <v>34</v>
      </c>
      <c r="AC22" s="100">
        <v>6364.7999999999993</v>
      </c>
      <c r="AD22" s="100">
        <v>28</v>
      </c>
      <c r="AE22" s="100">
        <v>5241.5999999999995</v>
      </c>
      <c r="AF22" s="100">
        <v>34</v>
      </c>
      <c r="AG22" s="100">
        <v>6364.7999999999993</v>
      </c>
      <c r="AH22" s="100">
        <v>42</v>
      </c>
      <c r="AI22" s="100">
        <v>7862.4</v>
      </c>
      <c r="AJ22" s="100">
        <v>37</v>
      </c>
      <c r="AK22" s="100">
        <v>6926.4</v>
      </c>
      <c r="AL22" s="100">
        <v>33</v>
      </c>
      <c r="AM22" s="100">
        <v>6177.5999999999995</v>
      </c>
      <c r="AN22" s="100">
        <v>34</v>
      </c>
      <c r="AO22" s="100">
        <v>6364.7999999999993</v>
      </c>
      <c r="AP22" s="100">
        <v>42</v>
      </c>
      <c r="AQ22" s="100">
        <v>7862.4</v>
      </c>
      <c r="AR22" s="100">
        <v>42</v>
      </c>
      <c r="AS22" s="100">
        <v>7862.4</v>
      </c>
      <c r="AT22" s="100">
        <v>24</v>
      </c>
      <c r="AU22" s="100">
        <v>4492.7999999999993</v>
      </c>
      <c r="AV22" s="100">
        <v>50</v>
      </c>
      <c r="AW22" s="100">
        <v>9360</v>
      </c>
      <c r="AX22" s="100">
        <v>39</v>
      </c>
      <c r="AY22" s="100">
        <v>7300.7999999999993</v>
      </c>
      <c r="AZ22" s="100">
        <v>48</v>
      </c>
      <c r="BA22" s="100">
        <v>8985.5999999999985</v>
      </c>
      <c r="BB22" s="100">
        <v>44</v>
      </c>
      <c r="BC22" s="100">
        <v>8236.7999999999993</v>
      </c>
      <c r="BD22" s="100">
        <v>28</v>
      </c>
      <c r="BE22" s="100">
        <v>5241.5999999999995</v>
      </c>
      <c r="BF22" s="100">
        <v>35</v>
      </c>
      <c r="BG22" s="100">
        <v>6552</v>
      </c>
      <c r="BH22" s="100">
        <v>33</v>
      </c>
      <c r="BI22" s="100">
        <v>6177.5999999999995</v>
      </c>
      <c r="BJ22" s="100">
        <v>34</v>
      </c>
      <c r="BK22" s="100">
        <v>6364.7999999999993</v>
      </c>
      <c r="BL22" s="100">
        <v>43</v>
      </c>
      <c r="BM22" s="100">
        <v>8049.5999999999995</v>
      </c>
      <c r="BN22" s="100">
        <v>45</v>
      </c>
      <c r="BO22" s="100">
        <v>8424</v>
      </c>
      <c r="BP22" s="100">
        <v>45</v>
      </c>
      <c r="BQ22" s="100">
        <v>8424</v>
      </c>
      <c r="BR22" s="100">
        <v>44</v>
      </c>
      <c r="BS22" s="100">
        <v>8236.7999999999993</v>
      </c>
      <c r="BT22" s="100">
        <v>56</v>
      </c>
      <c r="BU22" s="100">
        <v>10483.199999999999</v>
      </c>
      <c r="BV22" s="100">
        <v>27</v>
      </c>
      <c r="BW22" s="100">
        <v>5054.3999999999996</v>
      </c>
      <c r="BX22" s="100">
        <v>33</v>
      </c>
      <c r="BY22" s="100">
        <v>6177.5999999999995</v>
      </c>
      <c r="BZ22" s="100">
        <v>34</v>
      </c>
      <c r="CA22" s="100">
        <v>6364.7999999999993</v>
      </c>
      <c r="CB22" s="100">
        <v>50</v>
      </c>
      <c r="CC22" s="100">
        <v>9360</v>
      </c>
      <c r="CD22" s="100">
        <v>30</v>
      </c>
      <c r="CE22" s="100">
        <v>5616</v>
      </c>
      <c r="CF22" s="100">
        <v>45</v>
      </c>
      <c r="CG22" s="100">
        <v>8424</v>
      </c>
      <c r="CH22" s="100">
        <v>41</v>
      </c>
      <c r="CI22" s="100">
        <v>7675.2</v>
      </c>
      <c r="CJ22" s="100">
        <v>43</v>
      </c>
      <c r="CK22" s="100">
        <v>8049.5999999999995</v>
      </c>
      <c r="CL22" s="100">
        <v>52</v>
      </c>
      <c r="CM22" s="100">
        <v>9734.4</v>
      </c>
      <c r="CN22" s="100">
        <v>31</v>
      </c>
      <c r="CO22" s="100">
        <v>5803.2</v>
      </c>
      <c r="CP22" s="100">
        <v>51</v>
      </c>
      <c r="CQ22" s="100">
        <v>9547.1999999999989</v>
      </c>
      <c r="CR22" s="100">
        <v>44</v>
      </c>
      <c r="CS22" s="100">
        <v>8236.7999999999993</v>
      </c>
      <c r="CT22" s="100">
        <v>48</v>
      </c>
      <c r="CU22" s="100">
        <v>8985.5999999999985</v>
      </c>
    </row>
    <row r="23" spans="2:99">
      <c r="C23" s="99" t="s">
        <v>189</v>
      </c>
      <c r="D23" s="100">
        <v>46</v>
      </c>
      <c r="E23" s="100">
        <v>13524</v>
      </c>
      <c r="F23" s="100">
        <v>35.194009011979766</v>
      </c>
      <c r="G23" s="100">
        <v>10347.038649522052</v>
      </c>
      <c r="H23" s="100">
        <v>29</v>
      </c>
      <c r="I23" s="100">
        <v>8526</v>
      </c>
      <c r="J23" s="100">
        <v>29</v>
      </c>
      <c r="K23" s="100">
        <v>8526</v>
      </c>
      <c r="L23" s="100">
        <v>22</v>
      </c>
      <c r="M23" s="100">
        <v>6468</v>
      </c>
      <c r="N23" s="100">
        <v>44</v>
      </c>
      <c r="O23" s="100">
        <v>12936</v>
      </c>
      <c r="P23" s="100">
        <v>48</v>
      </c>
      <c r="Q23" s="100">
        <v>14112</v>
      </c>
      <c r="R23" s="100">
        <v>42</v>
      </c>
      <c r="S23" s="100">
        <v>12348</v>
      </c>
      <c r="T23" s="100">
        <v>38</v>
      </c>
      <c r="U23" s="100">
        <v>11172</v>
      </c>
      <c r="V23" s="100">
        <v>40</v>
      </c>
      <c r="W23" s="100">
        <v>11760</v>
      </c>
      <c r="X23" s="100">
        <v>29</v>
      </c>
      <c r="Y23" s="100">
        <v>8526</v>
      </c>
      <c r="Z23" s="100">
        <v>49</v>
      </c>
      <c r="AA23" s="100">
        <v>14406</v>
      </c>
      <c r="AB23" s="100">
        <v>32</v>
      </c>
      <c r="AC23" s="100">
        <v>9408</v>
      </c>
      <c r="AD23" s="100">
        <v>29</v>
      </c>
      <c r="AE23" s="100">
        <v>8526</v>
      </c>
      <c r="AF23" s="100">
        <v>35</v>
      </c>
      <c r="AG23" s="100">
        <v>10290</v>
      </c>
      <c r="AH23" s="100">
        <v>47</v>
      </c>
      <c r="AI23" s="100">
        <v>13818</v>
      </c>
      <c r="AJ23" s="100">
        <v>36</v>
      </c>
      <c r="AK23" s="100">
        <v>10584</v>
      </c>
      <c r="AL23" s="100">
        <v>29</v>
      </c>
      <c r="AM23" s="100">
        <v>8526</v>
      </c>
      <c r="AN23" s="100">
        <v>33</v>
      </c>
      <c r="AO23" s="100">
        <v>9702</v>
      </c>
      <c r="AP23" s="100">
        <v>42</v>
      </c>
      <c r="AQ23" s="100">
        <v>12348</v>
      </c>
      <c r="AR23" s="100">
        <v>37</v>
      </c>
      <c r="AS23" s="100">
        <v>10878</v>
      </c>
      <c r="AT23" s="100">
        <v>24</v>
      </c>
      <c r="AU23" s="100">
        <v>7056</v>
      </c>
      <c r="AV23" s="100">
        <v>41</v>
      </c>
      <c r="AW23" s="100">
        <v>12054</v>
      </c>
      <c r="AX23" s="100">
        <v>40</v>
      </c>
      <c r="AY23" s="100">
        <v>11760</v>
      </c>
      <c r="AZ23" s="100">
        <v>48</v>
      </c>
      <c r="BA23" s="100">
        <v>14112</v>
      </c>
      <c r="BB23" s="100">
        <v>47</v>
      </c>
      <c r="BC23" s="100">
        <v>13818</v>
      </c>
      <c r="BD23" s="100">
        <v>29</v>
      </c>
      <c r="BE23" s="100">
        <v>8526</v>
      </c>
      <c r="BF23" s="100">
        <v>31</v>
      </c>
      <c r="BG23" s="100">
        <v>9114</v>
      </c>
      <c r="BH23" s="100">
        <v>29</v>
      </c>
      <c r="BI23" s="100">
        <v>8526</v>
      </c>
      <c r="BJ23" s="100">
        <v>39</v>
      </c>
      <c r="BK23" s="100">
        <v>11466</v>
      </c>
      <c r="BL23" s="100">
        <v>52</v>
      </c>
      <c r="BM23" s="100">
        <v>15288</v>
      </c>
      <c r="BN23" s="100">
        <v>53</v>
      </c>
      <c r="BO23" s="100">
        <v>15582</v>
      </c>
      <c r="BP23" s="100">
        <v>52</v>
      </c>
      <c r="BQ23" s="100">
        <v>15288</v>
      </c>
      <c r="BR23" s="100">
        <v>43</v>
      </c>
      <c r="BS23" s="100">
        <v>12642</v>
      </c>
      <c r="BT23" s="100">
        <v>48</v>
      </c>
      <c r="BU23" s="100">
        <v>14112</v>
      </c>
      <c r="BV23" s="100">
        <v>28</v>
      </c>
      <c r="BW23" s="100">
        <v>8232</v>
      </c>
      <c r="BX23" s="100">
        <v>34</v>
      </c>
      <c r="BY23" s="100">
        <v>9996</v>
      </c>
      <c r="BZ23" s="100">
        <v>33</v>
      </c>
      <c r="CA23" s="100">
        <v>9702</v>
      </c>
      <c r="CB23" s="100">
        <v>47</v>
      </c>
      <c r="CC23" s="100">
        <v>13818</v>
      </c>
      <c r="CD23" s="100">
        <v>30</v>
      </c>
      <c r="CE23" s="100">
        <v>8820</v>
      </c>
      <c r="CF23" s="100">
        <v>44</v>
      </c>
      <c r="CG23" s="100">
        <v>12936</v>
      </c>
      <c r="CH23" s="100">
        <v>38</v>
      </c>
      <c r="CI23" s="100">
        <v>11172</v>
      </c>
      <c r="CJ23" s="100">
        <v>42</v>
      </c>
      <c r="CK23" s="100">
        <v>12348</v>
      </c>
      <c r="CL23" s="100">
        <v>51</v>
      </c>
      <c r="CM23" s="100">
        <v>14994</v>
      </c>
      <c r="CN23" s="100">
        <v>31</v>
      </c>
      <c r="CO23" s="100">
        <v>9114</v>
      </c>
      <c r="CP23" s="100">
        <v>59</v>
      </c>
      <c r="CQ23" s="100">
        <v>17346</v>
      </c>
      <c r="CR23" s="100">
        <v>38</v>
      </c>
      <c r="CS23" s="100">
        <v>11172</v>
      </c>
      <c r="CT23" s="100">
        <v>45</v>
      </c>
      <c r="CU23" s="100">
        <v>13230</v>
      </c>
    </row>
    <row r="24" spans="2:99">
      <c r="C24" s="99" t="s">
        <v>190</v>
      </c>
      <c r="D24" s="100">
        <v>46</v>
      </c>
      <c r="E24" s="100">
        <v>16891.2</v>
      </c>
      <c r="F24" s="100">
        <v>30.14631316389325</v>
      </c>
      <c r="G24" s="100">
        <v>11069.726193781602</v>
      </c>
      <c r="H24" s="100">
        <v>27</v>
      </c>
      <c r="I24" s="100">
        <v>9914.4</v>
      </c>
      <c r="J24" s="100">
        <v>27</v>
      </c>
      <c r="K24" s="100">
        <v>9914.4</v>
      </c>
      <c r="L24" s="100">
        <v>23</v>
      </c>
      <c r="M24" s="100">
        <v>8445.6</v>
      </c>
      <c r="N24" s="100">
        <v>44</v>
      </c>
      <c r="O24" s="100">
        <v>16156.8</v>
      </c>
      <c r="P24" s="100">
        <v>45</v>
      </c>
      <c r="Q24" s="100">
        <v>16524</v>
      </c>
      <c r="R24" s="100">
        <v>40</v>
      </c>
      <c r="S24" s="100">
        <v>14688</v>
      </c>
      <c r="T24" s="100">
        <v>36</v>
      </c>
      <c r="U24" s="100">
        <v>13219.199999999999</v>
      </c>
      <c r="V24" s="100">
        <v>35</v>
      </c>
      <c r="W24" s="100">
        <v>12852</v>
      </c>
      <c r="X24" s="100">
        <v>34</v>
      </c>
      <c r="Y24" s="100">
        <v>12484.8</v>
      </c>
      <c r="Z24" s="100">
        <v>44</v>
      </c>
      <c r="AA24" s="100">
        <v>16156.8</v>
      </c>
      <c r="AB24" s="100">
        <v>35</v>
      </c>
      <c r="AC24" s="100">
        <v>12852</v>
      </c>
      <c r="AD24" s="100">
        <v>28</v>
      </c>
      <c r="AE24" s="100">
        <v>10281.6</v>
      </c>
      <c r="AF24" s="100">
        <v>33</v>
      </c>
      <c r="AG24" s="100">
        <v>12117.6</v>
      </c>
      <c r="AH24" s="100">
        <v>44</v>
      </c>
      <c r="AI24" s="100">
        <v>16156.8</v>
      </c>
      <c r="AJ24" s="100">
        <v>42</v>
      </c>
      <c r="AK24" s="100">
        <v>15422.4</v>
      </c>
      <c r="AL24" s="100">
        <v>32</v>
      </c>
      <c r="AM24" s="100">
        <v>11750.4</v>
      </c>
      <c r="AN24" s="100">
        <v>34</v>
      </c>
      <c r="AO24" s="100">
        <v>12484.8</v>
      </c>
      <c r="AP24" s="100">
        <v>41</v>
      </c>
      <c r="AQ24" s="100">
        <v>15055.199999999999</v>
      </c>
      <c r="AR24" s="100">
        <v>39</v>
      </c>
      <c r="AS24" s="100">
        <v>14320.8</v>
      </c>
      <c r="AT24" s="100">
        <v>25</v>
      </c>
      <c r="AU24" s="100">
        <v>9180</v>
      </c>
      <c r="AV24" s="100">
        <v>45</v>
      </c>
      <c r="AW24" s="100">
        <v>16524</v>
      </c>
      <c r="AX24" s="100">
        <v>37</v>
      </c>
      <c r="AY24" s="100">
        <v>13586.4</v>
      </c>
      <c r="AZ24" s="100">
        <v>50</v>
      </c>
      <c r="BA24" s="100">
        <v>18360</v>
      </c>
      <c r="BB24" s="100">
        <v>45</v>
      </c>
      <c r="BC24" s="100">
        <v>16524</v>
      </c>
      <c r="BD24" s="100">
        <v>30</v>
      </c>
      <c r="BE24" s="100">
        <v>11016</v>
      </c>
      <c r="BF24" s="100">
        <v>33</v>
      </c>
      <c r="BG24" s="100">
        <v>12117.6</v>
      </c>
      <c r="BH24" s="100">
        <v>29</v>
      </c>
      <c r="BI24" s="100">
        <v>10648.8</v>
      </c>
      <c r="BJ24" s="100">
        <v>33</v>
      </c>
      <c r="BK24" s="100">
        <v>12117.6</v>
      </c>
      <c r="BL24" s="100">
        <v>45</v>
      </c>
      <c r="BM24" s="100">
        <v>16524</v>
      </c>
      <c r="BN24" s="100">
        <v>53</v>
      </c>
      <c r="BO24" s="100">
        <v>19461.599999999999</v>
      </c>
      <c r="BP24" s="100">
        <v>44</v>
      </c>
      <c r="BQ24" s="100">
        <v>16156.8</v>
      </c>
      <c r="BR24" s="100">
        <v>44</v>
      </c>
      <c r="BS24" s="100">
        <v>16156.8</v>
      </c>
      <c r="BT24" s="100">
        <v>48</v>
      </c>
      <c r="BU24" s="100">
        <v>17625.599999999999</v>
      </c>
      <c r="BV24" s="100">
        <v>29</v>
      </c>
      <c r="BW24" s="100">
        <v>10648.8</v>
      </c>
      <c r="BX24" s="100">
        <v>36</v>
      </c>
      <c r="BY24" s="100">
        <v>13219.199999999999</v>
      </c>
      <c r="BZ24" s="100">
        <v>33</v>
      </c>
      <c r="CA24" s="100">
        <v>12117.6</v>
      </c>
      <c r="CB24" s="100">
        <v>51</v>
      </c>
      <c r="CC24" s="100">
        <v>18727.2</v>
      </c>
      <c r="CD24" s="100">
        <v>32</v>
      </c>
      <c r="CE24" s="100">
        <v>11750.4</v>
      </c>
      <c r="CF24" s="100">
        <v>47</v>
      </c>
      <c r="CG24" s="100">
        <v>17258.399999999998</v>
      </c>
      <c r="CH24" s="100">
        <v>41</v>
      </c>
      <c r="CI24" s="100">
        <v>15055.199999999999</v>
      </c>
      <c r="CJ24" s="100">
        <v>44</v>
      </c>
      <c r="CK24" s="100">
        <v>16156.8</v>
      </c>
      <c r="CL24" s="100">
        <v>52</v>
      </c>
      <c r="CM24" s="100">
        <v>19094.399999999998</v>
      </c>
      <c r="CN24" s="100">
        <v>31</v>
      </c>
      <c r="CO24" s="100">
        <v>11383.199999999999</v>
      </c>
      <c r="CP24" s="100">
        <v>58</v>
      </c>
      <c r="CQ24" s="100">
        <v>21297.599999999999</v>
      </c>
      <c r="CR24" s="100">
        <v>44</v>
      </c>
      <c r="CS24" s="100">
        <v>16156.8</v>
      </c>
      <c r="CT24" s="100">
        <v>46</v>
      </c>
      <c r="CU24" s="100">
        <v>16891.2</v>
      </c>
    </row>
    <row r="25" spans="2:99">
      <c r="C25" s="99" t="s">
        <v>191</v>
      </c>
      <c r="D25" s="100">
        <v>46</v>
      </c>
      <c r="E25" s="100">
        <v>24398.399999999998</v>
      </c>
      <c r="F25" s="100">
        <v>31</v>
      </c>
      <c r="G25" s="100">
        <v>16442.399999999998</v>
      </c>
      <c r="H25" s="100">
        <v>30</v>
      </c>
      <c r="I25" s="100">
        <v>15912</v>
      </c>
      <c r="J25" s="100">
        <v>27</v>
      </c>
      <c r="K25" s="100">
        <v>14320.8</v>
      </c>
      <c r="L25" s="100">
        <v>24</v>
      </c>
      <c r="M25" s="100">
        <v>12729.599999999999</v>
      </c>
      <c r="N25" s="100">
        <v>46</v>
      </c>
      <c r="O25" s="100">
        <v>24398.399999999998</v>
      </c>
      <c r="P25" s="100">
        <v>43</v>
      </c>
      <c r="Q25" s="100">
        <v>22807.200000000001</v>
      </c>
      <c r="R25" s="100">
        <v>39</v>
      </c>
      <c r="S25" s="100">
        <v>20685.599999999999</v>
      </c>
      <c r="T25" s="100">
        <v>34</v>
      </c>
      <c r="U25" s="100">
        <v>18033.599999999999</v>
      </c>
      <c r="V25" s="100">
        <v>37</v>
      </c>
      <c r="W25" s="100">
        <v>19624.8</v>
      </c>
      <c r="X25" s="100">
        <v>31</v>
      </c>
      <c r="Y25" s="100">
        <v>16442.399999999998</v>
      </c>
      <c r="Z25" s="100">
        <v>47</v>
      </c>
      <c r="AA25" s="100">
        <v>24928.799999999999</v>
      </c>
      <c r="AB25" s="100">
        <v>31</v>
      </c>
      <c r="AC25" s="100">
        <v>16442.399999999998</v>
      </c>
      <c r="AD25" s="100">
        <v>28</v>
      </c>
      <c r="AE25" s="100">
        <v>14851.199999999999</v>
      </c>
      <c r="AF25" s="100">
        <v>37</v>
      </c>
      <c r="AG25" s="100">
        <v>19624.8</v>
      </c>
      <c r="AH25" s="100">
        <v>39</v>
      </c>
      <c r="AI25" s="100">
        <v>20685.599999999999</v>
      </c>
      <c r="AJ25" s="100">
        <v>39</v>
      </c>
      <c r="AK25" s="100">
        <v>20685.599999999999</v>
      </c>
      <c r="AL25" s="100">
        <v>32</v>
      </c>
      <c r="AM25" s="100">
        <v>16972.8</v>
      </c>
      <c r="AN25" s="100">
        <v>33</v>
      </c>
      <c r="AO25" s="100">
        <v>17503.2</v>
      </c>
      <c r="AP25" s="100">
        <v>44</v>
      </c>
      <c r="AQ25" s="100">
        <v>23337.599999999999</v>
      </c>
      <c r="AR25" s="100">
        <v>39</v>
      </c>
      <c r="AS25" s="100">
        <v>20685.599999999999</v>
      </c>
      <c r="AT25" s="100">
        <v>24</v>
      </c>
      <c r="AU25" s="100">
        <v>12729.599999999999</v>
      </c>
      <c r="AV25" s="100">
        <v>48</v>
      </c>
      <c r="AW25" s="100">
        <v>25459.199999999997</v>
      </c>
      <c r="AX25" s="100">
        <v>38</v>
      </c>
      <c r="AY25" s="100">
        <v>20155.2</v>
      </c>
      <c r="AZ25" s="100">
        <v>47</v>
      </c>
      <c r="BA25" s="100">
        <v>24928.799999999999</v>
      </c>
      <c r="BB25" s="100">
        <v>40</v>
      </c>
      <c r="BC25" s="100">
        <v>21216</v>
      </c>
      <c r="BD25" s="100">
        <v>27</v>
      </c>
      <c r="BE25" s="100">
        <v>14320.8</v>
      </c>
      <c r="BF25" s="100">
        <v>34</v>
      </c>
      <c r="BG25" s="100">
        <v>18033.599999999999</v>
      </c>
      <c r="BH25" s="100">
        <v>28</v>
      </c>
      <c r="BI25" s="100">
        <v>14851.199999999999</v>
      </c>
      <c r="BJ25" s="100">
        <v>32</v>
      </c>
      <c r="BK25" s="100">
        <v>16972.8</v>
      </c>
      <c r="BL25" s="100">
        <v>48</v>
      </c>
      <c r="BM25" s="100">
        <v>25459.199999999997</v>
      </c>
      <c r="BN25" s="100">
        <v>47</v>
      </c>
      <c r="BO25" s="100">
        <v>24928.799999999999</v>
      </c>
      <c r="BP25" s="100">
        <v>44</v>
      </c>
      <c r="BQ25" s="100">
        <v>23337.599999999999</v>
      </c>
      <c r="BR25" s="100">
        <v>39</v>
      </c>
      <c r="BS25" s="100">
        <v>20685.599999999999</v>
      </c>
      <c r="BT25" s="100">
        <v>46</v>
      </c>
      <c r="BU25" s="100">
        <v>24398.399999999998</v>
      </c>
      <c r="BV25" s="100">
        <v>30</v>
      </c>
      <c r="BW25" s="100">
        <v>15912</v>
      </c>
      <c r="BX25" s="100">
        <v>38</v>
      </c>
      <c r="BY25" s="100">
        <v>20155.2</v>
      </c>
      <c r="BZ25" s="100">
        <v>33</v>
      </c>
      <c r="CA25" s="100">
        <v>17503.2</v>
      </c>
      <c r="CB25" s="100">
        <v>52</v>
      </c>
      <c r="CC25" s="100">
        <v>27580.799999999999</v>
      </c>
      <c r="CD25" s="100">
        <v>30</v>
      </c>
      <c r="CE25" s="100">
        <v>15912</v>
      </c>
      <c r="CF25" s="100">
        <v>41</v>
      </c>
      <c r="CG25" s="100">
        <v>21746.399999999998</v>
      </c>
      <c r="CH25" s="100">
        <v>39</v>
      </c>
      <c r="CI25" s="100">
        <v>20685.599999999999</v>
      </c>
      <c r="CJ25" s="100">
        <v>43</v>
      </c>
      <c r="CK25" s="100">
        <v>22807.200000000001</v>
      </c>
      <c r="CL25" s="100">
        <v>44</v>
      </c>
      <c r="CM25" s="100">
        <v>23337.599999999999</v>
      </c>
      <c r="CN25" s="100">
        <v>30</v>
      </c>
      <c r="CO25" s="100">
        <v>15912</v>
      </c>
      <c r="CP25" s="100">
        <v>49</v>
      </c>
      <c r="CQ25" s="100">
        <v>25989.599999999999</v>
      </c>
      <c r="CR25" s="100">
        <v>43</v>
      </c>
      <c r="CS25" s="100">
        <v>22807.200000000001</v>
      </c>
      <c r="CT25" s="100">
        <v>42</v>
      </c>
      <c r="CU25" s="100">
        <v>22276.799999999999</v>
      </c>
    </row>
    <row r="26" spans="2:99">
      <c r="C26" s="99" t="s">
        <v>192</v>
      </c>
      <c r="D26" s="100">
        <v>48</v>
      </c>
      <c r="E26" s="100">
        <v>23328</v>
      </c>
      <c r="F26" s="100">
        <v>31.241704860066285</v>
      </c>
      <c r="G26" s="100">
        <v>15183.468561992215</v>
      </c>
      <c r="H26" s="100">
        <v>27</v>
      </c>
      <c r="I26" s="100">
        <v>13122</v>
      </c>
      <c r="J26" s="100">
        <v>24</v>
      </c>
      <c r="K26" s="100">
        <v>11664</v>
      </c>
      <c r="L26" s="100">
        <v>22</v>
      </c>
      <c r="M26" s="100">
        <v>10692</v>
      </c>
      <c r="N26" s="100">
        <v>46</v>
      </c>
      <c r="O26" s="100">
        <v>22356</v>
      </c>
      <c r="P26" s="100">
        <v>46</v>
      </c>
      <c r="Q26" s="100">
        <v>22356</v>
      </c>
      <c r="R26" s="100">
        <v>45</v>
      </c>
      <c r="S26" s="100">
        <v>21870</v>
      </c>
      <c r="T26" s="100">
        <v>37</v>
      </c>
      <c r="U26" s="100">
        <v>17982</v>
      </c>
      <c r="V26" s="100">
        <v>39</v>
      </c>
      <c r="W26" s="100">
        <v>18954</v>
      </c>
      <c r="X26" s="100">
        <v>33</v>
      </c>
      <c r="Y26" s="100">
        <v>16038</v>
      </c>
      <c r="Z26" s="100">
        <v>48</v>
      </c>
      <c r="AA26" s="100">
        <v>23328</v>
      </c>
      <c r="AB26" s="100">
        <v>30</v>
      </c>
      <c r="AC26" s="100">
        <v>14580</v>
      </c>
      <c r="AD26" s="100">
        <v>26</v>
      </c>
      <c r="AE26" s="100">
        <v>12636</v>
      </c>
      <c r="AF26" s="100">
        <v>34</v>
      </c>
      <c r="AG26" s="100">
        <v>16524</v>
      </c>
      <c r="AH26" s="100">
        <v>41</v>
      </c>
      <c r="AI26" s="100">
        <v>19926</v>
      </c>
      <c r="AJ26" s="100">
        <v>35</v>
      </c>
      <c r="AK26" s="100">
        <v>17010</v>
      </c>
      <c r="AL26" s="100">
        <v>29</v>
      </c>
      <c r="AM26" s="100">
        <v>14094</v>
      </c>
      <c r="AN26" s="100">
        <v>37</v>
      </c>
      <c r="AO26" s="100">
        <v>17982</v>
      </c>
      <c r="AP26" s="100">
        <v>38</v>
      </c>
      <c r="AQ26" s="100">
        <v>18468</v>
      </c>
      <c r="AR26" s="100">
        <v>40</v>
      </c>
      <c r="AS26" s="100">
        <v>19440</v>
      </c>
      <c r="AT26" s="100">
        <v>26</v>
      </c>
      <c r="AU26" s="100">
        <v>12636</v>
      </c>
      <c r="AV26" s="100">
        <v>41</v>
      </c>
      <c r="AW26" s="100">
        <v>19926</v>
      </c>
      <c r="AX26" s="100">
        <v>36</v>
      </c>
      <c r="AY26" s="100">
        <v>17496</v>
      </c>
      <c r="AZ26" s="100">
        <v>53</v>
      </c>
      <c r="BA26" s="100">
        <v>25758</v>
      </c>
      <c r="BB26" s="100">
        <v>41</v>
      </c>
      <c r="BC26" s="100">
        <v>19926</v>
      </c>
      <c r="BD26" s="100">
        <v>29</v>
      </c>
      <c r="BE26" s="100">
        <v>14094</v>
      </c>
      <c r="BF26" s="100">
        <v>34</v>
      </c>
      <c r="BG26" s="100">
        <v>16524</v>
      </c>
      <c r="BH26" s="100">
        <v>29</v>
      </c>
      <c r="BI26" s="100">
        <v>14094</v>
      </c>
      <c r="BJ26" s="100">
        <v>33</v>
      </c>
      <c r="BK26" s="100">
        <v>16038</v>
      </c>
      <c r="BL26" s="100">
        <v>45</v>
      </c>
      <c r="BM26" s="100">
        <v>21870</v>
      </c>
      <c r="BN26" s="100">
        <v>45</v>
      </c>
      <c r="BO26" s="100">
        <v>21870</v>
      </c>
      <c r="BP26" s="100">
        <v>47</v>
      </c>
      <c r="BQ26" s="100">
        <v>22842</v>
      </c>
      <c r="BR26" s="100">
        <v>45</v>
      </c>
      <c r="BS26" s="100">
        <v>21870</v>
      </c>
      <c r="BT26" s="100">
        <v>46</v>
      </c>
      <c r="BU26" s="100">
        <v>22356</v>
      </c>
      <c r="BV26" s="100">
        <v>27</v>
      </c>
      <c r="BW26" s="100">
        <v>13122</v>
      </c>
      <c r="BX26" s="100">
        <v>32</v>
      </c>
      <c r="BY26" s="100">
        <v>15552</v>
      </c>
      <c r="BZ26" s="100">
        <v>33</v>
      </c>
      <c r="CA26" s="100">
        <v>16038</v>
      </c>
      <c r="CB26" s="100">
        <v>52</v>
      </c>
      <c r="CC26" s="100">
        <v>25272</v>
      </c>
      <c r="CD26" s="100">
        <v>32</v>
      </c>
      <c r="CE26" s="100">
        <v>15552</v>
      </c>
      <c r="CF26" s="100">
        <v>45</v>
      </c>
      <c r="CG26" s="100">
        <v>21870</v>
      </c>
      <c r="CH26" s="100">
        <v>39</v>
      </c>
      <c r="CI26" s="100">
        <v>18954</v>
      </c>
      <c r="CJ26" s="100">
        <v>37</v>
      </c>
      <c r="CK26" s="100">
        <v>17982</v>
      </c>
      <c r="CL26" s="100">
        <v>44</v>
      </c>
      <c r="CM26" s="100">
        <v>21384</v>
      </c>
      <c r="CN26" s="100">
        <v>30</v>
      </c>
      <c r="CO26" s="100">
        <v>14580</v>
      </c>
      <c r="CP26" s="100">
        <v>57</v>
      </c>
      <c r="CQ26" s="100">
        <v>27702</v>
      </c>
      <c r="CR26" s="100">
        <v>44</v>
      </c>
      <c r="CS26" s="100">
        <v>21384</v>
      </c>
      <c r="CT26" s="100">
        <v>46</v>
      </c>
      <c r="CU26" s="100">
        <v>22356</v>
      </c>
    </row>
    <row r="27" spans="2:99">
      <c r="C27" s="99" t="s">
        <v>193</v>
      </c>
      <c r="D27" s="100">
        <v>48</v>
      </c>
      <c r="E27" s="100">
        <v>20505.599999999999</v>
      </c>
      <c r="F27" s="100">
        <v>35.384792404325836</v>
      </c>
      <c r="G27" s="100">
        <v>15116.383315127996</v>
      </c>
      <c r="H27" s="100">
        <v>28</v>
      </c>
      <c r="I27" s="100">
        <v>11961.6</v>
      </c>
      <c r="J27" s="100">
        <v>26</v>
      </c>
      <c r="K27" s="100">
        <v>11107.199999999999</v>
      </c>
      <c r="L27" s="100">
        <v>25</v>
      </c>
      <c r="M27" s="100">
        <v>10680</v>
      </c>
      <c r="N27" s="100">
        <v>44</v>
      </c>
      <c r="O27" s="100">
        <v>18796.8</v>
      </c>
      <c r="P27" s="100">
        <v>46</v>
      </c>
      <c r="Q27" s="100">
        <v>19651.2</v>
      </c>
      <c r="R27" s="100">
        <v>38</v>
      </c>
      <c r="S27" s="100">
        <v>16233.6</v>
      </c>
      <c r="T27" s="100">
        <v>41</v>
      </c>
      <c r="U27" s="100">
        <v>17515.2</v>
      </c>
      <c r="V27" s="100">
        <v>33</v>
      </c>
      <c r="W27" s="100">
        <v>14097.6</v>
      </c>
      <c r="X27" s="100">
        <v>30</v>
      </c>
      <c r="Y27" s="100">
        <v>12816</v>
      </c>
      <c r="Z27" s="100">
        <v>45</v>
      </c>
      <c r="AA27" s="100">
        <v>19224</v>
      </c>
      <c r="AB27" s="100">
        <v>32</v>
      </c>
      <c r="AC27" s="100">
        <v>13670.4</v>
      </c>
      <c r="AD27" s="100">
        <v>27</v>
      </c>
      <c r="AE27" s="100">
        <v>11534.4</v>
      </c>
      <c r="AF27" s="100">
        <v>36</v>
      </c>
      <c r="AG27" s="100">
        <v>15379.199999999999</v>
      </c>
      <c r="AH27" s="100">
        <v>43</v>
      </c>
      <c r="AI27" s="100">
        <v>18369.599999999999</v>
      </c>
      <c r="AJ27" s="100">
        <v>38</v>
      </c>
      <c r="AK27" s="100">
        <v>16233.6</v>
      </c>
      <c r="AL27" s="100">
        <v>28</v>
      </c>
      <c r="AM27" s="100">
        <v>11961.6</v>
      </c>
      <c r="AN27" s="100">
        <v>31</v>
      </c>
      <c r="AO27" s="100">
        <v>13243.199999999999</v>
      </c>
      <c r="AP27" s="100">
        <v>39</v>
      </c>
      <c r="AQ27" s="100">
        <v>16660.8</v>
      </c>
      <c r="AR27" s="100">
        <v>38</v>
      </c>
      <c r="AS27" s="100">
        <v>16233.6</v>
      </c>
      <c r="AT27" s="100">
        <v>24</v>
      </c>
      <c r="AU27" s="100">
        <v>10252.799999999999</v>
      </c>
      <c r="AV27" s="100">
        <v>46</v>
      </c>
      <c r="AW27" s="100">
        <v>19651.2</v>
      </c>
      <c r="AX27" s="100">
        <v>37</v>
      </c>
      <c r="AY27" s="100">
        <v>15806.4</v>
      </c>
      <c r="AZ27" s="100">
        <v>45</v>
      </c>
      <c r="BA27" s="100">
        <v>19224</v>
      </c>
      <c r="BB27" s="100">
        <v>44</v>
      </c>
      <c r="BC27" s="100">
        <v>18796.8</v>
      </c>
      <c r="BD27" s="100">
        <v>26</v>
      </c>
      <c r="BE27" s="100">
        <v>11107.199999999999</v>
      </c>
      <c r="BF27" s="100">
        <v>33</v>
      </c>
      <c r="BG27" s="100">
        <v>14097.6</v>
      </c>
      <c r="BH27" s="100">
        <v>33</v>
      </c>
      <c r="BI27" s="100">
        <v>14097.6</v>
      </c>
      <c r="BJ27" s="100">
        <v>37</v>
      </c>
      <c r="BK27" s="100">
        <v>15806.4</v>
      </c>
      <c r="BL27" s="100">
        <v>47</v>
      </c>
      <c r="BM27" s="100">
        <v>20078.399999999998</v>
      </c>
      <c r="BN27" s="100">
        <v>46</v>
      </c>
      <c r="BO27" s="100">
        <v>19651.2</v>
      </c>
      <c r="BP27" s="100">
        <v>49</v>
      </c>
      <c r="BQ27" s="100">
        <v>20932.8</v>
      </c>
      <c r="BR27" s="100">
        <v>41</v>
      </c>
      <c r="BS27" s="100">
        <v>17515.2</v>
      </c>
      <c r="BT27" s="100">
        <v>47</v>
      </c>
      <c r="BU27" s="100">
        <v>20078.399999999998</v>
      </c>
      <c r="BV27" s="100">
        <v>31</v>
      </c>
      <c r="BW27" s="100">
        <v>13243.199999999999</v>
      </c>
      <c r="BX27" s="100">
        <v>35</v>
      </c>
      <c r="BY27" s="100">
        <v>14952</v>
      </c>
      <c r="BZ27" s="100">
        <v>36</v>
      </c>
      <c r="CA27" s="100">
        <v>15379.199999999999</v>
      </c>
      <c r="CB27" s="100">
        <v>50</v>
      </c>
      <c r="CC27" s="100">
        <v>21360</v>
      </c>
      <c r="CD27" s="100">
        <v>32</v>
      </c>
      <c r="CE27" s="100">
        <v>13670.4</v>
      </c>
      <c r="CF27" s="100">
        <v>42</v>
      </c>
      <c r="CG27" s="100">
        <v>17942.399999999998</v>
      </c>
      <c r="CH27" s="100">
        <v>41</v>
      </c>
      <c r="CI27" s="100">
        <v>17515.2</v>
      </c>
      <c r="CJ27" s="100">
        <v>38</v>
      </c>
      <c r="CK27" s="100">
        <v>16233.6</v>
      </c>
      <c r="CL27" s="100">
        <v>52</v>
      </c>
      <c r="CM27" s="100">
        <v>22214.399999999998</v>
      </c>
      <c r="CN27" s="100">
        <v>31</v>
      </c>
      <c r="CO27" s="100">
        <v>13243.199999999999</v>
      </c>
      <c r="CP27" s="100">
        <v>50</v>
      </c>
      <c r="CQ27" s="100">
        <v>21360</v>
      </c>
      <c r="CR27" s="100">
        <v>38</v>
      </c>
      <c r="CS27" s="100">
        <v>16233.6</v>
      </c>
      <c r="CT27" s="100">
        <v>40</v>
      </c>
      <c r="CU27" s="100">
        <v>17088</v>
      </c>
    </row>
    <row r="28" spans="2:99">
      <c r="C28" s="99" t="s">
        <v>194</v>
      </c>
      <c r="D28" s="100">
        <v>40</v>
      </c>
      <c r="E28" s="100">
        <v>29520</v>
      </c>
      <c r="F28" s="100">
        <v>32.289400708152804</v>
      </c>
      <c r="G28" s="100">
        <v>23829.57772261677</v>
      </c>
      <c r="H28" s="100">
        <v>29</v>
      </c>
      <c r="I28" s="100">
        <v>21402</v>
      </c>
      <c r="J28" s="100">
        <v>23</v>
      </c>
      <c r="K28" s="100">
        <v>16974</v>
      </c>
      <c r="L28" s="100">
        <v>25</v>
      </c>
      <c r="M28" s="100">
        <v>18450</v>
      </c>
      <c r="N28" s="100">
        <v>42</v>
      </c>
      <c r="O28" s="100">
        <v>30996</v>
      </c>
      <c r="P28" s="100">
        <v>42</v>
      </c>
      <c r="Q28" s="100">
        <v>30996</v>
      </c>
      <c r="R28" s="100">
        <v>41</v>
      </c>
      <c r="S28" s="100">
        <v>30258</v>
      </c>
      <c r="T28" s="100">
        <v>35</v>
      </c>
      <c r="U28" s="100">
        <v>25830</v>
      </c>
      <c r="V28" s="100">
        <v>33</v>
      </c>
      <c r="W28" s="100">
        <v>24354</v>
      </c>
      <c r="X28" s="100">
        <v>29</v>
      </c>
      <c r="Y28" s="100">
        <v>21402</v>
      </c>
      <c r="Z28" s="100">
        <v>42</v>
      </c>
      <c r="AA28" s="100">
        <v>30996</v>
      </c>
      <c r="AB28" s="100">
        <v>29</v>
      </c>
      <c r="AC28" s="100">
        <v>21402</v>
      </c>
      <c r="AD28" s="100">
        <v>25</v>
      </c>
      <c r="AE28" s="100">
        <v>18450</v>
      </c>
      <c r="AF28" s="100">
        <v>36</v>
      </c>
      <c r="AG28" s="100">
        <v>26568</v>
      </c>
      <c r="AH28" s="100">
        <v>42</v>
      </c>
      <c r="AI28" s="100">
        <v>30996</v>
      </c>
      <c r="AJ28" s="100">
        <v>39</v>
      </c>
      <c r="AK28" s="100">
        <v>28782</v>
      </c>
      <c r="AL28" s="100">
        <v>29</v>
      </c>
      <c r="AM28" s="100">
        <v>21402</v>
      </c>
      <c r="AN28" s="100">
        <v>31</v>
      </c>
      <c r="AO28" s="100">
        <v>22878</v>
      </c>
      <c r="AP28" s="100">
        <v>39</v>
      </c>
      <c r="AQ28" s="100">
        <v>28782</v>
      </c>
      <c r="AR28" s="100">
        <v>41</v>
      </c>
      <c r="AS28" s="100">
        <v>30258</v>
      </c>
      <c r="AT28" s="100">
        <v>26</v>
      </c>
      <c r="AU28" s="100">
        <v>19188</v>
      </c>
      <c r="AV28" s="100">
        <v>42</v>
      </c>
      <c r="AW28" s="100">
        <v>30996</v>
      </c>
      <c r="AX28" s="100">
        <v>37</v>
      </c>
      <c r="AY28" s="100">
        <v>27306</v>
      </c>
      <c r="AZ28" s="100">
        <v>49</v>
      </c>
      <c r="BA28" s="100">
        <v>36162</v>
      </c>
      <c r="BB28" s="100">
        <v>37</v>
      </c>
      <c r="BC28" s="100">
        <v>27306</v>
      </c>
      <c r="BD28" s="100">
        <v>30</v>
      </c>
      <c r="BE28" s="100">
        <v>22140</v>
      </c>
      <c r="BF28" s="100">
        <v>32</v>
      </c>
      <c r="BG28" s="100">
        <v>23616</v>
      </c>
      <c r="BH28" s="100">
        <v>29</v>
      </c>
      <c r="BI28" s="100">
        <v>21402</v>
      </c>
      <c r="BJ28" s="100">
        <v>32</v>
      </c>
      <c r="BK28" s="100">
        <v>23616</v>
      </c>
      <c r="BL28" s="100">
        <v>45</v>
      </c>
      <c r="BM28" s="100">
        <v>33210</v>
      </c>
      <c r="BN28" s="100">
        <v>49</v>
      </c>
      <c r="BO28" s="100">
        <v>36162</v>
      </c>
      <c r="BP28" s="100">
        <v>48</v>
      </c>
      <c r="BQ28" s="100">
        <v>35424</v>
      </c>
      <c r="BR28" s="100">
        <v>46</v>
      </c>
      <c r="BS28" s="100">
        <v>33948</v>
      </c>
      <c r="BT28" s="100">
        <v>47</v>
      </c>
      <c r="BU28" s="100">
        <v>34686</v>
      </c>
      <c r="BV28" s="100">
        <v>30</v>
      </c>
      <c r="BW28" s="100">
        <v>22140</v>
      </c>
      <c r="BX28" s="100">
        <v>32</v>
      </c>
      <c r="BY28" s="100">
        <v>23616</v>
      </c>
      <c r="BZ28" s="100">
        <v>35</v>
      </c>
      <c r="CA28" s="100">
        <v>25830</v>
      </c>
      <c r="CB28" s="100">
        <v>47</v>
      </c>
      <c r="CC28" s="100">
        <v>34686</v>
      </c>
      <c r="CD28" s="100">
        <v>31</v>
      </c>
      <c r="CE28" s="100">
        <v>22878</v>
      </c>
      <c r="CF28" s="100">
        <v>47</v>
      </c>
      <c r="CG28" s="100">
        <v>34686</v>
      </c>
      <c r="CH28" s="100">
        <v>39</v>
      </c>
      <c r="CI28" s="100">
        <v>28782</v>
      </c>
      <c r="CJ28" s="100">
        <v>42</v>
      </c>
      <c r="CK28" s="100">
        <v>30996</v>
      </c>
      <c r="CL28" s="100">
        <v>50</v>
      </c>
      <c r="CM28" s="100">
        <v>36900</v>
      </c>
      <c r="CN28" s="100">
        <v>32</v>
      </c>
      <c r="CO28" s="100">
        <v>23616</v>
      </c>
      <c r="CP28" s="100">
        <v>53</v>
      </c>
      <c r="CQ28" s="100">
        <v>39114</v>
      </c>
      <c r="CR28" s="100">
        <v>37</v>
      </c>
      <c r="CS28" s="100">
        <v>27306</v>
      </c>
      <c r="CT28" s="100">
        <v>44</v>
      </c>
      <c r="CU28" s="100">
        <v>32472</v>
      </c>
    </row>
    <row r="29" spans="2:99">
      <c r="C29" s="99" t="s">
        <v>195</v>
      </c>
      <c r="D29" s="100">
        <v>43</v>
      </c>
      <c r="E29" s="100">
        <v>14551.199999999999</v>
      </c>
      <c r="F29" s="100">
        <v>31.14631316389325</v>
      </c>
      <c r="G29" s="100">
        <v>10539.912374661475</v>
      </c>
      <c r="H29" s="100">
        <v>28</v>
      </c>
      <c r="I29" s="100">
        <v>9475.1999999999989</v>
      </c>
      <c r="J29" s="100">
        <v>26</v>
      </c>
      <c r="K29" s="100">
        <v>8798.4</v>
      </c>
      <c r="L29" s="100">
        <v>23</v>
      </c>
      <c r="M29" s="100">
        <v>7783.2</v>
      </c>
      <c r="N29" s="100">
        <v>51</v>
      </c>
      <c r="O29" s="100">
        <v>17258.399999999998</v>
      </c>
      <c r="P29" s="100">
        <v>49</v>
      </c>
      <c r="Q29" s="100">
        <v>16581.599999999999</v>
      </c>
      <c r="R29" s="100">
        <v>39</v>
      </c>
      <c r="S29" s="100">
        <v>13197.599999999999</v>
      </c>
      <c r="T29" s="100">
        <v>41</v>
      </c>
      <c r="U29" s="100">
        <v>13874.4</v>
      </c>
      <c r="V29" s="100">
        <v>35</v>
      </c>
      <c r="W29" s="100">
        <v>11844</v>
      </c>
      <c r="X29" s="100">
        <v>32</v>
      </c>
      <c r="Y29" s="100">
        <v>10828.8</v>
      </c>
      <c r="Z29" s="100">
        <v>46</v>
      </c>
      <c r="AA29" s="100">
        <v>15566.4</v>
      </c>
      <c r="AB29" s="100">
        <v>32</v>
      </c>
      <c r="AC29" s="100">
        <v>10828.8</v>
      </c>
      <c r="AD29" s="100">
        <v>24</v>
      </c>
      <c r="AE29" s="100">
        <v>8121.5999999999995</v>
      </c>
      <c r="AF29" s="100">
        <v>36</v>
      </c>
      <c r="AG29" s="100">
        <v>12182.4</v>
      </c>
      <c r="AH29" s="100">
        <v>45</v>
      </c>
      <c r="AI29" s="100">
        <v>15227.999999999998</v>
      </c>
      <c r="AJ29" s="100">
        <v>40</v>
      </c>
      <c r="AK29" s="100">
        <v>13536</v>
      </c>
      <c r="AL29" s="100">
        <v>34</v>
      </c>
      <c r="AM29" s="100">
        <v>11505.599999999999</v>
      </c>
      <c r="AN29" s="100">
        <v>34</v>
      </c>
      <c r="AO29" s="100">
        <v>11505.599999999999</v>
      </c>
      <c r="AP29" s="100">
        <v>46</v>
      </c>
      <c r="AQ29" s="100">
        <v>15566.4</v>
      </c>
      <c r="AR29" s="100">
        <v>42</v>
      </c>
      <c r="AS29" s="100">
        <v>14212.8</v>
      </c>
      <c r="AT29" s="100">
        <v>24</v>
      </c>
      <c r="AU29" s="100">
        <v>8121.5999999999995</v>
      </c>
      <c r="AV29" s="100">
        <v>44</v>
      </c>
      <c r="AW29" s="100">
        <v>14889.599999999999</v>
      </c>
      <c r="AX29" s="100">
        <v>34</v>
      </c>
      <c r="AY29" s="100">
        <v>11505.599999999999</v>
      </c>
      <c r="AZ29" s="100">
        <v>54</v>
      </c>
      <c r="BA29" s="100">
        <v>18273.599999999999</v>
      </c>
      <c r="BB29" s="100">
        <v>46</v>
      </c>
      <c r="BC29" s="100">
        <v>15566.4</v>
      </c>
      <c r="BD29" s="100">
        <v>26</v>
      </c>
      <c r="BE29" s="100">
        <v>8798.4</v>
      </c>
      <c r="BF29" s="100">
        <v>36</v>
      </c>
      <c r="BG29" s="100">
        <v>12182.4</v>
      </c>
      <c r="BH29" s="100">
        <v>32</v>
      </c>
      <c r="BI29" s="100">
        <v>10828.8</v>
      </c>
      <c r="BJ29" s="100">
        <v>39</v>
      </c>
      <c r="BK29" s="100">
        <v>13197.599999999999</v>
      </c>
      <c r="BL29" s="100">
        <v>48</v>
      </c>
      <c r="BM29" s="100">
        <v>16243.199999999999</v>
      </c>
      <c r="BN29" s="100">
        <v>49</v>
      </c>
      <c r="BO29" s="100">
        <v>16581.599999999999</v>
      </c>
      <c r="BP29" s="100">
        <v>44</v>
      </c>
      <c r="BQ29" s="100">
        <v>14889.599999999999</v>
      </c>
      <c r="BR29" s="100">
        <v>48</v>
      </c>
      <c r="BS29" s="100">
        <v>16243.199999999999</v>
      </c>
      <c r="BT29" s="100">
        <v>49</v>
      </c>
      <c r="BU29" s="100">
        <v>16581.599999999999</v>
      </c>
      <c r="BV29" s="100">
        <v>32</v>
      </c>
      <c r="BW29" s="100">
        <v>10828.8</v>
      </c>
      <c r="BX29" s="100">
        <v>35</v>
      </c>
      <c r="BY29" s="100">
        <v>11844</v>
      </c>
      <c r="BZ29" s="100">
        <v>35</v>
      </c>
      <c r="CA29" s="100">
        <v>11844</v>
      </c>
      <c r="CB29" s="100">
        <v>48</v>
      </c>
      <c r="CC29" s="100">
        <v>16243.199999999999</v>
      </c>
      <c r="CD29" s="100">
        <v>28</v>
      </c>
      <c r="CE29" s="100">
        <v>9475.1999999999989</v>
      </c>
      <c r="CF29" s="100">
        <v>43</v>
      </c>
      <c r="CG29" s="100">
        <v>14551.199999999999</v>
      </c>
      <c r="CH29" s="100">
        <v>36</v>
      </c>
      <c r="CI29" s="100">
        <v>12182.4</v>
      </c>
      <c r="CJ29" s="100">
        <v>38</v>
      </c>
      <c r="CK29" s="100">
        <v>12859.199999999999</v>
      </c>
      <c r="CL29" s="100">
        <v>52</v>
      </c>
      <c r="CM29" s="100">
        <v>17596.8</v>
      </c>
      <c r="CN29" s="100">
        <v>31</v>
      </c>
      <c r="CO29" s="100">
        <v>10490.4</v>
      </c>
      <c r="CP29" s="100">
        <v>49</v>
      </c>
      <c r="CQ29" s="100">
        <v>16581.599999999999</v>
      </c>
      <c r="CR29" s="100">
        <v>45</v>
      </c>
      <c r="CS29" s="100">
        <v>15227.999999999998</v>
      </c>
      <c r="CT29" s="100">
        <v>44</v>
      </c>
      <c r="CU29" s="100">
        <v>14889.599999999999</v>
      </c>
    </row>
    <row r="30" spans="2:99">
      <c r="C30" s="99" t="s">
        <v>196</v>
      </c>
      <c r="D30" s="100">
        <v>46</v>
      </c>
      <c r="E30" s="100">
        <v>6403.2</v>
      </c>
      <c r="F30" s="100">
        <v>34.194009011979766</v>
      </c>
      <c r="G30" s="100">
        <v>4759.8060544675827</v>
      </c>
      <c r="H30" s="100">
        <v>33</v>
      </c>
      <c r="I30" s="100">
        <v>4593.5999999999995</v>
      </c>
      <c r="J30" s="100">
        <v>24</v>
      </c>
      <c r="K30" s="100">
        <v>3340.7999999999997</v>
      </c>
      <c r="L30" s="100">
        <v>24</v>
      </c>
      <c r="M30" s="100">
        <v>3340.7999999999997</v>
      </c>
      <c r="N30" s="100">
        <v>47</v>
      </c>
      <c r="O30" s="100">
        <v>6542.4</v>
      </c>
      <c r="P30" s="100">
        <v>46</v>
      </c>
      <c r="Q30" s="100">
        <v>6403.2</v>
      </c>
      <c r="R30" s="100">
        <v>41</v>
      </c>
      <c r="S30" s="100">
        <v>5707.2</v>
      </c>
      <c r="T30" s="100">
        <v>42</v>
      </c>
      <c r="U30" s="100">
        <v>5846.4</v>
      </c>
      <c r="V30" s="100">
        <v>40</v>
      </c>
      <c r="W30" s="100">
        <v>5568</v>
      </c>
      <c r="X30" s="100">
        <v>29</v>
      </c>
      <c r="Y30" s="100">
        <v>4036.7999999999997</v>
      </c>
      <c r="Z30" s="100">
        <v>49</v>
      </c>
      <c r="AA30" s="100">
        <v>6820.7999999999993</v>
      </c>
      <c r="AB30" s="100">
        <v>31</v>
      </c>
      <c r="AC30" s="100">
        <v>4315.2</v>
      </c>
      <c r="AD30" s="100">
        <v>25</v>
      </c>
      <c r="AE30" s="100">
        <v>3479.9999999999995</v>
      </c>
      <c r="AF30" s="100">
        <v>38</v>
      </c>
      <c r="AG30" s="100">
        <v>5289.5999999999995</v>
      </c>
      <c r="AH30" s="100">
        <v>41</v>
      </c>
      <c r="AI30" s="100">
        <v>5707.2</v>
      </c>
      <c r="AJ30" s="100">
        <v>39</v>
      </c>
      <c r="AK30" s="100">
        <v>5428.7999999999993</v>
      </c>
      <c r="AL30" s="100">
        <v>30</v>
      </c>
      <c r="AM30" s="100">
        <v>4176</v>
      </c>
      <c r="AN30" s="100">
        <v>35</v>
      </c>
      <c r="AO30" s="100">
        <v>4872</v>
      </c>
      <c r="AP30" s="100">
        <v>44</v>
      </c>
      <c r="AQ30" s="100">
        <v>6124.7999999999993</v>
      </c>
      <c r="AR30" s="100">
        <v>44</v>
      </c>
      <c r="AS30" s="100">
        <v>6124.7999999999993</v>
      </c>
      <c r="AT30" s="100">
        <v>24</v>
      </c>
      <c r="AU30" s="100">
        <v>3340.7999999999997</v>
      </c>
      <c r="AV30" s="100">
        <v>50</v>
      </c>
      <c r="AW30" s="100">
        <v>6959.9999999999991</v>
      </c>
      <c r="AX30" s="100">
        <v>37</v>
      </c>
      <c r="AY30" s="100">
        <v>5150.3999999999996</v>
      </c>
      <c r="AZ30" s="100">
        <v>53</v>
      </c>
      <c r="BA30" s="100">
        <v>7377.5999999999995</v>
      </c>
      <c r="BB30" s="100">
        <v>43</v>
      </c>
      <c r="BC30" s="100">
        <v>5985.5999999999995</v>
      </c>
      <c r="BD30" s="100">
        <v>27</v>
      </c>
      <c r="BE30" s="100">
        <v>3758.3999999999996</v>
      </c>
      <c r="BF30" s="100">
        <v>33</v>
      </c>
      <c r="BG30" s="100">
        <v>4593.5999999999995</v>
      </c>
      <c r="BH30" s="100">
        <v>33</v>
      </c>
      <c r="BI30" s="100">
        <v>4593.5999999999995</v>
      </c>
      <c r="BJ30" s="100">
        <v>36</v>
      </c>
      <c r="BK30" s="100">
        <v>5011.2</v>
      </c>
      <c r="BL30" s="100">
        <v>51</v>
      </c>
      <c r="BM30" s="100">
        <v>7099.2</v>
      </c>
      <c r="BN30" s="100">
        <v>45</v>
      </c>
      <c r="BO30" s="100">
        <v>6263.9999999999991</v>
      </c>
      <c r="BP30" s="100">
        <v>46</v>
      </c>
      <c r="BQ30" s="100">
        <v>6403.2</v>
      </c>
      <c r="BR30" s="100">
        <v>43</v>
      </c>
      <c r="BS30" s="100">
        <v>5985.5999999999995</v>
      </c>
      <c r="BT30" s="100">
        <v>49</v>
      </c>
      <c r="BU30" s="100">
        <v>6820.7999999999993</v>
      </c>
      <c r="BV30" s="100">
        <v>27</v>
      </c>
      <c r="BW30" s="100">
        <v>3758.3999999999996</v>
      </c>
      <c r="BX30" s="100">
        <v>32</v>
      </c>
      <c r="BY30" s="100">
        <v>4454.3999999999996</v>
      </c>
      <c r="BZ30" s="100">
        <v>37</v>
      </c>
      <c r="CA30" s="100">
        <v>5150.3999999999996</v>
      </c>
      <c r="CB30" s="100">
        <v>51</v>
      </c>
      <c r="CC30" s="100">
        <v>7099.2</v>
      </c>
      <c r="CD30" s="100">
        <v>29</v>
      </c>
      <c r="CE30" s="100">
        <v>4036.7999999999997</v>
      </c>
      <c r="CF30" s="100">
        <v>46</v>
      </c>
      <c r="CG30" s="100">
        <v>6403.2</v>
      </c>
      <c r="CH30" s="100">
        <v>42</v>
      </c>
      <c r="CI30" s="100">
        <v>5846.4</v>
      </c>
      <c r="CJ30" s="100">
        <v>40</v>
      </c>
      <c r="CK30" s="100">
        <v>5568</v>
      </c>
      <c r="CL30" s="100">
        <v>46</v>
      </c>
      <c r="CM30" s="100">
        <v>6403.2</v>
      </c>
      <c r="CN30" s="100">
        <v>33</v>
      </c>
      <c r="CO30" s="100">
        <v>4593.5999999999995</v>
      </c>
      <c r="CP30" s="100">
        <v>53</v>
      </c>
      <c r="CQ30" s="100">
        <v>7377.5999999999995</v>
      </c>
      <c r="CR30" s="100">
        <v>40</v>
      </c>
      <c r="CS30" s="100">
        <v>5568</v>
      </c>
      <c r="CT30" s="100">
        <v>49</v>
      </c>
      <c r="CU30" s="100">
        <v>6820.7999999999993</v>
      </c>
    </row>
    <row r="31" spans="2:99">
      <c r="C31" s="99" t="s">
        <v>197</v>
      </c>
      <c r="D31" s="100">
        <v>49</v>
      </c>
      <c r="E31" s="100">
        <v>16699.2</v>
      </c>
      <c r="F31" s="100">
        <v>29</v>
      </c>
      <c r="G31" s="100">
        <v>9883.2000000000007</v>
      </c>
      <c r="H31" s="100">
        <v>29</v>
      </c>
      <c r="I31" s="100">
        <v>9883.2000000000007</v>
      </c>
      <c r="J31" s="100">
        <v>24</v>
      </c>
      <c r="K31" s="100">
        <v>8179.2000000000007</v>
      </c>
      <c r="L31" s="100">
        <v>25</v>
      </c>
      <c r="M31" s="100">
        <v>8520</v>
      </c>
      <c r="N31" s="100">
        <v>51</v>
      </c>
      <c r="O31" s="100">
        <v>17380.8</v>
      </c>
      <c r="P31" s="100">
        <v>44</v>
      </c>
      <c r="Q31" s="100">
        <v>14995.2</v>
      </c>
      <c r="R31" s="100">
        <v>44</v>
      </c>
      <c r="S31" s="100">
        <v>14995.2</v>
      </c>
      <c r="T31" s="100">
        <v>37</v>
      </c>
      <c r="U31" s="100">
        <v>12609.6</v>
      </c>
      <c r="V31" s="100">
        <v>38</v>
      </c>
      <c r="W31" s="100">
        <v>12950.4</v>
      </c>
      <c r="X31" s="100">
        <v>30</v>
      </c>
      <c r="Y31" s="100">
        <v>10224</v>
      </c>
      <c r="Z31" s="100">
        <v>51</v>
      </c>
      <c r="AA31" s="100">
        <v>17380.8</v>
      </c>
      <c r="AB31" s="100">
        <v>30</v>
      </c>
      <c r="AC31" s="100">
        <v>10224</v>
      </c>
      <c r="AD31" s="100">
        <v>26</v>
      </c>
      <c r="AE31" s="100">
        <v>8860.8000000000011</v>
      </c>
      <c r="AF31" s="100">
        <v>35</v>
      </c>
      <c r="AG31" s="100">
        <v>11928</v>
      </c>
      <c r="AH31" s="100">
        <v>46</v>
      </c>
      <c r="AI31" s="100">
        <v>15676.800000000001</v>
      </c>
      <c r="AJ31" s="100">
        <v>40</v>
      </c>
      <c r="AK31" s="100">
        <v>13632</v>
      </c>
      <c r="AL31" s="100">
        <v>29</v>
      </c>
      <c r="AM31" s="100">
        <v>9883.2000000000007</v>
      </c>
      <c r="AN31" s="100">
        <v>34</v>
      </c>
      <c r="AO31" s="100">
        <v>11587.2</v>
      </c>
      <c r="AP31" s="100">
        <v>38</v>
      </c>
      <c r="AQ31" s="100">
        <v>12950.4</v>
      </c>
      <c r="AR31" s="100">
        <v>44</v>
      </c>
      <c r="AS31" s="100">
        <v>14995.2</v>
      </c>
      <c r="AT31" s="100">
        <v>24</v>
      </c>
      <c r="AU31" s="100">
        <v>8179.2000000000007</v>
      </c>
      <c r="AV31" s="100">
        <v>42</v>
      </c>
      <c r="AW31" s="100">
        <v>14313.6</v>
      </c>
      <c r="AX31" s="100">
        <v>36</v>
      </c>
      <c r="AY31" s="100">
        <v>12268.800000000001</v>
      </c>
      <c r="AZ31" s="100">
        <v>51</v>
      </c>
      <c r="BA31" s="100">
        <v>17380.8</v>
      </c>
      <c r="BB31" s="100">
        <v>45</v>
      </c>
      <c r="BC31" s="100">
        <v>15336</v>
      </c>
      <c r="BD31" s="100">
        <v>27</v>
      </c>
      <c r="BE31" s="100">
        <v>9201.6</v>
      </c>
      <c r="BF31" s="100">
        <v>35</v>
      </c>
      <c r="BG31" s="100">
        <v>11928</v>
      </c>
      <c r="BH31" s="100">
        <v>31</v>
      </c>
      <c r="BI31" s="100">
        <v>10564.800000000001</v>
      </c>
      <c r="BJ31" s="100">
        <v>39</v>
      </c>
      <c r="BK31" s="100">
        <v>13291.2</v>
      </c>
      <c r="BL31" s="100">
        <v>48</v>
      </c>
      <c r="BM31" s="100">
        <v>16358.400000000001</v>
      </c>
      <c r="BN31" s="100">
        <v>46</v>
      </c>
      <c r="BO31" s="100">
        <v>15676.800000000001</v>
      </c>
      <c r="BP31" s="100">
        <v>50</v>
      </c>
      <c r="BQ31" s="100">
        <v>17040</v>
      </c>
      <c r="BR31" s="100">
        <v>42</v>
      </c>
      <c r="BS31" s="100">
        <v>14313.6</v>
      </c>
      <c r="BT31" s="100">
        <v>54</v>
      </c>
      <c r="BU31" s="100">
        <v>18403.2</v>
      </c>
      <c r="BV31" s="100">
        <v>29</v>
      </c>
      <c r="BW31" s="100">
        <v>9883.2000000000007</v>
      </c>
      <c r="BX31" s="100">
        <v>35</v>
      </c>
      <c r="BY31" s="100">
        <v>11928</v>
      </c>
      <c r="BZ31" s="100">
        <v>34</v>
      </c>
      <c r="CA31" s="100">
        <v>11587.2</v>
      </c>
      <c r="CB31" s="100">
        <v>50</v>
      </c>
      <c r="CC31" s="100">
        <v>17040</v>
      </c>
      <c r="CD31" s="100">
        <v>32</v>
      </c>
      <c r="CE31" s="100">
        <v>10905.6</v>
      </c>
      <c r="CF31" s="100">
        <v>46</v>
      </c>
      <c r="CG31" s="100">
        <v>15676.800000000001</v>
      </c>
      <c r="CH31" s="100">
        <v>39</v>
      </c>
      <c r="CI31" s="100">
        <v>13291.2</v>
      </c>
      <c r="CJ31" s="100">
        <v>44</v>
      </c>
      <c r="CK31" s="100">
        <v>14995.2</v>
      </c>
      <c r="CL31" s="100">
        <v>47</v>
      </c>
      <c r="CM31" s="100">
        <v>16017.6</v>
      </c>
      <c r="CN31" s="100">
        <v>35</v>
      </c>
      <c r="CO31" s="100">
        <v>11928</v>
      </c>
      <c r="CP31" s="100">
        <v>57</v>
      </c>
      <c r="CQ31" s="100">
        <v>19425.600000000002</v>
      </c>
      <c r="CR31" s="100">
        <v>38</v>
      </c>
      <c r="CS31" s="100">
        <v>12950.4</v>
      </c>
      <c r="CT31" s="100">
        <v>42</v>
      </c>
      <c r="CU31" s="100">
        <v>14313.6</v>
      </c>
    </row>
    <row r="32" spans="2:99">
      <c r="C32" s="99" t="s">
        <v>198</v>
      </c>
      <c r="D32" s="100">
        <v>41</v>
      </c>
      <c r="E32" s="100">
        <v>34440</v>
      </c>
      <c r="F32" s="100">
        <v>33.003225619633703</v>
      </c>
      <c r="G32" s="100">
        <v>27722.70952049231</v>
      </c>
      <c r="H32" s="100">
        <v>27</v>
      </c>
      <c r="I32" s="100">
        <v>22680</v>
      </c>
      <c r="J32" s="100">
        <v>25</v>
      </c>
      <c r="K32" s="100">
        <v>21000</v>
      </c>
      <c r="L32" s="100">
        <v>22</v>
      </c>
      <c r="M32" s="100">
        <v>18480</v>
      </c>
      <c r="N32" s="100">
        <v>44</v>
      </c>
      <c r="O32" s="100">
        <v>36960</v>
      </c>
      <c r="P32" s="100">
        <v>47</v>
      </c>
      <c r="Q32" s="100">
        <v>39480</v>
      </c>
      <c r="R32" s="100">
        <v>40</v>
      </c>
      <c r="S32" s="100">
        <v>33600</v>
      </c>
      <c r="T32" s="100">
        <v>36</v>
      </c>
      <c r="U32" s="100">
        <v>30240</v>
      </c>
      <c r="V32" s="100">
        <v>35</v>
      </c>
      <c r="W32" s="100">
        <v>29400</v>
      </c>
      <c r="X32" s="100">
        <v>30</v>
      </c>
      <c r="Y32" s="100">
        <v>25200</v>
      </c>
      <c r="Z32" s="100">
        <v>43</v>
      </c>
      <c r="AA32" s="100">
        <v>36120</v>
      </c>
      <c r="AB32" s="100">
        <v>29</v>
      </c>
      <c r="AC32" s="100">
        <v>24360</v>
      </c>
      <c r="AD32" s="100">
        <v>23</v>
      </c>
      <c r="AE32" s="100">
        <v>19320</v>
      </c>
      <c r="AF32" s="100">
        <v>33</v>
      </c>
      <c r="AG32" s="100">
        <v>27720</v>
      </c>
      <c r="AH32" s="100">
        <v>45</v>
      </c>
      <c r="AI32" s="100">
        <v>37800</v>
      </c>
      <c r="AJ32" s="100">
        <v>34</v>
      </c>
      <c r="AK32" s="100">
        <v>28560</v>
      </c>
      <c r="AL32" s="100">
        <v>29</v>
      </c>
      <c r="AM32" s="100">
        <v>24360</v>
      </c>
      <c r="AN32" s="100">
        <v>35</v>
      </c>
      <c r="AO32" s="100">
        <v>29400</v>
      </c>
      <c r="AP32" s="100">
        <v>38</v>
      </c>
      <c r="AQ32" s="100">
        <v>31920</v>
      </c>
      <c r="AR32" s="100">
        <v>37</v>
      </c>
      <c r="AS32" s="100">
        <v>31080</v>
      </c>
      <c r="AT32" s="100">
        <v>25</v>
      </c>
      <c r="AU32" s="100">
        <v>21000</v>
      </c>
      <c r="AV32" s="100">
        <v>42</v>
      </c>
      <c r="AW32" s="100">
        <v>35280</v>
      </c>
      <c r="AX32" s="100">
        <v>34</v>
      </c>
      <c r="AY32" s="100">
        <v>28560</v>
      </c>
      <c r="AZ32" s="100">
        <v>51</v>
      </c>
      <c r="BA32" s="100">
        <v>42840</v>
      </c>
      <c r="BB32" s="100">
        <v>39</v>
      </c>
      <c r="BC32" s="100">
        <v>32760</v>
      </c>
      <c r="BD32" s="100">
        <v>29</v>
      </c>
      <c r="BE32" s="100">
        <v>24360</v>
      </c>
      <c r="BF32" s="100">
        <v>32</v>
      </c>
      <c r="BG32" s="100">
        <v>26880</v>
      </c>
      <c r="BH32" s="100">
        <v>27</v>
      </c>
      <c r="BI32" s="100">
        <v>22680</v>
      </c>
      <c r="BJ32" s="100">
        <v>31</v>
      </c>
      <c r="BK32" s="100">
        <v>26040</v>
      </c>
      <c r="BL32" s="100">
        <v>46</v>
      </c>
      <c r="BM32" s="100">
        <v>38640</v>
      </c>
      <c r="BN32" s="100">
        <v>51</v>
      </c>
      <c r="BO32" s="100">
        <v>42840</v>
      </c>
      <c r="BP32" s="100">
        <v>48</v>
      </c>
      <c r="BQ32" s="100">
        <v>40320</v>
      </c>
      <c r="BR32" s="100">
        <v>46</v>
      </c>
      <c r="BS32" s="100">
        <v>38640</v>
      </c>
      <c r="BT32" s="100">
        <v>47</v>
      </c>
      <c r="BU32" s="100">
        <v>39480</v>
      </c>
      <c r="BV32" s="100">
        <v>28</v>
      </c>
      <c r="BW32" s="100">
        <v>23520</v>
      </c>
      <c r="BX32" s="100">
        <v>32</v>
      </c>
      <c r="BY32" s="100">
        <v>26880</v>
      </c>
      <c r="BZ32" s="100">
        <v>34</v>
      </c>
      <c r="CA32" s="100">
        <v>28560</v>
      </c>
      <c r="CB32" s="100">
        <v>51</v>
      </c>
      <c r="CC32" s="100">
        <v>42840</v>
      </c>
      <c r="CD32" s="100">
        <v>28</v>
      </c>
      <c r="CE32" s="100">
        <v>23520</v>
      </c>
      <c r="CF32" s="100">
        <v>44</v>
      </c>
      <c r="CG32" s="100">
        <v>36960</v>
      </c>
      <c r="CH32" s="100">
        <v>38</v>
      </c>
      <c r="CI32" s="100">
        <v>31920</v>
      </c>
      <c r="CJ32" s="100">
        <v>36</v>
      </c>
      <c r="CK32" s="100">
        <v>30240</v>
      </c>
      <c r="CL32" s="100">
        <v>50</v>
      </c>
      <c r="CM32" s="100">
        <v>42000</v>
      </c>
      <c r="CN32" s="100">
        <v>31</v>
      </c>
      <c r="CO32" s="100">
        <v>26040</v>
      </c>
      <c r="CP32" s="100">
        <v>46</v>
      </c>
      <c r="CQ32" s="100">
        <v>38640</v>
      </c>
      <c r="CR32" s="100">
        <v>38</v>
      </c>
      <c r="CS32" s="100">
        <v>31920</v>
      </c>
      <c r="CT32" s="100">
        <v>40</v>
      </c>
      <c r="CU32" s="100">
        <v>33600</v>
      </c>
    </row>
    <row r="33" spans="2:99">
      <c r="C33" s="99" t="s">
        <v>199</v>
      </c>
      <c r="D33" s="100">
        <v>43</v>
      </c>
      <c r="E33" s="100">
        <v>20382</v>
      </c>
      <c r="F33" s="100">
        <v>30.194009011979766</v>
      </c>
      <c r="G33" s="100">
        <v>14311.960271678408</v>
      </c>
      <c r="H33" s="100">
        <v>29</v>
      </c>
      <c r="I33" s="100">
        <v>13746</v>
      </c>
      <c r="J33" s="100">
        <v>25</v>
      </c>
      <c r="K33" s="100">
        <v>11850</v>
      </c>
      <c r="L33" s="100">
        <v>25</v>
      </c>
      <c r="M33" s="100">
        <v>11850</v>
      </c>
      <c r="N33" s="100">
        <v>49</v>
      </c>
      <c r="O33" s="100">
        <v>23226</v>
      </c>
      <c r="P33" s="100">
        <v>50</v>
      </c>
      <c r="Q33" s="100">
        <v>23700</v>
      </c>
      <c r="R33" s="100">
        <v>44</v>
      </c>
      <c r="S33" s="100">
        <v>20856</v>
      </c>
      <c r="T33" s="100">
        <v>40</v>
      </c>
      <c r="U33" s="100">
        <v>18960</v>
      </c>
      <c r="V33" s="100">
        <v>39</v>
      </c>
      <c r="W33" s="100">
        <v>18486</v>
      </c>
      <c r="X33" s="100">
        <v>32</v>
      </c>
      <c r="Y33" s="100">
        <v>15168</v>
      </c>
      <c r="Z33" s="100">
        <v>47</v>
      </c>
      <c r="AA33" s="100">
        <v>22278</v>
      </c>
      <c r="AB33" s="100">
        <v>35</v>
      </c>
      <c r="AC33" s="100">
        <v>16590</v>
      </c>
      <c r="AD33" s="100">
        <v>28</v>
      </c>
      <c r="AE33" s="100">
        <v>13272</v>
      </c>
      <c r="AF33" s="100">
        <v>34</v>
      </c>
      <c r="AG33" s="100">
        <v>16116</v>
      </c>
      <c r="AH33" s="100">
        <v>45</v>
      </c>
      <c r="AI33" s="100">
        <v>21330</v>
      </c>
      <c r="AJ33" s="100">
        <v>41</v>
      </c>
      <c r="AK33" s="100">
        <v>19434</v>
      </c>
      <c r="AL33" s="100">
        <v>31</v>
      </c>
      <c r="AM33" s="100">
        <v>14694</v>
      </c>
      <c r="AN33" s="100">
        <v>36</v>
      </c>
      <c r="AO33" s="100">
        <v>17064</v>
      </c>
      <c r="AP33" s="100">
        <v>40</v>
      </c>
      <c r="AQ33" s="100">
        <v>18960</v>
      </c>
      <c r="AR33" s="100">
        <v>41</v>
      </c>
      <c r="AS33" s="100">
        <v>19434</v>
      </c>
      <c r="AT33" s="100">
        <v>26</v>
      </c>
      <c r="AU33" s="100">
        <v>12324</v>
      </c>
      <c r="AV33" s="100">
        <v>44</v>
      </c>
      <c r="AW33" s="100">
        <v>20856</v>
      </c>
      <c r="AX33" s="100">
        <v>38</v>
      </c>
      <c r="AY33" s="100">
        <v>18012</v>
      </c>
      <c r="AZ33" s="100">
        <v>46</v>
      </c>
      <c r="BA33" s="100">
        <v>21804</v>
      </c>
      <c r="BB33" s="100">
        <v>42</v>
      </c>
      <c r="BC33" s="100">
        <v>19908</v>
      </c>
      <c r="BD33" s="100">
        <v>29</v>
      </c>
      <c r="BE33" s="100">
        <v>13746</v>
      </c>
      <c r="BF33" s="100">
        <v>35</v>
      </c>
      <c r="BG33" s="100">
        <v>16590</v>
      </c>
      <c r="BH33" s="100">
        <v>31</v>
      </c>
      <c r="BI33" s="100">
        <v>14694</v>
      </c>
      <c r="BJ33" s="100">
        <v>33</v>
      </c>
      <c r="BK33" s="100">
        <v>15642</v>
      </c>
      <c r="BL33" s="100">
        <v>43</v>
      </c>
      <c r="BM33" s="100">
        <v>20382</v>
      </c>
      <c r="BN33" s="100">
        <v>47</v>
      </c>
      <c r="BO33" s="100">
        <v>22278</v>
      </c>
      <c r="BP33" s="100">
        <v>48</v>
      </c>
      <c r="BQ33" s="100">
        <v>22752</v>
      </c>
      <c r="BR33" s="100">
        <v>46</v>
      </c>
      <c r="BS33" s="100">
        <v>21804</v>
      </c>
      <c r="BT33" s="100">
        <v>54</v>
      </c>
      <c r="BU33" s="100">
        <v>25596</v>
      </c>
      <c r="BV33" s="100">
        <v>28</v>
      </c>
      <c r="BW33" s="100">
        <v>13272</v>
      </c>
      <c r="BX33" s="100">
        <v>36</v>
      </c>
      <c r="BY33" s="100">
        <v>17064</v>
      </c>
      <c r="BZ33" s="100">
        <v>35</v>
      </c>
      <c r="CA33" s="100">
        <v>16590</v>
      </c>
      <c r="CB33" s="100">
        <v>51</v>
      </c>
      <c r="CC33" s="100">
        <v>24174</v>
      </c>
      <c r="CD33" s="100">
        <v>27</v>
      </c>
      <c r="CE33" s="100">
        <v>12798</v>
      </c>
      <c r="CF33" s="100">
        <v>47</v>
      </c>
      <c r="CG33" s="100">
        <v>22278</v>
      </c>
      <c r="CH33" s="100">
        <v>41</v>
      </c>
      <c r="CI33" s="100">
        <v>19434</v>
      </c>
      <c r="CJ33" s="100">
        <v>39</v>
      </c>
      <c r="CK33" s="100">
        <v>18486</v>
      </c>
      <c r="CL33" s="100">
        <v>44</v>
      </c>
      <c r="CM33" s="100">
        <v>20856</v>
      </c>
      <c r="CN33" s="100">
        <v>34</v>
      </c>
      <c r="CO33" s="100">
        <v>16116</v>
      </c>
      <c r="CP33" s="100">
        <v>58</v>
      </c>
      <c r="CQ33" s="100">
        <v>27492</v>
      </c>
      <c r="CR33" s="100">
        <v>38</v>
      </c>
      <c r="CS33" s="100">
        <v>18012</v>
      </c>
      <c r="CT33" s="100">
        <v>48</v>
      </c>
      <c r="CU33" s="100">
        <v>22752</v>
      </c>
    </row>
    <row r="34" spans="2:99">
      <c r="C34" s="99" t="s">
        <v>200</v>
      </c>
      <c r="D34" s="100">
        <v>48</v>
      </c>
      <c r="E34" s="100">
        <v>26323.199999999997</v>
      </c>
      <c r="F34" s="100">
        <v>31.480184100498867</v>
      </c>
      <c r="G34" s="100">
        <v>17263.73296071358</v>
      </c>
      <c r="H34" s="100">
        <v>30</v>
      </c>
      <c r="I34" s="100">
        <v>16452</v>
      </c>
      <c r="J34" s="100">
        <v>23</v>
      </c>
      <c r="K34" s="100">
        <v>12613.199999999999</v>
      </c>
      <c r="L34" s="100">
        <v>25</v>
      </c>
      <c r="M34" s="100">
        <v>13710</v>
      </c>
      <c r="N34" s="100">
        <v>45</v>
      </c>
      <c r="O34" s="100">
        <v>24678</v>
      </c>
      <c r="P34" s="100">
        <v>46</v>
      </c>
      <c r="Q34" s="100">
        <v>25226.399999999998</v>
      </c>
      <c r="R34" s="100">
        <v>40</v>
      </c>
      <c r="S34" s="100">
        <v>21936</v>
      </c>
      <c r="T34" s="100">
        <v>36</v>
      </c>
      <c r="U34" s="100">
        <v>19742.399999999998</v>
      </c>
      <c r="V34" s="100">
        <v>37</v>
      </c>
      <c r="W34" s="100">
        <v>20290.8</v>
      </c>
      <c r="X34" s="100">
        <v>27</v>
      </c>
      <c r="Y34" s="100">
        <v>14806.8</v>
      </c>
      <c r="Z34" s="100">
        <v>48</v>
      </c>
      <c r="AA34" s="100">
        <v>26323.199999999997</v>
      </c>
      <c r="AB34" s="100">
        <v>29</v>
      </c>
      <c r="AC34" s="100">
        <v>15903.599999999999</v>
      </c>
      <c r="AD34" s="100">
        <v>25</v>
      </c>
      <c r="AE34" s="100">
        <v>13710</v>
      </c>
      <c r="AF34" s="100">
        <v>38</v>
      </c>
      <c r="AG34" s="100">
        <v>20839.2</v>
      </c>
      <c r="AH34" s="100">
        <v>41</v>
      </c>
      <c r="AI34" s="100">
        <v>22484.399999999998</v>
      </c>
      <c r="AJ34" s="100">
        <v>37</v>
      </c>
      <c r="AK34" s="100">
        <v>20290.8</v>
      </c>
      <c r="AL34" s="100">
        <v>33</v>
      </c>
      <c r="AM34" s="100">
        <v>18097.2</v>
      </c>
      <c r="AN34" s="100">
        <v>33</v>
      </c>
      <c r="AO34" s="100">
        <v>18097.2</v>
      </c>
      <c r="AP34" s="100">
        <v>40</v>
      </c>
      <c r="AQ34" s="100">
        <v>21936</v>
      </c>
      <c r="AR34" s="100">
        <v>38</v>
      </c>
      <c r="AS34" s="100">
        <v>20839.2</v>
      </c>
      <c r="AT34" s="100">
        <v>27</v>
      </c>
      <c r="AU34" s="100">
        <v>14806.8</v>
      </c>
      <c r="AV34" s="100">
        <v>43</v>
      </c>
      <c r="AW34" s="100">
        <v>23581.200000000001</v>
      </c>
      <c r="AX34" s="100">
        <v>36</v>
      </c>
      <c r="AY34" s="100">
        <v>19742.399999999998</v>
      </c>
      <c r="AZ34" s="100">
        <v>47</v>
      </c>
      <c r="BA34" s="100">
        <v>25774.799999999999</v>
      </c>
      <c r="BB34" s="100">
        <v>39</v>
      </c>
      <c r="BC34" s="100">
        <v>21387.599999999999</v>
      </c>
      <c r="BD34" s="100">
        <v>27</v>
      </c>
      <c r="BE34" s="100">
        <v>14806.8</v>
      </c>
      <c r="BF34" s="100">
        <v>36</v>
      </c>
      <c r="BG34" s="100">
        <v>19742.399999999998</v>
      </c>
      <c r="BH34" s="100">
        <v>28</v>
      </c>
      <c r="BI34" s="100">
        <v>15355.199999999999</v>
      </c>
      <c r="BJ34" s="100">
        <v>35</v>
      </c>
      <c r="BK34" s="100">
        <v>19194</v>
      </c>
      <c r="BL34" s="100">
        <v>49</v>
      </c>
      <c r="BM34" s="100">
        <v>26871.599999999999</v>
      </c>
      <c r="BN34" s="100">
        <v>50</v>
      </c>
      <c r="BO34" s="100">
        <v>27420</v>
      </c>
      <c r="BP34" s="100">
        <v>43</v>
      </c>
      <c r="BQ34" s="100">
        <v>23581.200000000001</v>
      </c>
      <c r="BR34" s="100">
        <v>44</v>
      </c>
      <c r="BS34" s="100">
        <v>24129.599999999999</v>
      </c>
      <c r="BT34" s="100">
        <v>53</v>
      </c>
      <c r="BU34" s="100">
        <v>29065.199999999997</v>
      </c>
      <c r="BV34" s="100">
        <v>30</v>
      </c>
      <c r="BW34" s="100">
        <v>16452</v>
      </c>
      <c r="BX34" s="100">
        <v>36</v>
      </c>
      <c r="BY34" s="100">
        <v>19742.399999999998</v>
      </c>
      <c r="BZ34" s="100">
        <v>32</v>
      </c>
      <c r="CA34" s="100">
        <v>17548.8</v>
      </c>
      <c r="CB34" s="100">
        <v>52</v>
      </c>
      <c r="CC34" s="100">
        <v>28516.799999999999</v>
      </c>
      <c r="CD34" s="100">
        <v>32</v>
      </c>
      <c r="CE34" s="100">
        <v>17548.8</v>
      </c>
      <c r="CF34" s="100">
        <v>44</v>
      </c>
      <c r="CG34" s="100">
        <v>24129.599999999999</v>
      </c>
      <c r="CH34" s="100">
        <v>36</v>
      </c>
      <c r="CI34" s="100">
        <v>19742.399999999998</v>
      </c>
      <c r="CJ34" s="100">
        <v>42</v>
      </c>
      <c r="CK34" s="100">
        <v>23032.799999999999</v>
      </c>
      <c r="CL34" s="100">
        <v>44</v>
      </c>
      <c r="CM34" s="100">
        <v>24129.599999999999</v>
      </c>
      <c r="CN34" s="100">
        <v>34</v>
      </c>
      <c r="CO34" s="100">
        <v>18645.599999999999</v>
      </c>
      <c r="CP34" s="100">
        <v>52</v>
      </c>
      <c r="CQ34" s="100">
        <v>28516.799999999999</v>
      </c>
      <c r="CR34" s="100">
        <v>39</v>
      </c>
      <c r="CS34" s="100">
        <v>21387.599999999999</v>
      </c>
      <c r="CT34" s="100">
        <v>45</v>
      </c>
      <c r="CU34" s="100">
        <v>24678</v>
      </c>
    </row>
    <row r="35" spans="2:99">
      <c r="C35" s="99" t="s">
        <v>201</v>
      </c>
      <c r="D35" s="100">
        <v>46</v>
      </c>
      <c r="E35" s="100">
        <v>23128.799999999996</v>
      </c>
      <c r="F35" s="100">
        <v>29</v>
      </c>
      <c r="G35" s="100">
        <v>14581.199999999997</v>
      </c>
      <c r="H35" s="100">
        <v>31</v>
      </c>
      <c r="I35" s="100">
        <v>15586.799999999997</v>
      </c>
      <c r="J35" s="100">
        <v>27</v>
      </c>
      <c r="K35" s="100">
        <v>13575.599999999997</v>
      </c>
      <c r="L35" s="100">
        <v>24</v>
      </c>
      <c r="M35" s="100">
        <v>12067.199999999997</v>
      </c>
      <c r="N35" s="100">
        <v>47</v>
      </c>
      <c r="O35" s="100">
        <v>23631.599999999995</v>
      </c>
      <c r="P35" s="100">
        <v>46</v>
      </c>
      <c r="Q35" s="100">
        <v>23128.799999999996</v>
      </c>
      <c r="R35" s="100">
        <v>40</v>
      </c>
      <c r="S35" s="100">
        <v>20111.999999999996</v>
      </c>
      <c r="T35" s="100">
        <v>36</v>
      </c>
      <c r="U35" s="100">
        <v>18100.799999999996</v>
      </c>
      <c r="V35" s="100">
        <v>40</v>
      </c>
      <c r="W35" s="100">
        <v>20111.999999999996</v>
      </c>
      <c r="X35" s="100">
        <v>32</v>
      </c>
      <c r="Y35" s="100">
        <v>16089.599999999997</v>
      </c>
      <c r="Z35" s="100">
        <v>43</v>
      </c>
      <c r="AA35" s="100">
        <v>21620.399999999994</v>
      </c>
      <c r="AB35" s="100">
        <v>31</v>
      </c>
      <c r="AC35" s="100">
        <v>15586.799999999997</v>
      </c>
      <c r="AD35" s="100">
        <v>25</v>
      </c>
      <c r="AE35" s="100">
        <v>12569.999999999998</v>
      </c>
      <c r="AF35" s="100">
        <v>36</v>
      </c>
      <c r="AG35" s="100">
        <v>18100.799999999996</v>
      </c>
      <c r="AH35" s="100">
        <v>40</v>
      </c>
      <c r="AI35" s="100">
        <v>20111.999999999996</v>
      </c>
      <c r="AJ35" s="100">
        <v>36</v>
      </c>
      <c r="AK35" s="100">
        <v>18100.799999999996</v>
      </c>
      <c r="AL35" s="100">
        <v>31</v>
      </c>
      <c r="AM35" s="100">
        <v>15586.799999999997</v>
      </c>
      <c r="AN35" s="100">
        <v>33</v>
      </c>
      <c r="AO35" s="100">
        <v>16592.399999999998</v>
      </c>
      <c r="AP35" s="100">
        <v>38</v>
      </c>
      <c r="AQ35" s="100">
        <v>19106.399999999998</v>
      </c>
      <c r="AR35" s="100">
        <v>37</v>
      </c>
      <c r="AS35" s="100">
        <v>18603.599999999995</v>
      </c>
      <c r="AT35" s="100">
        <v>24</v>
      </c>
      <c r="AU35" s="100">
        <v>12067.199999999997</v>
      </c>
      <c r="AV35" s="100">
        <v>47</v>
      </c>
      <c r="AW35" s="100">
        <v>23631.599999999995</v>
      </c>
      <c r="AX35" s="100">
        <v>34</v>
      </c>
      <c r="AY35" s="100">
        <v>17095.199999999997</v>
      </c>
      <c r="AZ35" s="100">
        <v>54</v>
      </c>
      <c r="BA35" s="100">
        <v>27151.199999999993</v>
      </c>
      <c r="BB35" s="100">
        <v>39</v>
      </c>
      <c r="BC35" s="100">
        <v>19609.199999999997</v>
      </c>
      <c r="BD35" s="100">
        <v>29</v>
      </c>
      <c r="BE35" s="100">
        <v>14581.199999999997</v>
      </c>
      <c r="BF35" s="100">
        <v>31</v>
      </c>
      <c r="BG35" s="100">
        <v>15586.799999999997</v>
      </c>
      <c r="BH35" s="100">
        <v>30</v>
      </c>
      <c r="BI35" s="100">
        <v>15083.999999999996</v>
      </c>
      <c r="BJ35" s="100">
        <v>36</v>
      </c>
      <c r="BK35" s="100">
        <v>18100.799999999996</v>
      </c>
      <c r="BL35" s="100">
        <v>49</v>
      </c>
      <c r="BM35" s="100">
        <v>24637.199999999993</v>
      </c>
      <c r="BN35" s="100">
        <v>50</v>
      </c>
      <c r="BO35" s="100">
        <v>25139.999999999996</v>
      </c>
      <c r="BP35" s="100">
        <v>51</v>
      </c>
      <c r="BQ35" s="100">
        <v>25642.799999999996</v>
      </c>
      <c r="BR35" s="100">
        <v>47</v>
      </c>
      <c r="BS35" s="100">
        <v>23631.599999999995</v>
      </c>
      <c r="BT35" s="100">
        <v>52</v>
      </c>
      <c r="BU35" s="100">
        <v>26145.599999999995</v>
      </c>
      <c r="BV35" s="100">
        <v>28</v>
      </c>
      <c r="BW35" s="100">
        <v>14078.399999999998</v>
      </c>
      <c r="BX35" s="100">
        <v>35</v>
      </c>
      <c r="BY35" s="100">
        <v>17597.999999999996</v>
      </c>
      <c r="BZ35" s="100">
        <v>38</v>
      </c>
      <c r="CA35" s="100">
        <v>19106.399999999998</v>
      </c>
      <c r="CB35" s="100">
        <v>46</v>
      </c>
      <c r="CC35" s="100">
        <v>23128.799999999996</v>
      </c>
      <c r="CD35" s="100">
        <v>29</v>
      </c>
      <c r="CE35" s="100">
        <v>14581.199999999997</v>
      </c>
      <c r="CF35" s="100">
        <v>47</v>
      </c>
      <c r="CG35" s="100">
        <v>23631.599999999995</v>
      </c>
      <c r="CH35" s="100">
        <v>36</v>
      </c>
      <c r="CI35" s="100">
        <v>18100.799999999996</v>
      </c>
      <c r="CJ35" s="100">
        <v>42</v>
      </c>
      <c r="CK35" s="100">
        <v>21117.599999999995</v>
      </c>
      <c r="CL35" s="100">
        <v>46</v>
      </c>
      <c r="CM35" s="100">
        <v>23128.799999999996</v>
      </c>
      <c r="CN35" s="100">
        <v>35</v>
      </c>
      <c r="CO35" s="100">
        <v>17597.999999999996</v>
      </c>
      <c r="CP35" s="100">
        <v>48</v>
      </c>
      <c r="CQ35" s="100">
        <v>24134.399999999994</v>
      </c>
      <c r="CR35" s="100">
        <v>38</v>
      </c>
      <c r="CS35" s="100">
        <v>19106.399999999998</v>
      </c>
      <c r="CT35" s="100">
        <v>45</v>
      </c>
      <c r="CU35" s="100">
        <v>22625.999999999996</v>
      </c>
    </row>
    <row r="36" spans="2:99">
      <c r="C36" s="99" t="s">
        <v>202</v>
      </c>
      <c r="D36" s="100">
        <v>43</v>
      </c>
      <c r="E36" s="100">
        <v>32714.399999999998</v>
      </c>
      <c r="F36" s="100">
        <v>29</v>
      </c>
      <c r="G36" s="100">
        <v>22063.199999999997</v>
      </c>
      <c r="H36" s="100">
        <v>30</v>
      </c>
      <c r="I36" s="100">
        <v>22824</v>
      </c>
      <c r="J36" s="100">
        <v>25</v>
      </c>
      <c r="K36" s="100">
        <v>19020</v>
      </c>
      <c r="L36" s="100">
        <v>23</v>
      </c>
      <c r="M36" s="100">
        <v>17498.399999999998</v>
      </c>
      <c r="N36" s="100">
        <v>46</v>
      </c>
      <c r="O36" s="100">
        <v>34996.799999999996</v>
      </c>
      <c r="P36" s="100">
        <v>41</v>
      </c>
      <c r="Q36" s="100">
        <v>31192.799999999999</v>
      </c>
      <c r="R36" s="100">
        <v>43</v>
      </c>
      <c r="S36" s="100">
        <v>32714.399999999998</v>
      </c>
      <c r="T36" s="100">
        <v>34</v>
      </c>
      <c r="U36" s="100">
        <v>25867.199999999997</v>
      </c>
      <c r="V36" s="100">
        <v>32</v>
      </c>
      <c r="W36" s="100">
        <v>24345.599999999999</v>
      </c>
      <c r="X36" s="100">
        <v>32</v>
      </c>
      <c r="Y36" s="100">
        <v>24345.599999999999</v>
      </c>
      <c r="Z36" s="100">
        <v>46</v>
      </c>
      <c r="AA36" s="100">
        <v>34996.799999999996</v>
      </c>
      <c r="AB36" s="100">
        <v>31</v>
      </c>
      <c r="AC36" s="100">
        <v>23584.799999999999</v>
      </c>
      <c r="AD36" s="100">
        <v>25</v>
      </c>
      <c r="AE36" s="100">
        <v>19020</v>
      </c>
      <c r="AF36" s="100">
        <v>36</v>
      </c>
      <c r="AG36" s="100">
        <v>27388.799999999999</v>
      </c>
      <c r="AH36" s="100">
        <v>40</v>
      </c>
      <c r="AI36" s="100">
        <v>30432</v>
      </c>
      <c r="AJ36" s="100">
        <v>40</v>
      </c>
      <c r="AK36" s="100">
        <v>30432</v>
      </c>
      <c r="AL36" s="100">
        <v>31</v>
      </c>
      <c r="AM36" s="100">
        <v>23584.799999999999</v>
      </c>
      <c r="AN36" s="100">
        <v>32</v>
      </c>
      <c r="AO36" s="100">
        <v>24345.599999999999</v>
      </c>
      <c r="AP36" s="100">
        <v>36</v>
      </c>
      <c r="AQ36" s="100">
        <v>27388.799999999999</v>
      </c>
      <c r="AR36" s="100">
        <v>38</v>
      </c>
      <c r="AS36" s="100">
        <v>28910.399999999998</v>
      </c>
      <c r="AT36" s="100">
        <v>23</v>
      </c>
      <c r="AU36" s="100">
        <v>17498.399999999998</v>
      </c>
      <c r="AV36" s="100">
        <v>43</v>
      </c>
      <c r="AW36" s="100">
        <v>32714.399999999998</v>
      </c>
      <c r="AX36" s="100">
        <v>33</v>
      </c>
      <c r="AY36" s="100">
        <v>25106.399999999998</v>
      </c>
      <c r="AZ36" s="100">
        <v>47</v>
      </c>
      <c r="BA36" s="100">
        <v>35757.599999999999</v>
      </c>
      <c r="BB36" s="100">
        <v>44</v>
      </c>
      <c r="BC36" s="100">
        <v>33475.199999999997</v>
      </c>
      <c r="BD36" s="100">
        <v>28</v>
      </c>
      <c r="BE36" s="100">
        <v>21302.399999999998</v>
      </c>
      <c r="BF36" s="100">
        <v>36</v>
      </c>
      <c r="BG36" s="100">
        <v>27388.799999999999</v>
      </c>
      <c r="BH36" s="100">
        <v>31</v>
      </c>
      <c r="BI36" s="100">
        <v>23584.799999999999</v>
      </c>
      <c r="BJ36" s="100">
        <v>36</v>
      </c>
      <c r="BK36" s="100">
        <v>27388.799999999999</v>
      </c>
      <c r="BL36" s="100">
        <v>42</v>
      </c>
      <c r="BM36" s="100">
        <v>31953.599999999999</v>
      </c>
      <c r="BN36" s="100">
        <v>47</v>
      </c>
      <c r="BO36" s="100">
        <v>35757.599999999999</v>
      </c>
      <c r="BP36" s="100">
        <v>44</v>
      </c>
      <c r="BQ36" s="100">
        <v>33475.199999999997</v>
      </c>
      <c r="BR36" s="100">
        <v>39</v>
      </c>
      <c r="BS36" s="100">
        <v>29671.199999999997</v>
      </c>
      <c r="BT36" s="100">
        <v>48</v>
      </c>
      <c r="BU36" s="100">
        <v>36518.399999999994</v>
      </c>
      <c r="BV36" s="100">
        <v>28</v>
      </c>
      <c r="BW36" s="100">
        <v>21302.399999999998</v>
      </c>
      <c r="BX36" s="100">
        <v>36</v>
      </c>
      <c r="BY36" s="100">
        <v>27388.799999999999</v>
      </c>
      <c r="BZ36" s="100">
        <v>33</v>
      </c>
      <c r="CA36" s="100">
        <v>25106.399999999998</v>
      </c>
      <c r="CB36" s="100">
        <v>48</v>
      </c>
      <c r="CC36" s="100">
        <v>36518.399999999994</v>
      </c>
      <c r="CD36" s="100">
        <v>30</v>
      </c>
      <c r="CE36" s="100">
        <v>22824</v>
      </c>
      <c r="CF36" s="100">
        <v>46</v>
      </c>
      <c r="CG36" s="100">
        <v>34996.799999999996</v>
      </c>
      <c r="CH36" s="100">
        <v>36</v>
      </c>
      <c r="CI36" s="100">
        <v>27388.799999999999</v>
      </c>
      <c r="CJ36" s="100">
        <v>42</v>
      </c>
      <c r="CK36" s="100">
        <v>31953.599999999999</v>
      </c>
      <c r="CL36" s="100">
        <v>47</v>
      </c>
      <c r="CM36" s="100">
        <v>35757.599999999999</v>
      </c>
      <c r="CN36" s="100">
        <v>34</v>
      </c>
      <c r="CO36" s="100">
        <v>25867.199999999997</v>
      </c>
      <c r="CP36" s="100">
        <v>53</v>
      </c>
      <c r="CQ36" s="100">
        <v>40322.399999999994</v>
      </c>
      <c r="CR36" s="100">
        <v>39</v>
      </c>
      <c r="CS36" s="100">
        <v>29671.199999999997</v>
      </c>
      <c r="CT36" s="100">
        <v>44</v>
      </c>
      <c r="CU36" s="100">
        <v>33475.199999999997</v>
      </c>
    </row>
    <row r="37" spans="2:99">
      <c r="B37" s="99" t="s">
        <v>128</v>
      </c>
      <c r="C37" s="99" t="s">
        <v>203</v>
      </c>
      <c r="D37" s="100">
        <v>17</v>
      </c>
      <c r="E37" s="100">
        <v>14626.8</v>
      </c>
      <c r="F37" s="100">
        <v>22.287787898335949</v>
      </c>
      <c r="G37" s="100">
        <v>19176.41270772825</v>
      </c>
      <c r="H37" s="100">
        <v>29</v>
      </c>
      <c r="I37" s="100">
        <v>24951.599999999999</v>
      </c>
      <c r="J37" s="100">
        <v>20</v>
      </c>
      <c r="K37" s="100">
        <v>17208</v>
      </c>
      <c r="L37" s="100">
        <v>35</v>
      </c>
      <c r="M37" s="100">
        <v>30114</v>
      </c>
      <c r="N37" s="100">
        <v>25</v>
      </c>
      <c r="O37" s="100">
        <v>21510</v>
      </c>
      <c r="P37" s="100">
        <v>19</v>
      </c>
      <c r="Q37" s="100">
        <v>16347.6</v>
      </c>
      <c r="R37" s="100">
        <v>28</v>
      </c>
      <c r="S37" s="100">
        <v>24091.200000000001</v>
      </c>
      <c r="T37" s="100">
        <v>34</v>
      </c>
      <c r="U37" s="100">
        <v>29253.599999999999</v>
      </c>
      <c r="V37" s="100">
        <v>21</v>
      </c>
      <c r="W37" s="100">
        <v>18068.399999999998</v>
      </c>
      <c r="X37" s="100">
        <v>35</v>
      </c>
      <c r="Y37" s="100">
        <v>30114</v>
      </c>
      <c r="Z37" s="100">
        <v>32</v>
      </c>
      <c r="AA37" s="100">
        <v>27532.799999999999</v>
      </c>
      <c r="AB37" s="100">
        <v>20</v>
      </c>
      <c r="AC37" s="100">
        <v>17208</v>
      </c>
      <c r="AD37" s="100">
        <v>22</v>
      </c>
      <c r="AE37" s="100">
        <v>18928.8</v>
      </c>
      <c r="AF37" s="100">
        <v>25</v>
      </c>
      <c r="AG37" s="100">
        <v>21510</v>
      </c>
      <c r="AH37" s="100">
        <v>22</v>
      </c>
      <c r="AI37" s="100">
        <v>18928.8</v>
      </c>
      <c r="AJ37" s="100">
        <v>30</v>
      </c>
      <c r="AK37" s="100">
        <v>25812</v>
      </c>
      <c r="AL37" s="100">
        <v>27</v>
      </c>
      <c r="AM37" s="100">
        <v>23230.799999999999</v>
      </c>
      <c r="AN37" s="100">
        <v>19</v>
      </c>
      <c r="AO37" s="100">
        <v>16347.6</v>
      </c>
      <c r="AP37" s="100">
        <v>29</v>
      </c>
      <c r="AQ37" s="100">
        <v>24951.599999999999</v>
      </c>
      <c r="AR37" s="100">
        <v>30</v>
      </c>
      <c r="AS37" s="100">
        <v>25812</v>
      </c>
      <c r="AT37" s="100">
        <v>28</v>
      </c>
      <c r="AU37" s="100">
        <v>24091.200000000001</v>
      </c>
      <c r="AV37" s="100">
        <v>30</v>
      </c>
      <c r="AW37" s="100">
        <v>25812</v>
      </c>
      <c r="AX37" s="100">
        <v>32</v>
      </c>
      <c r="AY37" s="100">
        <v>27532.799999999999</v>
      </c>
      <c r="AZ37" s="100">
        <v>31</v>
      </c>
      <c r="BA37" s="100">
        <v>26672.399999999998</v>
      </c>
      <c r="BB37" s="100">
        <v>21</v>
      </c>
      <c r="BC37" s="100">
        <v>18068.399999999998</v>
      </c>
      <c r="BD37" s="100">
        <v>36</v>
      </c>
      <c r="BE37" s="100">
        <v>30974.399999999998</v>
      </c>
      <c r="BF37" s="100">
        <v>23</v>
      </c>
      <c r="BG37" s="100">
        <v>19789.2</v>
      </c>
      <c r="BH37" s="100">
        <v>19</v>
      </c>
      <c r="BI37" s="100">
        <v>16347.6</v>
      </c>
      <c r="BJ37" s="100">
        <v>21</v>
      </c>
      <c r="BK37" s="100">
        <v>18068.399999999998</v>
      </c>
      <c r="BL37" s="100">
        <v>21</v>
      </c>
      <c r="BM37" s="100">
        <v>18068.399999999998</v>
      </c>
      <c r="BN37" s="100">
        <v>32</v>
      </c>
      <c r="BO37" s="100">
        <v>27532.799999999999</v>
      </c>
      <c r="BP37" s="100">
        <v>18</v>
      </c>
      <c r="BQ37" s="100">
        <v>15487.199999999999</v>
      </c>
      <c r="BR37" s="100">
        <v>36</v>
      </c>
      <c r="BS37" s="100">
        <v>30974.399999999998</v>
      </c>
      <c r="BT37" s="100">
        <v>19</v>
      </c>
      <c r="BU37" s="100">
        <v>16347.6</v>
      </c>
      <c r="BV37" s="100">
        <v>28</v>
      </c>
      <c r="BW37" s="100">
        <v>24091.200000000001</v>
      </c>
      <c r="BX37" s="100">
        <v>27</v>
      </c>
      <c r="BY37" s="100">
        <v>23230.799999999999</v>
      </c>
      <c r="BZ37" s="100">
        <v>28</v>
      </c>
      <c r="CA37" s="100">
        <v>24091.200000000001</v>
      </c>
      <c r="CB37" s="100">
        <v>21</v>
      </c>
      <c r="CC37" s="100">
        <v>18068.399999999998</v>
      </c>
      <c r="CD37" s="100">
        <v>31</v>
      </c>
      <c r="CE37" s="100">
        <v>26672.399999999998</v>
      </c>
      <c r="CF37" s="100">
        <v>26</v>
      </c>
      <c r="CG37" s="100">
        <v>22370.399999999998</v>
      </c>
      <c r="CH37" s="100">
        <v>23</v>
      </c>
      <c r="CI37" s="100">
        <v>19789.2</v>
      </c>
      <c r="CJ37" s="100">
        <v>35</v>
      </c>
      <c r="CK37" s="100">
        <v>30114</v>
      </c>
      <c r="CL37" s="100">
        <v>37</v>
      </c>
      <c r="CM37" s="100">
        <v>31834.799999999999</v>
      </c>
      <c r="CN37" s="100">
        <v>20</v>
      </c>
      <c r="CO37" s="100">
        <v>17208</v>
      </c>
      <c r="CP37" s="100">
        <v>35</v>
      </c>
      <c r="CQ37" s="100">
        <v>30114</v>
      </c>
      <c r="CR37" s="100">
        <v>26</v>
      </c>
      <c r="CS37" s="100">
        <v>22370.399999999998</v>
      </c>
      <c r="CT37" s="100">
        <v>25</v>
      </c>
      <c r="CU37" s="100">
        <v>21510</v>
      </c>
    </row>
    <row r="38" spans="2:99">
      <c r="C38" s="99" t="s">
        <v>204</v>
      </c>
      <c r="D38" s="100">
        <v>19</v>
      </c>
      <c r="E38" s="100">
        <v>23598</v>
      </c>
      <c r="F38" s="100">
        <v>22.097004505989883</v>
      </c>
      <c r="G38" s="100">
        <v>27444.479596439436</v>
      </c>
      <c r="H38" s="100">
        <v>26</v>
      </c>
      <c r="I38" s="100">
        <v>32292</v>
      </c>
      <c r="J38" s="100">
        <v>21</v>
      </c>
      <c r="K38" s="100">
        <v>26082</v>
      </c>
      <c r="L38" s="100">
        <v>32</v>
      </c>
      <c r="M38" s="100">
        <v>39744</v>
      </c>
      <c r="N38" s="100">
        <v>21</v>
      </c>
      <c r="O38" s="100">
        <v>26082</v>
      </c>
      <c r="P38" s="100">
        <v>17</v>
      </c>
      <c r="Q38" s="100">
        <v>21114</v>
      </c>
      <c r="R38" s="100">
        <v>30</v>
      </c>
      <c r="S38" s="100">
        <v>37260</v>
      </c>
      <c r="T38" s="100">
        <v>27</v>
      </c>
      <c r="U38" s="100">
        <v>33534</v>
      </c>
      <c r="V38" s="100">
        <v>18</v>
      </c>
      <c r="W38" s="100">
        <v>22356</v>
      </c>
      <c r="X38" s="100">
        <v>32</v>
      </c>
      <c r="Y38" s="100">
        <v>39744</v>
      </c>
      <c r="Z38" s="100">
        <v>32</v>
      </c>
      <c r="AA38" s="100">
        <v>39744</v>
      </c>
      <c r="AB38" s="100">
        <v>19</v>
      </c>
      <c r="AC38" s="100">
        <v>23598</v>
      </c>
      <c r="AD38" s="100">
        <v>21</v>
      </c>
      <c r="AE38" s="100">
        <v>26082</v>
      </c>
      <c r="AF38" s="100">
        <v>24</v>
      </c>
      <c r="AG38" s="100">
        <v>29808</v>
      </c>
      <c r="AH38" s="100">
        <v>21</v>
      </c>
      <c r="AI38" s="100">
        <v>26082</v>
      </c>
      <c r="AJ38" s="100">
        <v>33</v>
      </c>
      <c r="AK38" s="100">
        <v>40986</v>
      </c>
      <c r="AL38" s="100">
        <v>28</v>
      </c>
      <c r="AM38" s="100">
        <v>34776</v>
      </c>
      <c r="AN38" s="100">
        <v>18</v>
      </c>
      <c r="AO38" s="100">
        <v>22356</v>
      </c>
      <c r="AP38" s="100">
        <v>23</v>
      </c>
      <c r="AQ38" s="100">
        <v>28566</v>
      </c>
      <c r="AR38" s="100">
        <v>30</v>
      </c>
      <c r="AS38" s="100">
        <v>37260</v>
      </c>
      <c r="AT38" s="100">
        <v>25</v>
      </c>
      <c r="AU38" s="100">
        <v>31050</v>
      </c>
      <c r="AV38" s="100">
        <v>30</v>
      </c>
      <c r="AW38" s="100">
        <v>37260</v>
      </c>
      <c r="AX38" s="100">
        <v>31</v>
      </c>
      <c r="AY38" s="100">
        <v>38502</v>
      </c>
      <c r="AZ38" s="100">
        <v>31</v>
      </c>
      <c r="BA38" s="100">
        <v>38502</v>
      </c>
      <c r="BB38" s="100">
        <v>22</v>
      </c>
      <c r="BC38" s="100">
        <v>27324</v>
      </c>
      <c r="BD38" s="100">
        <v>31</v>
      </c>
      <c r="BE38" s="100">
        <v>38502</v>
      </c>
      <c r="BF38" s="100">
        <v>22</v>
      </c>
      <c r="BG38" s="100">
        <v>27324</v>
      </c>
      <c r="BH38" s="100">
        <v>18</v>
      </c>
      <c r="BI38" s="100">
        <v>22356</v>
      </c>
      <c r="BJ38" s="100">
        <v>21</v>
      </c>
      <c r="BK38" s="100">
        <v>26082</v>
      </c>
      <c r="BL38" s="100">
        <v>23</v>
      </c>
      <c r="BM38" s="100">
        <v>28566</v>
      </c>
      <c r="BN38" s="100">
        <v>32</v>
      </c>
      <c r="BO38" s="100">
        <v>39744</v>
      </c>
      <c r="BP38" s="100">
        <v>18</v>
      </c>
      <c r="BQ38" s="100">
        <v>22356</v>
      </c>
      <c r="BR38" s="100">
        <v>33</v>
      </c>
      <c r="BS38" s="100">
        <v>40986</v>
      </c>
      <c r="BT38" s="100">
        <v>21</v>
      </c>
      <c r="BU38" s="100">
        <v>26082</v>
      </c>
      <c r="BV38" s="100">
        <v>26</v>
      </c>
      <c r="BW38" s="100">
        <v>32292</v>
      </c>
      <c r="BX38" s="100">
        <v>22</v>
      </c>
      <c r="BY38" s="100">
        <v>27324</v>
      </c>
      <c r="BZ38" s="100">
        <v>26</v>
      </c>
      <c r="CA38" s="100">
        <v>32292</v>
      </c>
      <c r="CB38" s="100">
        <v>17</v>
      </c>
      <c r="CC38" s="100">
        <v>21114</v>
      </c>
      <c r="CD38" s="100">
        <v>32</v>
      </c>
      <c r="CE38" s="100">
        <v>39744</v>
      </c>
      <c r="CF38" s="100">
        <v>28</v>
      </c>
      <c r="CG38" s="100">
        <v>34776</v>
      </c>
      <c r="CH38" s="100">
        <v>23</v>
      </c>
      <c r="CI38" s="100">
        <v>28566</v>
      </c>
      <c r="CJ38" s="100">
        <v>31</v>
      </c>
      <c r="CK38" s="100">
        <v>38502</v>
      </c>
      <c r="CL38" s="100">
        <v>31</v>
      </c>
      <c r="CM38" s="100">
        <v>38502</v>
      </c>
      <c r="CN38" s="100">
        <v>21</v>
      </c>
      <c r="CO38" s="100">
        <v>26082</v>
      </c>
      <c r="CP38" s="100">
        <v>35</v>
      </c>
      <c r="CQ38" s="100">
        <v>43470</v>
      </c>
      <c r="CR38" s="100">
        <v>25</v>
      </c>
      <c r="CS38" s="100">
        <v>31050</v>
      </c>
      <c r="CT38" s="100">
        <v>24</v>
      </c>
      <c r="CU38" s="100">
        <v>29808</v>
      </c>
    </row>
    <row r="39" spans="2:99">
      <c r="C39" s="99" t="s">
        <v>205</v>
      </c>
      <c r="D39" s="100">
        <v>19</v>
      </c>
      <c r="E39" s="100">
        <v>27040.799999999999</v>
      </c>
      <c r="F39" s="100">
        <v>24.097004505989883</v>
      </c>
      <c r="G39" s="100">
        <v>34294.856812924801</v>
      </c>
      <c r="H39" s="100">
        <v>28</v>
      </c>
      <c r="I39" s="100">
        <v>39849.599999999999</v>
      </c>
      <c r="J39" s="100">
        <v>20</v>
      </c>
      <c r="K39" s="100">
        <v>28464</v>
      </c>
      <c r="L39" s="100">
        <v>31</v>
      </c>
      <c r="M39" s="100">
        <v>44119.200000000004</v>
      </c>
      <c r="N39" s="100">
        <v>21</v>
      </c>
      <c r="O39" s="100">
        <v>29887.200000000001</v>
      </c>
      <c r="P39" s="100">
        <v>16</v>
      </c>
      <c r="Q39" s="100">
        <v>22771.200000000001</v>
      </c>
      <c r="R39" s="100">
        <v>26</v>
      </c>
      <c r="S39" s="100">
        <v>37003.200000000004</v>
      </c>
      <c r="T39" s="100">
        <v>30</v>
      </c>
      <c r="U39" s="100">
        <v>42696</v>
      </c>
      <c r="V39" s="100">
        <v>17</v>
      </c>
      <c r="W39" s="100">
        <v>24194.400000000001</v>
      </c>
      <c r="X39" s="100">
        <v>28</v>
      </c>
      <c r="Y39" s="100">
        <v>39849.599999999999</v>
      </c>
      <c r="Z39" s="100">
        <v>34</v>
      </c>
      <c r="AA39" s="100">
        <v>48388.800000000003</v>
      </c>
      <c r="AB39" s="100">
        <v>19</v>
      </c>
      <c r="AC39" s="100">
        <v>27040.799999999999</v>
      </c>
      <c r="AD39" s="100">
        <v>21</v>
      </c>
      <c r="AE39" s="100">
        <v>29887.200000000001</v>
      </c>
      <c r="AF39" s="100">
        <v>20</v>
      </c>
      <c r="AG39" s="100">
        <v>28464</v>
      </c>
      <c r="AH39" s="100">
        <v>19</v>
      </c>
      <c r="AI39" s="100">
        <v>27040.799999999999</v>
      </c>
      <c r="AJ39" s="100">
        <v>30</v>
      </c>
      <c r="AK39" s="100">
        <v>42696</v>
      </c>
      <c r="AL39" s="100">
        <v>26</v>
      </c>
      <c r="AM39" s="100">
        <v>37003.200000000004</v>
      </c>
      <c r="AN39" s="100">
        <v>18</v>
      </c>
      <c r="AO39" s="100">
        <v>25617.600000000002</v>
      </c>
      <c r="AP39" s="100">
        <v>25</v>
      </c>
      <c r="AQ39" s="100">
        <v>35580</v>
      </c>
      <c r="AR39" s="100">
        <v>31</v>
      </c>
      <c r="AS39" s="100">
        <v>44119.200000000004</v>
      </c>
      <c r="AT39" s="100">
        <v>26</v>
      </c>
      <c r="AU39" s="100">
        <v>37003.200000000004</v>
      </c>
      <c r="AV39" s="100">
        <v>30</v>
      </c>
      <c r="AW39" s="100">
        <v>42696</v>
      </c>
      <c r="AX39" s="100">
        <v>34</v>
      </c>
      <c r="AY39" s="100">
        <v>48388.800000000003</v>
      </c>
      <c r="AZ39" s="100">
        <v>34</v>
      </c>
      <c r="BA39" s="100">
        <v>48388.800000000003</v>
      </c>
      <c r="BB39" s="100">
        <v>22</v>
      </c>
      <c r="BC39" s="100">
        <v>31310.400000000001</v>
      </c>
      <c r="BD39" s="100">
        <v>33</v>
      </c>
      <c r="BE39" s="100">
        <v>46965.599999999999</v>
      </c>
      <c r="BF39" s="100">
        <v>20</v>
      </c>
      <c r="BG39" s="100">
        <v>28464</v>
      </c>
      <c r="BH39" s="100">
        <v>19</v>
      </c>
      <c r="BI39" s="100">
        <v>27040.799999999999</v>
      </c>
      <c r="BJ39" s="100">
        <v>20</v>
      </c>
      <c r="BK39" s="100">
        <v>28464</v>
      </c>
      <c r="BL39" s="100">
        <v>20</v>
      </c>
      <c r="BM39" s="100">
        <v>28464</v>
      </c>
      <c r="BN39" s="100">
        <v>32</v>
      </c>
      <c r="BO39" s="100">
        <v>45542.400000000001</v>
      </c>
      <c r="BP39" s="100">
        <v>18</v>
      </c>
      <c r="BQ39" s="100">
        <v>25617.600000000002</v>
      </c>
      <c r="BR39" s="100">
        <v>33</v>
      </c>
      <c r="BS39" s="100">
        <v>46965.599999999999</v>
      </c>
      <c r="BT39" s="100">
        <v>21</v>
      </c>
      <c r="BU39" s="100">
        <v>29887.200000000001</v>
      </c>
      <c r="BV39" s="100">
        <v>28</v>
      </c>
      <c r="BW39" s="100">
        <v>39849.599999999999</v>
      </c>
      <c r="BX39" s="100">
        <v>23</v>
      </c>
      <c r="BY39" s="100">
        <v>32733.600000000002</v>
      </c>
      <c r="BZ39" s="100">
        <v>25</v>
      </c>
      <c r="CA39" s="100">
        <v>35580</v>
      </c>
      <c r="CB39" s="100">
        <v>18</v>
      </c>
      <c r="CC39" s="100">
        <v>25617.600000000002</v>
      </c>
      <c r="CD39" s="100">
        <v>28</v>
      </c>
      <c r="CE39" s="100">
        <v>39849.599999999999</v>
      </c>
      <c r="CF39" s="100">
        <v>28</v>
      </c>
      <c r="CG39" s="100">
        <v>39849.599999999999</v>
      </c>
      <c r="CH39" s="100">
        <v>25</v>
      </c>
      <c r="CI39" s="100">
        <v>35580</v>
      </c>
      <c r="CJ39" s="100">
        <v>32</v>
      </c>
      <c r="CK39" s="100">
        <v>45542.400000000001</v>
      </c>
      <c r="CL39" s="100">
        <v>31</v>
      </c>
      <c r="CM39" s="100">
        <v>44119.200000000004</v>
      </c>
      <c r="CN39" s="100">
        <v>18</v>
      </c>
      <c r="CO39" s="100">
        <v>25617.600000000002</v>
      </c>
      <c r="CP39" s="100">
        <v>34</v>
      </c>
      <c r="CQ39" s="100">
        <v>48388.800000000003</v>
      </c>
      <c r="CR39" s="100">
        <v>22</v>
      </c>
      <c r="CS39" s="100">
        <v>31310.400000000001</v>
      </c>
      <c r="CT39" s="100">
        <v>22</v>
      </c>
      <c r="CU39" s="100">
        <v>31310.400000000001</v>
      </c>
    </row>
    <row r="40" spans="2:99">
      <c r="C40" s="99" t="s">
        <v>206</v>
      </c>
      <c r="D40" s="100">
        <v>18</v>
      </c>
      <c r="E40" s="100">
        <v>13046.4</v>
      </c>
      <c r="F40" s="100">
        <v>24.240092050249434</v>
      </c>
      <c r="G40" s="100">
        <v>17569.218718020787</v>
      </c>
      <c r="H40" s="100">
        <v>26</v>
      </c>
      <c r="I40" s="100">
        <v>18844.8</v>
      </c>
      <c r="J40" s="100">
        <v>24</v>
      </c>
      <c r="K40" s="100">
        <v>17395.199999999997</v>
      </c>
      <c r="L40" s="100">
        <v>32</v>
      </c>
      <c r="M40" s="100">
        <v>23193.599999999999</v>
      </c>
      <c r="N40" s="100">
        <v>24</v>
      </c>
      <c r="O40" s="100">
        <v>17395.199999999997</v>
      </c>
      <c r="P40" s="100">
        <v>16</v>
      </c>
      <c r="Q40" s="100">
        <v>11596.8</v>
      </c>
      <c r="R40" s="100">
        <v>30</v>
      </c>
      <c r="S40" s="100">
        <v>21744</v>
      </c>
      <c r="T40" s="100">
        <v>34</v>
      </c>
      <c r="U40" s="100">
        <v>24643.199999999997</v>
      </c>
      <c r="V40" s="100">
        <v>20</v>
      </c>
      <c r="W40" s="100">
        <v>14496</v>
      </c>
      <c r="X40" s="100">
        <v>30</v>
      </c>
      <c r="Y40" s="100">
        <v>21744</v>
      </c>
      <c r="Z40" s="100">
        <v>31</v>
      </c>
      <c r="AA40" s="100">
        <v>22468.799999999999</v>
      </c>
      <c r="AB40" s="100">
        <v>21</v>
      </c>
      <c r="AC40" s="100">
        <v>15220.8</v>
      </c>
      <c r="AD40" s="100">
        <v>23</v>
      </c>
      <c r="AE40" s="100">
        <v>16670.399999999998</v>
      </c>
      <c r="AF40" s="100">
        <v>24</v>
      </c>
      <c r="AG40" s="100">
        <v>17395.199999999997</v>
      </c>
      <c r="AH40" s="100">
        <v>23</v>
      </c>
      <c r="AI40" s="100">
        <v>16670.399999999998</v>
      </c>
      <c r="AJ40" s="100">
        <v>33</v>
      </c>
      <c r="AK40" s="100">
        <v>23918.399999999998</v>
      </c>
      <c r="AL40" s="100">
        <v>29</v>
      </c>
      <c r="AM40" s="100">
        <v>21019.199999999997</v>
      </c>
      <c r="AN40" s="100">
        <v>19</v>
      </c>
      <c r="AO40" s="100">
        <v>13771.199999999999</v>
      </c>
      <c r="AP40" s="100">
        <v>28</v>
      </c>
      <c r="AQ40" s="100">
        <v>20294.399999999998</v>
      </c>
      <c r="AR40" s="100">
        <v>31</v>
      </c>
      <c r="AS40" s="100">
        <v>22468.799999999999</v>
      </c>
      <c r="AT40" s="100">
        <v>28</v>
      </c>
      <c r="AU40" s="100">
        <v>20294.399999999998</v>
      </c>
      <c r="AV40" s="100">
        <v>34</v>
      </c>
      <c r="AW40" s="100">
        <v>24643.199999999997</v>
      </c>
      <c r="AX40" s="100">
        <v>32</v>
      </c>
      <c r="AY40" s="100">
        <v>23193.599999999999</v>
      </c>
      <c r="AZ40" s="100">
        <v>33</v>
      </c>
      <c r="BA40" s="100">
        <v>23918.399999999998</v>
      </c>
      <c r="BB40" s="100">
        <v>24</v>
      </c>
      <c r="BC40" s="100">
        <v>17395.199999999997</v>
      </c>
      <c r="BD40" s="100">
        <v>32</v>
      </c>
      <c r="BE40" s="100">
        <v>23193.599999999999</v>
      </c>
      <c r="BF40" s="100">
        <v>24</v>
      </c>
      <c r="BG40" s="100">
        <v>17395.199999999997</v>
      </c>
      <c r="BH40" s="100">
        <v>18</v>
      </c>
      <c r="BI40" s="100">
        <v>13046.4</v>
      </c>
      <c r="BJ40" s="100">
        <v>24</v>
      </c>
      <c r="BK40" s="100">
        <v>17395.199999999997</v>
      </c>
      <c r="BL40" s="100">
        <v>22</v>
      </c>
      <c r="BM40" s="100">
        <v>15945.599999999999</v>
      </c>
      <c r="BN40" s="100">
        <v>31</v>
      </c>
      <c r="BO40" s="100">
        <v>22468.799999999999</v>
      </c>
      <c r="BP40" s="100">
        <v>19</v>
      </c>
      <c r="BQ40" s="100">
        <v>13771.199999999999</v>
      </c>
      <c r="BR40" s="100">
        <v>34</v>
      </c>
      <c r="BS40" s="100">
        <v>24643.199999999997</v>
      </c>
      <c r="BT40" s="100">
        <v>22</v>
      </c>
      <c r="BU40" s="100">
        <v>15945.599999999999</v>
      </c>
      <c r="BV40" s="100">
        <v>27</v>
      </c>
      <c r="BW40" s="100">
        <v>19569.599999999999</v>
      </c>
      <c r="BX40" s="100">
        <v>28</v>
      </c>
      <c r="BY40" s="100">
        <v>20294.399999999998</v>
      </c>
      <c r="BZ40" s="100">
        <v>26</v>
      </c>
      <c r="CA40" s="100">
        <v>18844.8</v>
      </c>
      <c r="CB40" s="100">
        <v>19</v>
      </c>
      <c r="CC40" s="100">
        <v>13771.199999999999</v>
      </c>
      <c r="CD40" s="100">
        <v>33</v>
      </c>
      <c r="CE40" s="100">
        <v>23918.399999999998</v>
      </c>
      <c r="CF40" s="100">
        <v>26</v>
      </c>
      <c r="CG40" s="100">
        <v>18844.8</v>
      </c>
      <c r="CH40" s="100">
        <v>23</v>
      </c>
      <c r="CI40" s="100">
        <v>16670.399999999998</v>
      </c>
      <c r="CJ40" s="100">
        <v>34</v>
      </c>
      <c r="CK40" s="100">
        <v>24643.199999999997</v>
      </c>
      <c r="CL40" s="100">
        <v>33</v>
      </c>
      <c r="CM40" s="100">
        <v>23918.399999999998</v>
      </c>
      <c r="CN40" s="100">
        <v>22</v>
      </c>
      <c r="CO40" s="100">
        <v>15945.599999999999</v>
      </c>
      <c r="CP40" s="100">
        <v>38</v>
      </c>
      <c r="CQ40" s="100">
        <v>27542.399999999998</v>
      </c>
      <c r="CR40" s="100">
        <v>23</v>
      </c>
      <c r="CS40" s="100">
        <v>16670.399999999998</v>
      </c>
      <c r="CT40" s="100">
        <v>26</v>
      </c>
      <c r="CU40" s="100">
        <v>18844.8</v>
      </c>
    </row>
    <row r="41" spans="2:99">
      <c r="C41" s="99" t="s">
        <v>207</v>
      </c>
      <c r="D41" s="100">
        <v>17</v>
      </c>
      <c r="E41" s="100">
        <v>11220</v>
      </c>
      <c r="F41" s="100">
        <v>23.383179594508984</v>
      </c>
      <c r="G41" s="100">
        <v>15432.89853237593</v>
      </c>
      <c r="H41" s="100">
        <v>28</v>
      </c>
      <c r="I41" s="100">
        <v>18480</v>
      </c>
      <c r="J41" s="100">
        <v>21</v>
      </c>
      <c r="K41" s="100">
        <v>13860</v>
      </c>
      <c r="L41" s="100">
        <v>35</v>
      </c>
      <c r="M41" s="100">
        <v>23100</v>
      </c>
      <c r="N41" s="100">
        <v>23</v>
      </c>
      <c r="O41" s="100">
        <v>15180</v>
      </c>
      <c r="P41" s="100">
        <v>17</v>
      </c>
      <c r="Q41" s="100">
        <v>11220</v>
      </c>
      <c r="R41" s="100">
        <v>32</v>
      </c>
      <c r="S41" s="100">
        <v>21120</v>
      </c>
      <c r="T41" s="100">
        <v>35</v>
      </c>
      <c r="U41" s="100">
        <v>23100</v>
      </c>
      <c r="V41" s="100">
        <v>21</v>
      </c>
      <c r="W41" s="100">
        <v>13860</v>
      </c>
      <c r="X41" s="100">
        <v>35</v>
      </c>
      <c r="Y41" s="100">
        <v>23100</v>
      </c>
      <c r="Z41" s="100">
        <v>32</v>
      </c>
      <c r="AA41" s="100">
        <v>21120</v>
      </c>
      <c r="AB41" s="100">
        <v>20</v>
      </c>
      <c r="AC41" s="100">
        <v>13200</v>
      </c>
      <c r="AD41" s="100">
        <v>23</v>
      </c>
      <c r="AE41" s="100">
        <v>15180</v>
      </c>
      <c r="AF41" s="100">
        <v>25</v>
      </c>
      <c r="AG41" s="100">
        <v>16500</v>
      </c>
      <c r="AH41" s="100">
        <v>22</v>
      </c>
      <c r="AI41" s="100">
        <v>14520</v>
      </c>
      <c r="AJ41" s="100">
        <v>34</v>
      </c>
      <c r="AK41" s="100">
        <v>22440</v>
      </c>
      <c r="AL41" s="100">
        <v>31</v>
      </c>
      <c r="AM41" s="100">
        <v>20460</v>
      </c>
      <c r="AN41" s="100">
        <v>19</v>
      </c>
      <c r="AO41" s="100">
        <v>12540</v>
      </c>
      <c r="AP41" s="100">
        <v>30</v>
      </c>
      <c r="AQ41" s="100">
        <v>19800</v>
      </c>
      <c r="AR41" s="100">
        <v>34</v>
      </c>
      <c r="AS41" s="100">
        <v>22440</v>
      </c>
      <c r="AT41" s="100">
        <v>29</v>
      </c>
      <c r="AU41" s="100">
        <v>19140</v>
      </c>
      <c r="AV41" s="100">
        <v>29</v>
      </c>
      <c r="AW41" s="100">
        <v>19140</v>
      </c>
      <c r="AX41" s="100">
        <v>38</v>
      </c>
      <c r="AY41" s="100">
        <v>25080</v>
      </c>
      <c r="AZ41" s="100">
        <v>33</v>
      </c>
      <c r="BA41" s="100">
        <v>21780</v>
      </c>
      <c r="BB41" s="100">
        <v>24</v>
      </c>
      <c r="BC41" s="100">
        <v>15840</v>
      </c>
      <c r="BD41" s="100">
        <v>35</v>
      </c>
      <c r="BE41" s="100">
        <v>23100</v>
      </c>
      <c r="BF41" s="100">
        <v>20</v>
      </c>
      <c r="BG41" s="100">
        <v>13200</v>
      </c>
      <c r="BH41" s="100">
        <v>18</v>
      </c>
      <c r="BI41" s="100">
        <v>11880</v>
      </c>
      <c r="BJ41" s="100">
        <v>22</v>
      </c>
      <c r="BK41" s="100">
        <v>14520</v>
      </c>
      <c r="BL41" s="100">
        <v>22</v>
      </c>
      <c r="BM41" s="100">
        <v>14520</v>
      </c>
      <c r="BN41" s="100">
        <v>35</v>
      </c>
      <c r="BO41" s="100">
        <v>23100</v>
      </c>
      <c r="BP41" s="100">
        <v>17</v>
      </c>
      <c r="BQ41" s="100">
        <v>11220</v>
      </c>
      <c r="BR41" s="100">
        <v>34</v>
      </c>
      <c r="BS41" s="100">
        <v>22440</v>
      </c>
      <c r="BT41" s="100">
        <v>20</v>
      </c>
      <c r="BU41" s="100">
        <v>13200</v>
      </c>
      <c r="BV41" s="100">
        <v>31</v>
      </c>
      <c r="BW41" s="100">
        <v>20460</v>
      </c>
      <c r="BX41" s="100">
        <v>24</v>
      </c>
      <c r="BY41" s="100">
        <v>15840</v>
      </c>
      <c r="BZ41" s="100">
        <v>25</v>
      </c>
      <c r="CA41" s="100">
        <v>16500</v>
      </c>
      <c r="CB41" s="100">
        <v>21</v>
      </c>
      <c r="CC41" s="100">
        <v>13860</v>
      </c>
      <c r="CD41" s="100">
        <v>35</v>
      </c>
      <c r="CE41" s="100">
        <v>23100</v>
      </c>
      <c r="CF41" s="100">
        <v>26</v>
      </c>
      <c r="CG41" s="100">
        <v>17160</v>
      </c>
      <c r="CH41" s="100">
        <v>26</v>
      </c>
      <c r="CI41" s="100">
        <v>17160</v>
      </c>
      <c r="CJ41" s="100">
        <v>35</v>
      </c>
      <c r="CK41" s="100">
        <v>23100</v>
      </c>
      <c r="CL41" s="100">
        <v>38</v>
      </c>
      <c r="CM41" s="100">
        <v>25080</v>
      </c>
      <c r="CN41" s="100">
        <v>21</v>
      </c>
      <c r="CO41" s="100">
        <v>13860</v>
      </c>
      <c r="CP41" s="100">
        <v>33</v>
      </c>
      <c r="CQ41" s="100">
        <v>21780</v>
      </c>
      <c r="CR41" s="100">
        <v>25</v>
      </c>
      <c r="CS41" s="100">
        <v>16500</v>
      </c>
      <c r="CT41" s="100">
        <v>23</v>
      </c>
      <c r="CU41" s="100">
        <v>15180</v>
      </c>
    </row>
    <row r="42" spans="2:99">
      <c r="C42" s="99" t="s">
        <v>208</v>
      </c>
      <c r="D42" s="100">
        <v>20</v>
      </c>
      <c r="E42" s="100">
        <v>16920</v>
      </c>
      <c r="F42" s="100">
        <v>21.240092050249434</v>
      </c>
      <c r="G42" s="100">
        <v>17969.117874511019</v>
      </c>
      <c r="H42" s="100">
        <v>29</v>
      </c>
      <c r="I42" s="100">
        <v>24534</v>
      </c>
      <c r="J42" s="100">
        <v>24</v>
      </c>
      <c r="K42" s="100">
        <v>20304</v>
      </c>
      <c r="L42" s="100">
        <v>32</v>
      </c>
      <c r="M42" s="100">
        <v>27072</v>
      </c>
      <c r="N42" s="100">
        <v>24</v>
      </c>
      <c r="O42" s="100">
        <v>20304</v>
      </c>
      <c r="P42" s="100">
        <v>17</v>
      </c>
      <c r="Q42" s="100">
        <v>14382</v>
      </c>
      <c r="R42" s="100">
        <v>28</v>
      </c>
      <c r="S42" s="100">
        <v>23688</v>
      </c>
      <c r="T42" s="100">
        <v>31</v>
      </c>
      <c r="U42" s="100">
        <v>26226</v>
      </c>
      <c r="V42" s="100">
        <v>20</v>
      </c>
      <c r="W42" s="100">
        <v>16920</v>
      </c>
      <c r="X42" s="100">
        <v>29</v>
      </c>
      <c r="Y42" s="100">
        <v>24534</v>
      </c>
      <c r="Z42" s="100">
        <v>36</v>
      </c>
      <c r="AA42" s="100">
        <v>30456</v>
      </c>
      <c r="AB42" s="100">
        <v>21</v>
      </c>
      <c r="AC42" s="100">
        <v>17766</v>
      </c>
      <c r="AD42" s="100">
        <v>21</v>
      </c>
      <c r="AE42" s="100">
        <v>17766</v>
      </c>
      <c r="AF42" s="100">
        <v>25</v>
      </c>
      <c r="AG42" s="100">
        <v>21150</v>
      </c>
      <c r="AH42" s="100">
        <v>21</v>
      </c>
      <c r="AI42" s="100">
        <v>17766</v>
      </c>
      <c r="AJ42" s="100">
        <v>30</v>
      </c>
      <c r="AK42" s="100">
        <v>25380</v>
      </c>
      <c r="AL42" s="100">
        <v>32</v>
      </c>
      <c r="AM42" s="100">
        <v>27072</v>
      </c>
      <c r="AN42" s="100">
        <v>18</v>
      </c>
      <c r="AO42" s="100">
        <v>15228</v>
      </c>
      <c r="AP42" s="100">
        <v>26</v>
      </c>
      <c r="AQ42" s="100">
        <v>21996</v>
      </c>
      <c r="AR42" s="100">
        <v>32</v>
      </c>
      <c r="AS42" s="100">
        <v>27072</v>
      </c>
      <c r="AT42" s="100">
        <v>27</v>
      </c>
      <c r="AU42" s="100">
        <v>22842</v>
      </c>
      <c r="AV42" s="100">
        <v>29</v>
      </c>
      <c r="AW42" s="100">
        <v>24534</v>
      </c>
      <c r="AX42" s="100">
        <v>34</v>
      </c>
      <c r="AY42" s="100">
        <v>28764</v>
      </c>
      <c r="AZ42" s="100">
        <v>35</v>
      </c>
      <c r="BA42" s="100">
        <v>29610</v>
      </c>
      <c r="BB42" s="100">
        <v>22</v>
      </c>
      <c r="BC42" s="100">
        <v>18612</v>
      </c>
      <c r="BD42" s="100">
        <v>35</v>
      </c>
      <c r="BE42" s="100">
        <v>29610</v>
      </c>
      <c r="BF42" s="100">
        <v>24</v>
      </c>
      <c r="BG42" s="100">
        <v>20304</v>
      </c>
      <c r="BH42" s="100">
        <v>18</v>
      </c>
      <c r="BI42" s="100">
        <v>15228</v>
      </c>
      <c r="BJ42" s="100">
        <v>22</v>
      </c>
      <c r="BK42" s="100">
        <v>18612</v>
      </c>
      <c r="BL42" s="100">
        <v>23</v>
      </c>
      <c r="BM42" s="100">
        <v>19458</v>
      </c>
      <c r="BN42" s="100">
        <v>30</v>
      </c>
      <c r="BO42" s="100">
        <v>25380</v>
      </c>
      <c r="BP42" s="100">
        <v>19</v>
      </c>
      <c r="BQ42" s="100">
        <v>16074</v>
      </c>
      <c r="BR42" s="100">
        <v>37</v>
      </c>
      <c r="BS42" s="100">
        <v>31302</v>
      </c>
      <c r="BT42" s="100">
        <v>21</v>
      </c>
      <c r="BU42" s="100">
        <v>17766</v>
      </c>
      <c r="BV42" s="100">
        <v>29</v>
      </c>
      <c r="BW42" s="100">
        <v>24534</v>
      </c>
      <c r="BX42" s="100">
        <v>27</v>
      </c>
      <c r="BY42" s="100">
        <v>22842</v>
      </c>
      <c r="BZ42" s="100">
        <v>28</v>
      </c>
      <c r="CA42" s="100">
        <v>23688</v>
      </c>
      <c r="CB42" s="100">
        <v>20</v>
      </c>
      <c r="CC42" s="100">
        <v>16920</v>
      </c>
      <c r="CD42" s="100">
        <v>33</v>
      </c>
      <c r="CE42" s="100">
        <v>27918</v>
      </c>
      <c r="CF42" s="100">
        <v>30</v>
      </c>
      <c r="CG42" s="100">
        <v>25380</v>
      </c>
      <c r="CH42" s="100">
        <v>27</v>
      </c>
      <c r="CI42" s="100">
        <v>22842</v>
      </c>
      <c r="CJ42" s="100">
        <v>31</v>
      </c>
      <c r="CK42" s="100">
        <v>26226</v>
      </c>
      <c r="CL42" s="100">
        <v>33</v>
      </c>
      <c r="CM42" s="100">
        <v>27918</v>
      </c>
      <c r="CN42" s="100">
        <v>23</v>
      </c>
      <c r="CO42" s="100">
        <v>19458</v>
      </c>
      <c r="CP42" s="100">
        <v>34</v>
      </c>
      <c r="CQ42" s="100">
        <v>28764</v>
      </c>
      <c r="CR42" s="100">
        <v>22</v>
      </c>
      <c r="CS42" s="100">
        <v>18612</v>
      </c>
      <c r="CT42" s="100">
        <v>25</v>
      </c>
      <c r="CU42" s="100">
        <v>21150</v>
      </c>
    </row>
    <row r="43" spans="2:99">
      <c r="C43" s="99" t="s">
        <v>209</v>
      </c>
      <c r="D43" s="100">
        <v>20</v>
      </c>
      <c r="E43" s="100">
        <v>20448</v>
      </c>
      <c r="F43" s="100">
        <v>23.287787898335949</v>
      </c>
      <c r="G43" s="100">
        <v>23809.434347258673</v>
      </c>
      <c r="H43" s="100">
        <v>30</v>
      </c>
      <c r="I43" s="100">
        <v>30672</v>
      </c>
      <c r="J43" s="100">
        <v>23</v>
      </c>
      <c r="K43" s="100">
        <v>23515.200000000001</v>
      </c>
      <c r="L43" s="100">
        <v>33</v>
      </c>
      <c r="M43" s="100">
        <v>33739.199999999997</v>
      </c>
      <c r="N43" s="100">
        <v>22</v>
      </c>
      <c r="O43" s="100">
        <v>22492.799999999999</v>
      </c>
      <c r="P43" s="100">
        <v>16</v>
      </c>
      <c r="Q43" s="100">
        <v>16358.4</v>
      </c>
      <c r="R43" s="100">
        <v>29</v>
      </c>
      <c r="S43" s="100">
        <v>29649.599999999999</v>
      </c>
      <c r="T43" s="100">
        <v>34</v>
      </c>
      <c r="U43" s="100">
        <v>34761.599999999999</v>
      </c>
      <c r="V43" s="100">
        <v>20</v>
      </c>
      <c r="W43" s="100">
        <v>20448</v>
      </c>
      <c r="X43" s="100">
        <v>34</v>
      </c>
      <c r="Y43" s="100">
        <v>34761.599999999999</v>
      </c>
      <c r="Z43" s="100">
        <v>32</v>
      </c>
      <c r="AA43" s="100">
        <v>32716.799999999999</v>
      </c>
      <c r="AB43" s="100">
        <v>21</v>
      </c>
      <c r="AC43" s="100">
        <v>21470.399999999998</v>
      </c>
      <c r="AD43" s="100">
        <v>19</v>
      </c>
      <c r="AE43" s="100">
        <v>19425.599999999999</v>
      </c>
      <c r="AF43" s="100">
        <v>21</v>
      </c>
      <c r="AG43" s="100">
        <v>21470.399999999998</v>
      </c>
      <c r="AH43" s="100">
        <v>22</v>
      </c>
      <c r="AI43" s="100">
        <v>22492.799999999999</v>
      </c>
      <c r="AJ43" s="100">
        <v>32</v>
      </c>
      <c r="AK43" s="100">
        <v>32716.799999999999</v>
      </c>
      <c r="AL43" s="100">
        <v>27</v>
      </c>
      <c r="AM43" s="100">
        <v>27604.799999999999</v>
      </c>
      <c r="AN43" s="100">
        <v>20</v>
      </c>
      <c r="AO43" s="100">
        <v>20448</v>
      </c>
      <c r="AP43" s="100">
        <v>27</v>
      </c>
      <c r="AQ43" s="100">
        <v>27604.799999999999</v>
      </c>
      <c r="AR43" s="100">
        <v>32</v>
      </c>
      <c r="AS43" s="100">
        <v>32716.799999999999</v>
      </c>
      <c r="AT43" s="100">
        <v>30</v>
      </c>
      <c r="AU43" s="100">
        <v>30672</v>
      </c>
      <c r="AV43" s="100">
        <v>32</v>
      </c>
      <c r="AW43" s="100">
        <v>32716.799999999999</v>
      </c>
      <c r="AX43" s="100">
        <v>31</v>
      </c>
      <c r="AY43" s="100">
        <v>31694.399999999998</v>
      </c>
      <c r="AZ43" s="100">
        <v>37</v>
      </c>
      <c r="BA43" s="100">
        <v>37828.799999999996</v>
      </c>
      <c r="BB43" s="100">
        <v>22</v>
      </c>
      <c r="BC43" s="100">
        <v>22492.799999999999</v>
      </c>
      <c r="BD43" s="100">
        <v>35</v>
      </c>
      <c r="BE43" s="100">
        <v>35784</v>
      </c>
      <c r="BF43" s="100">
        <v>22</v>
      </c>
      <c r="BG43" s="100">
        <v>22492.799999999999</v>
      </c>
      <c r="BH43" s="100">
        <v>17</v>
      </c>
      <c r="BI43" s="100">
        <v>17380.8</v>
      </c>
      <c r="BJ43" s="100">
        <v>22</v>
      </c>
      <c r="BK43" s="100">
        <v>22492.799999999999</v>
      </c>
      <c r="BL43" s="100">
        <v>22</v>
      </c>
      <c r="BM43" s="100">
        <v>22492.799999999999</v>
      </c>
      <c r="BN43" s="100">
        <v>30</v>
      </c>
      <c r="BO43" s="100">
        <v>30672</v>
      </c>
      <c r="BP43" s="100">
        <v>17</v>
      </c>
      <c r="BQ43" s="100">
        <v>17380.8</v>
      </c>
      <c r="BR43" s="100">
        <v>36</v>
      </c>
      <c r="BS43" s="100">
        <v>36806.400000000001</v>
      </c>
      <c r="BT43" s="100">
        <v>20</v>
      </c>
      <c r="BU43" s="100">
        <v>20448</v>
      </c>
      <c r="BV43" s="100">
        <v>30</v>
      </c>
      <c r="BW43" s="100">
        <v>30672</v>
      </c>
      <c r="BX43" s="100">
        <v>26</v>
      </c>
      <c r="BY43" s="100">
        <v>26582.399999999998</v>
      </c>
      <c r="BZ43" s="100">
        <v>28</v>
      </c>
      <c r="CA43" s="100">
        <v>28627.200000000001</v>
      </c>
      <c r="CB43" s="100">
        <v>20</v>
      </c>
      <c r="CC43" s="100">
        <v>20448</v>
      </c>
      <c r="CD43" s="100">
        <v>32</v>
      </c>
      <c r="CE43" s="100">
        <v>32716.799999999999</v>
      </c>
      <c r="CF43" s="100">
        <v>26</v>
      </c>
      <c r="CG43" s="100">
        <v>26582.399999999998</v>
      </c>
      <c r="CH43" s="100">
        <v>22</v>
      </c>
      <c r="CI43" s="100">
        <v>22492.799999999999</v>
      </c>
      <c r="CJ43" s="100">
        <v>29</v>
      </c>
      <c r="CK43" s="100">
        <v>29649.599999999999</v>
      </c>
      <c r="CL43" s="100">
        <v>35</v>
      </c>
      <c r="CM43" s="100">
        <v>35784</v>
      </c>
      <c r="CN43" s="100">
        <v>20</v>
      </c>
      <c r="CO43" s="100">
        <v>20448</v>
      </c>
      <c r="CP43" s="100">
        <v>37</v>
      </c>
      <c r="CQ43" s="100">
        <v>37828.799999999996</v>
      </c>
      <c r="CR43" s="100">
        <v>25</v>
      </c>
      <c r="CS43" s="100">
        <v>25560</v>
      </c>
      <c r="CT43" s="100">
        <v>24</v>
      </c>
      <c r="CU43" s="100">
        <v>24537.599999999999</v>
      </c>
    </row>
    <row r="44" spans="2:99">
      <c r="C44" s="99" t="s">
        <v>210</v>
      </c>
      <c r="D44" s="100">
        <v>17</v>
      </c>
      <c r="E44" s="100">
        <v>17380.8</v>
      </c>
      <c r="F44" s="100">
        <v>23.097004505989883</v>
      </c>
      <c r="G44" s="100">
        <v>23614.377406924057</v>
      </c>
      <c r="H44" s="100">
        <v>28</v>
      </c>
      <c r="I44" s="100">
        <v>28627.200000000001</v>
      </c>
      <c r="J44" s="100">
        <v>21</v>
      </c>
      <c r="K44" s="100">
        <v>21470.399999999998</v>
      </c>
      <c r="L44" s="100">
        <v>34</v>
      </c>
      <c r="M44" s="100">
        <v>34761.599999999999</v>
      </c>
      <c r="N44" s="100">
        <v>21</v>
      </c>
      <c r="O44" s="100">
        <v>21470.399999999998</v>
      </c>
      <c r="P44" s="100">
        <v>18</v>
      </c>
      <c r="Q44" s="100">
        <v>18403.2</v>
      </c>
      <c r="R44" s="100">
        <v>28</v>
      </c>
      <c r="S44" s="100">
        <v>28627.200000000001</v>
      </c>
      <c r="T44" s="100">
        <v>33</v>
      </c>
      <c r="U44" s="100">
        <v>33739.199999999997</v>
      </c>
      <c r="V44" s="100">
        <v>18</v>
      </c>
      <c r="W44" s="100">
        <v>18403.2</v>
      </c>
      <c r="X44" s="100">
        <v>33</v>
      </c>
      <c r="Y44" s="100">
        <v>33739.199999999997</v>
      </c>
      <c r="Z44" s="100">
        <v>32</v>
      </c>
      <c r="AA44" s="100">
        <v>32716.799999999999</v>
      </c>
      <c r="AB44" s="100">
        <v>20</v>
      </c>
      <c r="AC44" s="100">
        <v>20448</v>
      </c>
      <c r="AD44" s="100">
        <v>21</v>
      </c>
      <c r="AE44" s="100">
        <v>21470.399999999998</v>
      </c>
      <c r="AF44" s="100">
        <v>23</v>
      </c>
      <c r="AG44" s="100">
        <v>23515.200000000001</v>
      </c>
      <c r="AH44" s="100">
        <v>22</v>
      </c>
      <c r="AI44" s="100">
        <v>22492.799999999999</v>
      </c>
      <c r="AJ44" s="100">
        <v>29</v>
      </c>
      <c r="AK44" s="100">
        <v>29649.599999999999</v>
      </c>
      <c r="AL44" s="100">
        <v>27</v>
      </c>
      <c r="AM44" s="100">
        <v>27604.799999999999</v>
      </c>
      <c r="AN44" s="100">
        <v>20</v>
      </c>
      <c r="AO44" s="100">
        <v>20448</v>
      </c>
      <c r="AP44" s="100">
        <v>29</v>
      </c>
      <c r="AQ44" s="100">
        <v>29649.599999999999</v>
      </c>
      <c r="AR44" s="100">
        <v>33</v>
      </c>
      <c r="AS44" s="100">
        <v>33739.199999999997</v>
      </c>
      <c r="AT44" s="100">
        <v>27</v>
      </c>
      <c r="AU44" s="100">
        <v>27604.799999999999</v>
      </c>
      <c r="AV44" s="100">
        <v>31</v>
      </c>
      <c r="AW44" s="100">
        <v>31694.399999999998</v>
      </c>
      <c r="AX44" s="100">
        <v>36</v>
      </c>
      <c r="AY44" s="100">
        <v>36806.400000000001</v>
      </c>
      <c r="AZ44" s="100">
        <v>37</v>
      </c>
      <c r="BA44" s="100">
        <v>37828.799999999996</v>
      </c>
      <c r="BB44" s="100">
        <v>24</v>
      </c>
      <c r="BC44" s="100">
        <v>24537.599999999999</v>
      </c>
      <c r="BD44" s="100">
        <v>31</v>
      </c>
      <c r="BE44" s="100">
        <v>31694.399999999998</v>
      </c>
      <c r="BF44" s="100">
        <v>20</v>
      </c>
      <c r="BG44" s="100">
        <v>20448</v>
      </c>
      <c r="BH44" s="100">
        <v>17</v>
      </c>
      <c r="BI44" s="100">
        <v>17380.8</v>
      </c>
      <c r="BJ44" s="100">
        <v>22</v>
      </c>
      <c r="BK44" s="100">
        <v>22492.799999999999</v>
      </c>
      <c r="BL44" s="100">
        <v>21</v>
      </c>
      <c r="BM44" s="100">
        <v>21470.399999999998</v>
      </c>
      <c r="BN44" s="100">
        <v>33</v>
      </c>
      <c r="BO44" s="100">
        <v>33739.199999999997</v>
      </c>
      <c r="BP44" s="100">
        <v>16</v>
      </c>
      <c r="BQ44" s="100">
        <v>16358.4</v>
      </c>
      <c r="BR44" s="100">
        <v>34</v>
      </c>
      <c r="BS44" s="100">
        <v>34761.599999999999</v>
      </c>
      <c r="BT44" s="100">
        <v>20</v>
      </c>
      <c r="BU44" s="100">
        <v>20448</v>
      </c>
      <c r="BV44" s="100">
        <v>27</v>
      </c>
      <c r="BW44" s="100">
        <v>27604.799999999999</v>
      </c>
      <c r="BX44" s="100">
        <v>25</v>
      </c>
      <c r="BY44" s="100">
        <v>25560</v>
      </c>
      <c r="BZ44" s="100">
        <v>29</v>
      </c>
      <c r="CA44" s="100">
        <v>29649.599999999999</v>
      </c>
      <c r="CB44" s="100">
        <v>17</v>
      </c>
      <c r="CC44" s="100">
        <v>17380.8</v>
      </c>
      <c r="CD44" s="100">
        <v>30</v>
      </c>
      <c r="CE44" s="100">
        <v>30672</v>
      </c>
      <c r="CF44" s="100">
        <v>29</v>
      </c>
      <c r="CG44" s="100">
        <v>29649.599999999999</v>
      </c>
      <c r="CH44" s="100">
        <v>22</v>
      </c>
      <c r="CI44" s="100">
        <v>22492.799999999999</v>
      </c>
      <c r="CJ44" s="100">
        <v>32</v>
      </c>
      <c r="CK44" s="100">
        <v>32716.799999999999</v>
      </c>
      <c r="CL44" s="100">
        <v>36</v>
      </c>
      <c r="CM44" s="100">
        <v>36806.400000000001</v>
      </c>
      <c r="CN44" s="100">
        <v>23</v>
      </c>
      <c r="CO44" s="100">
        <v>23515.200000000001</v>
      </c>
      <c r="CP44" s="100">
        <v>31</v>
      </c>
      <c r="CQ44" s="100">
        <v>31694.399999999998</v>
      </c>
      <c r="CR44" s="100">
        <v>22</v>
      </c>
      <c r="CS44" s="100">
        <v>22492.799999999999</v>
      </c>
      <c r="CT44" s="100">
        <v>24</v>
      </c>
      <c r="CU44" s="100">
        <v>24537.599999999999</v>
      </c>
    </row>
    <row r="45" spans="2:99">
      <c r="C45" s="99" t="s">
        <v>211</v>
      </c>
      <c r="D45" s="100">
        <v>17</v>
      </c>
      <c r="E45" s="100">
        <v>21236.400000000001</v>
      </c>
      <c r="F45" s="100">
        <v>23.192396202162918</v>
      </c>
      <c r="G45" s="100">
        <v>28971.941335741918</v>
      </c>
      <c r="H45" s="100">
        <v>25</v>
      </c>
      <c r="I45" s="100">
        <v>31230</v>
      </c>
      <c r="J45" s="100">
        <v>21</v>
      </c>
      <c r="K45" s="100">
        <v>26233.200000000001</v>
      </c>
      <c r="L45" s="100">
        <v>29</v>
      </c>
      <c r="M45" s="100">
        <v>36226.800000000003</v>
      </c>
      <c r="N45" s="100">
        <v>21</v>
      </c>
      <c r="O45" s="100">
        <v>26233.200000000001</v>
      </c>
      <c r="P45" s="100">
        <v>17</v>
      </c>
      <c r="Q45" s="100">
        <v>21236.400000000001</v>
      </c>
      <c r="R45" s="100">
        <v>27</v>
      </c>
      <c r="S45" s="100">
        <v>33728.400000000001</v>
      </c>
      <c r="T45" s="100">
        <v>33</v>
      </c>
      <c r="U45" s="100">
        <v>41223.599999999999</v>
      </c>
      <c r="V45" s="100">
        <v>18</v>
      </c>
      <c r="W45" s="100">
        <v>22485.600000000002</v>
      </c>
      <c r="X45" s="100">
        <v>30</v>
      </c>
      <c r="Y45" s="100">
        <v>37476</v>
      </c>
      <c r="Z45" s="100">
        <v>30</v>
      </c>
      <c r="AA45" s="100">
        <v>37476</v>
      </c>
      <c r="AB45" s="100">
        <v>18</v>
      </c>
      <c r="AC45" s="100">
        <v>22485.600000000002</v>
      </c>
      <c r="AD45" s="100">
        <v>19</v>
      </c>
      <c r="AE45" s="100">
        <v>23734.799999999999</v>
      </c>
      <c r="AF45" s="100">
        <v>23</v>
      </c>
      <c r="AG45" s="100">
        <v>28731.600000000002</v>
      </c>
      <c r="AH45" s="100">
        <v>19</v>
      </c>
      <c r="AI45" s="100">
        <v>23734.799999999999</v>
      </c>
      <c r="AJ45" s="100">
        <v>31</v>
      </c>
      <c r="AK45" s="100">
        <v>38725.200000000004</v>
      </c>
      <c r="AL45" s="100">
        <v>25</v>
      </c>
      <c r="AM45" s="100">
        <v>31230</v>
      </c>
      <c r="AN45" s="100">
        <v>17</v>
      </c>
      <c r="AO45" s="100">
        <v>21236.400000000001</v>
      </c>
      <c r="AP45" s="100">
        <v>25</v>
      </c>
      <c r="AQ45" s="100">
        <v>31230</v>
      </c>
      <c r="AR45" s="100">
        <v>29</v>
      </c>
      <c r="AS45" s="100">
        <v>36226.800000000003</v>
      </c>
      <c r="AT45" s="100">
        <v>24</v>
      </c>
      <c r="AU45" s="100">
        <v>29980.800000000003</v>
      </c>
      <c r="AV45" s="100">
        <v>29</v>
      </c>
      <c r="AW45" s="100">
        <v>36226.800000000003</v>
      </c>
      <c r="AX45" s="100">
        <v>36</v>
      </c>
      <c r="AY45" s="100">
        <v>44971.200000000004</v>
      </c>
      <c r="AZ45" s="100">
        <v>32</v>
      </c>
      <c r="BA45" s="100">
        <v>39974.400000000001</v>
      </c>
      <c r="BB45" s="100">
        <v>23</v>
      </c>
      <c r="BC45" s="100">
        <v>28731.600000000002</v>
      </c>
      <c r="BD45" s="100">
        <v>32</v>
      </c>
      <c r="BE45" s="100">
        <v>39974.400000000001</v>
      </c>
      <c r="BF45" s="100">
        <v>23</v>
      </c>
      <c r="BG45" s="100">
        <v>28731.600000000002</v>
      </c>
      <c r="BH45" s="100">
        <v>19</v>
      </c>
      <c r="BI45" s="100">
        <v>23734.799999999999</v>
      </c>
      <c r="BJ45" s="100">
        <v>21</v>
      </c>
      <c r="BK45" s="100">
        <v>26233.200000000001</v>
      </c>
      <c r="BL45" s="100">
        <v>20</v>
      </c>
      <c r="BM45" s="100">
        <v>24984</v>
      </c>
      <c r="BN45" s="100">
        <v>33</v>
      </c>
      <c r="BO45" s="100">
        <v>41223.599999999999</v>
      </c>
      <c r="BP45" s="100">
        <v>16</v>
      </c>
      <c r="BQ45" s="100">
        <v>19987.2</v>
      </c>
      <c r="BR45" s="100">
        <v>32</v>
      </c>
      <c r="BS45" s="100">
        <v>39974.400000000001</v>
      </c>
      <c r="BT45" s="100">
        <v>19</v>
      </c>
      <c r="BU45" s="100">
        <v>23734.799999999999</v>
      </c>
      <c r="BV45" s="100">
        <v>29</v>
      </c>
      <c r="BW45" s="100">
        <v>36226.800000000003</v>
      </c>
      <c r="BX45" s="100">
        <v>23</v>
      </c>
      <c r="BY45" s="100">
        <v>28731.600000000002</v>
      </c>
      <c r="BZ45" s="100">
        <v>24</v>
      </c>
      <c r="CA45" s="100">
        <v>29980.800000000003</v>
      </c>
      <c r="CB45" s="100">
        <v>17</v>
      </c>
      <c r="CC45" s="100">
        <v>21236.400000000001</v>
      </c>
      <c r="CD45" s="100">
        <v>29</v>
      </c>
      <c r="CE45" s="100">
        <v>36226.800000000003</v>
      </c>
      <c r="CF45" s="100">
        <v>26</v>
      </c>
      <c r="CG45" s="100">
        <v>32479.200000000001</v>
      </c>
      <c r="CH45" s="100">
        <v>22</v>
      </c>
      <c r="CI45" s="100">
        <v>27482.400000000001</v>
      </c>
      <c r="CJ45" s="100">
        <v>32</v>
      </c>
      <c r="CK45" s="100">
        <v>39974.400000000001</v>
      </c>
      <c r="CL45" s="100">
        <v>32</v>
      </c>
      <c r="CM45" s="100">
        <v>39974.400000000001</v>
      </c>
      <c r="CN45" s="100">
        <v>20</v>
      </c>
      <c r="CO45" s="100">
        <v>24984</v>
      </c>
      <c r="CP45" s="100">
        <v>35</v>
      </c>
      <c r="CQ45" s="100">
        <v>43722</v>
      </c>
      <c r="CR45" s="100">
        <v>25</v>
      </c>
      <c r="CS45" s="100">
        <v>31230</v>
      </c>
      <c r="CT45" s="100">
        <v>23</v>
      </c>
      <c r="CU45" s="100">
        <v>28731.600000000002</v>
      </c>
    </row>
    <row r="46" spans="2:99">
      <c r="C46" s="99" t="s">
        <v>212</v>
      </c>
      <c r="D46" s="100">
        <v>19</v>
      </c>
      <c r="E46" s="100">
        <v>23028</v>
      </c>
      <c r="F46" s="100">
        <v>21.097004505989883</v>
      </c>
      <c r="G46" s="100">
        <v>25569.56946125974</v>
      </c>
      <c r="H46" s="100">
        <v>25</v>
      </c>
      <c r="I46" s="100">
        <v>30300</v>
      </c>
      <c r="J46" s="100">
        <v>20</v>
      </c>
      <c r="K46" s="100">
        <v>24240</v>
      </c>
      <c r="L46" s="100">
        <v>30</v>
      </c>
      <c r="M46" s="100">
        <v>36360</v>
      </c>
      <c r="N46" s="100">
        <v>24</v>
      </c>
      <c r="O46" s="100">
        <v>29088</v>
      </c>
      <c r="P46" s="100">
        <v>15</v>
      </c>
      <c r="Q46" s="100">
        <v>18180</v>
      </c>
      <c r="R46" s="100">
        <v>31</v>
      </c>
      <c r="S46" s="100">
        <v>37572</v>
      </c>
      <c r="T46" s="100">
        <v>33</v>
      </c>
      <c r="U46" s="100">
        <v>39996</v>
      </c>
      <c r="V46" s="100">
        <v>19</v>
      </c>
      <c r="W46" s="100">
        <v>23028</v>
      </c>
      <c r="X46" s="100">
        <v>29</v>
      </c>
      <c r="Y46" s="100">
        <v>35148</v>
      </c>
      <c r="Z46" s="100">
        <v>35</v>
      </c>
      <c r="AA46" s="100">
        <v>42420</v>
      </c>
      <c r="AB46" s="100">
        <v>19</v>
      </c>
      <c r="AC46" s="100">
        <v>23028</v>
      </c>
      <c r="AD46" s="100">
        <v>22</v>
      </c>
      <c r="AE46" s="100">
        <v>26664</v>
      </c>
      <c r="AF46" s="100">
        <v>21</v>
      </c>
      <c r="AG46" s="100">
        <v>25452</v>
      </c>
      <c r="AH46" s="100">
        <v>22</v>
      </c>
      <c r="AI46" s="100">
        <v>26664</v>
      </c>
      <c r="AJ46" s="100">
        <v>27</v>
      </c>
      <c r="AK46" s="100">
        <v>32724</v>
      </c>
      <c r="AL46" s="100">
        <v>30</v>
      </c>
      <c r="AM46" s="100">
        <v>36360</v>
      </c>
      <c r="AN46" s="100">
        <v>18</v>
      </c>
      <c r="AO46" s="100">
        <v>21816</v>
      </c>
      <c r="AP46" s="100">
        <v>27</v>
      </c>
      <c r="AQ46" s="100">
        <v>32724</v>
      </c>
      <c r="AR46" s="100">
        <v>29</v>
      </c>
      <c r="AS46" s="100">
        <v>35148</v>
      </c>
      <c r="AT46" s="100">
        <v>29</v>
      </c>
      <c r="AU46" s="100">
        <v>35148</v>
      </c>
      <c r="AV46" s="100">
        <v>31</v>
      </c>
      <c r="AW46" s="100">
        <v>37572</v>
      </c>
      <c r="AX46" s="100">
        <v>34</v>
      </c>
      <c r="AY46" s="100">
        <v>41208</v>
      </c>
      <c r="AZ46" s="100">
        <v>35</v>
      </c>
      <c r="BA46" s="100">
        <v>42420</v>
      </c>
      <c r="BB46" s="100">
        <v>22</v>
      </c>
      <c r="BC46" s="100">
        <v>26664</v>
      </c>
      <c r="BD46" s="100">
        <v>31</v>
      </c>
      <c r="BE46" s="100">
        <v>37572</v>
      </c>
      <c r="BF46" s="100">
        <v>22</v>
      </c>
      <c r="BG46" s="100">
        <v>26664</v>
      </c>
      <c r="BH46" s="100">
        <v>18</v>
      </c>
      <c r="BI46" s="100">
        <v>21816</v>
      </c>
      <c r="BJ46" s="100">
        <v>22</v>
      </c>
      <c r="BK46" s="100">
        <v>26664</v>
      </c>
      <c r="BL46" s="100">
        <v>21</v>
      </c>
      <c r="BM46" s="100">
        <v>25452</v>
      </c>
      <c r="BN46" s="100">
        <v>29</v>
      </c>
      <c r="BO46" s="100">
        <v>35148</v>
      </c>
      <c r="BP46" s="100">
        <v>18</v>
      </c>
      <c r="BQ46" s="100">
        <v>21816</v>
      </c>
      <c r="BR46" s="100">
        <v>31</v>
      </c>
      <c r="BS46" s="100">
        <v>37572</v>
      </c>
      <c r="BT46" s="100">
        <v>19</v>
      </c>
      <c r="BU46" s="100">
        <v>23028</v>
      </c>
      <c r="BV46" s="100">
        <v>25</v>
      </c>
      <c r="BW46" s="100">
        <v>30300</v>
      </c>
      <c r="BX46" s="100">
        <v>26</v>
      </c>
      <c r="BY46" s="100">
        <v>31512</v>
      </c>
      <c r="BZ46" s="100">
        <v>24</v>
      </c>
      <c r="CA46" s="100">
        <v>29088</v>
      </c>
      <c r="CB46" s="100">
        <v>20</v>
      </c>
      <c r="CC46" s="100">
        <v>24240</v>
      </c>
      <c r="CD46" s="100">
        <v>32</v>
      </c>
      <c r="CE46" s="100">
        <v>38784</v>
      </c>
      <c r="CF46" s="100">
        <v>25</v>
      </c>
      <c r="CG46" s="100">
        <v>30300</v>
      </c>
      <c r="CH46" s="100">
        <v>24</v>
      </c>
      <c r="CI46" s="100">
        <v>29088</v>
      </c>
      <c r="CJ46" s="100">
        <v>34</v>
      </c>
      <c r="CK46" s="100">
        <v>41208</v>
      </c>
      <c r="CL46" s="100">
        <v>37</v>
      </c>
      <c r="CM46" s="100">
        <v>44844</v>
      </c>
      <c r="CN46" s="100">
        <v>20</v>
      </c>
      <c r="CO46" s="100">
        <v>24240</v>
      </c>
      <c r="CP46" s="100">
        <v>36</v>
      </c>
      <c r="CQ46" s="100">
        <v>43632</v>
      </c>
      <c r="CR46" s="100">
        <v>22</v>
      </c>
      <c r="CS46" s="100">
        <v>26664</v>
      </c>
      <c r="CT46" s="100">
        <v>24</v>
      </c>
      <c r="CU46" s="100">
        <v>29088</v>
      </c>
    </row>
    <row r="47" spans="2:99">
      <c r="C47" s="99" t="s">
        <v>213</v>
      </c>
      <c r="D47" s="100">
        <v>17</v>
      </c>
      <c r="E47" s="100">
        <v>25969.199999999997</v>
      </c>
      <c r="F47" s="100">
        <v>21.144700354076402</v>
      </c>
      <c r="G47" s="100">
        <v>32300.644260887111</v>
      </c>
      <c r="H47" s="100">
        <v>24</v>
      </c>
      <c r="I47" s="100">
        <v>36662.399999999994</v>
      </c>
      <c r="J47" s="100">
        <v>21</v>
      </c>
      <c r="K47" s="100">
        <v>32079.599999999999</v>
      </c>
      <c r="L47" s="100">
        <v>35</v>
      </c>
      <c r="M47" s="100">
        <v>53466</v>
      </c>
      <c r="N47" s="100">
        <v>22</v>
      </c>
      <c r="O47" s="100">
        <v>33607.199999999997</v>
      </c>
      <c r="P47" s="100">
        <v>17</v>
      </c>
      <c r="Q47" s="100">
        <v>25969.199999999997</v>
      </c>
      <c r="R47" s="100">
        <v>30</v>
      </c>
      <c r="S47" s="100">
        <v>45828</v>
      </c>
      <c r="T47" s="100">
        <v>29</v>
      </c>
      <c r="U47" s="100">
        <v>44300.399999999994</v>
      </c>
      <c r="V47" s="100">
        <v>18</v>
      </c>
      <c r="W47" s="100">
        <v>27496.799999999999</v>
      </c>
      <c r="X47" s="100">
        <v>33</v>
      </c>
      <c r="Y47" s="100">
        <v>50410.799999999996</v>
      </c>
      <c r="Z47" s="100">
        <v>35</v>
      </c>
      <c r="AA47" s="100">
        <v>53466</v>
      </c>
      <c r="AB47" s="100">
        <v>17</v>
      </c>
      <c r="AC47" s="100">
        <v>25969.199999999997</v>
      </c>
      <c r="AD47" s="100">
        <v>22</v>
      </c>
      <c r="AE47" s="100">
        <v>33607.199999999997</v>
      </c>
      <c r="AF47" s="100">
        <v>22</v>
      </c>
      <c r="AG47" s="100">
        <v>33607.199999999997</v>
      </c>
      <c r="AH47" s="100">
        <v>22</v>
      </c>
      <c r="AI47" s="100">
        <v>33607.199999999997</v>
      </c>
      <c r="AJ47" s="100">
        <v>31</v>
      </c>
      <c r="AK47" s="100">
        <v>47355.6</v>
      </c>
      <c r="AL47" s="100">
        <v>25</v>
      </c>
      <c r="AM47" s="100">
        <v>38190</v>
      </c>
      <c r="AN47" s="100">
        <v>17</v>
      </c>
      <c r="AO47" s="100">
        <v>25969.199999999997</v>
      </c>
      <c r="AP47" s="100">
        <v>23</v>
      </c>
      <c r="AQ47" s="100">
        <v>35134.799999999996</v>
      </c>
      <c r="AR47" s="100">
        <v>30</v>
      </c>
      <c r="AS47" s="100">
        <v>45828</v>
      </c>
      <c r="AT47" s="100">
        <v>27</v>
      </c>
      <c r="AU47" s="100">
        <v>41245.199999999997</v>
      </c>
      <c r="AV47" s="100">
        <v>30</v>
      </c>
      <c r="AW47" s="100">
        <v>45828</v>
      </c>
      <c r="AX47" s="100">
        <v>34</v>
      </c>
      <c r="AY47" s="100">
        <v>51938.399999999994</v>
      </c>
      <c r="AZ47" s="100">
        <v>35</v>
      </c>
      <c r="BA47" s="100">
        <v>53466</v>
      </c>
      <c r="BB47" s="100">
        <v>19</v>
      </c>
      <c r="BC47" s="100">
        <v>29024.399999999998</v>
      </c>
      <c r="BD47" s="100">
        <v>33</v>
      </c>
      <c r="BE47" s="100">
        <v>50410.799999999996</v>
      </c>
      <c r="BF47" s="100">
        <v>21</v>
      </c>
      <c r="BG47" s="100">
        <v>32079.599999999999</v>
      </c>
      <c r="BH47" s="100">
        <v>17</v>
      </c>
      <c r="BI47" s="100">
        <v>25969.199999999997</v>
      </c>
      <c r="BJ47" s="100">
        <v>19</v>
      </c>
      <c r="BK47" s="100">
        <v>29024.399999999998</v>
      </c>
      <c r="BL47" s="100">
        <v>21</v>
      </c>
      <c r="BM47" s="100">
        <v>32079.599999999999</v>
      </c>
      <c r="BN47" s="100">
        <v>30</v>
      </c>
      <c r="BO47" s="100">
        <v>45828</v>
      </c>
      <c r="BP47" s="100">
        <v>17</v>
      </c>
      <c r="BQ47" s="100">
        <v>25969.199999999997</v>
      </c>
      <c r="BR47" s="100">
        <v>30</v>
      </c>
      <c r="BS47" s="100">
        <v>45828</v>
      </c>
      <c r="BT47" s="100">
        <v>20</v>
      </c>
      <c r="BU47" s="100">
        <v>30552</v>
      </c>
      <c r="BV47" s="100">
        <v>28</v>
      </c>
      <c r="BW47" s="100">
        <v>42772.799999999996</v>
      </c>
      <c r="BX47" s="100">
        <v>23</v>
      </c>
      <c r="BY47" s="100">
        <v>35134.799999999996</v>
      </c>
      <c r="BZ47" s="100">
        <v>23</v>
      </c>
      <c r="CA47" s="100">
        <v>35134.799999999996</v>
      </c>
      <c r="CB47" s="100">
        <v>17</v>
      </c>
      <c r="CC47" s="100">
        <v>25969.199999999997</v>
      </c>
      <c r="CD47" s="100">
        <v>27</v>
      </c>
      <c r="CE47" s="100">
        <v>41245.199999999997</v>
      </c>
      <c r="CF47" s="100">
        <v>27</v>
      </c>
      <c r="CG47" s="100">
        <v>41245.199999999997</v>
      </c>
      <c r="CH47" s="100">
        <v>24</v>
      </c>
      <c r="CI47" s="100">
        <v>36662.399999999994</v>
      </c>
      <c r="CJ47" s="100">
        <v>33</v>
      </c>
      <c r="CK47" s="100">
        <v>50410.799999999996</v>
      </c>
      <c r="CL47" s="100">
        <v>32</v>
      </c>
      <c r="CM47" s="100">
        <v>48883.199999999997</v>
      </c>
      <c r="CN47" s="100">
        <v>19</v>
      </c>
      <c r="CO47" s="100">
        <v>29024.399999999998</v>
      </c>
      <c r="CP47" s="100">
        <v>33</v>
      </c>
      <c r="CQ47" s="100">
        <v>50410.799999999996</v>
      </c>
      <c r="CR47" s="100">
        <v>23</v>
      </c>
      <c r="CS47" s="100">
        <v>35134.799999999996</v>
      </c>
      <c r="CT47" s="100">
        <v>23</v>
      </c>
      <c r="CU47" s="100">
        <v>35134.799999999996</v>
      </c>
    </row>
    <row r="48" spans="2:99">
      <c r="C48" s="99" t="s">
        <v>214</v>
      </c>
      <c r="D48" s="100">
        <v>17</v>
      </c>
      <c r="E48" s="100">
        <v>14749.2</v>
      </c>
      <c r="F48" s="100">
        <v>23.240092050249434</v>
      </c>
      <c r="G48" s="100">
        <v>20163.103862796408</v>
      </c>
      <c r="H48" s="100">
        <v>25</v>
      </c>
      <c r="I48" s="100">
        <v>21690</v>
      </c>
      <c r="J48" s="100">
        <v>22</v>
      </c>
      <c r="K48" s="100">
        <v>19087.2</v>
      </c>
      <c r="L48" s="100">
        <v>30</v>
      </c>
      <c r="M48" s="100">
        <v>26028</v>
      </c>
      <c r="N48" s="100">
        <v>22</v>
      </c>
      <c r="O48" s="100">
        <v>19087.2</v>
      </c>
      <c r="P48" s="100">
        <v>17</v>
      </c>
      <c r="Q48" s="100">
        <v>14749.2</v>
      </c>
      <c r="R48" s="100">
        <v>32</v>
      </c>
      <c r="S48" s="100">
        <v>27763.200000000001</v>
      </c>
      <c r="T48" s="100">
        <v>30</v>
      </c>
      <c r="U48" s="100">
        <v>26028</v>
      </c>
      <c r="V48" s="100">
        <v>17</v>
      </c>
      <c r="W48" s="100">
        <v>14749.2</v>
      </c>
      <c r="X48" s="100">
        <v>33</v>
      </c>
      <c r="Y48" s="100">
        <v>28630.799999999999</v>
      </c>
      <c r="Z48" s="100">
        <v>35</v>
      </c>
      <c r="AA48" s="100">
        <v>30366</v>
      </c>
      <c r="AB48" s="100">
        <v>18</v>
      </c>
      <c r="AC48" s="100">
        <v>15616.800000000001</v>
      </c>
      <c r="AD48" s="100">
        <v>19</v>
      </c>
      <c r="AE48" s="100">
        <v>16484.400000000001</v>
      </c>
      <c r="AF48" s="100">
        <v>22</v>
      </c>
      <c r="AG48" s="100">
        <v>19087.2</v>
      </c>
      <c r="AH48" s="100">
        <v>22</v>
      </c>
      <c r="AI48" s="100">
        <v>19087.2</v>
      </c>
      <c r="AJ48" s="100">
        <v>33</v>
      </c>
      <c r="AK48" s="100">
        <v>28630.799999999999</v>
      </c>
      <c r="AL48" s="100">
        <v>28</v>
      </c>
      <c r="AM48" s="100">
        <v>24292.799999999999</v>
      </c>
      <c r="AN48" s="100">
        <v>18</v>
      </c>
      <c r="AO48" s="100">
        <v>15616.800000000001</v>
      </c>
      <c r="AP48" s="100">
        <v>24</v>
      </c>
      <c r="AQ48" s="100">
        <v>20822.400000000001</v>
      </c>
      <c r="AR48" s="100">
        <v>30</v>
      </c>
      <c r="AS48" s="100">
        <v>26028</v>
      </c>
      <c r="AT48" s="100">
        <v>29</v>
      </c>
      <c r="AU48" s="100">
        <v>25160.400000000001</v>
      </c>
      <c r="AV48" s="100">
        <v>30</v>
      </c>
      <c r="AW48" s="100">
        <v>26028</v>
      </c>
      <c r="AX48" s="100">
        <v>31</v>
      </c>
      <c r="AY48" s="100">
        <v>26895.600000000002</v>
      </c>
      <c r="AZ48" s="100">
        <v>35</v>
      </c>
      <c r="BA48" s="100">
        <v>30366</v>
      </c>
      <c r="BB48" s="100">
        <v>21</v>
      </c>
      <c r="BC48" s="100">
        <v>18219.600000000002</v>
      </c>
      <c r="BD48" s="100">
        <v>33</v>
      </c>
      <c r="BE48" s="100">
        <v>28630.799999999999</v>
      </c>
      <c r="BF48" s="100">
        <v>21</v>
      </c>
      <c r="BG48" s="100">
        <v>18219.600000000002</v>
      </c>
      <c r="BH48" s="100">
        <v>18</v>
      </c>
      <c r="BI48" s="100">
        <v>15616.800000000001</v>
      </c>
      <c r="BJ48" s="100">
        <v>22</v>
      </c>
      <c r="BK48" s="100">
        <v>19087.2</v>
      </c>
      <c r="BL48" s="100">
        <v>22</v>
      </c>
      <c r="BM48" s="100">
        <v>19087.2</v>
      </c>
      <c r="BN48" s="100">
        <v>31</v>
      </c>
      <c r="BO48" s="100">
        <v>26895.600000000002</v>
      </c>
      <c r="BP48" s="100">
        <v>19</v>
      </c>
      <c r="BQ48" s="100">
        <v>16484.400000000001</v>
      </c>
      <c r="BR48" s="100">
        <v>32</v>
      </c>
      <c r="BS48" s="100">
        <v>27763.200000000001</v>
      </c>
      <c r="BT48" s="100">
        <v>18</v>
      </c>
      <c r="BU48" s="100">
        <v>15616.800000000001</v>
      </c>
      <c r="BV48" s="100">
        <v>30</v>
      </c>
      <c r="BW48" s="100">
        <v>26028</v>
      </c>
      <c r="BX48" s="100">
        <v>24</v>
      </c>
      <c r="BY48" s="100">
        <v>20822.400000000001</v>
      </c>
      <c r="BZ48" s="100">
        <v>25</v>
      </c>
      <c r="CA48" s="100">
        <v>21690</v>
      </c>
      <c r="CB48" s="100">
        <v>21</v>
      </c>
      <c r="CC48" s="100">
        <v>18219.600000000002</v>
      </c>
      <c r="CD48" s="100">
        <v>32</v>
      </c>
      <c r="CE48" s="100">
        <v>27763.200000000001</v>
      </c>
      <c r="CF48" s="100">
        <v>29</v>
      </c>
      <c r="CG48" s="100">
        <v>25160.400000000001</v>
      </c>
      <c r="CH48" s="100">
        <v>24</v>
      </c>
      <c r="CI48" s="100">
        <v>20822.400000000001</v>
      </c>
      <c r="CJ48" s="100">
        <v>30</v>
      </c>
      <c r="CK48" s="100">
        <v>26028</v>
      </c>
      <c r="CL48" s="100">
        <v>36</v>
      </c>
      <c r="CM48" s="100">
        <v>31233.600000000002</v>
      </c>
      <c r="CN48" s="100">
        <v>21</v>
      </c>
      <c r="CO48" s="100">
        <v>18219.600000000002</v>
      </c>
      <c r="CP48" s="100">
        <v>32</v>
      </c>
      <c r="CQ48" s="100">
        <v>27763.200000000001</v>
      </c>
      <c r="CR48" s="100">
        <v>23</v>
      </c>
      <c r="CS48" s="100">
        <v>19954.8</v>
      </c>
      <c r="CT48" s="100">
        <v>24</v>
      </c>
      <c r="CU48" s="100">
        <v>20822.400000000001</v>
      </c>
    </row>
    <row r="49" spans="2:99">
      <c r="B49" s="99" t="s">
        <v>129</v>
      </c>
      <c r="C49" s="99" t="s">
        <v>215</v>
      </c>
      <c r="D49" s="100">
        <v>24.850725311526631</v>
      </c>
      <c r="E49" s="100">
        <v>24482.934576916035</v>
      </c>
      <c r="F49" s="100">
        <v>17</v>
      </c>
      <c r="G49" s="100">
        <v>16748.399999999998</v>
      </c>
      <c r="H49" s="100">
        <v>17</v>
      </c>
      <c r="I49" s="100">
        <v>16748.399999999998</v>
      </c>
      <c r="J49" s="100">
        <v>20.977305421803493</v>
      </c>
      <c r="K49" s="100">
        <v>20666.841301560798</v>
      </c>
      <c r="L49" s="100">
        <v>17.681377638653547</v>
      </c>
      <c r="M49" s="100">
        <v>17419.693249601474</v>
      </c>
      <c r="N49" s="100">
        <v>24</v>
      </c>
      <c r="O49" s="100">
        <v>23644.799999999999</v>
      </c>
      <c r="P49" s="100">
        <v>13</v>
      </c>
      <c r="Q49" s="100">
        <v>12807.599999999999</v>
      </c>
      <c r="R49" s="100">
        <v>22.737450805673127</v>
      </c>
      <c r="S49" s="100">
        <v>22400.936533749162</v>
      </c>
      <c r="T49" s="100">
        <v>18.794703811629844</v>
      </c>
      <c r="U49" s="100">
        <v>18516.54219521772</v>
      </c>
      <c r="V49" s="100">
        <v>25.703599133795674</v>
      </c>
      <c r="W49" s="100">
        <v>25323.185866615495</v>
      </c>
      <c r="X49" s="100">
        <v>13</v>
      </c>
      <c r="Y49" s="100">
        <v>12807.599999999999</v>
      </c>
      <c r="Z49" s="100">
        <v>15.55696550667383</v>
      </c>
      <c r="AA49" s="100">
        <v>15326.722417175057</v>
      </c>
      <c r="AB49" s="100">
        <v>17.697361510999748</v>
      </c>
      <c r="AC49" s="100">
        <v>17435.440560636951</v>
      </c>
      <c r="AD49" s="100">
        <v>17.742817331855814</v>
      </c>
      <c r="AE49" s="100">
        <v>17480.223635344348</v>
      </c>
      <c r="AF49" s="100">
        <v>1.8367873995851669</v>
      </c>
      <c r="AG49" s="100">
        <v>1809.6029460713064</v>
      </c>
      <c r="AH49" s="100">
        <v>2.339554849022786</v>
      </c>
      <c r="AI49" s="100">
        <v>2304.9294372572485</v>
      </c>
      <c r="AJ49" s="100">
        <v>1.390821937255613</v>
      </c>
      <c r="AK49" s="100">
        <v>1370.2377725842298</v>
      </c>
      <c r="AL49" s="100">
        <v>2.3667102903526094</v>
      </c>
      <c r="AM49" s="100">
        <v>2331.6829780553908</v>
      </c>
      <c r="AN49" s="100">
        <v>1.4321774715957003</v>
      </c>
      <c r="AO49" s="100">
        <v>1410.9812450160839</v>
      </c>
      <c r="AP49" s="100">
        <v>2.0592400655559726</v>
      </c>
      <c r="AQ49" s="100">
        <v>2028.7633125857442</v>
      </c>
      <c r="AR49" s="100">
        <v>2.037945814069154</v>
      </c>
      <c r="AS49" s="100">
        <v>2007.7842160209304</v>
      </c>
      <c r="AT49" s="100">
        <v>2.4914038906654383</v>
      </c>
      <c r="AU49" s="100">
        <v>2454.5311130835898</v>
      </c>
      <c r="AV49" s="100">
        <v>2.8465019292463039</v>
      </c>
      <c r="AW49" s="100">
        <v>2804.3737006934584</v>
      </c>
      <c r="AX49" s="100">
        <v>2.3954295574138529</v>
      </c>
      <c r="AY49" s="100">
        <v>2359.9771999641275</v>
      </c>
      <c r="AZ49" s="100">
        <v>2.8228365951342349</v>
      </c>
      <c r="BA49" s="100">
        <v>2781.0586135262479</v>
      </c>
      <c r="BB49" s="100">
        <v>1.4247084886929848</v>
      </c>
      <c r="BC49" s="100">
        <v>1403.6228030603286</v>
      </c>
      <c r="BD49" s="100">
        <v>2.1465077373991157</v>
      </c>
      <c r="BE49" s="100">
        <v>2114.7394228856087</v>
      </c>
      <c r="BF49" s="100">
        <v>2.2624114451539747</v>
      </c>
      <c r="BG49" s="100">
        <v>2228.9277557656956</v>
      </c>
      <c r="BH49" s="100">
        <v>1.9487658191175306</v>
      </c>
      <c r="BI49" s="100">
        <v>1919.9240849945909</v>
      </c>
      <c r="BJ49" s="100">
        <v>1.9261006277892541</v>
      </c>
      <c r="BK49" s="100">
        <v>1897.594338497973</v>
      </c>
      <c r="BL49" s="100">
        <v>2.8059933514606388</v>
      </c>
      <c r="BM49" s="100">
        <v>2764.4646498590209</v>
      </c>
      <c r="BN49" s="100">
        <v>2.745266252601156</v>
      </c>
      <c r="BO49" s="100">
        <v>2704.6363120626588</v>
      </c>
      <c r="BP49" s="100">
        <v>1.6810492337811034</v>
      </c>
      <c r="BQ49" s="100">
        <v>1656.1697051211429</v>
      </c>
      <c r="BR49" s="100">
        <v>2.2877855786799564</v>
      </c>
      <c r="BS49" s="100">
        <v>2253.926352115493</v>
      </c>
      <c r="BT49" s="100">
        <v>2.1669644873695848</v>
      </c>
      <c r="BU49" s="100">
        <v>2134.893412956515</v>
      </c>
      <c r="BV49" s="100">
        <v>2.5427594281807688</v>
      </c>
      <c r="BW49" s="100">
        <v>2505.1265886436931</v>
      </c>
      <c r="BX49" s="100">
        <v>2.4582570226340246</v>
      </c>
      <c r="BY49" s="100">
        <v>2421.874818699041</v>
      </c>
      <c r="BZ49" s="100">
        <v>2.2899693973869093</v>
      </c>
      <c r="CA49" s="100">
        <v>2256.0778503055831</v>
      </c>
      <c r="CB49" s="100">
        <v>2.2868088511067097</v>
      </c>
      <c r="CC49" s="100">
        <v>2252.9640801103301</v>
      </c>
      <c r="CD49" s="100">
        <v>1.9441702089147066</v>
      </c>
      <c r="CE49" s="100">
        <v>1915.3964898227689</v>
      </c>
      <c r="CF49" s="100">
        <v>1.9214909974625425</v>
      </c>
      <c r="CG49" s="100">
        <v>1893.0529307000968</v>
      </c>
      <c r="CH49" s="100">
        <v>1.9996379371825903</v>
      </c>
      <c r="CI49" s="100">
        <v>1970.0432957122878</v>
      </c>
      <c r="CJ49" s="100">
        <v>2.078657663063908</v>
      </c>
      <c r="CK49" s="100">
        <v>2047.893529650562</v>
      </c>
      <c r="CL49" s="100">
        <v>1.9544824772839744</v>
      </c>
      <c r="CM49" s="100">
        <v>1925.5561366201714</v>
      </c>
      <c r="CN49" s="100">
        <v>2.3122097021006862</v>
      </c>
      <c r="CO49" s="100">
        <v>2277.9889985095961</v>
      </c>
      <c r="CP49" s="100">
        <v>1.9193006488631483</v>
      </c>
      <c r="CQ49" s="100">
        <v>1890.8949992599737</v>
      </c>
      <c r="CR49" s="100">
        <v>1.375923761914527</v>
      </c>
      <c r="CS49" s="100">
        <v>1355.5600902381918</v>
      </c>
      <c r="CT49" s="100">
        <v>1.9891158484185896</v>
      </c>
      <c r="CU49" s="100">
        <v>1959.6769338619943</v>
      </c>
    </row>
    <row r="50" spans="2:99">
      <c r="C50" s="99" t="s">
        <v>216</v>
      </c>
      <c r="D50" s="100">
        <v>22</v>
      </c>
      <c r="E50" s="100">
        <v>6204</v>
      </c>
      <c r="F50" s="100">
        <v>21.049308657903367</v>
      </c>
      <c r="G50" s="100">
        <v>5935.9050415287493</v>
      </c>
      <c r="H50" s="100">
        <v>16</v>
      </c>
      <c r="I50" s="100">
        <v>4512</v>
      </c>
      <c r="J50" s="100">
        <v>21</v>
      </c>
      <c r="K50" s="100">
        <v>5922</v>
      </c>
      <c r="L50" s="100">
        <v>18</v>
      </c>
      <c r="M50" s="100">
        <v>5076</v>
      </c>
      <c r="N50" s="100">
        <v>29</v>
      </c>
      <c r="O50" s="100">
        <v>8178</v>
      </c>
      <c r="P50" s="100">
        <v>16</v>
      </c>
      <c r="Q50" s="100">
        <v>4512</v>
      </c>
      <c r="R50" s="100">
        <v>25</v>
      </c>
      <c r="S50" s="100">
        <v>7050</v>
      </c>
      <c r="T50" s="100">
        <v>18</v>
      </c>
      <c r="U50" s="100">
        <v>5076</v>
      </c>
      <c r="V50" s="100">
        <v>24</v>
      </c>
      <c r="W50" s="100">
        <v>6768</v>
      </c>
      <c r="X50" s="100">
        <v>13</v>
      </c>
      <c r="Y50" s="100">
        <v>3666</v>
      </c>
      <c r="Z50" s="100">
        <v>15</v>
      </c>
      <c r="AA50" s="100">
        <v>4230</v>
      </c>
      <c r="AB50" s="100">
        <v>21</v>
      </c>
      <c r="AC50" s="100">
        <v>5922</v>
      </c>
      <c r="AD50" s="100">
        <v>25</v>
      </c>
      <c r="AE50" s="100">
        <v>7050</v>
      </c>
      <c r="AF50" s="100">
        <v>21</v>
      </c>
      <c r="AG50" s="100">
        <v>5922</v>
      </c>
      <c r="AH50" s="100">
        <v>23</v>
      </c>
      <c r="AI50" s="100">
        <v>6486</v>
      </c>
      <c r="AJ50" s="100">
        <v>15</v>
      </c>
      <c r="AK50" s="100">
        <v>4230</v>
      </c>
      <c r="AL50" s="100">
        <v>26</v>
      </c>
      <c r="AM50" s="100">
        <v>7332</v>
      </c>
      <c r="AN50" s="100">
        <v>15</v>
      </c>
      <c r="AO50" s="100">
        <v>4230</v>
      </c>
      <c r="AP50" s="100">
        <v>19</v>
      </c>
      <c r="AQ50" s="100">
        <v>5358</v>
      </c>
      <c r="AR50" s="100">
        <v>23</v>
      </c>
      <c r="AS50" s="100">
        <v>6486</v>
      </c>
      <c r="AT50" s="100">
        <v>21</v>
      </c>
      <c r="AU50" s="100">
        <v>5922</v>
      </c>
      <c r="AV50" s="100">
        <v>28</v>
      </c>
      <c r="AW50" s="100">
        <v>7896</v>
      </c>
      <c r="AX50" s="100">
        <v>24</v>
      </c>
      <c r="AY50" s="100">
        <v>6768</v>
      </c>
      <c r="AZ50" s="100">
        <v>27</v>
      </c>
      <c r="BA50" s="100">
        <v>7614</v>
      </c>
      <c r="BB50" s="100">
        <v>13</v>
      </c>
      <c r="BC50" s="100">
        <v>3666</v>
      </c>
      <c r="BD50" s="100">
        <v>26</v>
      </c>
      <c r="BE50" s="100">
        <v>7332</v>
      </c>
      <c r="BF50" s="100">
        <v>17</v>
      </c>
      <c r="BG50" s="100">
        <v>4794</v>
      </c>
      <c r="BH50" s="100">
        <v>20</v>
      </c>
      <c r="BI50" s="100">
        <v>5640</v>
      </c>
      <c r="BJ50" s="100">
        <v>21</v>
      </c>
      <c r="BK50" s="100">
        <v>5922</v>
      </c>
      <c r="BL50" s="100">
        <v>22</v>
      </c>
      <c r="BM50" s="100">
        <v>6204</v>
      </c>
      <c r="BN50" s="100">
        <v>26</v>
      </c>
      <c r="BO50" s="100">
        <v>7332</v>
      </c>
      <c r="BP50" s="100">
        <v>17</v>
      </c>
      <c r="BQ50" s="100">
        <v>4794</v>
      </c>
      <c r="BR50" s="100">
        <v>23</v>
      </c>
      <c r="BS50" s="100">
        <v>6486</v>
      </c>
      <c r="BT50" s="100">
        <v>24</v>
      </c>
      <c r="BU50" s="100">
        <v>6768</v>
      </c>
      <c r="BV50" s="100">
        <v>29</v>
      </c>
      <c r="BW50" s="100">
        <v>8178</v>
      </c>
      <c r="BX50" s="100">
        <v>25</v>
      </c>
      <c r="BY50" s="100">
        <v>7050</v>
      </c>
      <c r="BZ50" s="100">
        <v>20</v>
      </c>
      <c r="CA50" s="100">
        <v>5640</v>
      </c>
      <c r="CB50" s="100">
        <v>22</v>
      </c>
      <c r="CC50" s="100">
        <v>6204</v>
      </c>
      <c r="CD50" s="100">
        <v>20</v>
      </c>
      <c r="CE50" s="100">
        <v>5640</v>
      </c>
      <c r="CF50" s="100">
        <v>18</v>
      </c>
      <c r="CG50" s="100">
        <v>5076</v>
      </c>
      <c r="CH50" s="100">
        <v>25</v>
      </c>
      <c r="CI50" s="100">
        <v>7050</v>
      </c>
      <c r="CJ50" s="100">
        <v>26</v>
      </c>
      <c r="CK50" s="100">
        <v>7332</v>
      </c>
      <c r="CL50" s="100">
        <v>19</v>
      </c>
      <c r="CM50" s="100">
        <v>5358</v>
      </c>
      <c r="CN50" s="100">
        <v>26</v>
      </c>
      <c r="CO50" s="100">
        <v>7332</v>
      </c>
      <c r="CP50" s="100">
        <v>20</v>
      </c>
      <c r="CQ50" s="100">
        <v>5640</v>
      </c>
      <c r="CR50" s="100">
        <v>16</v>
      </c>
      <c r="CS50" s="100">
        <v>4512</v>
      </c>
      <c r="CT50" s="100">
        <v>19</v>
      </c>
      <c r="CU50" s="100">
        <v>5358</v>
      </c>
    </row>
    <row r="51" spans="2:99">
      <c r="C51" s="99" t="s">
        <v>217</v>
      </c>
      <c r="D51" s="100">
        <v>22</v>
      </c>
      <c r="E51" s="100">
        <v>18796.8</v>
      </c>
      <c r="F51" s="100">
        <v>20.049308657903367</v>
      </c>
      <c r="G51" s="100">
        <v>17130.129317312636</v>
      </c>
      <c r="H51" s="100">
        <v>18</v>
      </c>
      <c r="I51" s="100">
        <v>15379.199999999999</v>
      </c>
      <c r="J51" s="100">
        <v>22</v>
      </c>
      <c r="K51" s="100">
        <v>18796.8</v>
      </c>
      <c r="L51" s="100">
        <v>19</v>
      </c>
      <c r="M51" s="100">
        <v>16233.6</v>
      </c>
      <c r="N51" s="100">
        <v>24</v>
      </c>
      <c r="O51" s="100">
        <v>20505.599999999999</v>
      </c>
      <c r="P51" s="100">
        <v>15</v>
      </c>
      <c r="Q51" s="100">
        <v>12816</v>
      </c>
      <c r="R51" s="100">
        <v>23</v>
      </c>
      <c r="S51" s="100">
        <v>19651.2</v>
      </c>
      <c r="T51" s="100">
        <v>16</v>
      </c>
      <c r="U51" s="100">
        <v>13670.4</v>
      </c>
      <c r="V51" s="100">
        <v>23</v>
      </c>
      <c r="W51" s="100">
        <v>19651.2</v>
      </c>
      <c r="X51" s="100">
        <v>14</v>
      </c>
      <c r="Y51" s="100">
        <v>11961.6</v>
      </c>
      <c r="Z51" s="100">
        <v>13</v>
      </c>
      <c r="AA51" s="100">
        <v>11107.199999999999</v>
      </c>
      <c r="AB51" s="100">
        <v>17</v>
      </c>
      <c r="AC51" s="100">
        <v>14524.8</v>
      </c>
      <c r="AD51" s="100">
        <v>21</v>
      </c>
      <c r="AE51" s="100">
        <v>17942.399999999998</v>
      </c>
      <c r="AF51" s="100">
        <v>19</v>
      </c>
      <c r="AG51" s="100">
        <v>16233.6</v>
      </c>
      <c r="AH51" s="100">
        <v>23</v>
      </c>
      <c r="AI51" s="100">
        <v>19651.2</v>
      </c>
      <c r="AJ51" s="100">
        <v>16</v>
      </c>
      <c r="AK51" s="100">
        <v>13670.4</v>
      </c>
      <c r="AL51" s="100">
        <v>23</v>
      </c>
      <c r="AM51" s="100">
        <v>19651.2</v>
      </c>
      <c r="AN51" s="100">
        <v>14</v>
      </c>
      <c r="AO51" s="100">
        <v>11961.6</v>
      </c>
      <c r="AP51" s="100">
        <v>19</v>
      </c>
      <c r="AQ51" s="100">
        <v>16233.6</v>
      </c>
      <c r="AR51" s="100">
        <v>22</v>
      </c>
      <c r="AS51" s="100">
        <v>18796.8</v>
      </c>
      <c r="AT51" s="100">
        <v>20</v>
      </c>
      <c r="AU51" s="100">
        <v>17088</v>
      </c>
      <c r="AV51" s="100">
        <v>25</v>
      </c>
      <c r="AW51" s="100">
        <v>21360</v>
      </c>
      <c r="AX51" s="100">
        <v>20</v>
      </c>
      <c r="AY51" s="100">
        <v>17088</v>
      </c>
      <c r="AZ51" s="100">
        <v>23</v>
      </c>
      <c r="BA51" s="100">
        <v>19651.2</v>
      </c>
      <c r="BB51" s="100">
        <v>13</v>
      </c>
      <c r="BC51" s="100">
        <v>11107.199999999999</v>
      </c>
      <c r="BD51" s="100">
        <v>23</v>
      </c>
      <c r="BE51" s="100">
        <v>19651.2</v>
      </c>
      <c r="BF51" s="100">
        <v>17</v>
      </c>
      <c r="BG51" s="100">
        <v>14524.8</v>
      </c>
      <c r="BH51" s="100">
        <v>19</v>
      </c>
      <c r="BI51" s="100">
        <v>16233.6</v>
      </c>
      <c r="BJ51" s="100">
        <v>22</v>
      </c>
      <c r="BK51" s="100">
        <v>18796.8</v>
      </c>
      <c r="BL51" s="100">
        <v>22</v>
      </c>
      <c r="BM51" s="100">
        <v>18796.8</v>
      </c>
      <c r="BN51" s="100">
        <v>25</v>
      </c>
      <c r="BO51" s="100">
        <v>21360</v>
      </c>
      <c r="BP51" s="100">
        <v>17</v>
      </c>
      <c r="BQ51" s="100">
        <v>14524.8</v>
      </c>
      <c r="BR51" s="100">
        <v>26</v>
      </c>
      <c r="BS51" s="100">
        <v>22214.399999999998</v>
      </c>
      <c r="BT51" s="100">
        <v>25</v>
      </c>
      <c r="BU51" s="100">
        <v>21360</v>
      </c>
      <c r="BV51" s="100">
        <v>25</v>
      </c>
      <c r="BW51" s="100">
        <v>21360</v>
      </c>
      <c r="BX51" s="100">
        <v>20</v>
      </c>
      <c r="BY51" s="100">
        <v>17088</v>
      </c>
      <c r="BZ51" s="100">
        <v>21</v>
      </c>
      <c r="CA51" s="100">
        <v>17942.399999999998</v>
      </c>
      <c r="CB51" s="100">
        <v>20</v>
      </c>
      <c r="CC51" s="100">
        <v>17088</v>
      </c>
      <c r="CD51" s="100">
        <v>21</v>
      </c>
      <c r="CE51" s="100">
        <v>17942.399999999998</v>
      </c>
      <c r="CF51" s="100">
        <v>17</v>
      </c>
      <c r="CG51" s="100">
        <v>14524.8</v>
      </c>
      <c r="CH51" s="100">
        <v>27</v>
      </c>
      <c r="CI51" s="100">
        <v>23068.799999999999</v>
      </c>
      <c r="CJ51" s="100">
        <v>22</v>
      </c>
      <c r="CK51" s="100">
        <v>18796.8</v>
      </c>
      <c r="CL51" s="100">
        <v>22</v>
      </c>
      <c r="CM51" s="100">
        <v>18796.8</v>
      </c>
      <c r="CN51" s="100">
        <v>24</v>
      </c>
      <c r="CO51" s="100">
        <v>20505.599999999999</v>
      </c>
      <c r="CP51" s="100">
        <v>18</v>
      </c>
      <c r="CQ51" s="100">
        <v>15379.199999999999</v>
      </c>
      <c r="CR51" s="100">
        <v>17</v>
      </c>
      <c r="CS51" s="100">
        <v>14524.8</v>
      </c>
      <c r="CT51" s="100">
        <v>19</v>
      </c>
      <c r="CU51" s="100">
        <v>16233.6</v>
      </c>
    </row>
    <row r="52" spans="2:99">
      <c r="C52" s="99" t="s">
        <v>218</v>
      </c>
      <c r="D52" s="100">
        <v>23</v>
      </c>
      <c r="E52" s="100">
        <v>12420</v>
      </c>
      <c r="F52" s="100">
        <v>19.049308657903367</v>
      </c>
      <c r="G52" s="100">
        <v>10286.626675267818</v>
      </c>
      <c r="H52" s="100">
        <v>18</v>
      </c>
      <c r="I52" s="100">
        <v>9720</v>
      </c>
      <c r="J52" s="100">
        <v>24</v>
      </c>
      <c r="K52" s="100">
        <v>12960</v>
      </c>
      <c r="L52" s="100">
        <v>18</v>
      </c>
      <c r="M52" s="100">
        <v>9720</v>
      </c>
      <c r="N52" s="100">
        <v>28</v>
      </c>
      <c r="O52" s="100">
        <v>15120</v>
      </c>
      <c r="P52" s="100">
        <v>15</v>
      </c>
      <c r="Q52" s="100">
        <v>8100</v>
      </c>
      <c r="R52" s="100">
        <v>22</v>
      </c>
      <c r="S52" s="100">
        <v>11880</v>
      </c>
      <c r="T52" s="100">
        <v>18</v>
      </c>
      <c r="U52" s="100">
        <v>9720</v>
      </c>
      <c r="V52" s="100">
        <v>26</v>
      </c>
      <c r="W52" s="100">
        <v>14040</v>
      </c>
      <c r="X52" s="100">
        <v>15</v>
      </c>
      <c r="Y52" s="100">
        <v>8100</v>
      </c>
      <c r="Z52" s="100">
        <v>15</v>
      </c>
      <c r="AA52" s="100">
        <v>8100</v>
      </c>
      <c r="AB52" s="100">
        <v>20</v>
      </c>
      <c r="AC52" s="100">
        <v>10800</v>
      </c>
      <c r="AD52" s="100">
        <v>21</v>
      </c>
      <c r="AE52" s="100">
        <v>11340</v>
      </c>
      <c r="AF52" s="100">
        <v>22</v>
      </c>
      <c r="AG52" s="100">
        <v>11880</v>
      </c>
      <c r="AH52" s="100">
        <v>21</v>
      </c>
      <c r="AI52" s="100">
        <v>11340</v>
      </c>
      <c r="AJ52" s="100">
        <v>16</v>
      </c>
      <c r="AK52" s="100">
        <v>8640</v>
      </c>
      <c r="AL52" s="100">
        <v>22</v>
      </c>
      <c r="AM52" s="100">
        <v>11880</v>
      </c>
      <c r="AN52" s="100">
        <v>15</v>
      </c>
      <c r="AO52" s="100">
        <v>8100</v>
      </c>
      <c r="AP52" s="100">
        <v>17</v>
      </c>
      <c r="AQ52" s="100">
        <v>9180</v>
      </c>
      <c r="AR52" s="100">
        <v>24</v>
      </c>
      <c r="AS52" s="100">
        <v>12960</v>
      </c>
      <c r="AT52" s="100">
        <v>23</v>
      </c>
      <c r="AU52" s="100">
        <v>12420</v>
      </c>
      <c r="AV52" s="100">
        <v>26</v>
      </c>
      <c r="AW52" s="100">
        <v>14040</v>
      </c>
      <c r="AX52" s="100">
        <v>20</v>
      </c>
      <c r="AY52" s="100">
        <v>10800</v>
      </c>
      <c r="AZ52" s="100">
        <v>28</v>
      </c>
      <c r="BA52" s="100">
        <v>15120</v>
      </c>
      <c r="BB52" s="100">
        <v>14</v>
      </c>
      <c r="BC52" s="100">
        <v>7560</v>
      </c>
      <c r="BD52" s="100">
        <v>24</v>
      </c>
      <c r="BE52" s="100">
        <v>12960</v>
      </c>
      <c r="BF52" s="100">
        <v>17</v>
      </c>
      <c r="BG52" s="100">
        <v>9180</v>
      </c>
      <c r="BH52" s="100">
        <v>20</v>
      </c>
      <c r="BI52" s="100">
        <v>10800</v>
      </c>
      <c r="BJ52" s="100">
        <v>23</v>
      </c>
      <c r="BK52" s="100">
        <v>12420</v>
      </c>
      <c r="BL52" s="100">
        <v>22</v>
      </c>
      <c r="BM52" s="100">
        <v>11880</v>
      </c>
      <c r="BN52" s="100">
        <v>28</v>
      </c>
      <c r="BO52" s="100">
        <v>15120</v>
      </c>
      <c r="BP52" s="100">
        <v>17</v>
      </c>
      <c r="BQ52" s="100">
        <v>9180</v>
      </c>
      <c r="BR52" s="100">
        <v>24</v>
      </c>
      <c r="BS52" s="100">
        <v>12960</v>
      </c>
      <c r="BT52" s="100">
        <v>26</v>
      </c>
      <c r="BU52" s="100">
        <v>14040</v>
      </c>
      <c r="BV52" s="100">
        <v>29</v>
      </c>
      <c r="BW52" s="100">
        <v>15660</v>
      </c>
      <c r="BX52" s="100">
        <v>23</v>
      </c>
      <c r="BY52" s="100">
        <v>12420</v>
      </c>
      <c r="BZ52" s="100">
        <v>20</v>
      </c>
      <c r="CA52" s="100">
        <v>10800</v>
      </c>
      <c r="CB52" s="100">
        <v>22</v>
      </c>
      <c r="CC52" s="100">
        <v>11880</v>
      </c>
      <c r="CD52" s="100">
        <v>22</v>
      </c>
      <c r="CE52" s="100">
        <v>11880</v>
      </c>
      <c r="CF52" s="100">
        <v>16</v>
      </c>
      <c r="CG52" s="100">
        <v>8640</v>
      </c>
      <c r="CH52" s="100">
        <v>27</v>
      </c>
      <c r="CI52" s="100">
        <v>14580</v>
      </c>
      <c r="CJ52" s="100">
        <v>22</v>
      </c>
      <c r="CK52" s="100">
        <v>11880</v>
      </c>
      <c r="CL52" s="100">
        <v>19</v>
      </c>
      <c r="CM52" s="100">
        <v>10260</v>
      </c>
      <c r="CN52" s="100">
        <v>21</v>
      </c>
      <c r="CO52" s="100">
        <v>11340</v>
      </c>
      <c r="CP52" s="100">
        <v>18</v>
      </c>
      <c r="CQ52" s="100">
        <v>9720</v>
      </c>
      <c r="CR52" s="100">
        <v>15</v>
      </c>
      <c r="CS52" s="100">
        <v>8100</v>
      </c>
      <c r="CT52" s="100">
        <v>22</v>
      </c>
      <c r="CU52" s="100">
        <v>11880</v>
      </c>
    </row>
    <row r="53" spans="2:99">
      <c r="C53" s="99" t="s">
        <v>219</v>
      </c>
      <c r="D53" s="100">
        <v>25</v>
      </c>
      <c r="E53" s="100">
        <v>10170</v>
      </c>
      <c r="F53" s="100">
        <v>21.953916961730332</v>
      </c>
      <c r="G53" s="100">
        <v>8930.8534200318991</v>
      </c>
      <c r="H53" s="100">
        <v>19</v>
      </c>
      <c r="I53" s="100">
        <v>7729.2</v>
      </c>
      <c r="J53" s="100">
        <v>21</v>
      </c>
      <c r="K53" s="100">
        <v>8542.8000000000011</v>
      </c>
      <c r="L53" s="100">
        <v>18</v>
      </c>
      <c r="M53" s="100">
        <v>7322.4000000000005</v>
      </c>
      <c r="N53" s="100">
        <v>28</v>
      </c>
      <c r="O53" s="100">
        <v>11390.4</v>
      </c>
      <c r="P53" s="100">
        <v>15</v>
      </c>
      <c r="Q53" s="100">
        <v>6102</v>
      </c>
      <c r="R53" s="100">
        <v>22</v>
      </c>
      <c r="S53" s="100">
        <v>8949.6</v>
      </c>
      <c r="T53" s="100">
        <v>18</v>
      </c>
      <c r="U53" s="100">
        <v>7322.4000000000005</v>
      </c>
      <c r="V53" s="100">
        <v>27</v>
      </c>
      <c r="W53" s="100">
        <v>10983.6</v>
      </c>
      <c r="X53" s="100">
        <v>14</v>
      </c>
      <c r="Y53" s="100">
        <v>5695.2</v>
      </c>
      <c r="Z53" s="100">
        <v>16</v>
      </c>
      <c r="AA53" s="100">
        <v>6508.8</v>
      </c>
      <c r="AB53" s="100">
        <v>17</v>
      </c>
      <c r="AC53" s="100">
        <v>6915.6</v>
      </c>
      <c r="AD53" s="100">
        <v>21</v>
      </c>
      <c r="AE53" s="100">
        <v>8542.8000000000011</v>
      </c>
      <c r="AF53" s="100">
        <v>20</v>
      </c>
      <c r="AG53" s="100">
        <v>8136</v>
      </c>
      <c r="AH53" s="100">
        <v>20</v>
      </c>
      <c r="AI53" s="100">
        <v>8136</v>
      </c>
      <c r="AJ53" s="100">
        <v>16</v>
      </c>
      <c r="AK53" s="100">
        <v>6508.8</v>
      </c>
      <c r="AL53" s="100">
        <v>26</v>
      </c>
      <c r="AM53" s="100">
        <v>10576.800000000001</v>
      </c>
      <c r="AN53" s="100">
        <v>15</v>
      </c>
      <c r="AO53" s="100">
        <v>6102</v>
      </c>
      <c r="AP53" s="100">
        <v>19</v>
      </c>
      <c r="AQ53" s="100">
        <v>7729.2</v>
      </c>
      <c r="AR53" s="100">
        <v>24</v>
      </c>
      <c r="AS53" s="100">
        <v>9763.2000000000007</v>
      </c>
      <c r="AT53" s="100">
        <v>23</v>
      </c>
      <c r="AU53" s="100">
        <v>9356.4</v>
      </c>
      <c r="AV53" s="100">
        <v>27</v>
      </c>
      <c r="AW53" s="100">
        <v>10983.6</v>
      </c>
      <c r="AX53" s="100">
        <v>22</v>
      </c>
      <c r="AY53" s="100">
        <v>8949.6</v>
      </c>
      <c r="AZ53" s="100">
        <v>25</v>
      </c>
      <c r="BA53" s="100">
        <v>10170</v>
      </c>
      <c r="BB53" s="100">
        <v>13</v>
      </c>
      <c r="BC53" s="100">
        <v>5288.4000000000005</v>
      </c>
      <c r="BD53" s="100">
        <v>22</v>
      </c>
      <c r="BE53" s="100">
        <v>8949.6</v>
      </c>
      <c r="BF53" s="100">
        <v>17</v>
      </c>
      <c r="BG53" s="100">
        <v>6915.6</v>
      </c>
      <c r="BH53" s="100">
        <v>21</v>
      </c>
      <c r="BI53" s="100">
        <v>8542.8000000000011</v>
      </c>
      <c r="BJ53" s="100">
        <v>22</v>
      </c>
      <c r="BK53" s="100">
        <v>8949.6</v>
      </c>
      <c r="BL53" s="100">
        <v>24</v>
      </c>
      <c r="BM53" s="100">
        <v>9763.2000000000007</v>
      </c>
      <c r="BN53" s="100">
        <v>26</v>
      </c>
      <c r="BO53" s="100">
        <v>10576.800000000001</v>
      </c>
      <c r="BP53" s="100">
        <v>17</v>
      </c>
      <c r="BQ53" s="100">
        <v>6915.6</v>
      </c>
      <c r="BR53" s="100">
        <v>26</v>
      </c>
      <c r="BS53" s="100">
        <v>10576.800000000001</v>
      </c>
      <c r="BT53" s="100">
        <v>22</v>
      </c>
      <c r="BU53" s="100">
        <v>8949.6</v>
      </c>
      <c r="BV53" s="100">
        <v>29</v>
      </c>
      <c r="BW53" s="100">
        <v>11797.2</v>
      </c>
      <c r="BX53" s="100">
        <v>25</v>
      </c>
      <c r="BY53" s="100">
        <v>10170</v>
      </c>
      <c r="BZ53" s="100">
        <v>22</v>
      </c>
      <c r="CA53" s="100">
        <v>8949.6</v>
      </c>
      <c r="CB53" s="100">
        <v>24</v>
      </c>
      <c r="CC53" s="100">
        <v>9763.2000000000007</v>
      </c>
      <c r="CD53" s="100">
        <v>23</v>
      </c>
      <c r="CE53" s="100">
        <v>9356.4</v>
      </c>
      <c r="CF53" s="100">
        <v>16</v>
      </c>
      <c r="CG53" s="100">
        <v>6508.8</v>
      </c>
      <c r="CH53" s="100">
        <v>27</v>
      </c>
      <c r="CI53" s="100">
        <v>10983.6</v>
      </c>
      <c r="CJ53" s="100">
        <v>26</v>
      </c>
      <c r="CK53" s="100">
        <v>10576.800000000001</v>
      </c>
      <c r="CL53" s="100">
        <v>19</v>
      </c>
      <c r="CM53" s="100">
        <v>7729.2</v>
      </c>
      <c r="CN53" s="100">
        <v>23</v>
      </c>
      <c r="CO53" s="100">
        <v>9356.4</v>
      </c>
      <c r="CP53" s="100">
        <v>19</v>
      </c>
      <c r="CQ53" s="100">
        <v>7729.2</v>
      </c>
      <c r="CR53" s="100">
        <v>17</v>
      </c>
      <c r="CS53" s="100">
        <v>6915.6</v>
      </c>
      <c r="CT53" s="100">
        <v>22</v>
      </c>
      <c r="CU53" s="100">
        <v>8949.6</v>
      </c>
    </row>
    <row r="54" spans="2:99">
      <c r="C54" s="99" t="s">
        <v>220</v>
      </c>
      <c r="D54" s="100">
        <v>26</v>
      </c>
      <c r="E54" s="100">
        <v>8704.8000000000011</v>
      </c>
      <c r="F54" s="100">
        <v>22.049308657903367</v>
      </c>
      <c r="G54" s="100">
        <v>7382.1085386660479</v>
      </c>
      <c r="H54" s="100">
        <v>17</v>
      </c>
      <c r="I54" s="100">
        <v>5691.6</v>
      </c>
      <c r="J54" s="100">
        <v>20</v>
      </c>
      <c r="K54" s="100">
        <v>6696</v>
      </c>
      <c r="L54" s="100">
        <v>20</v>
      </c>
      <c r="M54" s="100">
        <v>6696</v>
      </c>
      <c r="N54" s="100">
        <v>27</v>
      </c>
      <c r="O54" s="100">
        <v>9039.6</v>
      </c>
      <c r="P54" s="100">
        <v>15</v>
      </c>
      <c r="Q54" s="100">
        <v>5022</v>
      </c>
      <c r="R54" s="100">
        <v>24</v>
      </c>
      <c r="S54" s="100">
        <v>8035.2000000000007</v>
      </c>
      <c r="T54" s="100">
        <v>19</v>
      </c>
      <c r="U54" s="100">
        <v>6361.2</v>
      </c>
      <c r="V54" s="100">
        <v>25</v>
      </c>
      <c r="W54" s="100">
        <v>8370</v>
      </c>
      <c r="X54" s="100">
        <v>14</v>
      </c>
      <c r="Y54" s="100">
        <v>4687.2</v>
      </c>
      <c r="Z54" s="100">
        <v>15</v>
      </c>
      <c r="AA54" s="100">
        <v>5022</v>
      </c>
      <c r="AB54" s="100">
        <v>20</v>
      </c>
      <c r="AC54" s="100">
        <v>6696</v>
      </c>
      <c r="AD54" s="100">
        <v>24</v>
      </c>
      <c r="AE54" s="100">
        <v>8035.2000000000007</v>
      </c>
      <c r="AF54" s="100">
        <v>19</v>
      </c>
      <c r="AG54" s="100">
        <v>6361.2</v>
      </c>
      <c r="AH54" s="100">
        <v>23</v>
      </c>
      <c r="AI54" s="100">
        <v>7700.4000000000005</v>
      </c>
      <c r="AJ54" s="100">
        <v>16</v>
      </c>
      <c r="AK54" s="100">
        <v>5356.8</v>
      </c>
      <c r="AL54" s="100">
        <v>26</v>
      </c>
      <c r="AM54" s="100">
        <v>8704.8000000000011</v>
      </c>
      <c r="AN54" s="100">
        <v>14</v>
      </c>
      <c r="AO54" s="100">
        <v>4687.2</v>
      </c>
      <c r="AP54" s="100">
        <v>18</v>
      </c>
      <c r="AQ54" s="100">
        <v>6026.4000000000005</v>
      </c>
      <c r="AR54" s="100">
        <v>21</v>
      </c>
      <c r="AS54" s="100">
        <v>7030.8</v>
      </c>
      <c r="AT54" s="100">
        <v>24</v>
      </c>
      <c r="AU54" s="100">
        <v>8035.2000000000007</v>
      </c>
      <c r="AV54" s="100">
        <v>25</v>
      </c>
      <c r="AW54" s="100">
        <v>8370</v>
      </c>
      <c r="AX54" s="100">
        <v>21</v>
      </c>
      <c r="AY54" s="100">
        <v>7030.8</v>
      </c>
      <c r="AZ54" s="100">
        <v>25</v>
      </c>
      <c r="BA54" s="100">
        <v>8370</v>
      </c>
      <c r="BB54" s="100">
        <v>16</v>
      </c>
      <c r="BC54" s="100">
        <v>5356.8</v>
      </c>
      <c r="BD54" s="100">
        <v>25</v>
      </c>
      <c r="BE54" s="100">
        <v>8370</v>
      </c>
      <c r="BF54" s="100">
        <v>18</v>
      </c>
      <c r="BG54" s="100">
        <v>6026.4000000000005</v>
      </c>
      <c r="BH54" s="100">
        <v>21</v>
      </c>
      <c r="BI54" s="100">
        <v>7030.8</v>
      </c>
      <c r="BJ54" s="100">
        <v>24</v>
      </c>
      <c r="BK54" s="100">
        <v>8035.2000000000007</v>
      </c>
      <c r="BL54" s="100">
        <v>22</v>
      </c>
      <c r="BM54" s="100">
        <v>7365.6</v>
      </c>
      <c r="BN54" s="100">
        <v>28</v>
      </c>
      <c r="BO54" s="100">
        <v>9374.4</v>
      </c>
      <c r="BP54" s="100">
        <v>16</v>
      </c>
      <c r="BQ54" s="100">
        <v>5356.8</v>
      </c>
      <c r="BR54" s="100">
        <v>25</v>
      </c>
      <c r="BS54" s="100">
        <v>8370</v>
      </c>
      <c r="BT54" s="100">
        <v>26</v>
      </c>
      <c r="BU54" s="100">
        <v>8704.8000000000011</v>
      </c>
      <c r="BV54" s="100">
        <v>28</v>
      </c>
      <c r="BW54" s="100">
        <v>9374.4</v>
      </c>
      <c r="BX54" s="100">
        <v>26</v>
      </c>
      <c r="BY54" s="100">
        <v>8704.8000000000011</v>
      </c>
      <c r="BZ54" s="100">
        <v>23</v>
      </c>
      <c r="CA54" s="100">
        <v>7700.4000000000005</v>
      </c>
      <c r="CB54" s="100">
        <v>21</v>
      </c>
      <c r="CC54" s="100">
        <v>7030.8</v>
      </c>
      <c r="CD54" s="100">
        <v>21</v>
      </c>
      <c r="CE54" s="100">
        <v>7030.8</v>
      </c>
      <c r="CF54" s="100">
        <v>18</v>
      </c>
      <c r="CG54" s="100">
        <v>6026.4000000000005</v>
      </c>
      <c r="CH54" s="100">
        <v>27</v>
      </c>
      <c r="CI54" s="100">
        <v>9039.6</v>
      </c>
      <c r="CJ54" s="100">
        <v>26</v>
      </c>
      <c r="CK54" s="100">
        <v>8704.8000000000011</v>
      </c>
      <c r="CL54" s="100">
        <v>23</v>
      </c>
      <c r="CM54" s="100">
        <v>7700.4000000000005</v>
      </c>
      <c r="CN54" s="100">
        <v>23</v>
      </c>
      <c r="CO54" s="100">
        <v>7700.4000000000005</v>
      </c>
      <c r="CP54" s="100">
        <v>20</v>
      </c>
      <c r="CQ54" s="100">
        <v>6696</v>
      </c>
      <c r="CR54" s="100">
        <v>17</v>
      </c>
      <c r="CS54" s="100">
        <v>5691.6</v>
      </c>
      <c r="CT54" s="100">
        <v>20</v>
      </c>
      <c r="CU54" s="100">
        <v>6696</v>
      </c>
    </row>
    <row r="55" spans="2:99">
      <c r="C55" s="99" t="s">
        <v>221</v>
      </c>
      <c r="D55" s="100">
        <v>25</v>
      </c>
      <c r="E55" s="100">
        <v>16590</v>
      </c>
      <c r="F55" s="100">
        <v>21.001612809816852</v>
      </c>
      <c r="G55" s="100">
        <v>13936.670260594463</v>
      </c>
      <c r="H55" s="100">
        <v>16</v>
      </c>
      <c r="I55" s="100">
        <v>10617.6</v>
      </c>
      <c r="J55" s="100">
        <v>23</v>
      </c>
      <c r="K55" s="100">
        <v>15262.800000000001</v>
      </c>
      <c r="L55" s="100">
        <v>18</v>
      </c>
      <c r="M55" s="100">
        <v>11944.800000000001</v>
      </c>
      <c r="N55" s="100">
        <v>28</v>
      </c>
      <c r="O55" s="100">
        <v>18580.8</v>
      </c>
      <c r="P55" s="100">
        <v>16</v>
      </c>
      <c r="Q55" s="100">
        <v>10617.6</v>
      </c>
      <c r="R55" s="100">
        <v>21</v>
      </c>
      <c r="S55" s="100">
        <v>13935.6</v>
      </c>
      <c r="T55" s="100">
        <v>17</v>
      </c>
      <c r="U55" s="100">
        <v>11281.2</v>
      </c>
      <c r="V55" s="100">
        <v>26</v>
      </c>
      <c r="W55" s="100">
        <v>17253.600000000002</v>
      </c>
      <c r="X55" s="100">
        <v>12</v>
      </c>
      <c r="Y55" s="100">
        <v>7963.2000000000007</v>
      </c>
      <c r="Z55" s="100">
        <v>14</v>
      </c>
      <c r="AA55" s="100">
        <v>9290.4</v>
      </c>
      <c r="AB55" s="100">
        <v>19</v>
      </c>
      <c r="AC55" s="100">
        <v>12608.4</v>
      </c>
      <c r="AD55" s="100">
        <v>24</v>
      </c>
      <c r="AE55" s="100">
        <v>15926.400000000001</v>
      </c>
      <c r="AF55" s="100">
        <v>22</v>
      </c>
      <c r="AG55" s="100">
        <v>14599.2</v>
      </c>
      <c r="AH55" s="100">
        <v>22</v>
      </c>
      <c r="AI55" s="100">
        <v>14599.2</v>
      </c>
      <c r="AJ55" s="100">
        <v>17</v>
      </c>
      <c r="AK55" s="100">
        <v>11281.2</v>
      </c>
      <c r="AL55" s="100">
        <v>22</v>
      </c>
      <c r="AM55" s="100">
        <v>14599.2</v>
      </c>
      <c r="AN55" s="100">
        <v>14</v>
      </c>
      <c r="AO55" s="100">
        <v>9290.4</v>
      </c>
      <c r="AP55" s="100">
        <v>17</v>
      </c>
      <c r="AQ55" s="100">
        <v>11281.2</v>
      </c>
      <c r="AR55" s="100">
        <v>22</v>
      </c>
      <c r="AS55" s="100">
        <v>14599.2</v>
      </c>
      <c r="AT55" s="100">
        <v>24</v>
      </c>
      <c r="AU55" s="100">
        <v>15926.400000000001</v>
      </c>
      <c r="AV55" s="100">
        <v>24</v>
      </c>
      <c r="AW55" s="100">
        <v>15926.400000000001</v>
      </c>
      <c r="AX55" s="100">
        <v>23</v>
      </c>
      <c r="AY55" s="100">
        <v>15262.800000000001</v>
      </c>
      <c r="AZ55" s="100">
        <v>25</v>
      </c>
      <c r="BA55" s="100">
        <v>16590</v>
      </c>
      <c r="BB55" s="100">
        <v>15</v>
      </c>
      <c r="BC55" s="100">
        <v>9954</v>
      </c>
      <c r="BD55" s="100">
        <v>25</v>
      </c>
      <c r="BE55" s="100">
        <v>16590</v>
      </c>
      <c r="BF55" s="100">
        <v>19</v>
      </c>
      <c r="BG55" s="100">
        <v>12608.4</v>
      </c>
      <c r="BH55" s="100">
        <v>21</v>
      </c>
      <c r="BI55" s="100">
        <v>13935.6</v>
      </c>
      <c r="BJ55" s="100">
        <v>24</v>
      </c>
      <c r="BK55" s="100">
        <v>15926.400000000001</v>
      </c>
      <c r="BL55" s="100">
        <v>20</v>
      </c>
      <c r="BM55" s="100">
        <v>13272</v>
      </c>
      <c r="BN55" s="100">
        <v>27</v>
      </c>
      <c r="BO55" s="100">
        <v>17917.2</v>
      </c>
      <c r="BP55" s="100">
        <v>16</v>
      </c>
      <c r="BQ55" s="100">
        <v>10617.6</v>
      </c>
      <c r="BR55" s="100">
        <v>25</v>
      </c>
      <c r="BS55" s="100">
        <v>16590</v>
      </c>
      <c r="BT55" s="100">
        <v>24</v>
      </c>
      <c r="BU55" s="100">
        <v>15926.400000000001</v>
      </c>
      <c r="BV55" s="100">
        <v>29</v>
      </c>
      <c r="BW55" s="100">
        <v>19244.400000000001</v>
      </c>
      <c r="BX55" s="100">
        <v>24</v>
      </c>
      <c r="BY55" s="100">
        <v>15926.400000000001</v>
      </c>
      <c r="BZ55" s="100">
        <v>20</v>
      </c>
      <c r="CA55" s="100">
        <v>13272</v>
      </c>
      <c r="CB55" s="100">
        <v>24</v>
      </c>
      <c r="CC55" s="100">
        <v>15926.400000000001</v>
      </c>
      <c r="CD55" s="100">
        <v>21</v>
      </c>
      <c r="CE55" s="100">
        <v>13935.6</v>
      </c>
      <c r="CF55" s="100">
        <v>18</v>
      </c>
      <c r="CG55" s="100">
        <v>11944.800000000001</v>
      </c>
      <c r="CH55" s="100">
        <v>23</v>
      </c>
      <c r="CI55" s="100">
        <v>15262.800000000001</v>
      </c>
      <c r="CJ55" s="100">
        <v>22</v>
      </c>
      <c r="CK55" s="100">
        <v>14599.2</v>
      </c>
      <c r="CL55" s="100">
        <v>20</v>
      </c>
      <c r="CM55" s="100">
        <v>13272</v>
      </c>
      <c r="CN55" s="100">
        <v>21</v>
      </c>
      <c r="CO55" s="100">
        <v>13935.6</v>
      </c>
      <c r="CP55" s="100">
        <v>18</v>
      </c>
      <c r="CQ55" s="100">
        <v>11944.800000000001</v>
      </c>
      <c r="CR55" s="100">
        <v>15</v>
      </c>
      <c r="CS55" s="100">
        <v>9954</v>
      </c>
      <c r="CT55" s="100">
        <v>20</v>
      </c>
      <c r="CU55" s="100">
        <v>13272</v>
      </c>
    </row>
    <row r="56" spans="2:99">
      <c r="C56" s="99" t="s">
        <v>222</v>
      </c>
      <c r="D56" s="100">
        <v>23.850725311526631</v>
      </c>
      <c r="E56" s="100">
        <v>27447.414688504847</v>
      </c>
      <c r="F56" s="100">
        <v>17</v>
      </c>
      <c r="G56" s="100">
        <v>19563.599999999999</v>
      </c>
      <c r="H56" s="100">
        <v>15</v>
      </c>
      <c r="I56" s="100">
        <v>17262</v>
      </c>
      <c r="J56" s="100">
        <v>20.932882448085152</v>
      </c>
      <c r="K56" s="100">
        <v>24089.561121256393</v>
      </c>
      <c r="L56" s="100">
        <v>17.681377638653547</v>
      </c>
      <c r="M56" s="100">
        <v>20347.7293865625</v>
      </c>
      <c r="N56" s="100">
        <v>24</v>
      </c>
      <c r="O56" s="100">
        <v>27619.199999999997</v>
      </c>
      <c r="P56" s="100">
        <v>13</v>
      </c>
      <c r="Q56" s="100">
        <v>14960.4</v>
      </c>
      <c r="R56" s="100">
        <v>21.737450805673127</v>
      </c>
      <c r="S56" s="100">
        <v>25015.458387168634</v>
      </c>
      <c r="T56" s="100">
        <v>18.794703811629844</v>
      </c>
      <c r="U56" s="100">
        <v>21628.945146423623</v>
      </c>
      <c r="V56" s="100">
        <v>22.673007867108907</v>
      </c>
      <c r="W56" s="100">
        <v>26092.09745346893</v>
      </c>
      <c r="X56" s="100">
        <v>12</v>
      </c>
      <c r="Y56" s="100">
        <v>13809.599999999999</v>
      </c>
      <c r="Z56" s="100">
        <v>14.61559345474476</v>
      </c>
      <c r="AA56" s="100">
        <v>16819.624947720269</v>
      </c>
      <c r="AB56" s="100">
        <v>17.647549974499768</v>
      </c>
      <c r="AC56" s="100">
        <v>20308.800510654331</v>
      </c>
      <c r="AD56" s="100">
        <v>20.432791208042854</v>
      </c>
      <c r="AE56" s="100">
        <v>23514.056122215716</v>
      </c>
      <c r="AF56" s="100">
        <v>1.5788619877837502</v>
      </c>
      <c r="AG56" s="100">
        <v>1816.9543755415395</v>
      </c>
      <c r="AH56" s="100">
        <v>2.5610725115015147</v>
      </c>
      <c r="AI56" s="100">
        <v>2947.2822462359431</v>
      </c>
      <c r="AJ56" s="100">
        <v>1.2169691950986612</v>
      </c>
      <c r="AK56" s="100">
        <v>1400.4881497195393</v>
      </c>
      <c r="AL56" s="100">
        <v>2.3637275082293301</v>
      </c>
      <c r="AM56" s="100">
        <v>2720.1776164703128</v>
      </c>
      <c r="AN56" s="100">
        <v>1.4321774715957003</v>
      </c>
      <c r="AO56" s="100">
        <v>1648.1498343123319</v>
      </c>
      <c r="AP56" s="100">
        <v>1.7562853404923897</v>
      </c>
      <c r="AQ56" s="100">
        <v>2021.1331698386421</v>
      </c>
      <c r="AR56" s="100">
        <v>2.1398431047726114</v>
      </c>
      <c r="AS56" s="100">
        <v>2462.531444972321</v>
      </c>
      <c r="AT56" s="100">
        <v>2.0581162575062319</v>
      </c>
      <c r="AU56" s="100">
        <v>2368.4801891381717</v>
      </c>
      <c r="AV56" s="100">
        <v>2.7370210858137538</v>
      </c>
      <c r="AW56" s="100">
        <v>3149.7638655544679</v>
      </c>
      <c r="AX56" s="100">
        <v>2.0687800723119638</v>
      </c>
      <c r="AY56" s="100">
        <v>2380.7521072166078</v>
      </c>
      <c r="AZ56" s="100">
        <v>2.4046385810402744</v>
      </c>
      <c r="BA56" s="100">
        <v>2767.2580790611478</v>
      </c>
      <c r="BB56" s="100">
        <v>1.3229435966434859</v>
      </c>
      <c r="BC56" s="100">
        <v>1522.4434910173236</v>
      </c>
      <c r="BD56" s="100">
        <v>2.5695336260906578</v>
      </c>
      <c r="BE56" s="100">
        <v>2957.0192969051291</v>
      </c>
      <c r="BF56" s="100">
        <v>2.0203244666580069</v>
      </c>
      <c r="BG56" s="100">
        <v>2324.9893962300343</v>
      </c>
      <c r="BH56" s="100">
        <v>1.8540595260738855</v>
      </c>
      <c r="BI56" s="100">
        <v>2133.6517026058273</v>
      </c>
      <c r="BJ56" s="100">
        <v>2.1001140016244779</v>
      </c>
      <c r="BK56" s="100">
        <v>2416.811193069449</v>
      </c>
      <c r="BL56" s="100">
        <v>2.8059933514606388</v>
      </c>
      <c r="BM56" s="100">
        <v>3229.1371488609029</v>
      </c>
      <c r="BN56" s="100">
        <v>2.5463622675745459</v>
      </c>
      <c r="BO56" s="100">
        <v>2930.3536975247871</v>
      </c>
      <c r="BP56" s="100">
        <v>1.4571359363049232</v>
      </c>
      <c r="BQ56" s="100">
        <v>1676.8720354997056</v>
      </c>
      <c r="BR56" s="100">
        <v>2.5855155976870794</v>
      </c>
      <c r="BS56" s="100">
        <v>2975.411349818291</v>
      </c>
      <c r="BT56" s="100">
        <v>1.8945244466748175</v>
      </c>
      <c r="BU56" s="100">
        <v>2180.2187332333797</v>
      </c>
      <c r="BV56" s="100">
        <v>2.350708352404038</v>
      </c>
      <c r="BW56" s="100">
        <v>2705.1951719465669</v>
      </c>
      <c r="BX56" s="100">
        <v>2.5653647541350542</v>
      </c>
      <c r="BY56" s="100">
        <v>2952.2217590586201</v>
      </c>
      <c r="BZ56" s="100">
        <v>2.186216128562386</v>
      </c>
      <c r="CA56" s="100">
        <v>2515.8975207495937</v>
      </c>
      <c r="CB56" s="100">
        <v>2.4724552381322367</v>
      </c>
      <c r="CC56" s="100">
        <v>2845.3014880425781</v>
      </c>
      <c r="CD56" s="100">
        <v>1.7571591856429796</v>
      </c>
      <c r="CE56" s="100">
        <v>2022.1387908379409</v>
      </c>
      <c r="CF56" s="100">
        <v>1.9064380427572472</v>
      </c>
      <c r="CG56" s="100">
        <v>2193.92889960504</v>
      </c>
      <c r="CH56" s="100">
        <v>2.1600451444579045</v>
      </c>
      <c r="CI56" s="100">
        <v>2485.7799522421565</v>
      </c>
      <c r="CJ56" s="100">
        <v>1.9881540657017056</v>
      </c>
      <c r="CK56" s="100">
        <v>2287.9676988095225</v>
      </c>
      <c r="CL56" s="100">
        <v>1.8687574029633482</v>
      </c>
      <c r="CM56" s="100">
        <v>2150.566019330221</v>
      </c>
      <c r="CN56" s="100">
        <v>2.4266884634943202</v>
      </c>
      <c r="CO56" s="100">
        <v>2792.6330837892638</v>
      </c>
      <c r="CP56" s="100">
        <v>1.7300371140745741</v>
      </c>
      <c r="CQ56" s="100">
        <v>1990.9267108770198</v>
      </c>
      <c r="CR56" s="100">
        <v>1.461700252582022</v>
      </c>
      <c r="CS56" s="100">
        <v>1682.1246506713908</v>
      </c>
      <c r="CT56" s="100">
        <v>1.8904287156121391</v>
      </c>
      <c r="CU56" s="100">
        <v>2175.5053659264495</v>
      </c>
    </row>
    <row r="57" spans="2:99">
      <c r="C57" s="99" t="s">
        <v>223</v>
      </c>
      <c r="D57" s="100">
        <v>20</v>
      </c>
      <c r="E57" s="100">
        <v>28224</v>
      </c>
      <c r="F57" s="100">
        <v>16.810829417470785</v>
      </c>
      <c r="G57" s="100">
        <v>23723.442473934774</v>
      </c>
      <c r="H57" s="100">
        <v>15</v>
      </c>
      <c r="I57" s="100">
        <v>21168</v>
      </c>
      <c r="J57" s="100">
        <v>20</v>
      </c>
      <c r="K57" s="100">
        <v>28224</v>
      </c>
      <c r="L57" s="100">
        <v>16</v>
      </c>
      <c r="M57" s="100">
        <v>22579.200000000001</v>
      </c>
      <c r="N57" s="100">
        <v>25</v>
      </c>
      <c r="O57" s="100">
        <v>35280</v>
      </c>
      <c r="P57" s="100">
        <v>15</v>
      </c>
      <c r="Q57" s="100">
        <v>21168</v>
      </c>
      <c r="R57" s="100">
        <v>21</v>
      </c>
      <c r="S57" s="100">
        <v>29635.200000000001</v>
      </c>
      <c r="T57" s="100">
        <v>17</v>
      </c>
      <c r="U57" s="100">
        <v>23990.400000000001</v>
      </c>
      <c r="V57" s="100">
        <v>23</v>
      </c>
      <c r="W57" s="100">
        <v>32457.600000000002</v>
      </c>
      <c r="X57" s="100">
        <v>12</v>
      </c>
      <c r="Y57" s="100">
        <v>16934.400000000001</v>
      </c>
      <c r="Z57" s="100">
        <v>12</v>
      </c>
      <c r="AA57" s="100">
        <v>16934.400000000001</v>
      </c>
      <c r="AB57" s="100">
        <v>16</v>
      </c>
      <c r="AC57" s="100">
        <v>22579.200000000001</v>
      </c>
      <c r="AD57" s="100">
        <v>21</v>
      </c>
      <c r="AE57" s="100">
        <v>29635.200000000001</v>
      </c>
      <c r="AF57" s="100">
        <v>18</v>
      </c>
      <c r="AG57" s="100">
        <v>25401.600000000002</v>
      </c>
      <c r="AH57" s="100">
        <v>22</v>
      </c>
      <c r="AI57" s="100">
        <v>31046.400000000001</v>
      </c>
      <c r="AJ57" s="100">
        <v>16</v>
      </c>
      <c r="AK57" s="100">
        <v>22579.200000000001</v>
      </c>
      <c r="AL57" s="100">
        <v>20</v>
      </c>
      <c r="AM57" s="100">
        <v>28224</v>
      </c>
      <c r="AN57" s="100">
        <v>12</v>
      </c>
      <c r="AO57" s="100">
        <v>16934.400000000001</v>
      </c>
      <c r="AP57" s="100">
        <v>16</v>
      </c>
      <c r="AQ57" s="100">
        <v>22579.200000000001</v>
      </c>
      <c r="AR57" s="100">
        <v>19</v>
      </c>
      <c r="AS57" s="100">
        <v>26812.799999999999</v>
      </c>
      <c r="AT57" s="100">
        <v>22</v>
      </c>
      <c r="AU57" s="100">
        <v>31046.400000000001</v>
      </c>
      <c r="AV57" s="100">
        <v>24</v>
      </c>
      <c r="AW57" s="100">
        <v>33868.800000000003</v>
      </c>
      <c r="AX57" s="100">
        <v>18</v>
      </c>
      <c r="AY57" s="100">
        <v>25401.600000000002</v>
      </c>
      <c r="AZ57" s="100">
        <v>25</v>
      </c>
      <c r="BA57" s="100">
        <v>35280</v>
      </c>
      <c r="BB57" s="100">
        <v>13</v>
      </c>
      <c r="BC57" s="100">
        <v>18345.600000000002</v>
      </c>
      <c r="BD57" s="100">
        <v>23</v>
      </c>
      <c r="BE57" s="100">
        <v>32457.600000000002</v>
      </c>
      <c r="BF57" s="100">
        <v>17</v>
      </c>
      <c r="BG57" s="100">
        <v>23990.400000000001</v>
      </c>
      <c r="BH57" s="100">
        <v>18</v>
      </c>
      <c r="BI57" s="100">
        <v>25401.600000000002</v>
      </c>
      <c r="BJ57" s="100">
        <v>20</v>
      </c>
      <c r="BK57" s="100">
        <v>28224</v>
      </c>
      <c r="BL57" s="100">
        <v>19</v>
      </c>
      <c r="BM57" s="100">
        <v>26812.799999999999</v>
      </c>
      <c r="BN57" s="100">
        <v>24</v>
      </c>
      <c r="BO57" s="100">
        <v>33868.800000000003</v>
      </c>
      <c r="BP57" s="100">
        <v>15</v>
      </c>
      <c r="BQ57" s="100">
        <v>21168</v>
      </c>
      <c r="BR57" s="100">
        <v>22</v>
      </c>
      <c r="BS57" s="100">
        <v>31046.400000000001</v>
      </c>
      <c r="BT57" s="100">
        <v>23</v>
      </c>
      <c r="BU57" s="100">
        <v>32457.600000000002</v>
      </c>
      <c r="BV57" s="100">
        <v>23</v>
      </c>
      <c r="BW57" s="100">
        <v>32457.600000000002</v>
      </c>
      <c r="BX57" s="100">
        <v>22</v>
      </c>
      <c r="BY57" s="100">
        <v>31046.400000000001</v>
      </c>
      <c r="BZ57" s="100">
        <v>18</v>
      </c>
      <c r="CA57" s="100">
        <v>25401.600000000002</v>
      </c>
      <c r="CB57" s="100">
        <v>22</v>
      </c>
      <c r="CC57" s="100">
        <v>31046.400000000001</v>
      </c>
      <c r="CD57" s="100">
        <v>17</v>
      </c>
      <c r="CE57" s="100">
        <v>23990.400000000001</v>
      </c>
      <c r="CF57" s="100">
        <v>16</v>
      </c>
      <c r="CG57" s="100">
        <v>22579.200000000001</v>
      </c>
      <c r="CH57" s="100">
        <v>22</v>
      </c>
      <c r="CI57" s="100">
        <v>31046.400000000001</v>
      </c>
      <c r="CJ57" s="100">
        <v>20</v>
      </c>
      <c r="CK57" s="100">
        <v>28224</v>
      </c>
      <c r="CL57" s="100">
        <v>20</v>
      </c>
      <c r="CM57" s="100">
        <v>28224</v>
      </c>
      <c r="CN57" s="100">
        <v>21</v>
      </c>
      <c r="CO57" s="100">
        <v>29635.200000000001</v>
      </c>
      <c r="CP57" s="100">
        <v>18</v>
      </c>
      <c r="CQ57" s="100">
        <v>25401.600000000002</v>
      </c>
      <c r="CR57" s="100">
        <v>14</v>
      </c>
      <c r="CS57" s="100">
        <v>19756.8</v>
      </c>
      <c r="CT57" s="100">
        <v>20</v>
      </c>
      <c r="CU57" s="100">
        <v>28224</v>
      </c>
    </row>
    <row r="58" spans="2:99">
      <c r="C58" s="99" t="s">
        <v>224</v>
      </c>
      <c r="D58" s="100">
        <v>21.850725311526631</v>
      </c>
      <c r="E58" s="100">
        <v>25722.673836729151</v>
      </c>
      <c r="F58" s="100">
        <v>16</v>
      </c>
      <c r="G58" s="100">
        <v>18835.2</v>
      </c>
      <c r="H58" s="100">
        <v>17</v>
      </c>
      <c r="I58" s="100">
        <v>20012.400000000001</v>
      </c>
      <c r="J58" s="100">
        <v>22.977305421803493</v>
      </c>
      <c r="K58" s="100">
        <v>27048.883942547072</v>
      </c>
      <c r="L58" s="100">
        <v>20.723963741069394</v>
      </c>
      <c r="M58" s="100">
        <v>24396.250115986892</v>
      </c>
      <c r="N58" s="100">
        <v>23</v>
      </c>
      <c r="O58" s="100">
        <v>27075.600000000002</v>
      </c>
      <c r="P58" s="100">
        <v>14</v>
      </c>
      <c r="Q58" s="100">
        <v>16480.8</v>
      </c>
      <c r="R58" s="100">
        <v>24.737450805673127</v>
      </c>
      <c r="S58" s="100">
        <v>29120.927088438406</v>
      </c>
      <c r="T58" s="100">
        <v>17.794703811629844</v>
      </c>
      <c r="U58" s="100">
        <v>20947.925327050652</v>
      </c>
      <c r="V58" s="100">
        <v>25.734190400482444</v>
      </c>
      <c r="W58" s="100">
        <v>30294.288939447935</v>
      </c>
      <c r="X58" s="100">
        <v>12</v>
      </c>
      <c r="Y58" s="100">
        <v>14126.400000000001</v>
      </c>
      <c r="Z58" s="100">
        <v>14.586279480709296</v>
      </c>
      <c r="AA58" s="100">
        <v>17170.968204690984</v>
      </c>
      <c r="AB58" s="100">
        <v>19.697361510999748</v>
      </c>
      <c r="AC58" s="100">
        <v>23187.733970748905</v>
      </c>
      <c r="AD58" s="100">
        <v>19.590516632949395</v>
      </c>
      <c r="AE58" s="100">
        <v>23061.956180308029</v>
      </c>
      <c r="AF58" s="100">
        <v>1.7521168255253301</v>
      </c>
      <c r="AG58" s="100">
        <v>2062.5919270084187</v>
      </c>
      <c r="AH58" s="100">
        <v>2.5610725115015147</v>
      </c>
      <c r="AI58" s="100">
        <v>3014.8945605395834</v>
      </c>
      <c r="AJ58" s="100">
        <v>1.2169691950986612</v>
      </c>
      <c r="AK58" s="100">
        <v>1432.6161364701441</v>
      </c>
      <c r="AL58" s="100">
        <v>2.3696930724758896</v>
      </c>
      <c r="AM58" s="100">
        <v>2789.6026849186173</v>
      </c>
      <c r="AN58" s="100">
        <v>1.3220099737806463</v>
      </c>
      <c r="AO58" s="100">
        <v>1556.270141134577</v>
      </c>
      <c r="AP58" s="100">
        <v>2.0592400655559726</v>
      </c>
      <c r="AQ58" s="100">
        <v>2424.1374051724911</v>
      </c>
      <c r="AR58" s="100">
        <v>2.3436376861795272</v>
      </c>
      <c r="AS58" s="100">
        <v>2758.9302841705394</v>
      </c>
      <c r="AT58" s="100">
        <v>2.1664381657960337</v>
      </c>
      <c r="AU58" s="100">
        <v>2550.331008775091</v>
      </c>
      <c r="AV58" s="100">
        <v>2.8465019292463039</v>
      </c>
      <c r="AW58" s="100">
        <v>3350.9020711087492</v>
      </c>
      <c r="AX58" s="100">
        <v>2.286546395713223</v>
      </c>
      <c r="AY58" s="100">
        <v>2691.7224170336062</v>
      </c>
      <c r="AZ58" s="100">
        <v>2.4046385810402744</v>
      </c>
      <c r="BA58" s="100">
        <v>2830.7405376006113</v>
      </c>
      <c r="BB58" s="100">
        <v>1.4247084886929848</v>
      </c>
      <c r="BC58" s="100">
        <v>1677.1668328893818</v>
      </c>
      <c r="BD58" s="100">
        <v>2.1465077373991157</v>
      </c>
      <c r="BE58" s="100">
        <v>2526.8689084662392</v>
      </c>
      <c r="BF58" s="100">
        <v>2.1438622792765045</v>
      </c>
      <c r="BG58" s="100">
        <v>2523.7546751643013</v>
      </c>
      <c r="BH58" s="100">
        <v>2.0581152648210908</v>
      </c>
      <c r="BI58" s="100">
        <v>2422.8132897473879</v>
      </c>
      <c r="BJ58" s="100">
        <v>1.9225663348421327</v>
      </c>
      <c r="BK58" s="100">
        <v>2263.2450893761588</v>
      </c>
      <c r="BL58" s="100">
        <v>2.5619939295944967</v>
      </c>
      <c r="BM58" s="100">
        <v>3015.9792539186415</v>
      </c>
      <c r="BN58" s="100">
        <v>2.350318399440408</v>
      </c>
      <c r="BO58" s="100">
        <v>2766.7948198212484</v>
      </c>
      <c r="BP58" s="100">
        <v>1.4571359363049232</v>
      </c>
      <c r="BQ58" s="100">
        <v>1715.3404242181557</v>
      </c>
      <c r="BR58" s="100">
        <v>2.4726506789796403</v>
      </c>
      <c r="BS58" s="100">
        <v>2910.8043792948329</v>
      </c>
      <c r="BT58" s="100">
        <v>1.9937083523654433</v>
      </c>
      <c r="BU58" s="100">
        <v>2346.9934724045997</v>
      </c>
      <c r="BV58" s="100">
        <v>2.3552474519317741</v>
      </c>
      <c r="BW58" s="100">
        <v>2772.5973004140847</v>
      </c>
      <c r="BX58" s="100">
        <v>2.3460549446524266</v>
      </c>
      <c r="BY58" s="100">
        <v>2761.7758808448366</v>
      </c>
      <c r="BZ58" s="100">
        <v>2.0824628597378623</v>
      </c>
      <c r="CA58" s="100">
        <v>2451.4752784834118</v>
      </c>
      <c r="CB58" s="100">
        <v>2.4617593464617076</v>
      </c>
      <c r="CC58" s="100">
        <v>2897.9831026547222</v>
      </c>
      <c r="CD58" s="100">
        <v>1.653449663304702</v>
      </c>
      <c r="CE58" s="100">
        <v>1946.4409436422952</v>
      </c>
      <c r="CF58" s="100">
        <v>1.8102813628760175</v>
      </c>
      <c r="CG58" s="100">
        <v>2131.0632203776477</v>
      </c>
      <c r="CH58" s="100">
        <v>1.9895597090188419</v>
      </c>
      <c r="CI58" s="100">
        <v>2342.109689456981</v>
      </c>
      <c r="CJ58" s="100">
        <v>2.0661464457645566</v>
      </c>
      <c r="CK58" s="100">
        <v>2432.2675959540361</v>
      </c>
      <c r="CL58" s="100">
        <v>1.7830323286427219</v>
      </c>
      <c r="CM58" s="100">
        <v>2098.9856572782123</v>
      </c>
      <c r="CN58" s="100">
        <v>2.3261576068812468</v>
      </c>
      <c r="CO58" s="100">
        <v>2738.3527348206039</v>
      </c>
      <c r="CP58" s="100">
        <v>1.7207065703536744</v>
      </c>
      <c r="CQ58" s="100">
        <v>2025.6157746203455</v>
      </c>
      <c r="CR58" s="100">
        <v>1.4571219755614018</v>
      </c>
      <c r="CS58" s="100">
        <v>1715.3239896308821</v>
      </c>
      <c r="CT58" s="100">
        <v>1.874696256978204</v>
      </c>
      <c r="CU58" s="100">
        <v>2206.8924337147419</v>
      </c>
    </row>
    <row r="59" spans="2:99">
      <c r="C59" s="99" t="s">
        <v>225</v>
      </c>
      <c r="D59" s="100">
        <v>25</v>
      </c>
      <c r="E59" s="100">
        <v>7589.9999999999991</v>
      </c>
      <c r="F59" s="100">
        <v>21.097004505989883</v>
      </c>
      <c r="G59" s="100">
        <v>6405.0505680185279</v>
      </c>
      <c r="H59" s="100">
        <v>18</v>
      </c>
      <c r="I59" s="100">
        <v>5464.7999999999993</v>
      </c>
      <c r="J59" s="100">
        <v>24</v>
      </c>
      <c r="K59" s="100">
        <v>7286.4</v>
      </c>
      <c r="L59" s="100">
        <v>19</v>
      </c>
      <c r="M59" s="100">
        <v>5768.4</v>
      </c>
      <c r="N59" s="100">
        <v>27</v>
      </c>
      <c r="O59" s="100">
        <v>8197.1999999999989</v>
      </c>
      <c r="P59" s="100">
        <v>15</v>
      </c>
      <c r="Q59" s="100">
        <v>4553.9999999999991</v>
      </c>
      <c r="R59" s="100">
        <v>26</v>
      </c>
      <c r="S59" s="100">
        <v>7893.5999999999995</v>
      </c>
      <c r="T59" s="100">
        <v>17</v>
      </c>
      <c r="U59" s="100">
        <v>5161.2</v>
      </c>
      <c r="V59" s="100">
        <v>26</v>
      </c>
      <c r="W59" s="100">
        <v>7893.5999999999995</v>
      </c>
      <c r="X59" s="100">
        <v>15</v>
      </c>
      <c r="Y59" s="100">
        <v>4553.9999999999991</v>
      </c>
      <c r="Z59" s="100">
        <v>14</v>
      </c>
      <c r="AA59" s="100">
        <v>4250.3999999999996</v>
      </c>
      <c r="AB59" s="100">
        <v>20</v>
      </c>
      <c r="AC59" s="100">
        <v>6071.9999999999991</v>
      </c>
      <c r="AD59" s="100">
        <v>26</v>
      </c>
      <c r="AE59" s="100">
        <v>7893.5999999999995</v>
      </c>
      <c r="AF59" s="100">
        <v>21</v>
      </c>
      <c r="AG59" s="100">
        <v>6375.5999999999995</v>
      </c>
      <c r="AH59" s="100">
        <v>22</v>
      </c>
      <c r="AI59" s="100">
        <v>6679.1999999999989</v>
      </c>
      <c r="AJ59" s="100">
        <v>17</v>
      </c>
      <c r="AK59" s="100">
        <v>5161.2</v>
      </c>
      <c r="AL59" s="100">
        <v>25</v>
      </c>
      <c r="AM59" s="100">
        <v>7589.9999999999991</v>
      </c>
      <c r="AN59" s="100">
        <v>14</v>
      </c>
      <c r="AO59" s="100">
        <v>4250.3999999999996</v>
      </c>
      <c r="AP59" s="100">
        <v>20</v>
      </c>
      <c r="AQ59" s="100">
        <v>6071.9999999999991</v>
      </c>
      <c r="AR59" s="100">
        <v>25</v>
      </c>
      <c r="AS59" s="100">
        <v>7589.9999999999991</v>
      </c>
      <c r="AT59" s="100">
        <v>23</v>
      </c>
      <c r="AU59" s="100">
        <v>6982.7999999999993</v>
      </c>
      <c r="AV59" s="100">
        <v>26</v>
      </c>
      <c r="AW59" s="100">
        <v>7893.5999999999995</v>
      </c>
      <c r="AX59" s="100">
        <v>23</v>
      </c>
      <c r="AY59" s="100">
        <v>6982.7999999999993</v>
      </c>
      <c r="AZ59" s="100">
        <v>25</v>
      </c>
      <c r="BA59" s="100">
        <v>7589.9999999999991</v>
      </c>
      <c r="BB59" s="100">
        <v>13</v>
      </c>
      <c r="BC59" s="100">
        <v>3946.7999999999997</v>
      </c>
      <c r="BD59" s="100">
        <v>22</v>
      </c>
      <c r="BE59" s="100">
        <v>6679.1999999999989</v>
      </c>
      <c r="BF59" s="100">
        <v>18</v>
      </c>
      <c r="BG59" s="100">
        <v>5464.7999999999993</v>
      </c>
      <c r="BH59" s="100">
        <v>19</v>
      </c>
      <c r="BI59" s="100">
        <v>5768.4</v>
      </c>
      <c r="BJ59" s="100">
        <v>24</v>
      </c>
      <c r="BK59" s="100">
        <v>7286.4</v>
      </c>
      <c r="BL59" s="100">
        <v>21</v>
      </c>
      <c r="BM59" s="100">
        <v>6375.5999999999995</v>
      </c>
      <c r="BN59" s="100">
        <v>28</v>
      </c>
      <c r="BO59" s="100">
        <v>8500.7999999999993</v>
      </c>
      <c r="BP59" s="100">
        <v>17</v>
      </c>
      <c r="BQ59" s="100">
        <v>5161.2</v>
      </c>
      <c r="BR59" s="100">
        <v>27</v>
      </c>
      <c r="BS59" s="100">
        <v>8197.1999999999989</v>
      </c>
      <c r="BT59" s="100">
        <v>23</v>
      </c>
      <c r="BU59" s="100">
        <v>6982.7999999999993</v>
      </c>
      <c r="BV59" s="100">
        <v>26</v>
      </c>
      <c r="BW59" s="100">
        <v>7893.5999999999995</v>
      </c>
      <c r="BX59" s="100">
        <v>25</v>
      </c>
      <c r="BY59" s="100">
        <v>7589.9999999999991</v>
      </c>
      <c r="BZ59" s="100">
        <v>23</v>
      </c>
      <c r="CA59" s="100">
        <v>6982.7999999999993</v>
      </c>
      <c r="CB59" s="100">
        <v>23</v>
      </c>
      <c r="CC59" s="100">
        <v>6982.7999999999993</v>
      </c>
      <c r="CD59" s="100">
        <v>20</v>
      </c>
      <c r="CE59" s="100">
        <v>6071.9999999999991</v>
      </c>
      <c r="CF59" s="100">
        <v>18</v>
      </c>
      <c r="CG59" s="100">
        <v>5464.7999999999993</v>
      </c>
      <c r="CH59" s="100">
        <v>29</v>
      </c>
      <c r="CI59" s="100">
        <v>8804.4</v>
      </c>
      <c r="CJ59" s="100">
        <v>23</v>
      </c>
      <c r="CK59" s="100">
        <v>6982.7999999999993</v>
      </c>
      <c r="CL59" s="100">
        <v>22</v>
      </c>
      <c r="CM59" s="100">
        <v>6679.1999999999989</v>
      </c>
      <c r="CN59" s="100">
        <v>25</v>
      </c>
      <c r="CO59" s="100">
        <v>7589.9999999999991</v>
      </c>
      <c r="CP59" s="100">
        <v>19</v>
      </c>
      <c r="CQ59" s="100">
        <v>5768.4</v>
      </c>
      <c r="CR59" s="100">
        <v>17</v>
      </c>
      <c r="CS59" s="100">
        <v>5161.2</v>
      </c>
      <c r="CT59" s="100">
        <v>19</v>
      </c>
      <c r="CU59" s="100">
        <v>5768.4</v>
      </c>
    </row>
    <row r="60" spans="2:99">
      <c r="C60" s="99" t="s">
        <v>226</v>
      </c>
      <c r="D60" s="100">
        <v>22</v>
      </c>
      <c r="E60" s="100">
        <v>14335.2</v>
      </c>
      <c r="F60" s="100">
        <v>19.906221113643817</v>
      </c>
      <c r="G60" s="100">
        <v>12970.893677650311</v>
      </c>
      <c r="H60" s="100">
        <v>17</v>
      </c>
      <c r="I60" s="100">
        <v>11077.2</v>
      </c>
      <c r="J60" s="100">
        <v>19</v>
      </c>
      <c r="K60" s="100">
        <v>12380.4</v>
      </c>
      <c r="L60" s="100">
        <v>20</v>
      </c>
      <c r="M60" s="100">
        <v>13032</v>
      </c>
      <c r="N60" s="100">
        <v>26</v>
      </c>
      <c r="O60" s="100">
        <v>16941.600000000002</v>
      </c>
      <c r="P60" s="100">
        <v>15</v>
      </c>
      <c r="Q60" s="100">
        <v>9774</v>
      </c>
      <c r="R60" s="100">
        <v>23</v>
      </c>
      <c r="S60" s="100">
        <v>14986.800000000001</v>
      </c>
      <c r="T60" s="100">
        <v>19</v>
      </c>
      <c r="U60" s="100">
        <v>12380.4</v>
      </c>
      <c r="V60" s="100">
        <v>27</v>
      </c>
      <c r="W60" s="100">
        <v>17593.2</v>
      </c>
      <c r="X60" s="100">
        <v>15</v>
      </c>
      <c r="Y60" s="100">
        <v>9774</v>
      </c>
      <c r="Z60" s="100">
        <v>13</v>
      </c>
      <c r="AA60" s="100">
        <v>8470.8000000000011</v>
      </c>
      <c r="AB60" s="100">
        <v>18</v>
      </c>
      <c r="AC60" s="100">
        <v>11728.800000000001</v>
      </c>
      <c r="AD60" s="100">
        <v>24</v>
      </c>
      <c r="AE60" s="100">
        <v>15638.400000000001</v>
      </c>
      <c r="AF60" s="100">
        <v>20</v>
      </c>
      <c r="AG60" s="100">
        <v>13032</v>
      </c>
      <c r="AH60" s="100">
        <v>23</v>
      </c>
      <c r="AI60" s="100">
        <v>14986.800000000001</v>
      </c>
      <c r="AJ60" s="100">
        <v>15</v>
      </c>
      <c r="AK60" s="100">
        <v>9774</v>
      </c>
      <c r="AL60" s="100">
        <v>24</v>
      </c>
      <c r="AM60" s="100">
        <v>15638.400000000001</v>
      </c>
      <c r="AN60" s="100">
        <v>14</v>
      </c>
      <c r="AO60" s="100">
        <v>9122.4</v>
      </c>
      <c r="AP60" s="100">
        <v>18</v>
      </c>
      <c r="AQ60" s="100">
        <v>11728.800000000001</v>
      </c>
      <c r="AR60" s="100">
        <v>21</v>
      </c>
      <c r="AS60" s="100">
        <v>13683.6</v>
      </c>
      <c r="AT60" s="100">
        <v>20</v>
      </c>
      <c r="AU60" s="100">
        <v>13032</v>
      </c>
      <c r="AV60" s="100">
        <v>24</v>
      </c>
      <c r="AW60" s="100">
        <v>15638.400000000001</v>
      </c>
      <c r="AX60" s="100">
        <v>20</v>
      </c>
      <c r="AY60" s="100">
        <v>13032</v>
      </c>
      <c r="AZ60" s="100">
        <v>25</v>
      </c>
      <c r="BA60" s="100">
        <v>16290</v>
      </c>
      <c r="BB60" s="100">
        <v>14</v>
      </c>
      <c r="BC60" s="100">
        <v>9122.4</v>
      </c>
      <c r="BD60" s="100">
        <v>23</v>
      </c>
      <c r="BE60" s="100">
        <v>14986.800000000001</v>
      </c>
      <c r="BF60" s="100">
        <v>19</v>
      </c>
      <c r="BG60" s="100">
        <v>12380.4</v>
      </c>
      <c r="BH60" s="100">
        <v>20</v>
      </c>
      <c r="BI60" s="100">
        <v>13032</v>
      </c>
      <c r="BJ60" s="100">
        <v>22</v>
      </c>
      <c r="BK60" s="100">
        <v>14335.2</v>
      </c>
      <c r="BL60" s="100">
        <v>23</v>
      </c>
      <c r="BM60" s="100">
        <v>14986.800000000001</v>
      </c>
      <c r="BN60" s="100">
        <v>27</v>
      </c>
      <c r="BO60" s="100">
        <v>17593.2</v>
      </c>
      <c r="BP60" s="100">
        <v>16</v>
      </c>
      <c r="BQ60" s="100">
        <v>10425.6</v>
      </c>
      <c r="BR60" s="100">
        <v>24</v>
      </c>
      <c r="BS60" s="100">
        <v>15638.400000000001</v>
      </c>
      <c r="BT60" s="100">
        <v>25</v>
      </c>
      <c r="BU60" s="100">
        <v>16290</v>
      </c>
      <c r="BV60" s="100">
        <v>24</v>
      </c>
      <c r="BW60" s="100">
        <v>15638.400000000001</v>
      </c>
      <c r="BX60" s="100">
        <v>23</v>
      </c>
      <c r="BY60" s="100">
        <v>14986.800000000001</v>
      </c>
      <c r="BZ60" s="100">
        <v>23</v>
      </c>
      <c r="CA60" s="100">
        <v>14986.800000000001</v>
      </c>
      <c r="CB60" s="100">
        <v>24</v>
      </c>
      <c r="CC60" s="100">
        <v>15638.400000000001</v>
      </c>
      <c r="CD60" s="100">
        <v>22</v>
      </c>
      <c r="CE60" s="100">
        <v>14335.2</v>
      </c>
      <c r="CF60" s="100">
        <v>17</v>
      </c>
      <c r="CG60" s="100">
        <v>11077.2</v>
      </c>
      <c r="CH60" s="100">
        <v>27</v>
      </c>
      <c r="CI60" s="100">
        <v>17593.2</v>
      </c>
      <c r="CJ60" s="100">
        <v>25</v>
      </c>
      <c r="CK60" s="100">
        <v>16290</v>
      </c>
      <c r="CL60" s="100">
        <v>19</v>
      </c>
      <c r="CM60" s="100">
        <v>12380.4</v>
      </c>
      <c r="CN60" s="100">
        <v>23</v>
      </c>
      <c r="CO60" s="100">
        <v>14986.800000000001</v>
      </c>
      <c r="CP60" s="100">
        <v>18</v>
      </c>
      <c r="CQ60" s="100">
        <v>11728.800000000001</v>
      </c>
      <c r="CR60" s="100">
        <v>18</v>
      </c>
      <c r="CS60" s="100">
        <v>11728.800000000001</v>
      </c>
      <c r="CT60" s="100">
        <v>19</v>
      </c>
      <c r="CU60" s="100">
        <v>12380.4</v>
      </c>
    </row>
    <row r="61" spans="2:99">
      <c r="C61" s="99" t="s">
        <v>227</v>
      </c>
      <c r="D61" s="100">
        <v>22</v>
      </c>
      <c r="E61" s="100">
        <v>20935.199999999997</v>
      </c>
      <c r="F61" s="100">
        <v>19.906221113643817</v>
      </c>
      <c r="G61" s="100">
        <v>18942.760011743452</v>
      </c>
      <c r="H61" s="100">
        <v>17</v>
      </c>
      <c r="I61" s="100">
        <v>16177.199999999999</v>
      </c>
      <c r="J61" s="100">
        <v>20</v>
      </c>
      <c r="K61" s="100">
        <v>19032</v>
      </c>
      <c r="L61" s="100">
        <v>20</v>
      </c>
      <c r="M61" s="100">
        <v>19032</v>
      </c>
      <c r="N61" s="100">
        <v>27</v>
      </c>
      <c r="O61" s="100">
        <v>25693.199999999997</v>
      </c>
      <c r="P61" s="100">
        <v>13</v>
      </c>
      <c r="Q61" s="100">
        <v>12370.8</v>
      </c>
      <c r="R61" s="100">
        <v>20</v>
      </c>
      <c r="S61" s="100">
        <v>19032</v>
      </c>
      <c r="T61" s="100">
        <v>17</v>
      </c>
      <c r="U61" s="100">
        <v>16177.199999999999</v>
      </c>
      <c r="V61" s="100">
        <v>27</v>
      </c>
      <c r="W61" s="100">
        <v>25693.199999999997</v>
      </c>
      <c r="X61" s="100">
        <v>14</v>
      </c>
      <c r="Y61" s="100">
        <v>13322.399999999998</v>
      </c>
      <c r="Z61" s="100">
        <v>13</v>
      </c>
      <c r="AA61" s="100">
        <v>12370.8</v>
      </c>
      <c r="AB61" s="100">
        <v>17</v>
      </c>
      <c r="AC61" s="100">
        <v>16177.199999999999</v>
      </c>
      <c r="AD61" s="100">
        <v>24</v>
      </c>
      <c r="AE61" s="100">
        <v>22838.399999999998</v>
      </c>
      <c r="AF61" s="100">
        <v>19</v>
      </c>
      <c r="AG61" s="100">
        <v>18080.399999999998</v>
      </c>
      <c r="AH61" s="100">
        <v>21</v>
      </c>
      <c r="AI61" s="100">
        <v>19983.599999999999</v>
      </c>
      <c r="AJ61" s="100">
        <v>14</v>
      </c>
      <c r="AK61" s="100">
        <v>13322.399999999998</v>
      </c>
      <c r="AL61" s="100">
        <v>25</v>
      </c>
      <c r="AM61" s="100">
        <v>23789.999999999996</v>
      </c>
      <c r="AN61" s="100">
        <v>14</v>
      </c>
      <c r="AO61" s="100">
        <v>13322.399999999998</v>
      </c>
      <c r="AP61" s="100">
        <v>18</v>
      </c>
      <c r="AQ61" s="100">
        <v>17128.8</v>
      </c>
      <c r="AR61" s="100">
        <v>22</v>
      </c>
      <c r="AS61" s="100">
        <v>20935.199999999997</v>
      </c>
      <c r="AT61" s="100">
        <v>22</v>
      </c>
      <c r="AU61" s="100">
        <v>20935.199999999997</v>
      </c>
      <c r="AV61" s="100">
        <v>25</v>
      </c>
      <c r="AW61" s="100">
        <v>23789.999999999996</v>
      </c>
      <c r="AX61" s="100">
        <v>22</v>
      </c>
      <c r="AY61" s="100">
        <v>20935.199999999997</v>
      </c>
      <c r="AZ61" s="100">
        <v>23</v>
      </c>
      <c r="BA61" s="100">
        <v>21886.799999999999</v>
      </c>
      <c r="BB61" s="100">
        <v>13</v>
      </c>
      <c r="BC61" s="100">
        <v>12370.8</v>
      </c>
      <c r="BD61" s="100">
        <v>25</v>
      </c>
      <c r="BE61" s="100">
        <v>23789.999999999996</v>
      </c>
      <c r="BF61" s="100">
        <v>17</v>
      </c>
      <c r="BG61" s="100">
        <v>16177.199999999999</v>
      </c>
      <c r="BH61" s="100">
        <v>17</v>
      </c>
      <c r="BI61" s="100">
        <v>16177.199999999999</v>
      </c>
      <c r="BJ61" s="100">
        <v>22</v>
      </c>
      <c r="BK61" s="100">
        <v>20935.199999999997</v>
      </c>
      <c r="BL61" s="100">
        <v>22</v>
      </c>
      <c r="BM61" s="100">
        <v>20935.199999999997</v>
      </c>
      <c r="BN61" s="100">
        <v>25</v>
      </c>
      <c r="BO61" s="100">
        <v>23789.999999999996</v>
      </c>
      <c r="BP61" s="100">
        <v>17</v>
      </c>
      <c r="BQ61" s="100">
        <v>16177.199999999999</v>
      </c>
      <c r="BR61" s="100">
        <v>25</v>
      </c>
      <c r="BS61" s="100">
        <v>23789.999999999996</v>
      </c>
      <c r="BT61" s="100">
        <v>22</v>
      </c>
      <c r="BU61" s="100">
        <v>20935.199999999997</v>
      </c>
      <c r="BV61" s="100">
        <v>28</v>
      </c>
      <c r="BW61" s="100">
        <v>26644.799999999996</v>
      </c>
      <c r="BX61" s="100">
        <v>24</v>
      </c>
      <c r="BY61" s="100">
        <v>22838.399999999998</v>
      </c>
      <c r="BZ61" s="100">
        <v>22</v>
      </c>
      <c r="CA61" s="100">
        <v>20935.199999999997</v>
      </c>
      <c r="CB61" s="100">
        <v>23</v>
      </c>
      <c r="CC61" s="100">
        <v>21886.799999999999</v>
      </c>
      <c r="CD61" s="100">
        <v>19</v>
      </c>
      <c r="CE61" s="100">
        <v>18080.399999999998</v>
      </c>
      <c r="CF61" s="100">
        <v>17</v>
      </c>
      <c r="CG61" s="100">
        <v>16177.199999999999</v>
      </c>
      <c r="CH61" s="100">
        <v>23</v>
      </c>
      <c r="CI61" s="100">
        <v>21886.799999999999</v>
      </c>
      <c r="CJ61" s="100">
        <v>24</v>
      </c>
      <c r="CK61" s="100">
        <v>22838.399999999998</v>
      </c>
      <c r="CL61" s="100">
        <v>18</v>
      </c>
      <c r="CM61" s="100">
        <v>17128.8</v>
      </c>
      <c r="CN61" s="100">
        <v>21</v>
      </c>
      <c r="CO61" s="100">
        <v>19983.599999999999</v>
      </c>
      <c r="CP61" s="100">
        <v>16</v>
      </c>
      <c r="CQ61" s="100">
        <v>15225.599999999999</v>
      </c>
      <c r="CR61" s="100">
        <v>15</v>
      </c>
      <c r="CS61" s="100">
        <v>14273.999999999998</v>
      </c>
      <c r="CT61" s="100">
        <v>20</v>
      </c>
      <c r="CU61" s="100">
        <v>19032</v>
      </c>
    </row>
    <row r="62" spans="2:99">
      <c r="C62" s="99" t="s">
        <v>228</v>
      </c>
      <c r="D62" s="100">
        <v>23</v>
      </c>
      <c r="E62" s="100">
        <v>39219.599999999999</v>
      </c>
      <c r="F62" s="100">
        <v>16.953916961730332</v>
      </c>
      <c r="G62" s="100">
        <v>28909.819203142564</v>
      </c>
      <c r="H62" s="100">
        <v>16</v>
      </c>
      <c r="I62" s="100">
        <v>27283.200000000001</v>
      </c>
      <c r="J62" s="100">
        <v>19</v>
      </c>
      <c r="K62" s="100">
        <v>32398.799999999999</v>
      </c>
      <c r="L62" s="100">
        <v>19</v>
      </c>
      <c r="M62" s="100">
        <v>32398.799999999999</v>
      </c>
      <c r="N62" s="100">
        <v>23</v>
      </c>
      <c r="O62" s="100">
        <v>39219.599999999999</v>
      </c>
      <c r="P62" s="100">
        <v>14</v>
      </c>
      <c r="Q62" s="100">
        <v>23872.799999999999</v>
      </c>
      <c r="R62" s="100">
        <v>22</v>
      </c>
      <c r="S62" s="100">
        <v>37514.400000000001</v>
      </c>
      <c r="T62" s="100">
        <v>17</v>
      </c>
      <c r="U62" s="100">
        <v>28988.400000000001</v>
      </c>
      <c r="V62" s="100">
        <v>25</v>
      </c>
      <c r="W62" s="100">
        <v>42630</v>
      </c>
      <c r="X62" s="100">
        <v>12</v>
      </c>
      <c r="Y62" s="100">
        <v>20462.400000000001</v>
      </c>
      <c r="Z62" s="100">
        <v>14</v>
      </c>
      <c r="AA62" s="100">
        <v>23872.799999999999</v>
      </c>
      <c r="AB62" s="100">
        <v>18</v>
      </c>
      <c r="AC62" s="100">
        <v>30693.600000000002</v>
      </c>
      <c r="AD62" s="100">
        <v>20</v>
      </c>
      <c r="AE62" s="100">
        <v>34104</v>
      </c>
      <c r="AF62" s="100">
        <v>18</v>
      </c>
      <c r="AG62" s="100">
        <v>30693.600000000002</v>
      </c>
      <c r="AH62" s="100">
        <v>18</v>
      </c>
      <c r="AI62" s="100">
        <v>30693.600000000002</v>
      </c>
      <c r="AJ62" s="100">
        <v>14</v>
      </c>
      <c r="AK62" s="100">
        <v>23872.799999999999</v>
      </c>
      <c r="AL62" s="100">
        <v>20</v>
      </c>
      <c r="AM62" s="100">
        <v>34104</v>
      </c>
      <c r="AN62" s="100">
        <v>13</v>
      </c>
      <c r="AO62" s="100">
        <v>22167.600000000002</v>
      </c>
      <c r="AP62" s="100">
        <v>16</v>
      </c>
      <c r="AQ62" s="100">
        <v>27283.200000000001</v>
      </c>
      <c r="AR62" s="100">
        <v>20</v>
      </c>
      <c r="AS62" s="100">
        <v>34104</v>
      </c>
      <c r="AT62" s="100">
        <v>19</v>
      </c>
      <c r="AU62" s="100">
        <v>32398.799999999999</v>
      </c>
      <c r="AV62" s="100">
        <v>24</v>
      </c>
      <c r="AW62" s="100">
        <v>40924.800000000003</v>
      </c>
      <c r="AX62" s="100">
        <v>18</v>
      </c>
      <c r="AY62" s="100">
        <v>30693.600000000002</v>
      </c>
      <c r="AZ62" s="100">
        <v>21</v>
      </c>
      <c r="BA62" s="100">
        <v>35809.200000000004</v>
      </c>
      <c r="BB62" s="100">
        <v>12</v>
      </c>
      <c r="BC62" s="100">
        <v>20462.400000000001</v>
      </c>
      <c r="BD62" s="100">
        <v>22</v>
      </c>
      <c r="BE62" s="100">
        <v>37514.400000000001</v>
      </c>
      <c r="BF62" s="100">
        <v>16</v>
      </c>
      <c r="BG62" s="100">
        <v>27283.200000000001</v>
      </c>
      <c r="BH62" s="100">
        <v>18</v>
      </c>
      <c r="BI62" s="100">
        <v>30693.600000000002</v>
      </c>
      <c r="BJ62" s="100">
        <v>18</v>
      </c>
      <c r="BK62" s="100">
        <v>30693.600000000002</v>
      </c>
      <c r="BL62" s="100">
        <v>20</v>
      </c>
      <c r="BM62" s="100">
        <v>34104</v>
      </c>
      <c r="BN62" s="100">
        <v>23</v>
      </c>
      <c r="BO62" s="100">
        <v>39219.599999999999</v>
      </c>
      <c r="BP62" s="100">
        <v>14</v>
      </c>
      <c r="BQ62" s="100">
        <v>23872.799999999999</v>
      </c>
      <c r="BR62" s="100">
        <v>20</v>
      </c>
      <c r="BS62" s="100">
        <v>34104</v>
      </c>
      <c r="BT62" s="100">
        <v>20</v>
      </c>
      <c r="BU62" s="100">
        <v>34104</v>
      </c>
      <c r="BV62" s="100">
        <v>21</v>
      </c>
      <c r="BW62" s="100">
        <v>35809.200000000004</v>
      </c>
      <c r="BX62" s="100">
        <v>20</v>
      </c>
      <c r="BY62" s="100">
        <v>34104</v>
      </c>
      <c r="BZ62" s="100">
        <v>17</v>
      </c>
      <c r="CA62" s="100">
        <v>28988.400000000001</v>
      </c>
      <c r="CB62" s="100">
        <v>18</v>
      </c>
      <c r="CC62" s="100">
        <v>30693.600000000002</v>
      </c>
      <c r="CD62" s="100">
        <v>17</v>
      </c>
      <c r="CE62" s="100">
        <v>28988.400000000001</v>
      </c>
      <c r="CF62" s="100">
        <v>16</v>
      </c>
      <c r="CG62" s="100">
        <v>27283.200000000001</v>
      </c>
      <c r="CH62" s="100">
        <v>24</v>
      </c>
      <c r="CI62" s="100">
        <v>40924.800000000003</v>
      </c>
      <c r="CJ62" s="100">
        <v>20</v>
      </c>
      <c r="CK62" s="100">
        <v>34104</v>
      </c>
      <c r="CL62" s="100">
        <v>20</v>
      </c>
      <c r="CM62" s="100">
        <v>34104</v>
      </c>
      <c r="CN62" s="100">
        <v>22</v>
      </c>
      <c r="CO62" s="100">
        <v>37514.400000000001</v>
      </c>
      <c r="CP62" s="100">
        <v>17</v>
      </c>
      <c r="CQ62" s="100">
        <v>28988.400000000001</v>
      </c>
      <c r="CR62" s="100">
        <v>13</v>
      </c>
      <c r="CS62" s="100">
        <v>22167.600000000002</v>
      </c>
      <c r="CT62" s="100">
        <v>19</v>
      </c>
      <c r="CU62" s="100">
        <v>32398.799999999999</v>
      </c>
    </row>
    <row r="63" spans="2:99">
      <c r="C63" s="99" t="s">
        <v>229</v>
      </c>
      <c r="D63" s="100">
        <v>24</v>
      </c>
      <c r="E63" s="100">
        <v>19094.400000000001</v>
      </c>
      <c r="F63" s="100">
        <v>19.001612809816852</v>
      </c>
      <c r="G63" s="100">
        <v>15117.683151490288</v>
      </c>
      <c r="H63" s="100">
        <v>17</v>
      </c>
      <c r="I63" s="100">
        <v>13525.2</v>
      </c>
      <c r="J63" s="100">
        <v>21</v>
      </c>
      <c r="K63" s="100">
        <v>16707.600000000002</v>
      </c>
      <c r="L63" s="100">
        <v>18</v>
      </c>
      <c r="M63" s="100">
        <v>14320.800000000001</v>
      </c>
      <c r="N63" s="100">
        <v>24</v>
      </c>
      <c r="O63" s="100">
        <v>19094.400000000001</v>
      </c>
      <c r="P63" s="100">
        <v>16</v>
      </c>
      <c r="Q63" s="100">
        <v>12729.6</v>
      </c>
      <c r="R63" s="100">
        <v>22</v>
      </c>
      <c r="S63" s="100">
        <v>17503.2</v>
      </c>
      <c r="T63" s="100">
        <v>19</v>
      </c>
      <c r="U63" s="100">
        <v>15116.4</v>
      </c>
      <c r="V63" s="100">
        <v>28</v>
      </c>
      <c r="W63" s="100">
        <v>22276.799999999999</v>
      </c>
      <c r="X63" s="100">
        <v>14</v>
      </c>
      <c r="Y63" s="100">
        <v>11138.4</v>
      </c>
      <c r="Z63" s="100">
        <v>13</v>
      </c>
      <c r="AA63" s="100">
        <v>10342.800000000001</v>
      </c>
      <c r="AB63" s="100">
        <v>19</v>
      </c>
      <c r="AC63" s="100">
        <v>15116.4</v>
      </c>
      <c r="AD63" s="100">
        <v>21</v>
      </c>
      <c r="AE63" s="100">
        <v>16707.600000000002</v>
      </c>
      <c r="AF63" s="100">
        <v>19</v>
      </c>
      <c r="AG63" s="100">
        <v>15116.4</v>
      </c>
      <c r="AH63" s="100">
        <v>21</v>
      </c>
      <c r="AI63" s="100">
        <v>16707.600000000002</v>
      </c>
      <c r="AJ63" s="100">
        <v>17</v>
      </c>
      <c r="AK63" s="100">
        <v>13525.2</v>
      </c>
      <c r="AL63" s="100">
        <v>22</v>
      </c>
      <c r="AM63" s="100">
        <v>17503.2</v>
      </c>
      <c r="AN63" s="100">
        <v>15</v>
      </c>
      <c r="AO63" s="100">
        <v>11934</v>
      </c>
      <c r="AP63" s="100">
        <v>18</v>
      </c>
      <c r="AQ63" s="100">
        <v>14320.800000000001</v>
      </c>
      <c r="AR63" s="100">
        <v>22</v>
      </c>
      <c r="AS63" s="100">
        <v>17503.2</v>
      </c>
      <c r="AT63" s="100">
        <v>23</v>
      </c>
      <c r="AU63" s="100">
        <v>18298.8</v>
      </c>
      <c r="AV63" s="100">
        <v>24</v>
      </c>
      <c r="AW63" s="100">
        <v>19094.400000000001</v>
      </c>
      <c r="AX63" s="100">
        <v>20</v>
      </c>
      <c r="AY63" s="100">
        <v>15912</v>
      </c>
      <c r="AZ63" s="100">
        <v>26</v>
      </c>
      <c r="BA63" s="100">
        <v>20685.600000000002</v>
      </c>
      <c r="BB63" s="100">
        <v>13</v>
      </c>
      <c r="BC63" s="100">
        <v>10342.800000000001</v>
      </c>
      <c r="BD63" s="100">
        <v>24</v>
      </c>
      <c r="BE63" s="100">
        <v>19094.400000000001</v>
      </c>
      <c r="BF63" s="100">
        <v>19</v>
      </c>
      <c r="BG63" s="100">
        <v>15116.4</v>
      </c>
      <c r="BH63" s="100">
        <v>18</v>
      </c>
      <c r="BI63" s="100">
        <v>14320.800000000001</v>
      </c>
      <c r="BJ63" s="100">
        <v>24</v>
      </c>
      <c r="BK63" s="100">
        <v>19094.400000000001</v>
      </c>
      <c r="BL63" s="100">
        <v>21</v>
      </c>
      <c r="BM63" s="100">
        <v>16707.600000000002</v>
      </c>
      <c r="BN63" s="100">
        <v>24</v>
      </c>
      <c r="BO63" s="100">
        <v>19094.400000000001</v>
      </c>
      <c r="BP63" s="100">
        <v>16</v>
      </c>
      <c r="BQ63" s="100">
        <v>12729.6</v>
      </c>
      <c r="BR63" s="100">
        <v>26</v>
      </c>
      <c r="BS63" s="100">
        <v>20685.600000000002</v>
      </c>
      <c r="BT63" s="100">
        <v>21</v>
      </c>
      <c r="BU63" s="100">
        <v>16707.600000000002</v>
      </c>
      <c r="BV63" s="100">
        <v>27</v>
      </c>
      <c r="BW63" s="100">
        <v>21481.200000000001</v>
      </c>
      <c r="BX63" s="100">
        <v>23</v>
      </c>
      <c r="BY63" s="100">
        <v>18298.8</v>
      </c>
      <c r="BZ63" s="100">
        <v>22</v>
      </c>
      <c r="CA63" s="100">
        <v>17503.2</v>
      </c>
      <c r="CB63" s="100">
        <v>24</v>
      </c>
      <c r="CC63" s="100">
        <v>19094.400000000001</v>
      </c>
      <c r="CD63" s="100">
        <v>22</v>
      </c>
      <c r="CE63" s="100">
        <v>17503.2</v>
      </c>
      <c r="CF63" s="100">
        <v>16</v>
      </c>
      <c r="CG63" s="100">
        <v>12729.6</v>
      </c>
      <c r="CH63" s="100">
        <v>27</v>
      </c>
      <c r="CI63" s="100">
        <v>21481.200000000001</v>
      </c>
      <c r="CJ63" s="100">
        <v>24</v>
      </c>
      <c r="CK63" s="100">
        <v>19094.400000000001</v>
      </c>
      <c r="CL63" s="100">
        <v>20</v>
      </c>
      <c r="CM63" s="100">
        <v>15912</v>
      </c>
      <c r="CN63" s="100">
        <v>23</v>
      </c>
      <c r="CO63" s="100">
        <v>18298.8</v>
      </c>
      <c r="CP63" s="100">
        <v>17</v>
      </c>
      <c r="CQ63" s="100">
        <v>13525.2</v>
      </c>
      <c r="CR63" s="100">
        <v>16</v>
      </c>
      <c r="CS63" s="100">
        <v>12729.6</v>
      </c>
      <c r="CT63" s="100">
        <v>21</v>
      </c>
      <c r="CU63" s="100">
        <v>16707.600000000002</v>
      </c>
    </row>
    <row r="64" spans="2:99">
      <c r="C64" s="99" t="s">
        <v>230</v>
      </c>
      <c r="D64" s="100">
        <v>21</v>
      </c>
      <c r="E64" s="100">
        <v>21193.199999999997</v>
      </c>
      <c r="F64" s="100">
        <v>21.001612809816852</v>
      </c>
      <c r="G64" s="100">
        <v>21194.827647667164</v>
      </c>
      <c r="H64" s="100">
        <v>17</v>
      </c>
      <c r="I64" s="100">
        <v>17156.399999999998</v>
      </c>
      <c r="J64" s="100">
        <v>21</v>
      </c>
      <c r="K64" s="100">
        <v>21193.199999999997</v>
      </c>
      <c r="L64" s="100">
        <v>20</v>
      </c>
      <c r="M64" s="100">
        <v>20183.999999999996</v>
      </c>
      <c r="N64" s="100">
        <v>25</v>
      </c>
      <c r="O64" s="100">
        <v>25229.999999999996</v>
      </c>
      <c r="P64" s="100">
        <v>15</v>
      </c>
      <c r="Q64" s="100">
        <v>15137.999999999996</v>
      </c>
      <c r="R64" s="100">
        <v>22</v>
      </c>
      <c r="S64" s="100">
        <v>22202.399999999994</v>
      </c>
      <c r="T64" s="100">
        <v>17</v>
      </c>
      <c r="U64" s="100">
        <v>17156.399999999998</v>
      </c>
      <c r="V64" s="100">
        <v>25</v>
      </c>
      <c r="W64" s="100">
        <v>25229.999999999996</v>
      </c>
      <c r="X64" s="100">
        <v>12</v>
      </c>
      <c r="Y64" s="100">
        <v>12110.399999999998</v>
      </c>
      <c r="Z64" s="100">
        <v>15</v>
      </c>
      <c r="AA64" s="100">
        <v>15137.999999999996</v>
      </c>
      <c r="AB64" s="100">
        <v>18</v>
      </c>
      <c r="AC64" s="100">
        <v>18165.599999999999</v>
      </c>
      <c r="AD64" s="100">
        <v>21</v>
      </c>
      <c r="AE64" s="100">
        <v>21193.199999999997</v>
      </c>
      <c r="AF64" s="100">
        <v>20</v>
      </c>
      <c r="AG64" s="100">
        <v>20183.999999999996</v>
      </c>
      <c r="AH64" s="100">
        <v>21</v>
      </c>
      <c r="AI64" s="100">
        <v>21193.199999999997</v>
      </c>
      <c r="AJ64" s="100">
        <v>14</v>
      </c>
      <c r="AK64" s="100">
        <v>14128.799999999997</v>
      </c>
      <c r="AL64" s="100">
        <v>24</v>
      </c>
      <c r="AM64" s="100">
        <v>24220.799999999996</v>
      </c>
      <c r="AN64" s="100">
        <v>13</v>
      </c>
      <c r="AO64" s="100">
        <v>13119.599999999999</v>
      </c>
      <c r="AP64" s="100">
        <v>19</v>
      </c>
      <c r="AQ64" s="100">
        <v>19174.799999999996</v>
      </c>
      <c r="AR64" s="100">
        <v>21</v>
      </c>
      <c r="AS64" s="100">
        <v>21193.199999999997</v>
      </c>
      <c r="AT64" s="100">
        <v>22</v>
      </c>
      <c r="AU64" s="100">
        <v>22202.399999999994</v>
      </c>
      <c r="AV64" s="100">
        <v>24</v>
      </c>
      <c r="AW64" s="100">
        <v>24220.799999999996</v>
      </c>
      <c r="AX64" s="100">
        <v>23</v>
      </c>
      <c r="AY64" s="100">
        <v>23211.599999999995</v>
      </c>
      <c r="AZ64" s="100">
        <v>23</v>
      </c>
      <c r="BA64" s="100">
        <v>23211.599999999995</v>
      </c>
      <c r="BB64" s="100">
        <v>13</v>
      </c>
      <c r="BC64" s="100">
        <v>13119.599999999999</v>
      </c>
      <c r="BD64" s="100">
        <v>20</v>
      </c>
      <c r="BE64" s="100">
        <v>20183.999999999996</v>
      </c>
      <c r="BF64" s="100">
        <v>16</v>
      </c>
      <c r="BG64" s="100">
        <v>16147.199999999997</v>
      </c>
      <c r="BH64" s="100">
        <v>18</v>
      </c>
      <c r="BI64" s="100">
        <v>18165.599999999999</v>
      </c>
      <c r="BJ64" s="100">
        <v>22</v>
      </c>
      <c r="BK64" s="100">
        <v>22202.399999999994</v>
      </c>
      <c r="BL64" s="100">
        <v>21</v>
      </c>
      <c r="BM64" s="100">
        <v>21193.199999999997</v>
      </c>
      <c r="BN64" s="100">
        <v>25</v>
      </c>
      <c r="BO64" s="100">
        <v>25229.999999999996</v>
      </c>
      <c r="BP64" s="100">
        <v>15</v>
      </c>
      <c r="BQ64" s="100">
        <v>15137.999999999996</v>
      </c>
      <c r="BR64" s="100">
        <v>25</v>
      </c>
      <c r="BS64" s="100">
        <v>25229.999999999996</v>
      </c>
      <c r="BT64" s="100">
        <v>21</v>
      </c>
      <c r="BU64" s="100">
        <v>21193.199999999997</v>
      </c>
      <c r="BV64" s="100">
        <v>24</v>
      </c>
      <c r="BW64" s="100">
        <v>24220.799999999996</v>
      </c>
      <c r="BX64" s="100">
        <v>24</v>
      </c>
      <c r="BY64" s="100">
        <v>24220.799999999996</v>
      </c>
      <c r="BZ64" s="100">
        <v>20</v>
      </c>
      <c r="CA64" s="100">
        <v>20183.999999999996</v>
      </c>
      <c r="CB64" s="100">
        <v>20</v>
      </c>
      <c r="CC64" s="100">
        <v>20183.999999999996</v>
      </c>
      <c r="CD64" s="100">
        <v>20</v>
      </c>
      <c r="CE64" s="100">
        <v>20183.999999999996</v>
      </c>
      <c r="CF64" s="100">
        <v>18</v>
      </c>
      <c r="CG64" s="100">
        <v>18165.599999999999</v>
      </c>
      <c r="CH64" s="100">
        <v>24</v>
      </c>
      <c r="CI64" s="100">
        <v>24220.799999999996</v>
      </c>
      <c r="CJ64" s="100">
        <v>21</v>
      </c>
      <c r="CK64" s="100">
        <v>21193.199999999997</v>
      </c>
      <c r="CL64" s="100">
        <v>19</v>
      </c>
      <c r="CM64" s="100">
        <v>19174.799999999996</v>
      </c>
      <c r="CN64" s="100">
        <v>21</v>
      </c>
      <c r="CO64" s="100">
        <v>21193.199999999997</v>
      </c>
      <c r="CP64" s="100">
        <v>17</v>
      </c>
      <c r="CQ64" s="100">
        <v>17156.399999999998</v>
      </c>
      <c r="CR64" s="100">
        <v>16</v>
      </c>
      <c r="CS64" s="100">
        <v>16147.199999999997</v>
      </c>
      <c r="CT64" s="100">
        <v>20</v>
      </c>
      <c r="CU64" s="100">
        <v>20183.999999999996</v>
      </c>
    </row>
    <row r="65" spans="2:99">
      <c r="C65" s="99" t="s">
        <v>231</v>
      </c>
      <c r="D65" s="100">
        <v>21</v>
      </c>
      <c r="E65" s="100">
        <v>21546</v>
      </c>
      <c r="F65" s="100">
        <v>18.858525265557301</v>
      </c>
      <c r="G65" s="100">
        <v>19348.846922461791</v>
      </c>
      <c r="H65" s="100">
        <v>18</v>
      </c>
      <c r="I65" s="100">
        <v>18468</v>
      </c>
      <c r="J65" s="100">
        <v>21</v>
      </c>
      <c r="K65" s="100">
        <v>21546</v>
      </c>
      <c r="L65" s="100">
        <v>20</v>
      </c>
      <c r="M65" s="100">
        <v>20520</v>
      </c>
      <c r="N65" s="100">
        <v>26</v>
      </c>
      <c r="O65" s="100">
        <v>26676</v>
      </c>
      <c r="P65" s="100">
        <v>13</v>
      </c>
      <c r="Q65" s="100">
        <v>13338</v>
      </c>
      <c r="R65" s="100">
        <v>24</v>
      </c>
      <c r="S65" s="100">
        <v>24624</v>
      </c>
      <c r="T65" s="100">
        <v>18</v>
      </c>
      <c r="U65" s="100">
        <v>18468</v>
      </c>
      <c r="V65" s="100">
        <v>26</v>
      </c>
      <c r="W65" s="100">
        <v>26676</v>
      </c>
      <c r="X65" s="100">
        <v>13</v>
      </c>
      <c r="Y65" s="100">
        <v>13338</v>
      </c>
      <c r="Z65" s="100">
        <v>14</v>
      </c>
      <c r="AA65" s="100">
        <v>14364</v>
      </c>
      <c r="AB65" s="100">
        <v>17</v>
      </c>
      <c r="AC65" s="100">
        <v>17442</v>
      </c>
      <c r="AD65" s="100">
        <v>24</v>
      </c>
      <c r="AE65" s="100">
        <v>24624</v>
      </c>
      <c r="AF65" s="100">
        <v>21</v>
      </c>
      <c r="AG65" s="100">
        <v>21546</v>
      </c>
      <c r="AH65" s="100">
        <v>20</v>
      </c>
      <c r="AI65" s="100">
        <v>20520</v>
      </c>
      <c r="AJ65" s="100">
        <v>15</v>
      </c>
      <c r="AK65" s="100">
        <v>15390</v>
      </c>
      <c r="AL65" s="100">
        <v>22</v>
      </c>
      <c r="AM65" s="100">
        <v>22572</v>
      </c>
      <c r="AN65" s="100">
        <v>14</v>
      </c>
      <c r="AO65" s="100">
        <v>14364</v>
      </c>
      <c r="AP65" s="100">
        <v>18</v>
      </c>
      <c r="AQ65" s="100">
        <v>18468</v>
      </c>
      <c r="AR65" s="100">
        <v>20</v>
      </c>
      <c r="AS65" s="100">
        <v>20520</v>
      </c>
      <c r="AT65" s="100">
        <v>22</v>
      </c>
      <c r="AU65" s="100">
        <v>22572</v>
      </c>
      <c r="AV65" s="100">
        <v>24</v>
      </c>
      <c r="AW65" s="100">
        <v>24624</v>
      </c>
      <c r="AX65" s="100">
        <v>21</v>
      </c>
      <c r="AY65" s="100">
        <v>21546</v>
      </c>
      <c r="AZ65" s="100">
        <v>24</v>
      </c>
      <c r="BA65" s="100">
        <v>24624</v>
      </c>
      <c r="BB65" s="100">
        <v>14</v>
      </c>
      <c r="BC65" s="100">
        <v>14364</v>
      </c>
      <c r="BD65" s="100">
        <v>22</v>
      </c>
      <c r="BE65" s="100">
        <v>22572</v>
      </c>
      <c r="BF65" s="100">
        <v>16</v>
      </c>
      <c r="BG65" s="100">
        <v>16416</v>
      </c>
      <c r="BH65" s="100">
        <v>20</v>
      </c>
      <c r="BI65" s="100">
        <v>20520</v>
      </c>
      <c r="BJ65" s="100">
        <v>20</v>
      </c>
      <c r="BK65" s="100">
        <v>20520</v>
      </c>
      <c r="BL65" s="100">
        <v>20</v>
      </c>
      <c r="BM65" s="100">
        <v>20520</v>
      </c>
      <c r="BN65" s="100">
        <v>25</v>
      </c>
      <c r="BO65" s="100">
        <v>25650</v>
      </c>
      <c r="BP65" s="100">
        <v>17</v>
      </c>
      <c r="BQ65" s="100">
        <v>17442</v>
      </c>
      <c r="BR65" s="100">
        <v>26</v>
      </c>
      <c r="BS65" s="100">
        <v>26676</v>
      </c>
      <c r="BT65" s="100">
        <v>22</v>
      </c>
      <c r="BU65" s="100">
        <v>22572</v>
      </c>
      <c r="BV65" s="100">
        <v>27</v>
      </c>
      <c r="BW65" s="100">
        <v>27702</v>
      </c>
      <c r="BX65" s="100">
        <v>20</v>
      </c>
      <c r="BY65" s="100">
        <v>20520</v>
      </c>
      <c r="BZ65" s="100">
        <v>19</v>
      </c>
      <c r="CA65" s="100">
        <v>19494</v>
      </c>
      <c r="CB65" s="100">
        <v>19</v>
      </c>
      <c r="CC65" s="100">
        <v>19494</v>
      </c>
      <c r="CD65" s="100">
        <v>20</v>
      </c>
      <c r="CE65" s="100">
        <v>20520</v>
      </c>
      <c r="CF65" s="100">
        <v>17</v>
      </c>
      <c r="CG65" s="100">
        <v>17442</v>
      </c>
      <c r="CH65" s="100">
        <v>24</v>
      </c>
      <c r="CI65" s="100">
        <v>24624</v>
      </c>
      <c r="CJ65" s="100">
        <v>23</v>
      </c>
      <c r="CK65" s="100">
        <v>23598</v>
      </c>
      <c r="CL65" s="100">
        <v>20</v>
      </c>
      <c r="CM65" s="100">
        <v>20520</v>
      </c>
      <c r="CN65" s="100">
        <v>24</v>
      </c>
      <c r="CO65" s="100">
        <v>24624</v>
      </c>
      <c r="CP65" s="100">
        <v>19</v>
      </c>
      <c r="CQ65" s="100">
        <v>19494</v>
      </c>
      <c r="CR65" s="100">
        <v>15</v>
      </c>
      <c r="CS65" s="100">
        <v>15390</v>
      </c>
      <c r="CT65" s="100">
        <v>20</v>
      </c>
      <c r="CU65" s="100">
        <v>20520</v>
      </c>
    </row>
    <row r="66" spans="2:99">
      <c r="C66" s="99" t="s">
        <v>232</v>
      </c>
      <c r="D66" s="100">
        <v>22</v>
      </c>
      <c r="E66" s="100">
        <v>26188.799999999996</v>
      </c>
      <c r="F66" s="100">
        <v>20.001612809816852</v>
      </c>
      <c r="G66" s="100">
        <v>23809.919888805976</v>
      </c>
      <c r="H66" s="100">
        <v>16</v>
      </c>
      <c r="I66" s="100">
        <v>19046.399999999998</v>
      </c>
      <c r="J66" s="100">
        <v>21</v>
      </c>
      <c r="K66" s="100">
        <v>24998.399999999998</v>
      </c>
      <c r="L66" s="100">
        <v>17</v>
      </c>
      <c r="M66" s="100">
        <v>20236.8</v>
      </c>
      <c r="N66" s="100">
        <v>26</v>
      </c>
      <c r="O66" s="100">
        <v>30950.399999999998</v>
      </c>
      <c r="P66" s="100">
        <v>15</v>
      </c>
      <c r="Q66" s="100">
        <v>17855.999999999996</v>
      </c>
      <c r="R66" s="100">
        <v>22</v>
      </c>
      <c r="S66" s="100">
        <v>26188.799999999996</v>
      </c>
      <c r="T66" s="100">
        <v>18</v>
      </c>
      <c r="U66" s="100">
        <v>21427.199999999997</v>
      </c>
      <c r="V66" s="100">
        <v>25</v>
      </c>
      <c r="W66" s="100">
        <v>29759.999999999996</v>
      </c>
      <c r="X66" s="100">
        <v>14</v>
      </c>
      <c r="Y66" s="100">
        <v>16665.599999999999</v>
      </c>
      <c r="Z66" s="100">
        <v>13</v>
      </c>
      <c r="AA66" s="100">
        <v>15475.199999999999</v>
      </c>
      <c r="AB66" s="100">
        <v>18</v>
      </c>
      <c r="AC66" s="100">
        <v>21427.199999999997</v>
      </c>
      <c r="AD66" s="100">
        <v>20</v>
      </c>
      <c r="AE66" s="100">
        <v>23807.999999999996</v>
      </c>
      <c r="AF66" s="100">
        <v>19</v>
      </c>
      <c r="AG66" s="100">
        <v>22617.599999999999</v>
      </c>
      <c r="AH66" s="100">
        <v>19</v>
      </c>
      <c r="AI66" s="100">
        <v>22617.599999999999</v>
      </c>
      <c r="AJ66" s="100">
        <v>15</v>
      </c>
      <c r="AK66" s="100">
        <v>17855.999999999996</v>
      </c>
      <c r="AL66" s="100">
        <v>21</v>
      </c>
      <c r="AM66" s="100">
        <v>24998.399999999998</v>
      </c>
      <c r="AN66" s="100">
        <v>14</v>
      </c>
      <c r="AO66" s="100">
        <v>16665.599999999999</v>
      </c>
      <c r="AP66" s="100">
        <v>17</v>
      </c>
      <c r="AQ66" s="100">
        <v>20236.8</v>
      </c>
      <c r="AR66" s="100">
        <v>23</v>
      </c>
      <c r="AS66" s="100">
        <v>27379.199999999997</v>
      </c>
      <c r="AT66" s="100">
        <v>22</v>
      </c>
      <c r="AU66" s="100">
        <v>26188.799999999996</v>
      </c>
      <c r="AV66" s="100">
        <v>25</v>
      </c>
      <c r="AW66" s="100">
        <v>29759.999999999996</v>
      </c>
      <c r="AX66" s="100">
        <v>20</v>
      </c>
      <c r="AY66" s="100">
        <v>23807.999999999996</v>
      </c>
      <c r="AZ66" s="100">
        <v>24</v>
      </c>
      <c r="BA66" s="100">
        <v>28569.599999999999</v>
      </c>
      <c r="BB66" s="100">
        <v>13</v>
      </c>
      <c r="BC66" s="100">
        <v>15475.199999999999</v>
      </c>
      <c r="BD66" s="100">
        <v>20</v>
      </c>
      <c r="BE66" s="100">
        <v>23807.999999999996</v>
      </c>
      <c r="BF66" s="100">
        <v>18</v>
      </c>
      <c r="BG66" s="100">
        <v>21427.199999999997</v>
      </c>
      <c r="BH66" s="100">
        <v>18</v>
      </c>
      <c r="BI66" s="100">
        <v>21427.199999999997</v>
      </c>
      <c r="BJ66" s="100">
        <v>23</v>
      </c>
      <c r="BK66" s="100">
        <v>27379.199999999997</v>
      </c>
      <c r="BL66" s="100">
        <v>22</v>
      </c>
      <c r="BM66" s="100">
        <v>26188.799999999996</v>
      </c>
      <c r="BN66" s="100">
        <v>23</v>
      </c>
      <c r="BO66" s="100">
        <v>27379.199999999997</v>
      </c>
      <c r="BP66" s="100">
        <v>15</v>
      </c>
      <c r="BQ66" s="100">
        <v>17855.999999999996</v>
      </c>
      <c r="BR66" s="100">
        <v>23</v>
      </c>
      <c r="BS66" s="100">
        <v>27379.199999999997</v>
      </c>
      <c r="BT66" s="100">
        <v>21</v>
      </c>
      <c r="BU66" s="100">
        <v>24998.399999999998</v>
      </c>
      <c r="BV66" s="100">
        <v>23</v>
      </c>
      <c r="BW66" s="100">
        <v>27379.199999999997</v>
      </c>
      <c r="BX66" s="100">
        <v>21</v>
      </c>
      <c r="BY66" s="100">
        <v>24998.399999999998</v>
      </c>
      <c r="BZ66" s="100">
        <v>20</v>
      </c>
      <c r="CA66" s="100">
        <v>23807.999999999996</v>
      </c>
      <c r="CB66" s="100">
        <v>21</v>
      </c>
      <c r="CC66" s="100">
        <v>24998.399999999998</v>
      </c>
      <c r="CD66" s="100">
        <v>20</v>
      </c>
      <c r="CE66" s="100">
        <v>23807.999999999996</v>
      </c>
      <c r="CF66" s="100">
        <v>17</v>
      </c>
      <c r="CG66" s="100">
        <v>20236.8</v>
      </c>
      <c r="CH66" s="100">
        <v>23</v>
      </c>
      <c r="CI66" s="100">
        <v>27379.199999999997</v>
      </c>
      <c r="CJ66" s="100">
        <v>20</v>
      </c>
      <c r="CK66" s="100">
        <v>23807.999999999996</v>
      </c>
      <c r="CL66" s="100">
        <v>18</v>
      </c>
      <c r="CM66" s="100">
        <v>21427.199999999997</v>
      </c>
      <c r="CN66" s="100">
        <v>21</v>
      </c>
      <c r="CO66" s="100">
        <v>24998.399999999998</v>
      </c>
      <c r="CP66" s="100">
        <v>16</v>
      </c>
      <c r="CQ66" s="100">
        <v>19046.399999999998</v>
      </c>
      <c r="CR66" s="100">
        <v>17</v>
      </c>
      <c r="CS66" s="100">
        <v>20236.8</v>
      </c>
      <c r="CT66" s="100">
        <v>18</v>
      </c>
      <c r="CU66" s="100">
        <v>21427.199999999997</v>
      </c>
    </row>
    <row r="67" spans="2:99">
      <c r="C67" s="99" t="s">
        <v>233</v>
      </c>
      <c r="D67" s="100">
        <v>20</v>
      </c>
      <c r="E67" s="100">
        <v>22464</v>
      </c>
      <c r="F67" s="100">
        <v>19.953916961730332</v>
      </c>
      <c r="G67" s="100">
        <v>22412.239531415511</v>
      </c>
      <c r="H67" s="100">
        <v>16</v>
      </c>
      <c r="I67" s="100">
        <v>17971.2</v>
      </c>
      <c r="J67" s="100">
        <v>21</v>
      </c>
      <c r="K67" s="100">
        <v>23587.200000000001</v>
      </c>
      <c r="L67" s="100">
        <v>17</v>
      </c>
      <c r="M67" s="100">
        <v>19094.400000000001</v>
      </c>
      <c r="N67" s="100">
        <v>28</v>
      </c>
      <c r="O67" s="100">
        <v>31449.600000000002</v>
      </c>
      <c r="P67" s="100">
        <v>14</v>
      </c>
      <c r="Q67" s="100">
        <v>15724.800000000001</v>
      </c>
      <c r="R67" s="100">
        <v>20</v>
      </c>
      <c r="S67" s="100">
        <v>22464</v>
      </c>
      <c r="T67" s="100">
        <v>16</v>
      </c>
      <c r="U67" s="100">
        <v>17971.2</v>
      </c>
      <c r="V67" s="100">
        <v>26</v>
      </c>
      <c r="W67" s="100">
        <v>29203.200000000001</v>
      </c>
      <c r="X67" s="100">
        <v>12</v>
      </c>
      <c r="Y67" s="100">
        <v>13478.400000000001</v>
      </c>
      <c r="Z67" s="100">
        <v>14</v>
      </c>
      <c r="AA67" s="100">
        <v>15724.800000000001</v>
      </c>
      <c r="AB67" s="100">
        <v>19</v>
      </c>
      <c r="AC67" s="100">
        <v>21340.799999999999</v>
      </c>
      <c r="AD67" s="100">
        <v>21</v>
      </c>
      <c r="AE67" s="100">
        <v>23587.200000000001</v>
      </c>
      <c r="AF67" s="100">
        <v>19</v>
      </c>
      <c r="AG67" s="100">
        <v>21340.799999999999</v>
      </c>
      <c r="AH67" s="100">
        <v>19</v>
      </c>
      <c r="AI67" s="100">
        <v>21340.799999999999</v>
      </c>
      <c r="AJ67" s="100">
        <v>14</v>
      </c>
      <c r="AK67" s="100">
        <v>15724.800000000001</v>
      </c>
      <c r="AL67" s="100">
        <v>21</v>
      </c>
      <c r="AM67" s="100">
        <v>23587.200000000001</v>
      </c>
      <c r="AN67" s="100">
        <v>12</v>
      </c>
      <c r="AO67" s="100">
        <v>13478.400000000001</v>
      </c>
      <c r="AP67" s="100">
        <v>17</v>
      </c>
      <c r="AQ67" s="100">
        <v>19094.400000000001</v>
      </c>
      <c r="AR67" s="100">
        <v>22</v>
      </c>
      <c r="AS67" s="100">
        <v>24710.400000000001</v>
      </c>
      <c r="AT67" s="100">
        <v>20</v>
      </c>
      <c r="AU67" s="100">
        <v>22464</v>
      </c>
      <c r="AV67" s="100">
        <v>23</v>
      </c>
      <c r="AW67" s="100">
        <v>25833.600000000002</v>
      </c>
      <c r="AX67" s="100">
        <v>22</v>
      </c>
      <c r="AY67" s="100">
        <v>24710.400000000001</v>
      </c>
      <c r="AZ67" s="100">
        <v>25</v>
      </c>
      <c r="BA67" s="100">
        <v>28080</v>
      </c>
      <c r="BB67" s="100">
        <v>14</v>
      </c>
      <c r="BC67" s="100">
        <v>15724.800000000001</v>
      </c>
      <c r="BD67" s="100">
        <v>23</v>
      </c>
      <c r="BE67" s="100">
        <v>25833.600000000002</v>
      </c>
      <c r="BF67" s="100">
        <v>19</v>
      </c>
      <c r="BG67" s="100">
        <v>21340.799999999999</v>
      </c>
      <c r="BH67" s="100">
        <v>16</v>
      </c>
      <c r="BI67" s="100">
        <v>17971.2</v>
      </c>
      <c r="BJ67" s="100">
        <v>21</v>
      </c>
      <c r="BK67" s="100">
        <v>23587.200000000001</v>
      </c>
      <c r="BL67" s="100">
        <v>21</v>
      </c>
      <c r="BM67" s="100">
        <v>23587.200000000001</v>
      </c>
      <c r="BN67" s="100">
        <v>25</v>
      </c>
      <c r="BO67" s="100">
        <v>28080</v>
      </c>
      <c r="BP67" s="100">
        <v>16</v>
      </c>
      <c r="BQ67" s="100">
        <v>17971.2</v>
      </c>
      <c r="BR67" s="100">
        <v>24</v>
      </c>
      <c r="BS67" s="100">
        <v>26956.800000000003</v>
      </c>
      <c r="BT67" s="100">
        <v>22</v>
      </c>
      <c r="BU67" s="100">
        <v>24710.400000000001</v>
      </c>
      <c r="BV67" s="100">
        <v>23</v>
      </c>
      <c r="BW67" s="100">
        <v>25833.600000000002</v>
      </c>
      <c r="BX67" s="100">
        <v>23</v>
      </c>
      <c r="BY67" s="100">
        <v>25833.600000000002</v>
      </c>
      <c r="BZ67" s="100">
        <v>21</v>
      </c>
      <c r="CA67" s="100">
        <v>23587.200000000001</v>
      </c>
      <c r="CB67" s="100">
        <v>22</v>
      </c>
      <c r="CC67" s="100">
        <v>24710.400000000001</v>
      </c>
      <c r="CD67" s="100">
        <v>17</v>
      </c>
      <c r="CE67" s="100">
        <v>19094.400000000001</v>
      </c>
      <c r="CF67" s="100">
        <v>17</v>
      </c>
      <c r="CG67" s="100">
        <v>19094.400000000001</v>
      </c>
      <c r="CH67" s="100">
        <v>25</v>
      </c>
      <c r="CI67" s="100">
        <v>28080</v>
      </c>
      <c r="CJ67" s="100">
        <v>23</v>
      </c>
      <c r="CK67" s="100">
        <v>25833.600000000002</v>
      </c>
      <c r="CL67" s="100">
        <v>19</v>
      </c>
      <c r="CM67" s="100">
        <v>21340.799999999999</v>
      </c>
      <c r="CN67" s="100">
        <v>22</v>
      </c>
      <c r="CO67" s="100">
        <v>24710.400000000001</v>
      </c>
      <c r="CP67" s="100">
        <v>17</v>
      </c>
      <c r="CQ67" s="100">
        <v>19094.400000000001</v>
      </c>
      <c r="CR67" s="100">
        <v>15</v>
      </c>
      <c r="CS67" s="100">
        <v>16848</v>
      </c>
      <c r="CT67" s="100">
        <v>17</v>
      </c>
      <c r="CU67" s="100">
        <v>19094.400000000001</v>
      </c>
    </row>
    <row r="68" spans="2:99">
      <c r="C68" s="99" t="s">
        <v>234</v>
      </c>
      <c r="D68" s="100">
        <v>23</v>
      </c>
      <c r="E68" s="100">
        <v>23763.600000000002</v>
      </c>
      <c r="F68" s="100">
        <v>20.001612809816852</v>
      </c>
      <c r="G68" s="100">
        <v>20665.66635510277</v>
      </c>
      <c r="H68" s="100">
        <v>18</v>
      </c>
      <c r="I68" s="100">
        <v>18597.600000000002</v>
      </c>
      <c r="J68" s="100">
        <v>20</v>
      </c>
      <c r="K68" s="100">
        <v>20664</v>
      </c>
      <c r="L68" s="100">
        <v>20</v>
      </c>
      <c r="M68" s="100">
        <v>20664</v>
      </c>
      <c r="N68" s="100">
        <v>27</v>
      </c>
      <c r="O68" s="100">
        <v>27896.400000000001</v>
      </c>
      <c r="P68" s="100">
        <v>15</v>
      </c>
      <c r="Q68" s="100">
        <v>15498</v>
      </c>
      <c r="R68" s="100">
        <v>23</v>
      </c>
      <c r="S68" s="100">
        <v>23763.600000000002</v>
      </c>
      <c r="T68" s="100">
        <v>17</v>
      </c>
      <c r="U68" s="100">
        <v>17564.400000000001</v>
      </c>
      <c r="V68" s="100">
        <v>25</v>
      </c>
      <c r="W68" s="100">
        <v>25830</v>
      </c>
      <c r="X68" s="100">
        <v>12</v>
      </c>
      <c r="Y68" s="100">
        <v>12398.400000000001</v>
      </c>
      <c r="Z68" s="100">
        <v>13</v>
      </c>
      <c r="AA68" s="100">
        <v>13431.6</v>
      </c>
      <c r="AB68" s="100">
        <v>20</v>
      </c>
      <c r="AC68" s="100">
        <v>20664</v>
      </c>
      <c r="AD68" s="100">
        <v>20</v>
      </c>
      <c r="AE68" s="100">
        <v>20664</v>
      </c>
      <c r="AF68" s="100">
        <v>20</v>
      </c>
      <c r="AG68" s="100">
        <v>20664</v>
      </c>
      <c r="AH68" s="100">
        <v>20</v>
      </c>
      <c r="AI68" s="100">
        <v>20664</v>
      </c>
      <c r="AJ68" s="100">
        <v>15</v>
      </c>
      <c r="AK68" s="100">
        <v>15498</v>
      </c>
      <c r="AL68" s="100">
        <v>25</v>
      </c>
      <c r="AM68" s="100">
        <v>25830</v>
      </c>
      <c r="AN68" s="100">
        <v>13</v>
      </c>
      <c r="AO68" s="100">
        <v>13431.6</v>
      </c>
      <c r="AP68" s="100">
        <v>18</v>
      </c>
      <c r="AQ68" s="100">
        <v>18597.600000000002</v>
      </c>
      <c r="AR68" s="100">
        <v>22</v>
      </c>
      <c r="AS68" s="100">
        <v>22730.400000000001</v>
      </c>
      <c r="AT68" s="100">
        <v>22</v>
      </c>
      <c r="AU68" s="100">
        <v>22730.400000000001</v>
      </c>
      <c r="AV68" s="100">
        <v>23</v>
      </c>
      <c r="AW68" s="100">
        <v>23763.600000000002</v>
      </c>
      <c r="AX68" s="100">
        <v>22</v>
      </c>
      <c r="AY68" s="100">
        <v>22730.400000000001</v>
      </c>
      <c r="AZ68" s="100">
        <v>25</v>
      </c>
      <c r="BA68" s="100">
        <v>25830</v>
      </c>
      <c r="BB68" s="100">
        <v>14</v>
      </c>
      <c r="BC68" s="100">
        <v>14464.800000000001</v>
      </c>
      <c r="BD68" s="100">
        <v>24</v>
      </c>
      <c r="BE68" s="100">
        <v>24796.800000000003</v>
      </c>
      <c r="BF68" s="100">
        <v>19</v>
      </c>
      <c r="BG68" s="100">
        <v>19630.8</v>
      </c>
      <c r="BH68" s="100">
        <v>17</v>
      </c>
      <c r="BI68" s="100">
        <v>17564.400000000001</v>
      </c>
      <c r="BJ68" s="100">
        <v>23</v>
      </c>
      <c r="BK68" s="100">
        <v>23763.600000000002</v>
      </c>
      <c r="BL68" s="100">
        <v>21</v>
      </c>
      <c r="BM68" s="100">
        <v>21697.200000000001</v>
      </c>
      <c r="BN68" s="100">
        <v>23</v>
      </c>
      <c r="BO68" s="100">
        <v>23763.600000000002</v>
      </c>
      <c r="BP68" s="100">
        <v>17</v>
      </c>
      <c r="BQ68" s="100">
        <v>17564.400000000001</v>
      </c>
      <c r="BR68" s="100">
        <v>23</v>
      </c>
      <c r="BS68" s="100">
        <v>23763.600000000002</v>
      </c>
      <c r="BT68" s="100">
        <v>22</v>
      </c>
      <c r="BU68" s="100">
        <v>22730.400000000001</v>
      </c>
      <c r="BV68" s="100">
        <v>25</v>
      </c>
      <c r="BW68" s="100">
        <v>25830</v>
      </c>
      <c r="BX68" s="100">
        <v>22</v>
      </c>
      <c r="BY68" s="100">
        <v>22730.400000000001</v>
      </c>
      <c r="BZ68" s="100">
        <v>21</v>
      </c>
      <c r="CA68" s="100">
        <v>21697.200000000001</v>
      </c>
      <c r="CB68" s="100">
        <v>22</v>
      </c>
      <c r="CC68" s="100">
        <v>22730.400000000001</v>
      </c>
      <c r="CD68" s="100">
        <v>20</v>
      </c>
      <c r="CE68" s="100">
        <v>20664</v>
      </c>
      <c r="CF68" s="100">
        <v>16</v>
      </c>
      <c r="CG68" s="100">
        <v>16531.2</v>
      </c>
      <c r="CH68" s="100">
        <v>24</v>
      </c>
      <c r="CI68" s="100">
        <v>24796.800000000003</v>
      </c>
      <c r="CJ68" s="100">
        <v>24</v>
      </c>
      <c r="CK68" s="100">
        <v>24796.800000000003</v>
      </c>
      <c r="CL68" s="100">
        <v>18</v>
      </c>
      <c r="CM68" s="100">
        <v>18597.600000000002</v>
      </c>
      <c r="CN68" s="100">
        <v>20</v>
      </c>
      <c r="CO68" s="100">
        <v>20664</v>
      </c>
      <c r="CP68" s="100">
        <v>16</v>
      </c>
      <c r="CQ68" s="100">
        <v>16531.2</v>
      </c>
      <c r="CR68" s="100">
        <v>17</v>
      </c>
      <c r="CS68" s="100">
        <v>17564.400000000001</v>
      </c>
      <c r="CT68" s="100">
        <v>20</v>
      </c>
      <c r="CU68" s="100">
        <v>20664</v>
      </c>
    </row>
    <row r="69" spans="2:99">
      <c r="C69" s="99" t="s">
        <v>235</v>
      </c>
      <c r="D69" s="100">
        <v>21</v>
      </c>
      <c r="E69" s="100">
        <v>15926.4</v>
      </c>
      <c r="F69" s="100">
        <v>18.049308657903367</v>
      </c>
      <c r="G69" s="100">
        <v>13688.595686153913</v>
      </c>
      <c r="H69" s="100">
        <v>16</v>
      </c>
      <c r="I69" s="100">
        <v>12134.4</v>
      </c>
      <c r="J69" s="100">
        <v>20</v>
      </c>
      <c r="K69" s="100">
        <v>15168</v>
      </c>
      <c r="L69" s="100">
        <v>20</v>
      </c>
      <c r="M69" s="100">
        <v>15168</v>
      </c>
      <c r="N69" s="100">
        <v>26</v>
      </c>
      <c r="O69" s="100">
        <v>19718.399999999998</v>
      </c>
      <c r="P69" s="100">
        <v>13</v>
      </c>
      <c r="Q69" s="100">
        <v>9859.1999999999989</v>
      </c>
      <c r="R69" s="100">
        <v>24</v>
      </c>
      <c r="S69" s="100">
        <v>18201.599999999999</v>
      </c>
      <c r="T69" s="100">
        <v>19</v>
      </c>
      <c r="U69" s="100">
        <v>14409.6</v>
      </c>
      <c r="V69" s="100">
        <v>26</v>
      </c>
      <c r="W69" s="100">
        <v>19718.399999999998</v>
      </c>
      <c r="X69" s="100">
        <v>12</v>
      </c>
      <c r="Y69" s="100">
        <v>9100.7999999999993</v>
      </c>
      <c r="Z69" s="100">
        <v>14</v>
      </c>
      <c r="AA69" s="100">
        <v>10617.6</v>
      </c>
      <c r="AB69" s="100">
        <v>19</v>
      </c>
      <c r="AC69" s="100">
        <v>14409.6</v>
      </c>
      <c r="AD69" s="100">
        <v>22</v>
      </c>
      <c r="AE69" s="100">
        <v>16684.8</v>
      </c>
      <c r="AF69" s="100">
        <v>21</v>
      </c>
      <c r="AG69" s="100">
        <v>15926.4</v>
      </c>
      <c r="AH69" s="100">
        <v>20</v>
      </c>
      <c r="AI69" s="100">
        <v>15168</v>
      </c>
      <c r="AJ69" s="100">
        <v>14</v>
      </c>
      <c r="AK69" s="100">
        <v>10617.6</v>
      </c>
      <c r="AL69" s="100">
        <v>24</v>
      </c>
      <c r="AM69" s="100">
        <v>18201.599999999999</v>
      </c>
      <c r="AN69" s="100">
        <v>13</v>
      </c>
      <c r="AO69" s="100">
        <v>9859.1999999999989</v>
      </c>
      <c r="AP69" s="100">
        <v>19</v>
      </c>
      <c r="AQ69" s="100">
        <v>14409.6</v>
      </c>
      <c r="AR69" s="100">
        <v>23</v>
      </c>
      <c r="AS69" s="100">
        <v>17443.2</v>
      </c>
      <c r="AT69" s="100">
        <v>20</v>
      </c>
      <c r="AU69" s="100">
        <v>15168</v>
      </c>
      <c r="AV69" s="100">
        <v>25</v>
      </c>
      <c r="AW69" s="100">
        <v>18960</v>
      </c>
      <c r="AX69" s="100">
        <v>22</v>
      </c>
      <c r="AY69" s="100">
        <v>16684.8</v>
      </c>
      <c r="AZ69" s="100">
        <v>26</v>
      </c>
      <c r="BA69" s="100">
        <v>19718.399999999998</v>
      </c>
      <c r="BB69" s="100">
        <v>14</v>
      </c>
      <c r="BC69" s="100">
        <v>10617.6</v>
      </c>
      <c r="BD69" s="100">
        <v>25</v>
      </c>
      <c r="BE69" s="100">
        <v>18960</v>
      </c>
      <c r="BF69" s="100">
        <v>16</v>
      </c>
      <c r="BG69" s="100">
        <v>12134.4</v>
      </c>
      <c r="BH69" s="100">
        <v>19</v>
      </c>
      <c r="BI69" s="100">
        <v>14409.6</v>
      </c>
      <c r="BJ69" s="100">
        <v>23</v>
      </c>
      <c r="BK69" s="100">
        <v>17443.2</v>
      </c>
      <c r="BL69" s="100">
        <v>21</v>
      </c>
      <c r="BM69" s="100">
        <v>15926.4</v>
      </c>
      <c r="BN69" s="100">
        <v>25</v>
      </c>
      <c r="BO69" s="100">
        <v>18960</v>
      </c>
      <c r="BP69" s="100">
        <v>17</v>
      </c>
      <c r="BQ69" s="100">
        <v>12892.8</v>
      </c>
      <c r="BR69" s="100">
        <v>25</v>
      </c>
      <c r="BS69" s="100">
        <v>18960</v>
      </c>
      <c r="BT69" s="100">
        <v>24</v>
      </c>
      <c r="BU69" s="100">
        <v>18201.599999999999</v>
      </c>
      <c r="BV69" s="100">
        <v>28</v>
      </c>
      <c r="BW69" s="100">
        <v>21235.200000000001</v>
      </c>
      <c r="BX69" s="100">
        <v>24</v>
      </c>
      <c r="BY69" s="100">
        <v>18201.599999999999</v>
      </c>
      <c r="BZ69" s="100">
        <v>23</v>
      </c>
      <c r="CA69" s="100">
        <v>17443.2</v>
      </c>
      <c r="CB69" s="100">
        <v>22</v>
      </c>
      <c r="CC69" s="100">
        <v>16684.8</v>
      </c>
      <c r="CD69" s="100">
        <v>21</v>
      </c>
      <c r="CE69" s="100">
        <v>15926.4</v>
      </c>
      <c r="CF69" s="100">
        <v>17</v>
      </c>
      <c r="CG69" s="100">
        <v>12892.8</v>
      </c>
      <c r="CH69" s="100">
        <v>27</v>
      </c>
      <c r="CI69" s="100">
        <v>20476.8</v>
      </c>
      <c r="CJ69" s="100">
        <v>22</v>
      </c>
      <c r="CK69" s="100">
        <v>16684.8</v>
      </c>
      <c r="CL69" s="100">
        <v>21</v>
      </c>
      <c r="CM69" s="100">
        <v>15926.4</v>
      </c>
      <c r="CN69" s="100">
        <v>24</v>
      </c>
      <c r="CO69" s="100">
        <v>18201.599999999999</v>
      </c>
      <c r="CP69" s="100">
        <v>19</v>
      </c>
      <c r="CQ69" s="100">
        <v>14409.6</v>
      </c>
      <c r="CR69" s="100">
        <v>17</v>
      </c>
      <c r="CS69" s="100">
        <v>12892.8</v>
      </c>
      <c r="CT69" s="100">
        <v>18</v>
      </c>
      <c r="CU69" s="100">
        <v>13651.199999999999</v>
      </c>
    </row>
    <row r="70" spans="2:99">
      <c r="C70" s="99" t="s">
        <v>236</v>
      </c>
      <c r="D70" s="100">
        <v>26</v>
      </c>
      <c r="E70" s="100">
        <v>13915.199999999999</v>
      </c>
      <c r="F70" s="100">
        <v>19.906221113643817</v>
      </c>
      <c r="G70" s="100">
        <v>10653.80954002217</v>
      </c>
      <c r="H70" s="100">
        <v>16</v>
      </c>
      <c r="I70" s="100">
        <v>8563.1999999999989</v>
      </c>
      <c r="J70" s="100">
        <v>20</v>
      </c>
      <c r="K70" s="100">
        <v>10703.999999999998</v>
      </c>
      <c r="L70" s="100">
        <v>20</v>
      </c>
      <c r="M70" s="100">
        <v>10703.999999999998</v>
      </c>
      <c r="N70" s="100">
        <v>25</v>
      </c>
      <c r="O70" s="100">
        <v>13379.999999999998</v>
      </c>
      <c r="P70" s="100">
        <v>16</v>
      </c>
      <c r="Q70" s="100">
        <v>8563.1999999999989</v>
      </c>
      <c r="R70" s="100">
        <v>25</v>
      </c>
      <c r="S70" s="100">
        <v>13379.999999999998</v>
      </c>
      <c r="T70" s="100">
        <v>17</v>
      </c>
      <c r="U70" s="100">
        <v>9098.4</v>
      </c>
      <c r="V70" s="100">
        <v>26</v>
      </c>
      <c r="W70" s="100">
        <v>13915.199999999999</v>
      </c>
      <c r="X70" s="100">
        <v>12</v>
      </c>
      <c r="Y70" s="100">
        <v>6422.4</v>
      </c>
      <c r="Z70" s="100">
        <v>16</v>
      </c>
      <c r="AA70" s="100">
        <v>8563.1999999999989</v>
      </c>
      <c r="AB70" s="100">
        <v>20</v>
      </c>
      <c r="AC70" s="100">
        <v>10703.999999999998</v>
      </c>
      <c r="AD70" s="100">
        <v>23</v>
      </c>
      <c r="AE70" s="100">
        <v>12309.599999999999</v>
      </c>
      <c r="AF70" s="100">
        <v>21</v>
      </c>
      <c r="AG70" s="100">
        <v>11239.199999999999</v>
      </c>
      <c r="AH70" s="100">
        <v>20</v>
      </c>
      <c r="AI70" s="100">
        <v>10703.999999999998</v>
      </c>
      <c r="AJ70" s="100">
        <v>17</v>
      </c>
      <c r="AK70" s="100">
        <v>9098.4</v>
      </c>
      <c r="AL70" s="100">
        <v>25</v>
      </c>
      <c r="AM70" s="100">
        <v>13379.999999999998</v>
      </c>
      <c r="AN70" s="100">
        <v>14</v>
      </c>
      <c r="AO70" s="100">
        <v>7492.7999999999993</v>
      </c>
      <c r="AP70" s="100">
        <v>19</v>
      </c>
      <c r="AQ70" s="100">
        <v>10168.799999999999</v>
      </c>
      <c r="AR70" s="100">
        <v>21</v>
      </c>
      <c r="AS70" s="100">
        <v>11239.199999999999</v>
      </c>
      <c r="AT70" s="100">
        <v>21</v>
      </c>
      <c r="AU70" s="100">
        <v>11239.199999999999</v>
      </c>
      <c r="AV70" s="100">
        <v>24</v>
      </c>
      <c r="AW70" s="100">
        <v>12844.8</v>
      </c>
      <c r="AX70" s="100">
        <v>22</v>
      </c>
      <c r="AY70" s="100">
        <v>11774.399999999998</v>
      </c>
      <c r="AZ70" s="100">
        <v>24</v>
      </c>
      <c r="BA70" s="100">
        <v>12844.8</v>
      </c>
      <c r="BB70" s="100">
        <v>14</v>
      </c>
      <c r="BC70" s="100">
        <v>7492.7999999999993</v>
      </c>
      <c r="BD70" s="100">
        <v>22</v>
      </c>
      <c r="BE70" s="100">
        <v>11774.399999999998</v>
      </c>
      <c r="BF70" s="100">
        <v>17</v>
      </c>
      <c r="BG70" s="100">
        <v>9098.4</v>
      </c>
      <c r="BH70" s="100">
        <v>19</v>
      </c>
      <c r="BI70" s="100">
        <v>10168.799999999999</v>
      </c>
      <c r="BJ70" s="100">
        <v>24</v>
      </c>
      <c r="BK70" s="100">
        <v>12844.8</v>
      </c>
      <c r="BL70" s="100">
        <v>23</v>
      </c>
      <c r="BM70" s="100">
        <v>12309.599999999999</v>
      </c>
      <c r="BN70" s="100">
        <v>27</v>
      </c>
      <c r="BO70" s="100">
        <v>14450.399999999998</v>
      </c>
      <c r="BP70" s="100">
        <v>17</v>
      </c>
      <c r="BQ70" s="100">
        <v>9098.4</v>
      </c>
      <c r="BR70" s="100">
        <v>23</v>
      </c>
      <c r="BS70" s="100">
        <v>12309.599999999999</v>
      </c>
      <c r="BT70" s="100">
        <v>24</v>
      </c>
      <c r="BU70" s="100">
        <v>12844.8</v>
      </c>
      <c r="BV70" s="100">
        <v>25</v>
      </c>
      <c r="BW70" s="100">
        <v>13379.999999999998</v>
      </c>
      <c r="BX70" s="100">
        <v>21</v>
      </c>
      <c r="BY70" s="100">
        <v>11239.199999999999</v>
      </c>
      <c r="BZ70" s="100">
        <v>22</v>
      </c>
      <c r="CA70" s="100">
        <v>11774.399999999998</v>
      </c>
      <c r="CB70" s="100">
        <v>21</v>
      </c>
      <c r="CC70" s="100">
        <v>11239.199999999999</v>
      </c>
      <c r="CD70" s="100">
        <v>20</v>
      </c>
      <c r="CE70" s="100">
        <v>10703.999999999998</v>
      </c>
      <c r="CF70" s="100">
        <v>17</v>
      </c>
      <c r="CG70" s="100">
        <v>9098.4</v>
      </c>
      <c r="CH70" s="100">
        <v>25</v>
      </c>
      <c r="CI70" s="100">
        <v>13379.999999999998</v>
      </c>
      <c r="CJ70" s="100">
        <v>22</v>
      </c>
      <c r="CK70" s="100">
        <v>11774.399999999998</v>
      </c>
      <c r="CL70" s="100">
        <v>20</v>
      </c>
      <c r="CM70" s="100">
        <v>10703.999999999998</v>
      </c>
      <c r="CN70" s="100">
        <v>22</v>
      </c>
      <c r="CO70" s="100">
        <v>11774.399999999998</v>
      </c>
      <c r="CP70" s="100">
        <v>17</v>
      </c>
      <c r="CQ70" s="100">
        <v>9098.4</v>
      </c>
      <c r="CR70" s="100">
        <v>17</v>
      </c>
      <c r="CS70" s="100">
        <v>9098.4</v>
      </c>
      <c r="CT70" s="100">
        <v>21</v>
      </c>
      <c r="CU70" s="100">
        <v>11239.199999999999</v>
      </c>
    </row>
    <row r="71" spans="2:99">
      <c r="B71" s="99" t="s">
        <v>130</v>
      </c>
      <c r="C71" s="99" t="s">
        <v>237</v>
      </c>
      <c r="D71" s="100">
        <v>18</v>
      </c>
      <c r="E71" s="100">
        <v>10152</v>
      </c>
      <c r="F71" s="100">
        <v>14</v>
      </c>
      <c r="G71" s="100">
        <v>7896</v>
      </c>
      <c r="H71" s="100">
        <v>17</v>
      </c>
      <c r="I71" s="100">
        <v>9588</v>
      </c>
      <c r="J71" s="100">
        <v>22</v>
      </c>
      <c r="K71" s="100">
        <v>12408</v>
      </c>
      <c r="L71" s="100">
        <v>16</v>
      </c>
      <c r="M71" s="100">
        <v>9024</v>
      </c>
      <c r="N71" s="100">
        <v>22</v>
      </c>
      <c r="O71" s="100">
        <v>12408</v>
      </c>
      <c r="P71" s="100">
        <v>13</v>
      </c>
      <c r="Q71" s="100">
        <v>7332</v>
      </c>
      <c r="R71" s="100">
        <v>19</v>
      </c>
      <c r="S71" s="100">
        <v>10716</v>
      </c>
      <c r="T71" s="100">
        <v>14</v>
      </c>
      <c r="U71" s="100">
        <v>7896</v>
      </c>
      <c r="V71" s="100">
        <v>25.009511800663358</v>
      </c>
      <c r="W71" s="100">
        <v>14105.364655574134</v>
      </c>
      <c r="X71" s="100">
        <v>16</v>
      </c>
      <c r="Y71" s="100">
        <v>9024</v>
      </c>
      <c r="Z71" s="100">
        <v>24.938047169134872</v>
      </c>
      <c r="AA71" s="100">
        <v>14065.058603392068</v>
      </c>
      <c r="AB71" s="100">
        <v>25</v>
      </c>
      <c r="AC71" s="100">
        <v>14100</v>
      </c>
      <c r="AD71" s="100">
        <v>18.530040652056083</v>
      </c>
      <c r="AE71" s="100">
        <v>10450.942927759632</v>
      </c>
      <c r="AF71" s="100">
        <v>2.2014349255557595</v>
      </c>
      <c r="AG71" s="100">
        <v>1241.6092980134483</v>
      </c>
      <c r="AH71" s="100">
        <v>1.893925353970827</v>
      </c>
      <c r="AI71" s="100">
        <v>1068.1738996395463</v>
      </c>
      <c r="AJ71" s="100">
        <v>2.2600856480403708</v>
      </c>
      <c r="AK71" s="100">
        <v>1274.6883054947691</v>
      </c>
      <c r="AL71" s="100">
        <v>2.1101427922004663</v>
      </c>
      <c r="AM71" s="100">
        <v>1190.1205348010631</v>
      </c>
      <c r="AN71" s="100">
        <v>2.4236849519311852</v>
      </c>
      <c r="AO71" s="100">
        <v>1366.9583128891884</v>
      </c>
      <c r="AP71" s="100">
        <v>2.4465108747115241</v>
      </c>
      <c r="AQ71" s="100">
        <v>1379.8321333372996</v>
      </c>
      <c r="AR71" s="100">
        <v>2.037945814069154</v>
      </c>
      <c r="AS71" s="100">
        <v>1149.4014391350029</v>
      </c>
      <c r="AT71" s="100">
        <v>1.8414724409266283</v>
      </c>
      <c r="AU71" s="100">
        <v>1038.5904566826184</v>
      </c>
      <c r="AV71" s="100">
        <v>1.8611743383533526</v>
      </c>
      <c r="AW71" s="100">
        <v>1049.7023268312907</v>
      </c>
      <c r="AX71" s="100">
        <v>1.7421305872100747</v>
      </c>
      <c r="AY71" s="100">
        <v>982.56165118648221</v>
      </c>
      <c r="AZ71" s="100">
        <v>3.136485105704705</v>
      </c>
      <c r="BA71" s="100">
        <v>1768.9775996174535</v>
      </c>
      <c r="BB71" s="100">
        <v>2.2388276250889763</v>
      </c>
      <c r="BC71" s="100">
        <v>1262.6987805501826</v>
      </c>
      <c r="BD71" s="100">
        <v>2.412351616624913</v>
      </c>
      <c r="BE71" s="100">
        <v>1360.5663117764509</v>
      </c>
      <c r="BF71" s="100">
        <v>2.2712103827288073</v>
      </c>
      <c r="BG71" s="100">
        <v>1280.9626558590473</v>
      </c>
      <c r="BH71" s="100">
        <v>1.5670259222538288</v>
      </c>
      <c r="BI71" s="100">
        <v>883.80262015115943</v>
      </c>
      <c r="BJ71" s="100">
        <v>2.2621738598579122</v>
      </c>
      <c r="BK71" s="100">
        <v>1275.8660569598626</v>
      </c>
      <c r="BL71" s="100">
        <v>1.9519953749291403</v>
      </c>
      <c r="BM71" s="100">
        <v>1100.9253914600351</v>
      </c>
      <c r="BN71" s="100">
        <v>2.077703473932746</v>
      </c>
      <c r="BO71" s="100">
        <v>1171.8247592980688</v>
      </c>
      <c r="BP71" s="100">
        <v>2.6228446853488618</v>
      </c>
      <c r="BQ71" s="100">
        <v>1479.2844025367581</v>
      </c>
      <c r="BR71" s="100">
        <v>1.8856234537117806</v>
      </c>
      <c r="BS71" s="100">
        <v>1063.4916278934443</v>
      </c>
      <c r="BT71" s="100">
        <v>2.2523297550538417</v>
      </c>
      <c r="BU71" s="100">
        <v>1270.3139818503666</v>
      </c>
      <c r="BV71" s="100">
        <v>2.5616202740976224</v>
      </c>
      <c r="BW71" s="100">
        <v>1444.7538345910591</v>
      </c>
      <c r="BX71" s="100">
        <v>2.1421546300205958</v>
      </c>
      <c r="BY71" s="100">
        <v>1208.1752113316161</v>
      </c>
      <c r="BZ71" s="100">
        <v>2.5344633512729327</v>
      </c>
      <c r="CA71" s="100">
        <v>1429.4373301179339</v>
      </c>
      <c r="CB71" s="100">
        <v>2.2868088511067097</v>
      </c>
      <c r="CC71" s="100">
        <v>1289.7601920241843</v>
      </c>
      <c r="CD71" s="100">
        <v>2.2626153287327502</v>
      </c>
      <c r="CE71" s="100">
        <v>1276.1150454052711</v>
      </c>
      <c r="CF71" s="100">
        <v>2.5837311534132619</v>
      </c>
      <c r="CG71" s="100">
        <v>1457.2243705250796</v>
      </c>
      <c r="CH71" s="100">
        <v>2.3469054051642182</v>
      </c>
      <c r="CI71" s="100">
        <v>1323.6546485126191</v>
      </c>
      <c r="CJ71" s="100">
        <v>2.7151079208660711</v>
      </c>
      <c r="CK71" s="100">
        <v>1531.3208673684642</v>
      </c>
      <c r="CL71" s="100">
        <v>1.8002265607331538</v>
      </c>
      <c r="CM71" s="100">
        <v>1015.3277802534988</v>
      </c>
      <c r="CN71" s="100">
        <v>1.6084937058091731</v>
      </c>
      <c r="CO71" s="100">
        <v>907.19045007637362</v>
      </c>
      <c r="CP71" s="100">
        <v>2.1765306500686057</v>
      </c>
      <c r="CQ71" s="100">
        <v>1227.5632866386936</v>
      </c>
      <c r="CR71" s="100">
        <v>2.2165863332312914</v>
      </c>
      <c r="CS71" s="100">
        <v>1250.1546919424484</v>
      </c>
      <c r="CT71" s="100">
        <v>2.3684911873548136</v>
      </c>
      <c r="CU71" s="100">
        <v>1335.8290296681148</v>
      </c>
    </row>
    <row r="72" spans="2:99">
      <c r="C72" s="99" t="s">
        <v>238</v>
      </c>
      <c r="D72" s="100">
        <v>17</v>
      </c>
      <c r="E72" s="100">
        <v>1264.8</v>
      </c>
      <c r="F72" s="100">
        <v>15</v>
      </c>
      <c r="G72" s="100">
        <v>1115.9999999999998</v>
      </c>
      <c r="H72" s="100">
        <v>19</v>
      </c>
      <c r="I72" s="100">
        <v>1413.6</v>
      </c>
      <c r="J72" s="100">
        <v>23</v>
      </c>
      <c r="K72" s="100">
        <v>1711.1999999999998</v>
      </c>
      <c r="L72" s="100">
        <v>17</v>
      </c>
      <c r="M72" s="100">
        <v>1264.8</v>
      </c>
      <c r="N72" s="100">
        <v>24</v>
      </c>
      <c r="O72" s="100">
        <v>1785.6</v>
      </c>
      <c r="P72" s="100">
        <v>17</v>
      </c>
      <c r="Q72" s="100">
        <v>1264.8</v>
      </c>
      <c r="R72" s="100">
        <v>21</v>
      </c>
      <c r="S72" s="100">
        <v>1562.3999999999999</v>
      </c>
      <c r="T72" s="100">
        <v>15</v>
      </c>
      <c r="U72" s="100">
        <v>1115.9999999999998</v>
      </c>
      <c r="V72" s="100">
        <v>27.978920533976591</v>
      </c>
      <c r="W72" s="100">
        <v>2081.6316877278582</v>
      </c>
      <c r="X72" s="100">
        <v>17</v>
      </c>
      <c r="Y72" s="100">
        <v>1264.8</v>
      </c>
      <c r="Z72" s="100">
        <v>23.055303065276732</v>
      </c>
      <c r="AA72" s="100">
        <v>1715.3145480565886</v>
      </c>
      <c r="AB72" s="100">
        <v>26</v>
      </c>
      <c r="AC72" s="100">
        <v>1934.3999999999999</v>
      </c>
      <c r="AD72" s="100">
        <v>18.530040652056083</v>
      </c>
      <c r="AE72" s="100">
        <v>1378.6350245129724</v>
      </c>
      <c r="AF72" s="100">
        <v>2.7094583699147807</v>
      </c>
      <c r="AG72" s="100">
        <v>201.58370272165968</v>
      </c>
      <c r="AH72" s="100">
        <v>1.7825179802078372</v>
      </c>
      <c r="AI72" s="100">
        <v>132.61933772746306</v>
      </c>
      <c r="AJ72" s="100">
        <v>2.607791132354274</v>
      </c>
      <c r="AK72" s="100">
        <v>194.01966024715796</v>
      </c>
      <c r="AL72" s="100">
        <v>2.4114520222018085</v>
      </c>
      <c r="AM72" s="100">
        <v>179.41203045181453</v>
      </c>
      <c r="AN72" s="100">
        <v>2.8643549431914006</v>
      </c>
      <c r="AO72" s="100">
        <v>213.10800777344019</v>
      </c>
      <c r="AP72" s="100">
        <v>2.6499599209660527</v>
      </c>
      <c r="AQ72" s="100">
        <v>197.15701811987429</v>
      </c>
      <c r="AR72" s="100">
        <v>2.3436376861795272</v>
      </c>
      <c r="AS72" s="100">
        <v>174.36664385175681</v>
      </c>
      <c r="AT72" s="100">
        <v>2.1664381657960337</v>
      </c>
      <c r="AU72" s="100">
        <v>161.18299953522489</v>
      </c>
      <c r="AV72" s="100">
        <v>2.2990977120835532</v>
      </c>
      <c r="AW72" s="100">
        <v>171.05286977901633</v>
      </c>
      <c r="AX72" s="100">
        <v>1.7421305872100747</v>
      </c>
      <c r="AY72" s="100">
        <v>129.61451568842955</v>
      </c>
      <c r="AZ72" s="100">
        <v>2.8228365951342349</v>
      </c>
      <c r="BA72" s="100">
        <v>210.01904267798704</v>
      </c>
      <c r="BB72" s="100">
        <v>2.1370627330394774</v>
      </c>
      <c r="BC72" s="100">
        <v>158.99746733813708</v>
      </c>
      <c r="BD72" s="100">
        <v>2.6221213224183839</v>
      </c>
      <c r="BE72" s="100">
        <v>195.08582638792774</v>
      </c>
      <c r="BF72" s="100">
        <v>2.3847709018652474</v>
      </c>
      <c r="BG72" s="100">
        <v>177.42695509877439</v>
      </c>
      <c r="BH72" s="100">
        <v>1.5670259222538288</v>
      </c>
      <c r="BI72" s="100">
        <v>116.58672861568485</v>
      </c>
      <c r="BJ72" s="100">
        <v>2.1751671729403004</v>
      </c>
      <c r="BK72" s="100">
        <v>161.83243766675832</v>
      </c>
      <c r="BL72" s="100">
        <v>1.8299956639960691</v>
      </c>
      <c r="BM72" s="100">
        <v>136.15167740130752</v>
      </c>
      <c r="BN72" s="100">
        <v>2.1771554664460506</v>
      </c>
      <c r="BO72" s="100">
        <v>161.98036670358616</v>
      </c>
      <c r="BP72" s="100">
        <v>2.5257022895952006</v>
      </c>
      <c r="BQ72" s="100">
        <v>187.91225034588291</v>
      </c>
      <c r="BR72" s="100">
        <v>2.0841101330498626</v>
      </c>
      <c r="BS72" s="100">
        <v>155.05779389890975</v>
      </c>
      <c r="BT72" s="100">
        <v>2.5122139575600539</v>
      </c>
      <c r="BU72" s="100">
        <v>186.908718442468</v>
      </c>
      <c r="BV72" s="100">
        <v>2.9275660275401396</v>
      </c>
      <c r="BW72" s="100">
        <v>217.81091244898636</v>
      </c>
      <c r="BX72" s="100">
        <v>2.463477824523685</v>
      </c>
      <c r="BY72" s="100">
        <v>183.28275014456216</v>
      </c>
      <c r="BZ72" s="100">
        <v>2.6579432420905111</v>
      </c>
      <c r="CA72" s="100">
        <v>197.75097721153401</v>
      </c>
      <c r="CB72" s="100">
        <v>2.6298301787727163</v>
      </c>
      <c r="CC72" s="100">
        <v>195.65936530069007</v>
      </c>
      <c r="CD72" s="100">
        <v>2.2626153287327502</v>
      </c>
      <c r="CE72" s="100">
        <v>168.3385804577166</v>
      </c>
      <c r="CF72" s="100">
        <v>2.1246609604428892</v>
      </c>
      <c r="CG72" s="100">
        <v>158.07477545695093</v>
      </c>
      <c r="CH72" s="100">
        <v>2.4338278275777077</v>
      </c>
      <c r="CI72" s="100">
        <v>181.07679037178144</v>
      </c>
      <c r="CJ72" s="100">
        <v>2.7151079208660711</v>
      </c>
      <c r="CK72" s="100">
        <v>202.00402931243568</v>
      </c>
      <c r="CL72" s="100">
        <v>1.8002265607331538</v>
      </c>
      <c r="CM72" s="100">
        <v>133.93685611854661</v>
      </c>
      <c r="CN72" s="100">
        <v>1.7090245624222464</v>
      </c>
      <c r="CO72" s="100">
        <v>127.15142744421512</v>
      </c>
      <c r="CP72" s="100">
        <v>2.1765306500686057</v>
      </c>
      <c r="CQ72" s="100">
        <v>161.93388036510424</v>
      </c>
      <c r="CR72" s="100">
        <v>2.5780054039837541</v>
      </c>
      <c r="CS72" s="100">
        <v>191.80360205639127</v>
      </c>
      <c r="CT72" s="100">
        <v>2.1711169217419126</v>
      </c>
      <c r="CU72" s="100">
        <v>161.53109897759828</v>
      </c>
    </row>
    <row r="73" spans="2:99">
      <c r="C73" s="99" t="s">
        <v>239</v>
      </c>
      <c r="D73" s="100">
        <v>17</v>
      </c>
      <c r="E73" s="100">
        <v>9506.4</v>
      </c>
      <c r="F73" s="100">
        <v>12</v>
      </c>
      <c r="G73" s="100">
        <v>6710.4</v>
      </c>
      <c r="H73" s="100">
        <v>17</v>
      </c>
      <c r="I73" s="100">
        <v>9506.4</v>
      </c>
      <c r="J73" s="100">
        <v>24</v>
      </c>
      <c r="K73" s="100">
        <v>13420.8</v>
      </c>
      <c r="L73" s="100">
        <v>14</v>
      </c>
      <c r="M73" s="100">
        <v>7828.7999999999993</v>
      </c>
      <c r="N73" s="100">
        <v>24</v>
      </c>
      <c r="O73" s="100">
        <v>13420.8</v>
      </c>
      <c r="P73" s="100">
        <v>14</v>
      </c>
      <c r="Q73" s="100">
        <v>7828.7999999999993</v>
      </c>
      <c r="R73" s="100">
        <v>20</v>
      </c>
      <c r="S73" s="100">
        <v>11183.999999999998</v>
      </c>
      <c r="T73" s="100">
        <v>16</v>
      </c>
      <c r="U73" s="100">
        <v>8947.1999999999989</v>
      </c>
      <c r="V73" s="100">
        <v>26.009511800663358</v>
      </c>
      <c r="W73" s="100">
        <v>14544.518998930947</v>
      </c>
      <c r="X73" s="100">
        <v>18</v>
      </c>
      <c r="Y73" s="100">
        <v>10065.599999999999</v>
      </c>
      <c r="Z73" s="100">
        <v>22.084617039312196</v>
      </c>
      <c r="AA73" s="100">
        <v>12349.717848383378</v>
      </c>
      <c r="AB73" s="100">
        <v>24</v>
      </c>
      <c r="AC73" s="100">
        <v>13420.8</v>
      </c>
      <c r="AD73" s="100">
        <v>16.845491501869166</v>
      </c>
      <c r="AE73" s="100">
        <v>9419.998847845236</v>
      </c>
      <c r="AF73" s="100">
        <v>2.3707760736754335</v>
      </c>
      <c r="AG73" s="100">
        <v>1325.7379803993022</v>
      </c>
      <c r="AH73" s="100">
        <v>1.893925353970827</v>
      </c>
      <c r="AI73" s="100">
        <v>1059.0830579404862</v>
      </c>
      <c r="AJ73" s="100">
        <v>2.2600856480403708</v>
      </c>
      <c r="AK73" s="100">
        <v>1263.8398943841753</v>
      </c>
      <c r="AL73" s="100">
        <v>2.2135619843241936</v>
      </c>
      <c r="AM73" s="100">
        <v>1237.8238616340889</v>
      </c>
      <c r="AN73" s="100">
        <v>2.5338524497462389</v>
      </c>
      <c r="AO73" s="100">
        <v>1416.9302898980966</v>
      </c>
      <c r="AP73" s="100">
        <v>2.654397609602472</v>
      </c>
      <c r="AQ73" s="100">
        <v>1484.3391432897022</v>
      </c>
      <c r="AR73" s="100">
        <v>2.037945814069154</v>
      </c>
      <c r="AS73" s="100">
        <v>1139.6192992274707</v>
      </c>
      <c r="AT73" s="100">
        <v>1.9497943492164302</v>
      </c>
      <c r="AU73" s="100">
        <v>1090.3250000818277</v>
      </c>
      <c r="AV73" s="100">
        <v>1.9706551817859026</v>
      </c>
      <c r="AW73" s="100">
        <v>1101.9903776546766</v>
      </c>
      <c r="AX73" s="100">
        <v>1.959896910611334</v>
      </c>
      <c r="AY73" s="100">
        <v>1095.9743524138578</v>
      </c>
      <c r="AZ73" s="100">
        <v>3.0319356021812154</v>
      </c>
      <c r="BA73" s="100">
        <v>1695.4583887397355</v>
      </c>
      <c r="BB73" s="100">
        <v>2.1370627330394774</v>
      </c>
      <c r="BC73" s="100">
        <v>1195.0454803156756</v>
      </c>
      <c r="BD73" s="100">
        <v>2.3074667637281774</v>
      </c>
      <c r="BE73" s="100">
        <v>1290.3354142767967</v>
      </c>
      <c r="BF73" s="100">
        <v>2.3847709018652474</v>
      </c>
      <c r="BG73" s="100">
        <v>1333.5638883230463</v>
      </c>
      <c r="BH73" s="100">
        <v>1.4625575274369067</v>
      </c>
      <c r="BI73" s="100">
        <v>817.86216934271818</v>
      </c>
      <c r="BJ73" s="100">
        <v>2.3491805467755245</v>
      </c>
      <c r="BK73" s="100">
        <v>1313.6617617568731</v>
      </c>
      <c r="BL73" s="100">
        <v>1.9519953749291403</v>
      </c>
      <c r="BM73" s="100">
        <v>1091.5558136603752</v>
      </c>
      <c r="BN73" s="100">
        <v>1.8673590213362461</v>
      </c>
      <c r="BO73" s="100">
        <v>1044.2271647312286</v>
      </c>
      <c r="BP73" s="100">
        <v>2.7199870811025231</v>
      </c>
      <c r="BQ73" s="100">
        <v>1521.0167757525307</v>
      </c>
      <c r="BR73" s="100">
        <v>1.9848667933808217</v>
      </c>
      <c r="BS73" s="100">
        <v>1109.9375108585555</v>
      </c>
      <c r="BT73" s="100">
        <v>2.5122139575600539</v>
      </c>
      <c r="BU73" s="100">
        <v>1404.830045067582</v>
      </c>
      <c r="BV73" s="100">
        <v>2.6531067124582521</v>
      </c>
      <c r="BW73" s="100">
        <v>1483.6172736066544</v>
      </c>
      <c r="BX73" s="100">
        <v>2.2492623615216254</v>
      </c>
      <c r="BY73" s="100">
        <v>1257.7875125628927</v>
      </c>
      <c r="BZ73" s="100">
        <v>2.1391768979678942</v>
      </c>
      <c r="CA73" s="100">
        <v>1196.2277213436464</v>
      </c>
      <c r="CB73" s="100">
        <v>2.4011492936620451</v>
      </c>
      <c r="CC73" s="100">
        <v>1342.7226850158154</v>
      </c>
      <c r="CD73" s="100">
        <v>2.0885679957533076</v>
      </c>
      <c r="CE73" s="100">
        <v>1167.9272232252495</v>
      </c>
      <c r="CF73" s="100">
        <v>2.2258352918925506</v>
      </c>
      <c r="CG73" s="100">
        <v>1244.6870952263141</v>
      </c>
      <c r="CH73" s="100">
        <v>2.3469054051642182</v>
      </c>
      <c r="CI73" s="100">
        <v>1312.3895025678307</v>
      </c>
      <c r="CJ73" s="100">
        <v>2.4435971287794636</v>
      </c>
      <c r="CK73" s="100">
        <v>1366.4595144134757</v>
      </c>
      <c r="CL73" s="100">
        <v>1.7145014864125274</v>
      </c>
      <c r="CM73" s="100">
        <v>958.74923120188521</v>
      </c>
      <c r="CN73" s="100">
        <v>1.7090245624222464</v>
      </c>
      <c r="CO73" s="100">
        <v>955.68653530652011</v>
      </c>
      <c r="CP73" s="100">
        <v>2.4604259522514673</v>
      </c>
      <c r="CQ73" s="100">
        <v>1375.8701924990203</v>
      </c>
      <c r="CR73" s="100">
        <v>2.3881393145662813</v>
      </c>
      <c r="CS73" s="100">
        <v>1335.4475047054643</v>
      </c>
      <c r="CT73" s="100">
        <v>2.0724297889354619</v>
      </c>
      <c r="CU73" s="100">
        <v>1158.9027379727102</v>
      </c>
    </row>
    <row r="74" spans="2:99">
      <c r="C74" s="99" t="s">
        <v>240</v>
      </c>
      <c r="D74" s="100">
        <v>19</v>
      </c>
      <c r="E74" s="100">
        <v>7660.8</v>
      </c>
      <c r="F74" s="100">
        <v>13</v>
      </c>
      <c r="G74" s="100">
        <v>5241.5999999999995</v>
      </c>
      <c r="H74" s="100">
        <v>17</v>
      </c>
      <c r="I74" s="100">
        <v>6854.4</v>
      </c>
      <c r="J74" s="100">
        <v>24</v>
      </c>
      <c r="K74" s="100">
        <v>9676.7999999999993</v>
      </c>
      <c r="L74" s="100">
        <v>15</v>
      </c>
      <c r="M74" s="100">
        <v>6048</v>
      </c>
      <c r="N74" s="100">
        <v>22</v>
      </c>
      <c r="O74" s="100">
        <v>8870.4</v>
      </c>
      <c r="P74" s="100">
        <v>16</v>
      </c>
      <c r="Q74" s="100">
        <v>6451.2</v>
      </c>
      <c r="R74" s="100">
        <v>20</v>
      </c>
      <c r="S74" s="100">
        <v>8064</v>
      </c>
      <c r="T74" s="100">
        <v>15</v>
      </c>
      <c r="U74" s="100">
        <v>6048</v>
      </c>
      <c r="V74" s="100">
        <v>27.009511800663358</v>
      </c>
      <c r="W74" s="100">
        <v>10890.235158027466</v>
      </c>
      <c r="X74" s="100">
        <v>17</v>
      </c>
      <c r="Y74" s="100">
        <v>6854.4</v>
      </c>
      <c r="Z74" s="100">
        <v>23.11393101334766</v>
      </c>
      <c r="AA74" s="100">
        <v>9319.5369845817768</v>
      </c>
      <c r="AB74" s="100">
        <v>28</v>
      </c>
      <c r="AC74" s="100">
        <v>11289.6</v>
      </c>
      <c r="AD74" s="100">
        <v>16.845491501869166</v>
      </c>
      <c r="AE74" s="100">
        <v>6792.1021735536478</v>
      </c>
      <c r="AF74" s="100">
        <v>2.2014349255557595</v>
      </c>
      <c r="AG74" s="100">
        <v>887.61856198408225</v>
      </c>
      <c r="AH74" s="100">
        <v>1.893925353970827</v>
      </c>
      <c r="AI74" s="100">
        <v>763.63070272103744</v>
      </c>
      <c r="AJ74" s="100">
        <v>2.607791132354274</v>
      </c>
      <c r="AK74" s="100">
        <v>1051.4613845652432</v>
      </c>
      <c r="AL74" s="100">
        <v>2.3050500479548015</v>
      </c>
      <c r="AM74" s="100">
        <v>929.3961793353759</v>
      </c>
      <c r="AN74" s="100">
        <v>2.7541874453763469</v>
      </c>
      <c r="AO74" s="100">
        <v>1110.4883779757431</v>
      </c>
      <c r="AP74" s="100">
        <v>2.6410845436932138</v>
      </c>
      <c r="AQ74" s="100">
        <v>1064.8852880171037</v>
      </c>
      <c r="AR74" s="100">
        <v>2.037945814069154</v>
      </c>
      <c r="AS74" s="100">
        <v>821.69975223268284</v>
      </c>
      <c r="AT74" s="100">
        <v>1.8414724409266283</v>
      </c>
      <c r="AU74" s="100">
        <v>742.48168818161651</v>
      </c>
      <c r="AV74" s="100">
        <v>2.2990977120835532</v>
      </c>
      <c r="AW74" s="100">
        <v>926.99619751208866</v>
      </c>
      <c r="AX74" s="100">
        <v>2.0687800723119638</v>
      </c>
      <c r="AY74" s="100">
        <v>834.13212515618375</v>
      </c>
      <c r="AZ74" s="100">
        <v>2.8228365951342349</v>
      </c>
      <c r="BA74" s="100">
        <v>1138.1677151581234</v>
      </c>
      <c r="BB74" s="100">
        <v>2.035297840989978</v>
      </c>
      <c r="BC74" s="100">
        <v>820.63208948715908</v>
      </c>
      <c r="BD74" s="100">
        <v>2.412351616624913</v>
      </c>
      <c r="BE74" s="100">
        <v>972.66017182316489</v>
      </c>
      <c r="BF74" s="100">
        <v>2.3847709018652474</v>
      </c>
      <c r="BG74" s="100">
        <v>961.53962763206778</v>
      </c>
      <c r="BH74" s="100">
        <v>1.7759627118876724</v>
      </c>
      <c r="BI74" s="100">
        <v>716.06816543310947</v>
      </c>
      <c r="BJ74" s="100">
        <v>2.0881604860226881</v>
      </c>
      <c r="BK74" s="100">
        <v>841.94630796434785</v>
      </c>
      <c r="BL74" s="100">
        <v>1.9519953749291403</v>
      </c>
      <c r="BM74" s="100">
        <v>787.0445351714294</v>
      </c>
      <c r="BN74" s="100">
        <v>1.7707671457154135</v>
      </c>
      <c r="BO74" s="100">
        <v>713.97331315245469</v>
      </c>
      <c r="BP74" s="100">
        <v>2.6228446853488618</v>
      </c>
      <c r="BQ74" s="100">
        <v>1057.5309771326611</v>
      </c>
      <c r="BR74" s="100">
        <v>2.0841101330498626</v>
      </c>
      <c r="BS74" s="100">
        <v>840.31320564570456</v>
      </c>
      <c r="BT74" s="100">
        <v>2.7720981600662662</v>
      </c>
      <c r="BU74" s="100">
        <v>1117.7099781387185</v>
      </c>
      <c r="BV74" s="100">
        <v>2.3786473973763638</v>
      </c>
      <c r="BW74" s="100">
        <v>959.07063062214979</v>
      </c>
      <c r="BX74" s="100">
        <v>2.0350468985195658</v>
      </c>
      <c r="BY74" s="100">
        <v>820.53090948308886</v>
      </c>
      <c r="BZ74" s="100">
        <v>2.2404643390432852</v>
      </c>
      <c r="CA74" s="100">
        <v>903.35522150225256</v>
      </c>
      <c r="CB74" s="100">
        <v>2.1724684085513739</v>
      </c>
      <c r="CC74" s="100">
        <v>875.93926232791398</v>
      </c>
      <c r="CD74" s="100">
        <v>2.1755916622430291</v>
      </c>
      <c r="CE74" s="100">
        <v>877.1985582163893</v>
      </c>
      <c r="CF74" s="100">
        <v>2.0234866289932278</v>
      </c>
      <c r="CG74" s="100">
        <v>815.86980881006946</v>
      </c>
      <c r="CH74" s="100">
        <v>2.4338278275777077</v>
      </c>
      <c r="CI74" s="100">
        <v>981.31938007933172</v>
      </c>
      <c r="CJ74" s="100">
        <v>2.6246043235038683</v>
      </c>
      <c r="CK74" s="100">
        <v>1058.2404632367598</v>
      </c>
      <c r="CL74" s="100">
        <v>2.2270972025507523</v>
      </c>
      <c r="CM74" s="100">
        <v>897.96559206846325</v>
      </c>
      <c r="CN74" s="100">
        <v>1.6084937058091731</v>
      </c>
      <c r="CO74" s="100">
        <v>648.54466218225855</v>
      </c>
      <c r="CP74" s="100">
        <v>2.5550577196457542</v>
      </c>
      <c r="CQ74" s="100">
        <v>1030.1992725611681</v>
      </c>
      <c r="CR74" s="100">
        <v>2.4087415611590739</v>
      </c>
      <c r="CS74" s="100">
        <v>971.20459745933852</v>
      </c>
      <c r="CT74" s="100">
        <v>2.3684911873548136</v>
      </c>
      <c r="CU74" s="100">
        <v>954.97564674146076</v>
      </c>
    </row>
    <row r="75" spans="2:99">
      <c r="C75" s="99" t="s">
        <v>241</v>
      </c>
      <c r="D75" s="100">
        <v>18</v>
      </c>
      <c r="E75" s="100">
        <v>11577.599999999999</v>
      </c>
      <c r="F75" s="100">
        <v>13</v>
      </c>
      <c r="G75" s="100">
        <v>8361.5999999999985</v>
      </c>
      <c r="H75" s="100">
        <v>15</v>
      </c>
      <c r="I75" s="100">
        <v>9647.9999999999982</v>
      </c>
      <c r="J75" s="100">
        <v>20</v>
      </c>
      <c r="K75" s="100">
        <v>12863.999999999998</v>
      </c>
      <c r="L75" s="100">
        <v>15</v>
      </c>
      <c r="M75" s="100">
        <v>9647.9999999999982</v>
      </c>
      <c r="N75" s="100">
        <v>25</v>
      </c>
      <c r="O75" s="100">
        <v>16079.999999999998</v>
      </c>
      <c r="P75" s="100">
        <v>15</v>
      </c>
      <c r="Q75" s="100">
        <v>9647.9999999999982</v>
      </c>
      <c r="R75" s="100">
        <v>16</v>
      </c>
      <c r="S75" s="100">
        <v>10291.199999999999</v>
      </c>
      <c r="T75" s="100">
        <v>15</v>
      </c>
      <c r="U75" s="100">
        <v>9647.9999999999982</v>
      </c>
      <c r="V75" s="100">
        <v>29.009511800663358</v>
      </c>
      <c r="W75" s="100">
        <v>18658.91799018667</v>
      </c>
      <c r="X75" s="100">
        <v>19</v>
      </c>
      <c r="Y75" s="100">
        <v>12220.8</v>
      </c>
      <c r="Z75" s="100">
        <v>23.025989091241268</v>
      </c>
      <c r="AA75" s="100">
        <v>14810.316183486382</v>
      </c>
      <c r="AB75" s="100">
        <v>26</v>
      </c>
      <c r="AC75" s="100">
        <v>16723.199999999997</v>
      </c>
      <c r="AD75" s="100">
        <v>17.687766076962625</v>
      </c>
      <c r="AE75" s="100">
        <v>11376.771140702358</v>
      </c>
      <c r="AF75" s="100">
        <v>2.3707760736754335</v>
      </c>
      <c r="AG75" s="100">
        <v>1524.8831705880386</v>
      </c>
      <c r="AH75" s="100">
        <v>1.893925353970827</v>
      </c>
      <c r="AI75" s="100">
        <v>1218.1727876740358</v>
      </c>
      <c r="AJ75" s="100">
        <v>2.5208647612757979</v>
      </c>
      <c r="AK75" s="100">
        <v>1621.420214452593</v>
      </c>
      <c r="AL75" s="100">
        <v>2.113125574323746</v>
      </c>
      <c r="AM75" s="100">
        <v>1359.1623694050334</v>
      </c>
      <c r="AN75" s="100">
        <v>2.3135174541161314</v>
      </c>
      <c r="AO75" s="100">
        <v>1488.0544264874957</v>
      </c>
      <c r="AP75" s="100">
        <v>2.8534089672205809</v>
      </c>
      <c r="AQ75" s="100">
        <v>1835.3126477162775</v>
      </c>
      <c r="AR75" s="100">
        <v>1.9360485233656961</v>
      </c>
      <c r="AS75" s="100">
        <v>1245.2664102288156</v>
      </c>
      <c r="AT75" s="100">
        <v>1.8414724409266283</v>
      </c>
      <c r="AU75" s="100">
        <v>1184.4350740040072</v>
      </c>
      <c r="AV75" s="100">
        <v>2.0801360252184526</v>
      </c>
      <c r="AW75" s="100">
        <v>1337.9434914205085</v>
      </c>
      <c r="AX75" s="100">
        <v>1.8510137489107041</v>
      </c>
      <c r="AY75" s="100">
        <v>1190.5720432993649</v>
      </c>
      <c r="AZ75" s="100">
        <v>2.9273860986577249</v>
      </c>
      <c r="BA75" s="100">
        <v>1882.8947386566485</v>
      </c>
      <c r="BB75" s="100">
        <v>2.1370627330394774</v>
      </c>
      <c r="BC75" s="100">
        <v>1374.5587498909917</v>
      </c>
      <c r="BD75" s="100">
        <v>2.412351616624913</v>
      </c>
      <c r="BE75" s="100">
        <v>1551.6245598131438</v>
      </c>
      <c r="BF75" s="100">
        <v>2.6529794699735847</v>
      </c>
      <c r="BG75" s="100">
        <v>1706.3963950870095</v>
      </c>
      <c r="BH75" s="100">
        <v>1.4625575274369067</v>
      </c>
      <c r="BI75" s="100">
        <v>940.71700164741833</v>
      </c>
      <c r="BJ75" s="100">
        <v>2.2621738598579122</v>
      </c>
      <c r="BK75" s="100">
        <v>1455.0302266606091</v>
      </c>
      <c r="BL75" s="100">
        <v>1.7079959530629976</v>
      </c>
      <c r="BM75" s="100">
        <v>1098.5829970101199</v>
      </c>
      <c r="BN75" s="100">
        <v>1.8673590213362461</v>
      </c>
      <c r="BO75" s="100">
        <v>1201.0853225234735</v>
      </c>
      <c r="BP75" s="100">
        <v>2.6228446853488618</v>
      </c>
      <c r="BQ75" s="100">
        <v>1687.0137016163878</v>
      </c>
      <c r="BR75" s="100">
        <v>1.9848667933808217</v>
      </c>
      <c r="BS75" s="100">
        <v>1276.6663215025444</v>
      </c>
      <c r="BT75" s="100">
        <v>2.5122139575600539</v>
      </c>
      <c r="BU75" s="100">
        <v>1615.8560175026266</v>
      </c>
      <c r="BV75" s="100">
        <v>2.5616202740976224</v>
      </c>
      <c r="BW75" s="100">
        <v>1647.6341602995906</v>
      </c>
      <c r="BX75" s="100">
        <v>2.1421546300205958</v>
      </c>
      <c r="BY75" s="100">
        <v>1377.833858029247</v>
      </c>
      <c r="BZ75" s="100">
        <v>2.3417517801186771</v>
      </c>
      <c r="CA75" s="100">
        <v>1506.2147449723329</v>
      </c>
      <c r="CB75" s="100">
        <v>2.4011492936620451</v>
      </c>
      <c r="CC75" s="100">
        <v>1544.4192256834272</v>
      </c>
      <c r="CD75" s="100">
        <v>2.3496389952224717</v>
      </c>
      <c r="CE75" s="100">
        <v>1511.2878017270937</v>
      </c>
      <c r="CF75" s="100">
        <v>1.9223122975435667</v>
      </c>
      <c r="CG75" s="100">
        <v>1236.4312697800219</v>
      </c>
      <c r="CH75" s="100">
        <v>2.3469054051642182</v>
      </c>
      <c r="CI75" s="100">
        <v>1509.529556601625</v>
      </c>
      <c r="CJ75" s="100">
        <v>2.7151079208660711</v>
      </c>
      <c r="CK75" s="100">
        <v>1746.3574147010568</v>
      </c>
      <c r="CL75" s="100">
        <v>2.1348453813510599</v>
      </c>
      <c r="CM75" s="100">
        <v>1373.1325492850017</v>
      </c>
      <c r="CN75" s="100">
        <v>1.8095554190353198</v>
      </c>
      <c r="CO75" s="100">
        <v>1163.9060455235176</v>
      </c>
      <c r="CP75" s="100">
        <v>2.0818988826743183</v>
      </c>
      <c r="CQ75" s="100">
        <v>1339.0773613361214</v>
      </c>
      <c r="CR75" s="100">
        <v>2.1239424270328655</v>
      </c>
      <c r="CS75" s="100">
        <v>1366.119769067539</v>
      </c>
      <c r="CT75" s="100">
        <v>2.1711169217419126</v>
      </c>
      <c r="CU75" s="100">
        <v>1396.462404064398</v>
      </c>
    </row>
    <row r="76" spans="2:99">
      <c r="C76" s="99" t="s">
        <v>242</v>
      </c>
      <c r="D76" s="100">
        <v>17</v>
      </c>
      <c r="E76" s="100">
        <v>13239.599999999999</v>
      </c>
      <c r="F76" s="100">
        <v>14</v>
      </c>
      <c r="G76" s="100">
        <v>10903.199999999999</v>
      </c>
      <c r="H76" s="100">
        <v>15</v>
      </c>
      <c r="I76" s="100">
        <v>11682</v>
      </c>
      <c r="J76" s="100">
        <v>21</v>
      </c>
      <c r="K76" s="100">
        <v>16354.8</v>
      </c>
      <c r="L76" s="100">
        <v>14</v>
      </c>
      <c r="M76" s="100">
        <v>10903.199999999999</v>
      </c>
      <c r="N76" s="100">
        <v>22</v>
      </c>
      <c r="O76" s="100">
        <v>17133.599999999999</v>
      </c>
      <c r="P76" s="100">
        <v>13</v>
      </c>
      <c r="Q76" s="100">
        <v>10124.4</v>
      </c>
      <c r="R76" s="100">
        <v>16</v>
      </c>
      <c r="S76" s="100">
        <v>12460.8</v>
      </c>
      <c r="T76" s="100">
        <v>15</v>
      </c>
      <c r="U76" s="100">
        <v>11682</v>
      </c>
      <c r="V76" s="100">
        <v>24.948329267289822</v>
      </c>
      <c r="W76" s="100">
        <v>19429.758833365311</v>
      </c>
      <c r="X76" s="100">
        <v>17</v>
      </c>
      <c r="Y76" s="100">
        <v>13239.599999999999</v>
      </c>
      <c r="Z76" s="100">
        <v>26.025989091241268</v>
      </c>
      <c r="AA76" s="100">
        <v>20269.040304258699</v>
      </c>
      <c r="AB76" s="100">
        <v>25</v>
      </c>
      <c r="AC76" s="100">
        <v>19470</v>
      </c>
      <c r="AD76" s="100">
        <v>16.003216926775707</v>
      </c>
      <c r="AE76" s="100">
        <v>12463.305342572919</v>
      </c>
      <c r="AF76" s="100">
        <v>2.2014349255557595</v>
      </c>
      <c r="AG76" s="100">
        <v>1714.4775200228253</v>
      </c>
      <c r="AH76" s="100">
        <v>2.0053327277338169</v>
      </c>
      <c r="AI76" s="100">
        <v>1561.7531283590965</v>
      </c>
      <c r="AJ76" s="100">
        <v>2.1731592769618953</v>
      </c>
      <c r="AK76" s="100">
        <v>1692.456444897924</v>
      </c>
      <c r="AL76" s="100">
        <v>2.2046136379543539</v>
      </c>
      <c r="AM76" s="100">
        <v>1716.9531012388506</v>
      </c>
      <c r="AN76" s="100">
        <v>2.5338524497462389</v>
      </c>
      <c r="AO76" s="100">
        <v>1973.3642878623707</v>
      </c>
      <c r="AP76" s="100">
        <v>2.4287601201658466</v>
      </c>
      <c r="AQ76" s="100">
        <v>1891.5183815851613</v>
      </c>
      <c r="AR76" s="100">
        <v>2.2417403954760693</v>
      </c>
      <c r="AS76" s="100">
        <v>1745.8674199967627</v>
      </c>
      <c r="AT76" s="100">
        <v>1.9497943492164302</v>
      </c>
      <c r="AU76" s="100">
        <v>1518.4998391697559</v>
      </c>
      <c r="AV76" s="100">
        <v>2.0801360252184526</v>
      </c>
      <c r="AW76" s="100">
        <v>1620.0099364401308</v>
      </c>
      <c r="AX76" s="100">
        <v>1.959896910611334</v>
      </c>
      <c r="AY76" s="100">
        <v>1526.3677139841068</v>
      </c>
      <c r="AZ76" s="100">
        <v>2.9273860986577249</v>
      </c>
      <c r="BA76" s="100">
        <v>2279.8482936346359</v>
      </c>
      <c r="BB76" s="100">
        <v>2.035297840989978</v>
      </c>
      <c r="BC76" s="100">
        <v>1585.0899585629948</v>
      </c>
      <c r="BD76" s="100">
        <v>2.3074667637281774</v>
      </c>
      <c r="BE76" s="100">
        <v>1797.0551155915045</v>
      </c>
      <c r="BF76" s="100">
        <v>2.2712103827288073</v>
      </c>
      <c r="BG76" s="100">
        <v>1768.818646069195</v>
      </c>
      <c r="BH76" s="100">
        <v>1.4625575274369067</v>
      </c>
      <c r="BI76" s="100">
        <v>1139.0398023678629</v>
      </c>
      <c r="BJ76" s="100">
        <v>2.0011537991050763</v>
      </c>
      <c r="BK76" s="100">
        <v>1558.4985787430332</v>
      </c>
      <c r="BL76" s="100">
        <v>1.8299956639960691</v>
      </c>
      <c r="BM76" s="100">
        <v>1425.2006231201385</v>
      </c>
      <c r="BN76" s="100">
        <v>1.7679070288229413</v>
      </c>
      <c r="BO76" s="100">
        <v>1376.8459940473065</v>
      </c>
      <c r="BP76" s="100">
        <v>2.4285598938415389</v>
      </c>
      <c r="BQ76" s="100">
        <v>1891.3624453237903</v>
      </c>
      <c r="BR76" s="100">
        <v>1.9848667933808217</v>
      </c>
      <c r="BS76" s="100">
        <v>1545.8142586849838</v>
      </c>
      <c r="BT76" s="100">
        <v>2.5988420250621247</v>
      </c>
      <c r="BU76" s="100">
        <v>2023.9781691183825</v>
      </c>
      <c r="BV76" s="100">
        <v>2.3786473973763638</v>
      </c>
      <c r="BW76" s="100">
        <v>1852.490593076712</v>
      </c>
      <c r="BX76" s="100">
        <v>2.1421546300205958</v>
      </c>
      <c r="BY76" s="100">
        <v>1668.31002586004</v>
      </c>
      <c r="BZ76" s="100">
        <v>2.2429301667924175</v>
      </c>
      <c r="CA76" s="100">
        <v>1746.7940138979347</v>
      </c>
      <c r="CB76" s="100">
        <v>2.5154897362173809</v>
      </c>
      <c r="CC76" s="100">
        <v>1959.0634065660961</v>
      </c>
      <c r="CD76" s="100">
        <v>2.1755916622430291</v>
      </c>
      <c r="CE76" s="100">
        <v>1694.3507865548711</v>
      </c>
      <c r="CF76" s="100">
        <v>2.1246609604428892</v>
      </c>
      <c r="CG76" s="100">
        <v>1654.6859559929221</v>
      </c>
      <c r="CH76" s="100">
        <v>2.0861381379237494</v>
      </c>
      <c r="CI76" s="100">
        <v>1624.684381815016</v>
      </c>
      <c r="CJ76" s="100">
        <v>2.4435971287794636</v>
      </c>
      <c r="CK76" s="100">
        <v>1903.0734438934462</v>
      </c>
      <c r="CL76" s="100">
        <v>2.0458569335909007</v>
      </c>
      <c r="CM76" s="100">
        <v>1593.3133798805934</v>
      </c>
      <c r="CN76" s="100">
        <v>1.8095554190353198</v>
      </c>
      <c r="CO76" s="100">
        <v>1409.281760344707</v>
      </c>
      <c r="CP76" s="100">
        <v>2.2711624174628926</v>
      </c>
      <c r="CQ76" s="100">
        <v>1768.7812907201007</v>
      </c>
      <c r="CR76" s="100">
        <v>2.478494082254397</v>
      </c>
      <c r="CS76" s="100">
        <v>1930.2511912597242</v>
      </c>
      <c r="CT76" s="100">
        <v>2.0724297889354619</v>
      </c>
      <c r="CU76" s="100">
        <v>1614.0083196229377</v>
      </c>
    </row>
    <row r="77" spans="2:99">
      <c r="C77" s="99" t="s">
        <v>243</v>
      </c>
      <c r="D77" s="100">
        <v>19</v>
      </c>
      <c r="E77" s="100">
        <v>5289.5999999999995</v>
      </c>
      <c r="F77" s="100">
        <v>13</v>
      </c>
      <c r="G77" s="100">
        <v>3619.2</v>
      </c>
      <c r="H77" s="100">
        <v>18</v>
      </c>
      <c r="I77" s="100">
        <v>5011.2</v>
      </c>
      <c r="J77" s="100">
        <v>24</v>
      </c>
      <c r="K77" s="100">
        <v>6681.5999999999995</v>
      </c>
      <c r="L77" s="100">
        <v>15</v>
      </c>
      <c r="M77" s="100">
        <v>4176</v>
      </c>
      <c r="N77" s="100">
        <v>22</v>
      </c>
      <c r="O77" s="100">
        <v>6124.7999999999993</v>
      </c>
      <c r="P77" s="100">
        <v>14</v>
      </c>
      <c r="Q77" s="100">
        <v>3897.5999999999995</v>
      </c>
      <c r="R77" s="100">
        <v>17</v>
      </c>
      <c r="S77" s="100">
        <v>4732.7999999999993</v>
      </c>
      <c r="T77" s="100">
        <v>15</v>
      </c>
      <c r="U77" s="100">
        <v>4176</v>
      </c>
      <c r="V77" s="100">
        <v>28.070694334036897</v>
      </c>
      <c r="W77" s="100">
        <v>7814.8813025958716</v>
      </c>
      <c r="X77" s="100">
        <v>17</v>
      </c>
      <c r="Y77" s="100">
        <v>4732.7999999999993</v>
      </c>
      <c r="Z77" s="100">
        <v>25.084617039312196</v>
      </c>
      <c r="AA77" s="100">
        <v>6983.5573837445145</v>
      </c>
      <c r="AB77" s="100">
        <v>24</v>
      </c>
      <c r="AC77" s="100">
        <v>6681.5999999999995</v>
      </c>
      <c r="AD77" s="100">
        <v>18.530040652056083</v>
      </c>
      <c r="AE77" s="100">
        <v>5158.7633175324136</v>
      </c>
      <c r="AF77" s="100">
        <v>2.3707760736754335</v>
      </c>
      <c r="AG77" s="100">
        <v>660.02405891124067</v>
      </c>
      <c r="AH77" s="100">
        <v>1.893925353970827</v>
      </c>
      <c r="AI77" s="100">
        <v>527.26881854547821</v>
      </c>
      <c r="AJ77" s="100">
        <v>2.4339383901973224</v>
      </c>
      <c r="AK77" s="100">
        <v>677.60844783093455</v>
      </c>
      <c r="AL77" s="100">
        <v>2.1011944458306262</v>
      </c>
      <c r="AM77" s="100">
        <v>584.97253371924626</v>
      </c>
      <c r="AN77" s="100">
        <v>2.4236849519311852</v>
      </c>
      <c r="AO77" s="100">
        <v>674.7538906176419</v>
      </c>
      <c r="AP77" s="100">
        <v>2.6588352982388916</v>
      </c>
      <c r="AQ77" s="100">
        <v>740.21974702970738</v>
      </c>
      <c r="AR77" s="100">
        <v>2.2417403954760693</v>
      </c>
      <c r="AS77" s="100">
        <v>624.10052610053765</v>
      </c>
      <c r="AT77" s="100">
        <v>1.9497943492164302</v>
      </c>
      <c r="AU77" s="100">
        <v>542.82274682185414</v>
      </c>
      <c r="AV77" s="100">
        <v>2.2990977120835532</v>
      </c>
      <c r="AW77" s="100">
        <v>640.06880304406116</v>
      </c>
      <c r="AX77" s="100">
        <v>2.0687800723119638</v>
      </c>
      <c r="AY77" s="100">
        <v>575.94837213165067</v>
      </c>
      <c r="AZ77" s="100">
        <v>3.136485105704705</v>
      </c>
      <c r="BA77" s="100">
        <v>873.19745342818976</v>
      </c>
      <c r="BB77" s="100">
        <v>2.1370627330394774</v>
      </c>
      <c r="BC77" s="100">
        <v>594.95826487819045</v>
      </c>
      <c r="BD77" s="100">
        <v>2.412351616624913</v>
      </c>
      <c r="BE77" s="100">
        <v>671.59869006837573</v>
      </c>
      <c r="BF77" s="100">
        <v>2.1576498635923667</v>
      </c>
      <c r="BG77" s="100">
        <v>600.68972202411487</v>
      </c>
      <c r="BH77" s="100">
        <v>1.6714943170707506</v>
      </c>
      <c r="BI77" s="100">
        <v>465.34401787249692</v>
      </c>
      <c r="BJ77" s="100">
        <v>2.3491805467755245</v>
      </c>
      <c r="BK77" s="100">
        <v>654.01186422230592</v>
      </c>
      <c r="BL77" s="100">
        <v>1.7079959530629976</v>
      </c>
      <c r="BM77" s="100">
        <v>475.50607333273848</v>
      </c>
      <c r="BN77" s="100">
        <v>1.9696711307420234</v>
      </c>
      <c r="BO77" s="100">
        <v>548.35644279857922</v>
      </c>
      <c r="BP77" s="100">
        <v>2.8171294768561852</v>
      </c>
      <c r="BQ77" s="100">
        <v>784.28884635676195</v>
      </c>
      <c r="BR77" s="100">
        <v>2.2825968123879448</v>
      </c>
      <c r="BS77" s="100">
        <v>635.47495256880381</v>
      </c>
      <c r="BT77" s="100">
        <v>2.338957822555912</v>
      </c>
      <c r="BU77" s="100">
        <v>651.16585779956586</v>
      </c>
      <c r="BV77" s="100">
        <v>2.7445931508188814</v>
      </c>
      <c r="BW77" s="100">
        <v>764.09473318797654</v>
      </c>
      <c r="BX77" s="100">
        <v>2.2492623615216254</v>
      </c>
      <c r="BY77" s="100">
        <v>626.19464144762048</v>
      </c>
      <c r="BZ77" s="100">
        <v>2.6505457588431152</v>
      </c>
      <c r="CA77" s="100">
        <v>737.91193926192318</v>
      </c>
      <c r="CB77" s="100">
        <v>2.4011492936620451</v>
      </c>
      <c r="CC77" s="100">
        <v>668.47996335551329</v>
      </c>
      <c r="CD77" s="100">
        <v>2.2626153287327502</v>
      </c>
      <c r="CE77" s="100">
        <v>629.91210751919755</v>
      </c>
      <c r="CF77" s="100">
        <v>2.1246609604428892</v>
      </c>
      <c r="CG77" s="100">
        <v>591.50561138730029</v>
      </c>
      <c r="CH77" s="100">
        <v>2.3469054051642182</v>
      </c>
      <c r="CI77" s="100">
        <v>653.37846479771827</v>
      </c>
      <c r="CJ77" s="100">
        <v>2.6246043235038683</v>
      </c>
      <c r="CK77" s="100">
        <v>730.68984366347684</v>
      </c>
      <c r="CL77" s="100">
        <v>1.9716767093744065</v>
      </c>
      <c r="CM77" s="100">
        <v>548.91479588983475</v>
      </c>
      <c r="CN77" s="100">
        <v>1.7090245624222464</v>
      </c>
      <c r="CO77" s="100">
        <v>475.79243817835339</v>
      </c>
      <c r="CP77" s="100">
        <v>2.0818988826743183</v>
      </c>
      <c r="CQ77" s="100">
        <v>579.60064893653021</v>
      </c>
      <c r="CR77" s="100">
        <v>2.3183867934709581</v>
      </c>
      <c r="CS77" s="100">
        <v>645.43888330231471</v>
      </c>
      <c r="CT77" s="100">
        <v>2.3684911873548136</v>
      </c>
      <c r="CU77" s="100">
        <v>659.38794655958009</v>
      </c>
    </row>
    <row r="78" spans="2:99">
      <c r="C78" s="99" t="s">
        <v>244</v>
      </c>
      <c r="D78" s="100">
        <v>19</v>
      </c>
      <c r="E78" s="100">
        <v>10488</v>
      </c>
      <c r="F78" s="100">
        <v>13</v>
      </c>
      <c r="G78" s="100">
        <v>7176</v>
      </c>
      <c r="H78" s="100">
        <v>16</v>
      </c>
      <c r="I78" s="100">
        <v>8832</v>
      </c>
      <c r="J78" s="100">
        <v>24</v>
      </c>
      <c r="K78" s="100">
        <v>13248</v>
      </c>
      <c r="L78" s="100">
        <v>14</v>
      </c>
      <c r="M78" s="100">
        <v>7728</v>
      </c>
      <c r="N78" s="100">
        <v>24</v>
      </c>
      <c r="O78" s="100">
        <v>13248</v>
      </c>
      <c r="P78" s="100">
        <v>14</v>
      </c>
      <c r="Q78" s="100">
        <v>7728</v>
      </c>
      <c r="R78" s="100">
        <v>19</v>
      </c>
      <c r="S78" s="100">
        <v>10488</v>
      </c>
      <c r="T78" s="100">
        <v>14</v>
      </c>
      <c r="U78" s="100">
        <v>7728</v>
      </c>
      <c r="V78" s="100">
        <v>25.978920533976591</v>
      </c>
      <c r="W78" s="100">
        <v>14340.364134755078</v>
      </c>
      <c r="X78" s="100">
        <v>16</v>
      </c>
      <c r="Y78" s="100">
        <v>8832</v>
      </c>
      <c r="Z78" s="100">
        <v>25.084617039312196</v>
      </c>
      <c r="AA78" s="100">
        <v>13846.708605700333</v>
      </c>
      <c r="AB78" s="100">
        <v>23</v>
      </c>
      <c r="AC78" s="100">
        <v>12696</v>
      </c>
      <c r="AD78" s="100">
        <v>16.845491501869166</v>
      </c>
      <c r="AE78" s="100">
        <v>9298.7113090317798</v>
      </c>
      <c r="AF78" s="100">
        <v>2.3707760736754335</v>
      </c>
      <c r="AG78" s="100">
        <v>1308.6683926688393</v>
      </c>
      <c r="AH78" s="100">
        <v>1.7825179802078372</v>
      </c>
      <c r="AI78" s="100">
        <v>983.94992507472614</v>
      </c>
      <c r="AJ78" s="100">
        <v>2.3470120191188468</v>
      </c>
      <c r="AK78" s="100">
        <v>1295.5506345536035</v>
      </c>
      <c r="AL78" s="100">
        <v>2.3020672658315209</v>
      </c>
      <c r="AM78" s="100">
        <v>1270.7411307389996</v>
      </c>
      <c r="AN78" s="100">
        <v>2.4236849519311852</v>
      </c>
      <c r="AO78" s="100">
        <v>1337.8740934660143</v>
      </c>
      <c r="AP78" s="100">
        <v>2.5371411762477396</v>
      </c>
      <c r="AQ78" s="100">
        <v>1400.5019292887523</v>
      </c>
      <c r="AR78" s="100">
        <v>2.1398431047726114</v>
      </c>
      <c r="AS78" s="100">
        <v>1181.1933938344814</v>
      </c>
      <c r="AT78" s="100">
        <v>1.8414724409266283</v>
      </c>
      <c r="AU78" s="100">
        <v>1016.4927873914988</v>
      </c>
      <c r="AV78" s="100">
        <v>2.0801360252184526</v>
      </c>
      <c r="AW78" s="100">
        <v>1148.2350859205858</v>
      </c>
      <c r="AX78" s="100">
        <v>2.0687800723119638</v>
      </c>
      <c r="AY78" s="100">
        <v>1141.9665999162041</v>
      </c>
      <c r="AZ78" s="100">
        <v>2.6137375880872544</v>
      </c>
      <c r="BA78" s="100">
        <v>1442.7831486241644</v>
      </c>
      <c r="BB78" s="100">
        <v>2.1370627330394774</v>
      </c>
      <c r="BC78" s="100">
        <v>1179.6586286377915</v>
      </c>
      <c r="BD78" s="100">
        <v>2.5172364695216483</v>
      </c>
      <c r="BE78" s="100">
        <v>1389.5145311759497</v>
      </c>
      <c r="BF78" s="100">
        <v>2.6579681167146134</v>
      </c>
      <c r="BG78" s="100">
        <v>1467.1984004264666</v>
      </c>
      <c r="BH78" s="100">
        <v>1.5670259222538288</v>
      </c>
      <c r="BI78" s="100">
        <v>864.99830908411343</v>
      </c>
      <c r="BJ78" s="100">
        <v>2.2621738598579122</v>
      </c>
      <c r="BK78" s="100">
        <v>1248.7199706415674</v>
      </c>
      <c r="BL78" s="100">
        <v>1.9519953749291403</v>
      </c>
      <c r="BM78" s="100">
        <v>1077.5014469608855</v>
      </c>
      <c r="BN78" s="100">
        <v>1.8702191382287183</v>
      </c>
      <c r="BO78" s="100">
        <v>1032.3609643022526</v>
      </c>
      <c r="BP78" s="100">
        <v>2.5257022895952006</v>
      </c>
      <c r="BQ78" s="100">
        <v>1394.1876638565507</v>
      </c>
      <c r="BR78" s="100">
        <v>2.0841101330498626</v>
      </c>
      <c r="BS78" s="100">
        <v>1150.4287934435242</v>
      </c>
      <c r="BT78" s="100">
        <v>2.338957822555912</v>
      </c>
      <c r="BU78" s="100">
        <v>1291.1047180508635</v>
      </c>
      <c r="BV78" s="100">
        <v>2.5616202740976224</v>
      </c>
      <c r="BW78" s="100">
        <v>1414.0143913018876</v>
      </c>
      <c r="BX78" s="100">
        <v>2.2492623615216254</v>
      </c>
      <c r="BY78" s="100">
        <v>1241.5928235599372</v>
      </c>
      <c r="BZ78" s="100">
        <v>2.4479708766923323</v>
      </c>
      <c r="CA78" s="100">
        <v>1351.2799239341673</v>
      </c>
      <c r="CB78" s="100">
        <v>2.1724684085513739</v>
      </c>
      <c r="CC78" s="100">
        <v>1199.2025615203584</v>
      </c>
      <c r="CD78" s="100">
        <v>2.0885679957533076</v>
      </c>
      <c r="CE78" s="100">
        <v>1152.8895336558257</v>
      </c>
      <c r="CF78" s="100">
        <v>2.4281839547918738</v>
      </c>
      <c r="CG78" s="100">
        <v>1340.3575430451144</v>
      </c>
      <c r="CH78" s="100">
        <v>2.0861381379237494</v>
      </c>
      <c r="CI78" s="100">
        <v>1151.5482521339097</v>
      </c>
      <c r="CJ78" s="100">
        <v>2.805611518228273</v>
      </c>
      <c r="CK78" s="100">
        <v>1548.6975580620067</v>
      </c>
      <c r="CL78" s="100">
        <v>1.9699219795888734</v>
      </c>
      <c r="CM78" s="100">
        <v>1087.3969327330581</v>
      </c>
      <c r="CN78" s="100">
        <v>1.8095554190353198</v>
      </c>
      <c r="CO78" s="100">
        <v>998.87459130749653</v>
      </c>
      <c r="CP78" s="100">
        <v>2.36579418485718</v>
      </c>
      <c r="CQ78" s="100">
        <v>1305.9183900411633</v>
      </c>
      <c r="CR78" s="100">
        <v>2.3881393145662813</v>
      </c>
      <c r="CS78" s="100">
        <v>1318.2529016405872</v>
      </c>
      <c r="CT78" s="100">
        <v>2.0724297889354619</v>
      </c>
      <c r="CU78" s="100">
        <v>1143.9812434923749</v>
      </c>
    </row>
    <row r="79" spans="2:99">
      <c r="C79" s="99" t="s">
        <v>245</v>
      </c>
      <c r="D79" s="100">
        <v>16</v>
      </c>
      <c r="E79" s="100">
        <v>12115.199999999999</v>
      </c>
      <c r="F79" s="100">
        <v>14</v>
      </c>
      <c r="G79" s="100">
        <v>10600.8</v>
      </c>
      <c r="H79" s="100">
        <v>16</v>
      </c>
      <c r="I79" s="100">
        <v>12115.199999999999</v>
      </c>
      <c r="J79" s="100">
        <v>21</v>
      </c>
      <c r="K79" s="100">
        <v>15901.199999999999</v>
      </c>
      <c r="L79" s="100">
        <v>15</v>
      </c>
      <c r="M79" s="100">
        <v>11357.999999999998</v>
      </c>
      <c r="N79" s="100">
        <v>21</v>
      </c>
      <c r="O79" s="100">
        <v>15901.199999999999</v>
      </c>
      <c r="P79" s="100">
        <v>14</v>
      </c>
      <c r="Q79" s="100">
        <v>10600.8</v>
      </c>
      <c r="R79" s="100">
        <v>16</v>
      </c>
      <c r="S79" s="100">
        <v>12115.199999999999</v>
      </c>
      <c r="T79" s="100">
        <v>16</v>
      </c>
      <c r="U79" s="100">
        <v>12115.199999999999</v>
      </c>
      <c r="V79" s="100">
        <v>24.917738000603052</v>
      </c>
      <c r="W79" s="100">
        <v>18867.711214056628</v>
      </c>
      <c r="X79" s="100">
        <v>17</v>
      </c>
      <c r="Y79" s="100">
        <v>12872.4</v>
      </c>
      <c r="Z79" s="100">
        <v>22.055303065276732</v>
      </c>
      <c r="AA79" s="100">
        <v>16700.27548102754</v>
      </c>
      <c r="AB79" s="100">
        <v>24</v>
      </c>
      <c r="AC79" s="100">
        <v>18172.8</v>
      </c>
      <c r="AD79" s="100">
        <v>17.687766076962625</v>
      </c>
      <c r="AE79" s="100">
        <v>13393.176473476098</v>
      </c>
      <c r="AF79" s="100">
        <v>2.0320937774360859</v>
      </c>
      <c r="AG79" s="100">
        <v>1538.7014082746041</v>
      </c>
      <c r="AH79" s="100">
        <v>2.0053327277338169</v>
      </c>
      <c r="AI79" s="100">
        <v>1518.437941440046</v>
      </c>
      <c r="AJ79" s="100">
        <v>2.5208647612757979</v>
      </c>
      <c r="AK79" s="100">
        <v>1908.798797238034</v>
      </c>
      <c r="AL79" s="100">
        <v>2.0982116637073465</v>
      </c>
      <c r="AM79" s="100">
        <v>1588.7658717592026</v>
      </c>
      <c r="AN79" s="100">
        <v>2.5338524497462389</v>
      </c>
      <c r="AO79" s="100">
        <v>1918.633074947852</v>
      </c>
      <c r="AP79" s="100">
        <v>2.4331978088022659</v>
      </c>
      <c r="AQ79" s="100">
        <v>1842.4173808250755</v>
      </c>
      <c r="AR79" s="100">
        <v>2.037945814069154</v>
      </c>
      <c r="AS79" s="100">
        <v>1543.1325704131632</v>
      </c>
      <c r="AT79" s="100">
        <v>1.7331505326368268</v>
      </c>
      <c r="AU79" s="100">
        <v>1312.3415833126051</v>
      </c>
      <c r="AV79" s="100">
        <v>2.1896168686510031</v>
      </c>
      <c r="AW79" s="100">
        <v>1657.9778929425395</v>
      </c>
      <c r="AX79" s="100">
        <v>1.7421305872100747</v>
      </c>
      <c r="AY79" s="100">
        <v>1319.1412806354685</v>
      </c>
      <c r="AZ79" s="100">
        <v>2.9273860986577249</v>
      </c>
      <c r="BA79" s="100">
        <v>2216.6167539036292</v>
      </c>
      <c r="BB79" s="100">
        <v>2.1370627330394774</v>
      </c>
      <c r="BC79" s="100">
        <v>1618.1839014574921</v>
      </c>
      <c r="BD79" s="100">
        <v>2.2025819108314422</v>
      </c>
      <c r="BE79" s="100">
        <v>1667.7950228815678</v>
      </c>
      <c r="BF79" s="100">
        <v>2.5344303040961154</v>
      </c>
      <c r="BG79" s="100">
        <v>1919.0706262615784</v>
      </c>
      <c r="BH79" s="100">
        <v>1.5670259222538288</v>
      </c>
      <c r="BI79" s="100">
        <v>1186.5520283305991</v>
      </c>
      <c r="BJ79" s="100">
        <v>2.0881604860226881</v>
      </c>
      <c r="BK79" s="100">
        <v>1581.1551200163792</v>
      </c>
      <c r="BL79" s="100">
        <v>1.9519953749291403</v>
      </c>
      <c r="BM79" s="100">
        <v>1478.0508978963448</v>
      </c>
      <c r="BN79" s="100">
        <v>1.9668110138495511</v>
      </c>
      <c r="BO79" s="100">
        <v>1489.26929968688</v>
      </c>
      <c r="BP79" s="100">
        <v>2.6228446853488618</v>
      </c>
      <c r="BQ79" s="100">
        <v>1986.017995746158</v>
      </c>
      <c r="BR79" s="100">
        <v>2.0841101330498626</v>
      </c>
      <c r="BS79" s="100">
        <v>1578.0881927453559</v>
      </c>
      <c r="BT79" s="100">
        <v>2.338957822555912</v>
      </c>
      <c r="BU79" s="100">
        <v>1771.0588632393365</v>
      </c>
      <c r="BV79" s="100">
        <v>2.5616202740976224</v>
      </c>
      <c r="BW79" s="100">
        <v>1939.6588715467194</v>
      </c>
      <c r="BX79" s="100">
        <v>2.0350468985195658</v>
      </c>
      <c r="BY79" s="100">
        <v>1540.9375115590151</v>
      </c>
      <c r="BZ79" s="100">
        <v>2.2404643390432852</v>
      </c>
      <c r="CA79" s="100">
        <v>1696.4795975235754</v>
      </c>
      <c r="CB79" s="100">
        <v>2.2868088511067097</v>
      </c>
      <c r="CC79" s="100">
        <v>1731.5716620580004</v>
      </c>
      <c r="CD79" s="100">
        <v>2.2626153287327502</v>
      </c>
      <c r="CE79" s="100">
        <v>1713.2523269164383</v>
      </c>
      <c r="CF79" s="100">
        <v>2.0234866289932278</v>
      </c>
      <c r="CG79" s="100">
        <v>1532.184075473672</v>
      </c>
      <c r="CH79" s="100">
        <v>2.5207502499911971</v>
      </c>
      <c r="CI79" s="100">
        <v>1908.7120892933342</v>
      </c>
      <c r="CJ79" s="100">
        <v>2.3530935314172612</v>
      </c>
      <c r="CK79" s="100">
        <v>1781.76242198915</v>
      </c>
      <c r="CL79" s="100">
        <v>2.0574017836950329</v>
      </c>
      <c r="CM79" s="100">
        <v>1557.8646306138787</v>
      </c>
      <c r="CN79" s="100">
        <v>1.7090245624222464</v>
      </c>
      <c r="CO79" s="100">
        <v>1294.0733986661248</v>
      </c>
      <c r="CP79" s="100">
        <v>2.36579418485718</v>
      </c>
      <c r="CQ79" s="100">
        <v>1791.3793567738564</v>
      </c>
      <c r="CR79" s="100">
        <v>2.121653288522555</v>
      </c>
      <c r="CS79" s="100">
        <v>1606.5158700692784</v>
      </c>
      <c r="CT79" s="100">
        <v>2.2698040545483633</v>
      </c>
      <c r="CU79" s="100">
        <v>1718.6956301040204</v>
      </c>
    </row>
    <row r="80" spans="2:99">
      <c r="C80" s="99" t="s">
        <v>246</v>
      </c>
      <c r="D80" s="100">
        <v>18</v>
      </c>
      <c r="E80" s="100">
        <v>14493.599999999999</v>
      </c>
      <c r="F80" s="100">
        <v>12</v>
      </c>
      <c r="G80" s="100">
        <v>9662.4</v>
      </c>
      <c r="H80" s="100">
        <v>16</v>
      </c>
      <c r="I80" s="100">
        <v>12883.199999999999</v>
      </c>
      <c r="J80" s="100">
        <v>20</v>
      </c>
      <c r="K80" s="100">
        <v>16103.999999999998</v>
      </c>
      <c r="L80" s="100">
        <v>14</v>
      </c>
      <c r="M80" s="100">
        <v>11272.8</v>
      </c>
      <c r="N80" s="100">
        <v>20</v>
      </c>
      <c r="O80" s="100">
        <v>16103.999999999998</v>
      </c>
      <c r="P80" s="100">
        <v>13</v>
      </c>
      <c r="Q80" s="100">
        <v>10467.599999999999</v>
      </c>
      <c r="R80" s="100">
        <v>20</v>
      </c>
      <c r="S80" s="100">
        <v>16103.999999999998</v>
      </c>
      <c r="T80" s="100">
        <v>14</v>
      </c>
      <c r="U80" s="100">
        <v>11272.8</v>
      </c>
      <c r="V80" s="100">
        <v>25.917738000603052</v>
      </c>
      <c r="W80" s="100">
        <v>20868.962638085577</v>
      </c>
      <c r="X80" s="100">
        <v>18</v>
      </c>
      <c r="Y80" s="100">
        <v>14493.599999999999</v>
      </c>
      <c r="Z80" s="100">
        <v>22.055303065276732</v>
      </c>
      <c r="AA80" s="100">
        <v>17758.930028160823</v>
      </c>
      <c r="AB80" s="100">
        <v>26</v>
      </c>
      <c r="AC80" s="100">
        <v>20935.199999999997</v>
      </c>
      <c r="AD80" s="100">
        <v>18.530040652056083</v>
      </c>
      <c r="AE80" s="100">
        <v>14920.388733035557</v>
      </c>
      <c r="AF80" s="100">
        <v>2.3707760736754335</v>
      </c>
      <c r="AG80" s="100">
        <v>1908.9488945234589</v>
      </c>
      <c r="AH80" s="100">
        <v>2.0053327277338169</v>
      </c>
      <c r="AI80" s="100">
        <v>1614.6939123712691</v>
      </c>
      <c r="AJ80" s="100">
        <v>2.2600856480403708</v>
      </c>
      <c r="AK80" s="100">
        <v>1819.8209638021065</v>
      </c>
      <c r="AL80" s="100">
        <v>2.0126891643232985</v>
      </c>
      <c r="AM80" s="100">
        <v>1620.6173151131197</v>
      </c>
      <c r="AN80" s="100">
        <v>2.6440199475612927</v>
      </c>
      <c r="AO80" s="100">
        <v>2128.9648617763528</v>
      </c>
      <c r="AP80" s="100">
        <v>2.3203790640839532</v>
      </c>
      <c r="AQ80" s="100">
        <v>1868.3692224003989</v>
      </c>
      <c r="AR80" s="100">
        <v>2.1398431047726114</v>
      </c>
      <c r="AS80" s="100">
        <v>1723.0016679629066</v>
      </c>
      <c r="AT80" s="100">
        <v>1.7331505326368268</v>
      </c>
      <c r="AU80" s="100">
        <v>1395.5328088791728</v>
      </c>
      <c r="AV80" s="100">
        <v>1.9706551817859026</v>
      </c>
      <c r="AW80" s="100">
        <v>1586.7715523740087</v>
      </c>
      <c r="AX80" s="100">
        <v>1.8510137489107041</v>
      </c>
      <c r="AY80" s="100">
        <v>1490.4362706228987</v>
      </c>
      <c r="AZ80" s="100">
        <v>2.6137375880872544</v>
      </c>
      <c r="BA80" s="100">
        <v>2104.5815059278571</v>
      </c>
      <c r="BB80" s="100">
        <v>2.1370627330394774</v>
      </c>
      <c r="BC80" s="100">
        <v>1720.7629126433869</v>
      </c>
      <c r="BD80" s="100">
        <v>2.412351616624913</v>
      </c>
      <c r="BE80" s="100">
        <v>1942.4255217063799</v>
      </c>
      <c r="BF80" s="100">
        <v>2.2973319723411767</v>
      </c>
      <c r="BG80" s="100">
        <v>1849.8117041291152</v>
      </c>
      <c r="BH80" s="100">
        <v>1.5670259222538288</v>
      </c>
      <c r="BI80" s="100">
        <v>1261.7692725987829</v>
      </c>
      <c r="BJ80" s="100">
        <v>2.1751671729403004</v>
      </c>
      <c r="BK80" s="100">
        <v>1751.4446076515296</v>
      </c>
      <c r="BL80" s="100">
        <v>1.7079959530629976</v>
      </c>
      <c r="BM80" s="100">
        <v>1375.2783414063256</v>
      </c>
      <c r="BN80" s="100">
        <v>1.861638787551301</v>
      </c>
      <c r="BO80" s="100">
        <v>1498.9915517363074</v>
      </c>
      <c r="BP80" s="100">
        <v>2.5257022895952006</v>
      </c>
      <c r="BQ80" s="100">
        <v>2033.6954835820554</v>
      </c>
      <c r="BR80" s="100">
        <v>1.9848667933808217</v>
      </c>
      <c r="BS80" s="100">
        <v>1598.2147420302376</v>
      </c>
      <c r="BT80" s="100">
        <v>2.2523297550538417</v>
      </c>
      <c r="BU80" s="100">
        <v>1813.5759187693532</v>
      </c>
      <c r="BV80" s="100">
        <v>2.5616202740976224</v>
      </c>
      <c r="BW80" s="100">
        <v>2062.6166447034052</v>
      </c>
      <c r="BX80" s="100">
        <v>2.0350468985195658</v>
      </c>
      <c r="BY80" s="100">
        <v>1638.6197626879541</v>
      </c>
      <c r="BZ80" s="100">
        <v>2.4307100824484098</v>
      </c>
      <c r="CA80" s="100">
        <v>1957.2077583874593</v>
      </c>
      <c r="CB80" s="100">
        <v>2.5154897362173809</v>
      </c>
      <c r="CC80" s="100">
        <v>2025.472335602235</v>
      </c>
      <c r="CD80" s="100">
        <v>2.0015443292635866</v>
      </c>
      <c r="CE80" s="100">
        <v>1611.6434939230398</v>
      </c>
      <c r="CF80" s="100">
        <v>2.1246609604428892</v>
      </c>
      <c r="CG80" s="100">
        <v>1710.7770053486142</v>
      </c>
      <c r="CH80" s="100">
        <v>2.4338278275777077</v>
      </c>
      <c r="CI80" s="100">
        <v>1959.71816676557</v>
      </c>
      <c r="CJ80" s="100">
        <v>2.6246043235038683</v>
      </c>
      <c r="CK80" s="100">
        <v>2113.3314012853148</v>
      </c>
      <c r="CL80" s="100">
        <v>1.9716767093744065</v>
      </c>
      <c r="CM80" s="100">
        <v>1587.594086388272</v>
      </c>
      <c r="CN80" s="100">
        <v>1.5079628491960999</v>
      </c>
      <c r="CO80" s="100">
        <v>1214.2116861726995</v>
      </c>
      <c r="CP80" s="100">
        <v>2.1765306500686057</v>
      </c>
      <c r="CQ80" s="100">
        <v>1752.5424794352411</v>
      </c>
      <c r="CR80" s="100">
        <v>2.3972958686075225</v>
      </c>
      <c r="CS80" s="100">
        <v>1930.302633402777</v>
      </c>
      <c r="CT80" s="100">
        <v>2.1711169217419126</v>
      </c>
      <c r="CU80" s="100">
        <v>1748.1833453865879</v>
      </c>
    </row>
    <row r="81" spans="2:99">
      <c r="C81" s="99" t="s">
        <v>247</v>
      </c>
      <c r="D81" s="100">
        <v>16</v>
      </c>
      <c r="E81" s="100">
        <v>12057.6</v>
      </c>
      <c r="F81" s="100">
        <v>14</v>
      </c>
      <c r="G81" s="100">
        <v>10550.4</v>
      </c>
      <c r="H81" s="100">
        <v>17</v>
      </c>
      <c r="I81" s="100">
        <v>12811.2</v>
      </c>
      <c r="J81" s="100">
        <v>20</v>
      </c>
      <c r="K81" s="100">
        <v>15072</v>
      </c>
      <c r="L81" s="100">
        <v>13</v>
      </c>
      <c r="M81" s="100">
        <v>9796.8000000000011</v>
      </c>
      <c r="N81" s="100">
        <v>22</v>
      </c>
      <c r="O81" s="100">
        <v>16579.2</v>
      </c>
      <c r="P81" s="100">
        <v>14</v>
      </c>
      <c r="Q81" s="100">
        <v>10550.4</v>
      </c>
      <c r="R81" s="100">
        <v>20</v>
      </c>
      <c r="S81" s="100">
        <v>15072</v>
      </c>
      <c r="T81" s="100">
        <v>15</v>
      </c>
      <c r="U81" s="100">
        <v>11304</v>
      </c>
      <c r="V81" s="100">
        <v>24.040103067350127</v>
      </c>
      <c r="W81" s="100">
        <v>18116.621671555058</v>
      </c>
      <c r="X81" s="100">
        <v>18</v>
      </c>
      <c r="Y81" s="100">
        <v>13564.800000000001</v>
      </c>
      <c r="Z81" s="100">
        <v>25.055303065276732</v>
      </c>
      <c r="AA81" s="100">
        <v>18881.676389992546</v>
      </c>
      <c r="AB81" s="100">
        <v>25</v>
      </c>
      <c r="AC81" s="100">
        <v>18840</v>
      </c>
      <c r="AD81" s="100">
        <v>16.845491501869166</v>
      </c>
      <c r="AE81" s="100">
        <v>12694.762395808604</v>
      </c>
      <c r="AF81" s="100">
        <v>2.2861054996155961</v>
      </c>
      <c r="AG81" s="100">
        <v>1722.8091045103133</v>
      </c>
      <c r="AH81" s="100">
        <v>1.7825179802078372</v>
      </c>
      <c r="AI81" s="100">
        <v>1343.3055498846261</v>
      </c>
      <c r="AJ81" s="100">
        <v>2.1731592769618953</v>
      </c>
      <c r="AK81" s="100">
        <v>1637.6928311184843</v>
      </c>
      <c r="AL81" s="100">
        <v>2.2990844837082416</v>
      </c>
      <c r="AM81" s="100">
        <v>1732.5900669225309</v>
      </c>
      <c r="AN81" s="100">
        <v>2.3135174541161314</v>
      </c>
      <c r="AO81" s="100">
        <v>1743.4667534219168</v>
      </c>
      <c r="AP81" s="100">
        <v>2.7494655997751072</v>
      </c>
      <c r="AQ81" s="100">
        <v>2071.9972759905208</v>
      </c>
      <c r="AR81" s="100">
        <v>2.1398431047726114</v>
      </c>
      <c r="AS81" s="100">
        <v>1612.5857637566401</v>
      </c>
      <c r="AT81" s="100">
        <v>2.0581162575062319</v>
      </c>
      <c r="AU81" s="100">
        <v>1550.9964116566964</v>
      </c>
      <c r="AV81" s="100">
        <v>2.0801360252184526</v>
      </c>
      <c r="AW81" s="100">
        <v>1567.5905086046259</v>
      </c>
      <c r="AX81" s="100">
        <v>1.959896910611334</v>
      </c>
      <c r="AY81" s="100">
        <v>1476.9783118367013</v>
      </c>
      <c r="AZ81" s="100">
        <v>3.136485105704705</v>
      </c>
      <c r="BA81" s="100">
        <v>2363.6551756590657</v>
      </c>
      <c r="BB81" s="100">
        <v>1.8317680568909802</v>
      </c>
      <c r="BC81" s="100">
        <v>1380.4204076730427</v>
      </c>
      <c r="BD81" s="100">
        <v>2.2025819108314422</v>
      </c>
      <c r="BE81" s="100">
        <v>1659.8657280025748</v>
      </c>
      <c r="BF81" s="100">
        <v>2.3847709018652474</v>
      </c>
      <c r="BG81" s="100">
        <v>1797.1633516456504</v>
      </c>
      <c r="BH81" s="100">
        <v>1.5670259222538288</v>
      </c>
      <c r="BI81" s="100">
        <v>1180.9107350104855</v>
      </c>
      <c r="BJ81" s="100">
        <v>2.0011537991050763</v>
      </c>
      <c r="BK81" s="100">
        <v>1508.0695030055856</v>
      </c>
      <c r="BL81" s="100">
        <v>1.5859962421299263</v>
      </c>
      <c r="BM81" s="100">
        <v>1195.2067680691125</v>
      </c>
      <c r="BN81" s="100">
        <v>1.8730792551211908</v>
      </c>
      <c r="BO81" s="100">
        <v>1411.5525266593295</v>
      </c>
      <c r="BP81" s="100">
        <v>2.5257022895952006</v>
      </c>
      <c r="BQ81" s="100">
        <v>1903.3692454389432</v>
      </c>
      <c r="BR81" s="100">
        <v>1.9848667933808217</v>
      </c>
      <c r="BS81" s="100">
        <v>1495.7956154917872</v>
      </c>
      <c r="BT81" s="100">
        <v>2.6854700925641954</v>
      </c>
      <c r="BU81" s="100">
        <v>2023.7702617563777</v>
      </c>
      <c r="BV81" s="100">
        <v>2.4701338357369931</v>
      </c>
      <c r="BW81" s="100">
        <v>1861.4928586113981</v>
      </c>
      <c r="BX81" s="100">
        <v>1.927939167018536</v>
      </c>
      <c r="BY81" s="100">
        <v>1452.8949562651687</v>
      </c>
      <c r="BZ81" s="100">
        <v>2.2503276500398126</v>
      </c>
      <c r="CA81" s="100">
        <v>1695.8469170700027</v>
      </c>
      <c r="CB81" s="100">
        <v>2.4011492936620451</v>
      </c>
      <c r="CC81" s="100">
        <v>1809.5061077037171</v>
      </c>
      <c r="CD81" s="100">
        <v>2.0885679957533076</v>
      </c>
      <c r="CE81" s="100">
        <v>1573.9448415996926</v>
      </c>
      <c r="CF81" s="100">
        <v>2.3270096233422124</v>
      </c>
      <c r="CG81" s="100">
        <v>1753.6344521506912</v>
      </c>
      <c r="CH81" s="100">
        <v>2.3469054051642182</v>
      </c>
      <c r="CI81" s="100">
        <v>1768.6279133317548</v>
      </c>
      <c r="CJ81" s="100">
        <v>2.805611518228273</v>
      </c>
      <c r="CK81" s="100">
        <v>2114.3088401368268</v>
      </c>
      <c r="CL81" s="100">
        <v>1.9666586061493401</v>
      </c>
      <c r="CM81" s="100">
        <v>1482.0739255941428</v>
      </c>
      <c r="CN81" s="100">
        <v>1.8095554190353198</v>
      </c>
      <c r="CO81" s="100">
        <v>1363.680963785017</v>
      </c>
      <c r="CP81" s="100">
        <v>2.0818988826743183</v>
      </c>
      <c r="CQ81" s="100">
        <v>1568.9189979833664</v>
      </c>
      <c r="CR81" s="100">
        <v>2.2897063586229383</v>
      </c>
      <c r="CS81" s="100">
        <v>1725.5227118582463</v>
      </c>
      <c r="CT81" s="100">
        <v>2.1711169217419126</v>
      </c>
      <c r="CU81" s="100">
        <v>1636.1537122247055</v>
      </c>
    </row>
    <row r="82" spans="2:99">
      <c r="C82" s="99" t="s">
        <v>248</v>
      </c>
      <c r="D82" s="100">
        <v>20</v>
      </c>
      <c r="E82" s="100">
        <v>10175.999999999998</v>
      </c>
      <c r="F82" s="100">
        <v>15</v>
      </c>
      <c r="G82" s="100">
        <v>7631.9999999999982</v>
      </c>
      <c r="H82" s="100">
        <v>17</v>
      </c>
      <c r="I82" s="100">
        <v>8649.5999999999985</v>
      </c>
      <c r="J82" s="100">
        <v>23</v>
      </c>
      <c r="K82" s="100">
        <v>11702.399999999998</v>
      </c>
      <c r="L82" s="100">
        <v>15</v>
      </c>
      <c r="M82" s="100">
        <v>7631.9999999999982</v>
      </c>
      <c r="N82" s="100">
        <v>23</v>
      </c>
      <c r="O82" s="100">
        <v>11702.399999999998</v>
      </c>
      <c r="P82" s="100">
        <v>14</v>
      </c>
      <c r="Q82" s="100">
        <v>7123.1999999999989</v>
      </c>
      <c r="R82" s="100">
        <v>20</v>
      </c>
      <c r="S82" s="100">
        <v>10175.999999999998</v>
      </c>
      <c r="T82" s="100">
        <v>14</v>
      </c>
      <c r="U82" s="100">
        <v>7123.1999999999989</v>
      </c>
      <c r="V82" s="100">
        <v>28.009511800663358</v>
      </c>
      <c r="W82" s="100">
        <v>14251.239604177514</v>
      </c>
      <c r="X82" s="100">
        <v>18</v>
      </c>
      <c r="Y82" s="100">
        <v>9158.3999999999978</v>
      </c>
      <c r="Z82" s="100">
        <v>22.084617039312196</v>
      </c>
      <c r="AA82" s="100">
        <v>11236.653149602043</v>
      </c>
      <c r="AB82" s="100">
        <v>23</v>
      </c>
      <c r="AC82" s="100">
        <v>11702.399999999998</v>
      </c>
      <c r="AD82" s="100">
        <v>18.530040652056083</v>
      </c>
      <c r="AE82" s="100">
        <v>9428.0846837661338</v>
      </c>
      <c r="AF82" s="100">
        <v>2.1167643514959225</v>
      </c>
      <c r="AG82" s="100">
        <v>1077.0097020411251</v>
      </c>
      <c r="AH82" s="100">
        <v>1.893925353970827</v>
      </c>
      <c r="AI82" s="100">
        <v>963.62922010035652</v>
      </c>
      <c r="AJ82" s="100">
        <v>2.5208647612757979</v>
      </c>
      <c r="AK82" s="100">
        <v>1282.6159905371258</v>
      </c>
      <c r="AL82" s="100">
        <v>2.1161083564470262</v>
      </c>
      <c r="AM82" s="100">
        <v>1076.6759317602466</v>
      </c>
      <c r="AN82" s="100">
        <v>2.4236849519311852</v>
      </c>
      <c r="AO82" s="100">
        <v>1233.1709035425868</v>
      </c>
      <c r="AP82" s="100">
        <v>2.7583409770479461</v>
      </c>
      <c r="AQ82" s="100">
        <v>1403.4438891219947</v>
      </c>
      <c r="AR82" s="100">
        <v>2.2417403954760693</v>
      </c>
      <c r="AS82" s="100">
        <v>1140.5975132182239</v>
      </c>
      <c r="AT82" s="100">
        <v>1.8414724409266283</v>
      </c>
      <c r="AU82" s="100">
        <v>936.94117794346835</v>
      </c>
      <c r="AV82" s="100">
        <v>2.1896168686510031</v>
      </c>
      <c r="AW82" s="100">
        <v>1114.0770627696302</v>
      </c>
      <c r="AX82" s="100">
        <v>1.959896910611334</v>
      </c>
      <c r="AY82" s="100">
        <v>997.19554811904652</v>
      </c>
      <c r="AZ82" s="100">
        <v>3.0319356021812154</v>
      </c>
      <c r="BA82" s="100">
        <v>1542.648834389802</v>
      </c>
      <c r="BB82" s="100">
        <v>2.035297840989978</v>
      </c>
      <c r="BC82" s="100">
        <v>1035.5595414957006</v>
      </c>
      <c r="BD82" s="100">
        <v>2.412351616624913</v>
      </c>
      <c r="BE82" s="100">
        <v>1227.4045025387554</v>
      </c>
      <c r="BF82" s="100">
        <v>2.6579681167146134</v>
      </c>
      <c r="BG82" s="100">
        <v>1352.374177784395</v>
      </c>
      <c r="BH82" s="100">
        <v>1.5670259222538288</v>
      </c>
      <c r="BI82" s="100">
        <v>797.30278924274796</v>
      </c>
      <c r="BJ82" s="100">
        <v>2.3491805467755245</v>
      </c>
      <c r="BK82" s="100">
        <v>1195.2630621993867</v>
      </c>
      <c r="BL82" s="100">
        <v>1.9519953749291403</v>
      </c>
      <c r="BM82" s="100">
        <v>993.17524676394635</v>
      </c>
      <c r="BN82" s="100">
        <v>1.8673590213362461</v>
      </c>
      <c r="BO82" s="100">
        <v>950.11227005588182</v>
      </c>
      <c r="BP82" s="100">
        <v>2.4285598938415389</v>
      </c>
      <c r="BQ82" s="100">
        <v>1235.6512739865748</v>
      </c>
      <c r="BR82" s="100">
        <v>2.1833534727189039</v>
      </c>
      <c r="BS82" s="100">
        <v>1110.8902469193781</v>
      </c>
      <c r="BT82" s="100">
        <v>2.5122139575600539</v>
      </c>
      <c r="BU82" s="100">
        <v>1278.2144616065552</v>
      </c>
      <c r="BV82" s="100">
        <v>2.6531067124582521</v>
      </c>
      <c r="BW82" s="100">
        <v>1349.9006952987584</v>
      </c>
      <c r="BX82" s="100">
        <v>2.3563700930226554</v>
      </c>
      <c r="BY82" s="100">
        <v>1198.9211033299268</v>
      </c>
      <c r="BZ82" s="100">
        <v>2.2404643390432852</v>
      </c>
      <c r="CA82" s="100">
        <v>1139.9482557052233</v>
      </c>
      <c r="CB82" s="100">
        <v>2.5154897362173809</v>
      </c>
      <c r="CC82" s="100">
        <v>1279.8811777874032</v>
      </c>
      <c r="CD82" s="100">
        <v>2.0015443292635866</v>
      </c>
      <c r="CE82" s="100">
        <v>1018.3857547293127</v>
      </c>
      <c r="CF82" s="100">
        <v>2.1246609604428892</v>
      </c>
      <c r="CG82" s="100">
        <v>1081.0274966733418</v>
      </c>
      <c r="CH82" s="100">
        <v>2.2599829827507287</v>
      </c>
      <c r="CI82" s="100">
        <v>1149.8793416235706</v>
      </c>
      <c r="CJ82" s="100">
        <v>2.6246043235038683</v>
      </c>
      <c r="CK82" s="100">
        <v>1335.3986797987679</v>
      </c>
      <c r="CL82" s="100">
        <v>1.8859516350537802</v>
      </c>
      <c r="CM82" s="100">
        <v>959.57219191536319</v>
      </c>
      <c r="CN82" s="100">
        <v>1.8095554190353198</v>
      </c>
      <c r="CO82" s="100">
        <v>920.70179720517058</v>
      </c>
      <c r="CP82" s="100">
        <v>2.36579418485718</v>
      </c>
      <c r="CQ82" s="100">
        <v>1203.7160812553329</v>
      </c>
      <c r="CR82" s="100">
        <v>2.3950067300972124</v>
      </c>
      <c r="CS82" s="100">
        <v>1218.5794242734614</v>
      </c>
      <c r="CT82" s="100">
        <v>2.1711169217419126</v>
      </c>
      <c r="CU82" s="100">
        <v>1104.6642897822849</v>
      </c>
    </row>
    <row r="83" spans="2:99">
      <c r="C83" s="99" t="s">
        <v>249</v>
      </c>
      <c r="D83" s="100">
        <v>19</v>
      </c>
      <c r="E83" s="100">
        <v>16347.6</v>
      </c>
      <c r="F83" s="100">
        <v>12</v>
      </c>
      <c r="G83" s="100">
        <v>10324.799999999999</v>
      </c>
      <c r="H83" s="100">
        <v>16</v>
      </c>
      <c r="I83" s="100">
        <v>13766.4</v>
      </c>
      <c r="J83" s="100">
        <v>21</v>
      </c>
      <c r="K83" s="100">
        <v>18068.399999999998</v>
      </c>
      <c r="L83" s="100">
        <v>13</v>
      </c>
      <c r="M83" s="100">
        <v>11185.199999999999</v>
      </c>
      <c r="N83" s="100">
        <v>22</v>
      </c>
      <c r="O83" s="100">
        <v>18928.8</v>
      </c>
      <c r="P83" s="100">
        <v>15</v>
      </c>
      <c r="Q83" s="100">
        <v>12906</v>
      </c>
      <c r="R83" s="100">
        <v>18</v>
      </c>
      <c r="S83" s="100">
        <v>15487.199999999999</v>
      </c>
      <c r="T83" s="100">
        <v>15</v>
      </c>
      <c r="U83" s="100">
        <v>12906</v>
      </c>
      <c r="V83" s="100">
        <v>28.070694334036897</v>
      </c>
      <c r="W83" s="100">
        <v>24152.025405005345</v>
      </c>
      <c r="X83" s="100">
        <v>17</v>
      </c>
      <c r="Y83" s="100">
        <v>14626.8</v>
      </c>
      <c r="Z83" s="100">
        <v>25.9966751172058</v>
      </c>
      <c r="AA83" s="100">
        <v>22367.53927084387</v>
      </c>
      <c r="AB83" s="100">
        <v>25</v>
      </c>
      <c r="AC83" s="100">
        <v>21510</v>
      </c>
      <c r="AD83" s="100">
        <v>16.003216926775707</v>
      </c>
      <c r="AE83" s="100">
        <v>13769.167843797817</v>
      </c>
      <c r="AF83" s="100">
        <v>2.2014349255557595</v>
      </c>
      <c r="AG83" s="100">
        <v>1894.1146099481755</v>
      </c>
      <c r="AH83" s="100">
        <v>2.0053327277338169</v>
      </c>
      <c r="AI83" s="100">
        <v>1725.3882789421759</v>
      </c>
      <c r="AJ83" s="100">
        <v>2.5208647612757979</v>
      </c>
      <c r="AK83" s="100">
        <v>2168.9520406016964</v>
      </c>
      <c r="AL83" s="100">
        <v>2.311015612201361</v>
      </c>
      <c r="AM83" s="100">
        <v>1988.397832738051</v>
      </c>
      <c r="AN83" s="100">
        <v>2.2033499563010772</v>
      </c>
      <c r="AO83" s="100">
        <v>1895.7623024014467</v>
      </c>
      <c r="AP83" s="100">
        <v>2.5327034876113208</v>
      </c>
      <c r="AQ83" s="100">
        <v>2179.1380807407804</v>
      </c>
      <c r="AR83" s="100">
        <v>1.9360485233656961</v>
      </c>
      <c r="AS83" s="100">
        <v>1665.7761495038449</v>
      </c>
      <c r="AT83" s="100">
        <v>2.0581162575062319</v>
      </c>
      <c r="AU83" s="100">
        <v>1770.803227958362</v>
      </c>
      <c r="AV83" s="100">
        <v>2.0801360252184526</v>
      </c>
      <c r="AW83" s="100">
        <v>1789.7490360979566</v>
      </c>
      <c r="AX83" s="100">
        <v>1.6332474255094449</v>
      </c>
      <c r="AY83" s="100">
        <v>1405.2460849083263</v>
      </c>
      <c r="AZ83" s="100">
        <v>3.0319356021812154</v>
      </c>
      <c r="BA83" s="100">
        <v>2608.6773921167178</v>
      </c>
      <c r="BB83" s="100">
        <v>2.035297840989978</v>
      </c>
      <c r="BC83" s="100">
        <v>1751.170262387777</v>
      </c>
      <c r="BD83" s="100">
        <v>2.412351616624913</v>
      </c>
      <c r="BE83" s="100">
        <v>2075.5873309440753</v>
      </c>
      <c r="BF83" s="100">
        <v>2.1576498635923667</v>
      </c>
      <c r="BG83" s="100">
        <v>1856.4419426348722</v>
      </c>
      <c r="BH83" s="100">
        <v>1.5670259222538288</v>
      </c>
      <c r="BI83" s="100">
        <v>1348.2691035071941</v>
      </c>
      <c r="BJ83" s="100">
        <v>2.0011537991050763</v>
      </c>
      <c r="BK83" s="100">
        <v>1721.7927287500077</v>
      </c>
      <c r="BL83" s="100">
        <v>1.7079959530629976</v>
      </c>
      <c r="BM83" s="100">
        <v>1469.5597180154032</v>
      </c>
      <c r="BN83" s="100">
        <v>1.7707671457154135</v>
      </c>
      <c r="BO83" s="100">
        <v>1523.5680521735417</v>
      </c>
      <c r="BP83" s="100">
        <v>2.5257022895952006</v>
      </c>
      <c r="BQ83" s="100">
        <v>2173.1142499677107</v>
      </c>
      <c r="BR83" s="100">
        <v>1.8856234537117806</v>
      </c>
      <c r="BS83" s="100">
        <v>1622.3904195736161</v>
      </c>
      <c r="BT83" s="100">
        <v>2.338957822555912</v>
      </c>
      <c r="BU83" s="100">
        <v>2012.4393105271067</v>
      </c>
      <c r="BV83" s="100">
        <v>2.6531067124582521</v>
      </c>
      <c r="BW83" s="100">
        <v>2282.7330153990802</v>
      </c>
      <c r="BX83" s="100">
        <v>2.1421546300205958</v>
      </c>
      <c r="BY83" s="100">
        <v>1843.1098436697205</v>
      </c>
      <c r="BZ83" s="100">
        <v>2.1441085534661579</v>
      </c>
      <c r="CA83" s="100">
        <v>1844.7909994022823</v>
      </c>
      <c r="CB83" s="100">
        <v>2.4011492936620451</v>
      </c>
      <c r="CC83" s="100">
        <v>2065.9488522668235</v>
      </c>
      <c r="CD83" s="100">
        <v>2.1755916622430291</v>
      </c>
      <c r="CE83" s="100">
        <v>1871.8790661939022</v>
      </c>
      <c r="CF83" s="100">
        <v>2.3270096233422124</v>
      </c>
      <c r="CG83" s="100">
        <v>2002.1590799236394</v>
      </c>
      <c r="CH83" s="100">
        <v>2.0861381379237494</v>
      </c>
      <c r="CI83" s="100">
        <v>1794.913253869594</v>
      </c>
      <c r="CJ83" s="100">
        <v>2.6246043235038683</v>
      </c>
      <c r="CK83" s="100">
        <v>2258.2095599427284</v>
      </c>
      <c r="CL83" s="100">
        <v>1.9716767093744065</v>
      </c>
      <c r="CM83" s="100">
        <v>1696.4306407457393</v>
      </c>
      <c r="CN83" s="100">
        <v>1.6084937058091731</v>
      </c>
      <c r="CO83" s="100">
        <v>1383.9479844782124</v>
      </c>
      <c r="CP83" s="100">
        <v>2.0818988826743183</v>
      </c>
      <c r="CQ83" s="100">
        <v>1791.2657986529834</v>
      </c>
      <c r="CR83" s="100">
        <v>2.3160976549606485</v>
      </c>
      <c r="CS83" s="100">
        <v>1992.7704223281419</v>
      </c>
      <c r="CT83" s="100">
        <v>1.875055523322561</v>
      </c>
      <c r="CU83" s="100">
        <v>1613.2977722667315</v>
      </c>
    </row>
    <row r="84" spans="2:99">
      <c r="C84" s="99" t="s">
        <v>250</v>
      </c>
      <c r="D84" s="100">
        <v>19</v>
      </c>
      <c r="E84" s="100">
        <v>14842.8</v>
      </c>
      <c r="F84" s="100">
        <v>14</v>
      </c>
      <c r="G84" s="100">
        <v>10936.8</v>
      </c>
      <c r="H84" s="100">
        <v>17</v>
      </c>
      <c r="I84" s="100">
        <v>13280.4</v>
      </c>
      <c r="J84" s="100">
        <v>23</v>
      </c>
      <c r="K84" s="100">
        <v>17967.599999999999</v>
      </c>
      <c r="L84" s="100">
        <v>15</v>
      </c>
      <c r="M84" s="100">
        <v>11717.999999999998</v>
      </c>
      <c r="N84" s="100">
        <v>22</v>
      </c>
      <c r="O84" s="100">
        <v>17186.399999999998</v>
      </c>
      <c r="P84" s="100">
        <v>14</v>
      </c>
      <c r="Q84" s="100">
        <v>10936.8</v>
      </c>
      <c r="R84" s="100">
        <v>18</v>
      </c>
      <c r="S84" s="100">
        <v>14061.599999999999</v>
      </c>
      <c r="T84" s="100">
        <v>14</v>
      </c>
      <c r="U84" s="100">
        <v>10936.8</v>
      </c>
      <c r="V84" s="100">
        <v>27.009511800663358</v>
      </c>
      <c r="W84" s="100">
        <v>21099.830618678214</v>
      </c>
      <c r="X84" s="100">
        <v>18</v>
      </c>
      <c r="Y84" s="100">
        <v>14061.599999999999</v>
      </c>
      <c r="Z84" s="100">
        <v>21.908733195099408</v>
      </c>
      <c r="AA84" s="100">
        <v>17115.102372011657</v>
      </c>
      <c r="AB84" s="100">
        <v>25</v>
      </c>
      <c r="AC84" s="100">
        <v>19530</v>
      </c>
      <c r="AD84" s="100">
        <v>15.160942351682252</v>
      </c>
      <c r="AE84" s="100">
        <v>11843.728165134175</v>
      </c>
      <c r="AF84" s="100">
        <v>2.3707760736754335</v>
      </c>
      <c r="AG84" s="100">
        <v>1852.0502687552485</v>
      </c>
      <c r="AH84" s="100">
        <v>1.6711106064448471</v>
      </c>
      <c r="AI84" s="100">
        <v>1305.4716057547143</v>
      </c>
      <c r="AJ84" s="100">
        <v>2.3470120191188468</v>
      </c>
      <c r="AK84" s="100">
        <v>1833.4857893356429</v>
      </c>
      <c r="AL84" s="100">
        <v>2.1041772279539064</v>
      </c>
      <c r="AM84" s="100">
        <v>1643.7832504775915</v>
      </c>
      <c r="AN84" s="100">
        <v>2.6440199475612927</v>
      </c>
      <c r="AO84" s="100">
        <v>2065.5083830348817</v>
      </c>
      <c r="AP84" s="100">
        <v>2.4465108747115241</v>
      </c>
      <c r="AQ84" s="100">
        <v>1911.2142953246425</v>
      </c>
      <c r="AR84" s="100">
        <v>1.8341512326622387</v>
      </c>
      <c r="AS84" s="100">
        <v>1432.8389429557408</v>
      </c>
      <c r="AT84" s="100">
        <v>1.9497943492164302</v>
      </c>
      <c r="AU84" s="100">
        <v>1523.1793456078751</v>
      </c>
      <c r="AV84" s="100">
        <v>1.8611743383533526</v>
      </c>
      <c r="AW84" s="100">
        <v>1453.9493931216389</v>
      </c>
      <c r="AX84" s="100">
        <v>1.7421305872100747</v>
      </c>
      <c r="AY84" s="100">
        <v>1360.9524147285103</v>
      </c>
      <c r="AZ84" s="100">
        <v>2.8228365951342349</v>
      </c>
      <c r="BA84" s="100">
        <v>2205.1999481188641</v>
      </c>
      <c r="BB84" s="100">
        <v>2.035297840989978</v>
      </c>
      <c r="BC84" s="100">
        <v>1589.9746733813706</v>
      </c>
      <c r="BD84" s="100">
        <v>2.5172364695216483</v>
      </c>
      <c r="BE84" s="100">
        <v>1966.4651299903114</v>
      </c>
      <c r="BF84" s="100">
        <v>2.6430021764915268</v>
      </c>
      <c r="BG84" s="100">
        <v>2064.7133002751807</v>
      </c>
      <c r="BH84" s="100">
        <v>1.4625575274369067</v>
      </c>
      <c r="BI84" s="100">
        <v>1142.5499404337115</v>
      </c>
      <c r="BJ84" s="100">
        <v>2.0881604860226881</v>
      </c>
      <c r="BK84" s="100">
        <v>1631.2709716809238</v>
      </c>
      <c r="BL84" s="100">
        <v>1.8299956639960691</v>
      </c>
      <c r="BM84" s="100">
        <v>1429.5926127137291</v>
      </c>
      <c r="BN84" s="100">
        <v>1.8673590213362461</v>
      </c>
      <c r="BO84" s="100">
        <v>1458.7808674678754</v>
      </c>
      <c r="BP84" s="100">
        <v>2.6228446853488618</v>
      </c>
      <c r="BQ84" s="100">
        <v>2048.9662681945306</v>
      </c>
      <c r="BR84" s="100">
        <v>1.9848667933808217</v>
      </c>
      <c r="BS84" s="100">
        <v>1550.5779389890979</v>
      </c>
      <c r="BT84" s="100">
        <v>2.5988420250621247</v>
      </c>
      <c r="BU84" s="100">
        <v>2030.2153899785317</v>
      </c>
      <c r="BV84" s="100">
        <v>2.5616202740976224</v>
      </c>
      <c r="BW84" s="100">
        <v>2001.1377581250624</v>
      </c>
      <c r="BX84" s="100">
        <v>2.1421546300205958</v>
      </c>
      <c r="BY84" s="100">
        <v>1673.4511969720893</v>
      </c>
      <c r="BZ84" s="100">
        <v>2.235532683545022</v>
      </c>
      <c r="CA84" s="100">
        <v>1746.3981323853711</v>
      </c>
      <c r="CB84" s="100">
        <v>2.4011492936620451</v>
      </c>
      <c r="CC84" s="100">
        <v>1875.7778282087895</v>
      </c>
      <c r="CD84" s="100">
        <v>2.1755916622430291</v>
      </c>
      <c r="CE84" s="100">
        <v>1699.5722065442542</v>
      </c>
      <c r="CF84" s="100">
        <v>2.0234866289932278</v>
      </c>
      <c r="CG84" s="100">
        <v>1580.7477545695094</v>
      </c>
      <c r="CH84" s="100">
        <v>2.4338278275777077</v>
      </c>
      <c r="CI84" s="100">
        <v>1901.3062989037051</v>
      </c>
      <c r="CJ84" s="100">
        <v>2.805611518228273</v>
      </c>
      <c r="CK84" s="100">
        <v>2191.7437180399265</v>
      </c>
      <c r="CL84" s="100">
        <v>1.8859516350537802</v>
      </c>
      <c r="CM84" s="100">
        <v>1473.305417304013</v>
      </c>
      <c r="CN84" s="100">
        <v>1.5079628491960999</v>
      </c>
      <c r="CO84" s="100">
        <v>1178.0205777919932</v>
      </c>
      <c r="CP84" s="100">
        <v>2.1765306500686057</v>
      </c>
      <c r="CQ84" s="100">
        <v>1700.3057438335945</v>
      </c>
      <c r="CR84" s="100">
        <v>2.201640729445133</v>
      </c>
      <c r="CS84" s="100">
        <v>1719.9217378425378</v>
      </c>
      <c r="CT84" s="100">
        <v>2.0724297889354619</v>
      </c>
      <c r="CU84" s="100">
        <v>1618.9821511163827</v>
      </c>
    </row>
    <row r="85" spans="2:99">
      <c r="C85" s="99" t="s">
        <v>251</v>
      </c>
      <c r="D85" s="100">
        <v>18</v>
      </c>
      <c r="E85" s="100">
        <v>2700</v>
      </c>
      <c r="F85" s="100">
        <v>15</v>
      </c>
      <c r="G85" s="100">
        <v>2250</v>
      </c>
      <c r="H85" s="100">
        <v>18</v>
      </c>
      <c r="I85" s="100">
        <v>2700</v>
      </c>
      <c r="J85" s="100">
        <v>25</v>
      </c>
      <c r="K85" s="100">
        <v>3750</v>
      </c>
      <c r="L85" s="100">
        <v>15</v>
      </c>
      <c r="M85" s="100">
        <v>2250</v>
      </c>
      <c r="N85" s="100">
        <v>23</v>
      </c>
      <c r="O85" s="100">
        <v>3450</v>
      </c>
      <c r="P85" s="100">
        <v>14</v>
      </c>
      <c r="Q85" s="100">
        <v>2100</v>
      </c>
      <c r="R85" s="100">
        <v>18</v>
      </c>
      <c r="S85" s="100">
        <v>2700</v>
      </c>
      <c r="T85" s="100">
        <v>14</v>
      </c>
      <c r="U85" s="100">
        <v>2100</v>
      </c>
      <c r="V85" s="100">
        <v>30.070694334036897</v>
      </c>
      <c r="W85" s="100">
        <v>4510.6041501055342</v>
      </c>
      <c r="X85" s="100">
        <v>19</v>
      </c>
      <c r="Y85" s="100">
        <v>2850</v>
      </c>
      <c r="Z85" s="100">
        <v>27.025989091241268</v>
      </c>
      <c r="AA85" s="100">
        <v>4053.8983636861904</v>
      </c>
      <c r="AB85" s="100">
        <v>25</v>
      </c>
      <c r="AC85" s="100">
        <v>3750</v>
      </c>
      <c r="AD85" s="100">
        <v>16.845491501869166</v>
      </c>
      <c r="AE85" s="100">
        <v>2526.8237252803747</v>
      </c>
      <c r="AF85" s="100">
        <v>2.4554466477352701</v>
      </c>
      <c r="AG85" s="100">
        <v>368.3169971602905</v>
      </c>
      <c r="AH85" s="100">
        <v>2.2281474752597963</v>
      </c>
      <c r="AI85" s="100">
        <v>334.22212128896945</v>
      </c>
      <c r="AJ85" s="100">
        <v>2.69471750343275</v>
      </c>
      <c r="AK85" s="100">
        <v>404.20762551491248</v>
      </c>
      <c r="AL85" s="100">
        <v>2.2165447664474733</v>
      </c>
      <c r="AM85" s="100">
        <v>332.48171496712098</v>
      </c>
      <c r="AN85" s="100">
        <v>2.4236849519311852</v>
      </c>
      <c r="AO85" s="100">
        <v>363.55274278967778</v>
      </c>
      <c r="AP85" s="100">
        <v>2.9706654005753128</v>
      </c>
      <c r="AQ85" s="100">
        <v>445.59981008629694</v>
      </c>
      <c r="AR85" s="100">
        <v>2.3436376861795272</v>
      </c>
      <c r="AS85" s="100">
        <v>351.54565292692905</v>
      </c>
      <c r="AT85" s="100">
        <v>1.8414724409266283</v>
      </c>
      <c r="AU85" s="100">
        <v>276.22086613899427</v>
      </c>
      <c r="AV85" s="100">
        <v>2.2990977120835532</v>
      </c>
      <c r="AW85" s="100">
        <v>344.86465681253298</v>
      </c>
      <c r="AX85" s="100">
        <v>1.8510137489107041</v>
      </c>
      <c r="AY85" s="100">
        <v>277.65206233660564</v>
      </c>
      <c r="AZ85" s="100">
        <v>2.9273860986577249</v>
      </c>
      <c r="BA85" s="100">
        <v>439.10791479865873</v>
      </c>
      <c r="BB85" s="100">
        <v>2.3405925171384747</v>
      </c>
      <c r="BC85" s="100">
        <v>351.08887757077122</v>
      </c>
      <c r="BD85" s="100">
        <v>2.6221213224183839</v>
      </c>
      <c r="BE85" s="100">
        <v>393.31819836275758</v>
      </c>
      <c r="BF85" s="100">
        <v>2.3847709018652474</v>
      </c>
      <c r="BG85" s="100">
        <v>357.71563527978714</v>
      </c>
      <c r="BH85" s="100">
        <v>1.7759627118876724</v>
      </c>
      <c r="BI85" s="100">
        <v>266.39440678315088</v>
      </c>
      <c r="BJ85" s="100">
        <v>2.2621738598579122</v>
      </c>
      <c r="BK85" s="100">
        <v>339.32607897868684</v>
      </c>
      <c r="BL85" s="100">
        <v>1.7079959530629976</v>
      </c>
      <c r="BM85" s="100">
        <v>256.19939295944965</v>
      </c>
      <c r="BN85" s="100">
        <v>2.077703473932746</v>
      </c>
      <c r="BO85" s="100">
        <v>311.65552108991193</v>
      </c>
      <c r="BP85" s="100">
        <v>2.4285598938415389</v>
      </c>
      <c r="BQ85" s="100">
        <v>364.28398407623087</v>
      </c>
      <c r="BR85" s="100">
        <v>2.0841101330498626</v>
      </c>
      <c r="BS85" s="100">
        <v>312.6165199574794</v>
      </c>
      <c r="BT85" s="100">
        <v>2.5122139575600539</v>
      </c>
      <c r="BU85" s="100">
        <v>376.83209363400812</v>
      </c>
      <c r="BV85" s="100">
        <v>2.6531067124582521</v>
      </c>
      <c r="BW85" s="100">
        <v>397.96600686873779</v>
      </c>
      <c r="BX85" s="100">
        <v>2.1421546300205958</v>
      </c>
      <c r="BY85" s="100">
        <v>321.32319450308938</v>
      </c>
      <c r="BZ85" s="100">
        <v>2.4455050489432004</v>
      </c>
      <c r="CA85" s="100">
        <v>366.82575734148008</v>
      </c>
      <c r="CB85" s="100">
        <v>2.6298301787727163</v>
      </c>
      <c r="CC85" s="100">
        <v>394.47452681590744</v>
      </c>
      <c r="CD85" s="100">
        <v>2.3496389952224717</v>
      </c>
      <c r="CE85" s="100">
        <v>352.44584928337076</v>
      </c>
      <c r="CF85" s="100">
        <v>2.3914177936508025</v>
      </c>
      <c r="CG85" s="100">
        <v>358.71266904762035</v>
      </c>
      <c r="CH85" s="100">
        <v>2.2599829827507287</v>
      </c>
      <c r="CI85" s="100">
        <v>338.99744741260929</v>
      </c>
      <c r="CJ85" s="100">
        <v>2.7151079208660711</v>
      </c>
      <c r="CK85" s="100">
        <v>407.26618812991069</v>
      </c>
      <c r="CL85" s="100">
        <v>2.0574017836950329</v>
      </c>
      <c r="CM85" s="100">
        <v>308.61026755425496</v>
      </c>
      <c r="CN85" s="100">
        <v>1.8095554190353198</v>
      </c>
      <c r="CO85" s="100">
        <v>271.43331285529797</v>
      </c>
      <c r="CP85" s="100">
        <v>2.5550577196457542</v>
      </c>
      <c r="CQ85" s="100">
        <v>383.25865794686314</v>
      </c>
      <c r="CR85" s="100">
        <v>2.3138085164503379</v>
      </c>
      <c r="CS85" s="100">
        <v>347.07127746755071</v>
      </c>
      <c r="CT85" s="100">
        <v>2.2258212606163283</v>
      </c>
      <c r="CU85" s="100">
        <v>333.87318909244925</v>
      </c>
    </row>
    <row r="86" spans="2:99">
      <c r="C86" s="99" t="s">
        <v>252</v>
      </c>
      <c r="D86" s="100">
        <v>18</v>
      </c>
      <c r="E86" s="100">
        <v>9720</v>
      </c>
      <c r="F86" s="100">
        <v>13</v>
      </c>
      <c r="G86" s="100">
        <v>7020</v>
      </c>
      <c r="H86" s="100">
        <v>16</v>
      </c>
      <c r="I86" s="100">
        <v>8640</v>
      </c>
      <c r="J86" s="100">
        <v>24</v>
      </c>
      <c r="K86" s="100">
        <v>12960</v>
      </c>
      <c r="L86" s="100">
        <v>14</v>
      </c>
      <c r="M86" s="100">
        <v>7560</v>
      </c>
      <c r="N86" s="100">
        <v>22</v>
      </c>
      <c r="O86" s="100">
        <v>11880</v>
      </c>
      <c r="P86" s="100">
        <v>15</v>
      </c>
      <c r="Q86" s="100">
        <v>8100</v>
      </c>
      <c r="R86" s="100">
        <v>20</v>
      </c>
      <c r="S86" s="100">
        <v>10800</v>
      </c>
      <c r="T86" s="100">
        <v>14</v>
      </c>
      <c r="U86" s="100">
        <v>7560</v>
      </c>
      <c r="V86" s="100">
        <v>24.070694334036897</v>
      </c>
      <c r="W86" s="100">
        <v>12998.174940379924</v>
      </c>
      <c r="X86" s="100">
        <v>19</v>
      </c>
      <c r="Y86" s="100">
        <v>10260</v>
      </c>
      <c r="Z86" s="100">
        <v>23.055303065276732</v>
      </c>
      <c r="AA86" s="100">
        <v>12449.863655249435</v>
      </c>
      <c r="AB86" s="100">
        <v>23</v>
      </c>
      <c r="AC86" s="100">
        <v>12420</v>
      </c>
      <c r="AD86" s="100">
        <v>16.003216926775707</v>
      </c>
      <c r="AE86" s="100">
        <v>8641.7371404588812</v>
      </c>
      <c r="AF86" s="100">
        <v>2.4554466477352701</v>
      </c>
      <c r="AG86" s="100">
        <v>1325.9411897770458</v>
      </c>
      <c r="AH86" s="100">
        <v>2.0053327277338169</v>
      </c>
      <c r="AI86" s="100">
        <v>1082.8796729762612</v>
      </c>
      <c r="AJ86" s="100">
        <v>2.4339383901973224</v>
      </c>
      <c r="AK86" s="100">
        <v>1314.3267307065541</v>
      </c>
      <c r="AL86" s="100">
        <v>2.2046136379543539</v>
      </c>
      <c r="AM86" s="100">
        <v>1190.491364495351</v>
      </c>
      <c r="AN86" s="100">
        <v>2.3135174541161314</v>
      </c>
      <c r="AO86" s="100">
        <v>1249.2994252227109</v>
      </c>
      <c r="AP86" s="100">
        <v>2.6499599209660527</v>
      </c>
      <c r="AQ86" s="100">
        <v>1430.9783573216685</v>
      </c>
      <c r="AR86" s="100">
        <v>2.2417403954760693</v>
      </c>
      <c r="AS86" s="100">
        <v>1210.5398135570774</v>
      </c>
      <c r="AT86" s="100">
        <v>1.7331505326368268</v>
      </c>
      <c r="AU86" s="100">
        <v>935.90128762388645</v>
      </c>
      <c r="AV86" s="100">
        <v>2.0801360252184526</v>
      </c>
      <c r="AW86" s="100">
        <v>1123.2734536179644</v>
      </c>
      <c r="AX86" s="100">
        <v>1.959896910611334</v>
      </c>
      <c r="AY86" s="100">
        <v>1058.3443317301203</v>
      </c>
      <c r="AZ86" s="100">
        <v>2.7182870916107444</v>
      </c>
      <c r="BA86" s="100">
        <v>1467.875029469802</v>
      </c>
      <c r="BB86" s="100">
        <v>2.035297840989978</v>
      </c>
      <c r="BC86" s="100">
        <v>1099.060834134588</v>
      </c>
      <c r="BD86" s="100">
        <v>2.3074667637281774</v>
      </c>
      <c r="BE86" s="100">
        <v>1246.0320524132158</v>
      </c>
      <c r="BF86" s="100">
        <v>2.415881138218646</v>
      </c>
      <c r="BG86" s="100">
        <v>1304.5758146380688</v>
      </c>
      <c r="BH86" s="100">
        <v>1.6714943170707506</v>
      </c>
      <c r="BI86" s="100">
        <v>902.60693121820532</v>
      </c>
      <c r="BJ86" s="100">
        <v>2.2621738598579122</v>
      </c>
      <c r="BK86" s="100">
        <v>1221.5738843232725</v>
      </c>
      <c r="BL86" s="100">
        <v>1.7079959530629976</v>
      </c>
      <c r="BM86" s="100">
        <v>922.31781465401866</v>
      </c>
      <c r="BN86" s="100">
        <v>1.9668110138495511</v>
      </c>
      <c r="BO86" s="100">
        <v>1062.0779474787576</v>
      </c>
      <c r="BP86" s="100">
        <v>2.6228446853488618</v>
      </c>
      <c r="BQ86" s="100">
        <v>1416.3361300883853</v>
      </c>
      <c r="BR86" s="100">
        <v>1.9848667933808217</v>
      </c>
      <c r="BS86" s="100">
        <v>1071.8280684256438</v>
      </c>
      <c r="BT86" s="100">
        <v>2.6854700925641954</v>
      </c>
      <c r="BU86" s="100">
        <v>1450.1538499846656</v>
      </c>
      <c r="BV86" s="100">
        <v>2.8360795891795103</v>
      </c>
      <c r="BW86" s="100">
        <v>1531.4829781569356</v>
      </c>
      <c r="BX86" s="100">
        <v>2.1421546300205958</v>
      </c>
      <c r="BY86" s="100">
        <v>1156.7635002111217</v>
      </c>
      <c r="BZ86" s="100">
        <v>2.3491492633660722</v>
      </c>
      <c r="CA86" s="100">
        <v>1268.540602217679</v>
      </c>
      <c r="CB86" s="100">
        <v>2.2868088511067097</v>
      </c>
      <c r="CC86" s="100">
        <v>1234.8767795976232</v>
      </c>
      <c r="CD86" s="100">
        <v>2.2626153287327502</v>
      </c>
      <c r="CE86" s="100">
        <v>1221.8122775156851</v>
      </c>
      <c r="CF86" s="100">
        <v>2.2902434622011412</v>
      </c>
      <c r="CG86" s="100">
        <v>1236.7314695886162</v>
      </c>
      <c r="CH86" s="100">
        <v>2.3469054051642182</v>
      </c>
      <c r="CI86" s="100">
        <v>1267.3289187886778</v>
      </c>
      <c r="CJ86" s="100">
        <v>2.4435971287794636</v>
      </c>
      <c r="CK86" s="100">
        <v>1319.5424495409104</v>
      </c>
      <c r="CL86" s="100">
        <v>1.8002265607331538</v>
      </c>
      <c r="CM86" s="100">
        <v>972.12234279590302</v>
      </c>
      <c r="CN86" s="100">
        <v>1.8095554190353198</v>
      </c>
      <c r="CO86" s="100">
        <v>977.15992627907269</v>
      </c>
      <c r="CP86" s="100">
        <v>2.4604259522514673</v>
      </c>
      <c r="CQ86" s="100">
        <v>1328.6300142157922</v>
      </c>
      <c r="CR86" s="100">
        <v>2.2142971947209813</v>
      </c>
      <c r="CS86" s="100">
        <v>1195.72048514933</v>
      </c>
      <c r="CT86" s="100">
        <v>2.1711169217419126</v>
      </c>
      <c r="CU86" s="100">
        <v>1172.4031377406327</v>
      </c>
    </row>
    <row r="87" spans="2:99">
      <c r="B87" s="99" t="s">
        <v>131</v>
      </c>
      <c r="C87" s="99" t="s">
        <v>253</v>
      </c>
      <c r="D87" s="100">
        <v>22.940275344318906</v>
      </c>
      <c r="E87" s="100">
        <v>44843.650243074597</v>
      </c>
      <c r="F87" s="100">
        <v>18</v>
      </c>
      <c r="G87" s="100">
        <v>35186.400000000001</v>
      </c>
      <c r="H87" s="100">
        <v>23</v>
      </c>
      <c r="I87" s="100">
        <v>44960.4</v>
      </c>
      <c r="J87" s="100">
        <v>20.888459474366812</v>
      </c>
      <c r="K87" s="100">
        <v>40832.760580492242</v>
      </c>
      <c r="L87" s="100">
        <v>23.681377638653547</v>
      </c>
      <c r="M87" s="100">
        <v>46292.357008039951</v>
      </c>
      <c r="N87" s="100">
        <v>19</v>
      </c>
      <c r="O87" s="100">
        <v>37141.199999999997</v>
      </c>
      <c r="P87" s="100">
        <v>16</v>
      </c>
      <c r="Q87" s="100">
        <v>31276.799999999999</v>
      </c>
      <c r="R87" s="100">
        <v>23</v>
      </c>
      <c r="S87" s="100">
        <v>44960.4</v>
      </c>
      <c r="T87" s="100">
        <v>20</v>
      </c>
      <c r="U87" s="100">
        <v>39096</v>
      </c>
      <c r="V87" s="100">
        <v>21.489460266988296</v>
      </c>
      <c r="W87" s="100">
        <v>42007.596929908723</v>
      </c>
      <c r="X87" s="100">
        <v>22</v>
      </c>
      <c r="Y87" s="100">
        <v>43005.599999999999</v>
      </c>
      <c r="Z87" s="100">
        <v>25.644907428780225</v>
      </c>
      <c r="AA87" s="100">
        <v>50130.665041779583</v>
      </c>
      <c r="AB87" s="100">
        <v>20</v>
      </c>
      <c r="AC87" s="100">
        <v>39096</v>
      </c>
      <c r="AD87" s="100">
        <v>10.949569476214958</v>
      </c>
      <c r="AE87" s="100">
        <v>21404.218412104998</v>
      </c>
      <c r="AF87" s="100">
        <v>1.883751675048041</v>
      </c>
      <c r="AG87" s="100">
        <v>3682.3577743839105</v>
      </c>
      <c r="AH87" s="100">
        <v>1.4469987738716166</v>
      </c>
      <c r="AI87" s="100">
        <v>2828.593203164236</v>
      </c>
      <c r="AJ87" s="100">
        <v>2.1731592769618953</v>
      </c>
      <c r="AK87" s="100">
        <v>4248.0917546051123</v>
      </c>
      <c r="AL87" s="100">
        <v>2.2543427518590424</v>
      </c>
      <c r="AM87" s="100">
        <v>4406.7892113340558</v>
      </c>
      <c r="AN87" s="100">
        <v>1.652512467225808</v>
      </c>
      <c r="AO87" s="100">
        <v>3230.3313709330096</v>
      </c>
      <c r="AP87" s="100">
        <v>2.0681154428288111</v>
      </c>
      <c r="AQ87" s="100">
        <v>4042.7520676417598</v>
      </c>
      <c r="AR87" s="100">
        <v>1.8341512326622387</v>
      </c>
      <c r="AS87" s="100">
        <v>3585.3988296081443</v>
      </c>
      <c r="AT87" s="100">
        <v>1.9497943492164302</v>
      </c>
      <c r="AU87" s="100">
        <v>3811.457993848278</v>
      </c>
      <c r="AV87" s="100">
        <v>1.532731808055702</v>
      </c>
      <c r="AW87" s="100">
        <v>2996.1841383872861</v>
      </c>
      <c r="AX87" s="100">
        <v>2.1776632340125932</v>
      </c>
      <c r="AY87" s="100">
        <v>4256.8960898478172</v>
      </c>
      <c r="AZ87" s="100">
        <v>1.5682425528523525</v>
      </c>
      <c r="BA87" s="100">
        <v>3065.6005423157785</v>
      </c>
      <c r="BB87" s="100">
        <v>2.2388276250889763</v>
      </c>
      <c r="BC87" s="100">
        <v>4376.4602415239306</v>
      </c>
      <c r="BD87" s="100">
        <v>1.7830424992445009</v>
      </c>
      <c r="BE87" s="100">
        <v>3485.49147752315</v>
      </c>
      <c r="BF87" s="100">
        <v>1.8430898957954154</v>
      </c>
      <c r="BG87" s="100">
        <v>3602.8721283008781</v>
      </c>
      <c r="BH87" s="100">
        <v>2.298304685972282</v>
      </c>
      <c r="BI87" s="100">
        <v>4492.7260001386167</v>
      </c>
      <c r="BJ87" s="100">
        <v>1.977764385235651</v>
      </c>
      <c r="BK87" s="100">
        <v>3866.1338202586503</v>
      </c>
      <c r="BL87" s="100">
        <v>2.4399942186614254</v>
      </c>
      <c r="BM87" s="100">
        <v>4769.7006986393544</v>
      </c>
      <c r="BN87" s="100">
        <v>2.378919568365133</v>
      </c>
      <c r="BO87" s="100">
        <v>4650.3119722401616</v>
      </c>
      <c r="BP87" s="100">
        <v>2.8171294768561852</v>
      </c>
      <c r="BQ87" s="100">
        <v>5506.9247013584709</v>
      </c>
      <c r="BR87" s="100">
        <v>1.6339469381118634</v>
      </c>
      <c r="BS87" s="100">
        <v>3194.0394746210704</v>
      </c>
      <c r="BT87" s="100">
        <v>2.338957822555912</v>
      </c>
      <c r="BU87" s="100">
        <v>4572.1947515322963</v>
      </c>
      <c r="BV87" s="100">
        <v>2.3786473973763638</v>
      </c>
      <c r="BW87" s="100">
        <v>4649.7799323913159</v>
      </c>
      <c r="BX87" s="100">
        <v>1.4993817856053249</v>
      </c>
      <c r="BY87" s="100">
        <v>2930.9915145012892</v>
      </c>
      <c r="BZ87" s="100">
        <v>1.8823538053362112</v>
      </c>
      <c r="CA87" s="100">
        <v>3679.6252186712254</v>
      </c>
      <c r="CB87" s="100">
        <v>1.6007661957746968</v>
      </c>
      <c r="CC87" s="100">
        <v>3129.1777595003773</v>
      </c>
      <c r="CD87" s="100">
        <v>1.8274969962841445</v>
      </c>
      <c r="CE87" s="100">
        <v>3572.3911283362459</v>
      </c>
      <c r="CF87" s="100">
        <v>2.3270096233422124</v>
      </c>
      <c r="CG87" s="100">
        <v>4548.8384117093565</v>
      </c>
      <c r="CH87" s="100">
        <v>2.2402487480955617</v>
      </c>
      <c r="CI87" s="100">
        <v>4379.2382527772043</v>
      </c>
      <c r="CJ87" s="100">
        <v>1.3575539604330356</v>
      </c>
      <c r="CK87" s="100">
        <v>2653.7464818544977</v>
      </c>
      <c r="CL87" s="100">
        <v>2.2875926542478808</v>
      </c>
      <c r="CM87" s="100">
        <v>4471.7861205237577</v>
      </c>
      <c r="CN87" s="100">
        <v>2.4127405587137596</v>
      </c>
      <c r="CO87" s="100">
        <v>4716.4252441736571</v>
      </c>
      <c r="CP87" s="100">
        <v>2.5397355738791116</v>
      </c>
      <c r="CQ87" s="100">
        <v>4964.6750998188872</v>
      </c>
      <c r="CR87" s="100">
        <v>1.9740700580766819</v>
      </c>
      <c r="CS87" s="100">
        <v>3858.9121495282975</v>
      </c>
      <c r="CT87" s="100">
        <v>2.139292738129686</v>
      </c>
      <c r="CU87" s="100">
        <v>4181.8894444959105</v>
      </c>
    </row>
    <row r="88" spans="2:99">
      <c r="C88" s="99" t="s">
        <v>254</v>
      </c>
      <c r="D88" s="100">
        <v>22.029825377111184</v>
      </c>
      <c r="E88" s="100">
        <v>41689.241543645199</v>
      </c>
      <c r="F88" s="100">
        <v>22</v>
      </c>
      <c r="G88" s="100">
        <v>41632.799999999996</v>
      </c>
      <c r="H88" s="100">
        <v>24</v>
      </c>
      <c r="I88" s="100">
        <v>45417.599999999999</v>
      </c>
      <c r="J88" s="100">
        <v>22</v>
      </c>
      <c r="K88" s="100">
        <v>41632.799999999996</v>
      </c>
      <c r="L88" s="100">
        <v>27</v>
      </c>
      <c r="M88" s="100">
        <v>51094.799999999996</v>
      </c>
      <c r="N88" s="100">
        <v>19</v>
      </c>
      <c r="O88" s="100">
        <v>35955.599999999999</v>
      </c>
      <c r="P88" s="100">
        <v>17</v>
      </c>
      <c r="Q88" s="100">
        <v>32170.799999999999</v>
      </c>
      <c r="R88" s="100">
        <v>22</v>
      </c>
      <c r="S88" s="100">
        <v>41632.799999999996</v>
      </c>
      <c r="T88" s="100">
        <v>20</v>
      </c>
      <c r="U88" s="100">
        <v>37848</v>
      </c>
      <c r="V88" s="100">
        <v>25.458869000301526</v>
      </c>
      <c r="W88" s="100">
        <v>48178.363696170607</v>
      </c>
      <c r="X88" s="100">
        <v>25</v>
      </c>
      <c r="Y88" s="100">
        <v>47310</v>
      </c>
      <c r="Z88" s="100">
        <v>23.644907428780225</v>
      </c>
      <c r="AA88" s="100">
        <v>44745.622818223696</v>
      </c>
      <c r="AB88" s="100">
        <v>20</v>
      </c>
      <c r="AC88" s="100">
        <v>37848</v>
      </c>
      <c r="AD88" s="100">
        <v>12.634118626401875</v>
      </c>
      <c r="AE88" s="100">
        <v>23908.806088602905</v>
      </c>
      <c r="AF88" s="100">
        <v>1.883751675048041</v>
      </c>
      <c r="AG88" s="100">
        <v>3564.8116698609124</v>
      </c>
      <c r="AH88" s="100">
        <v>1.5584061476346065</v>
      </c>
      <c r="AI88" s="100">
        <v>2949.127793783729</v>
      </c>
      <c r="AJ88" s="100">
        <v>1.9123801637264677</v>
      </c>
      <c r="AK88" s="100">
        <v>3618.9882218359671</v>
      </c>
      <c r="AL88" s="100">
        <v>1.9560163039809801</v>
      </c>
      <c r="AM88" s="100">
        <v>3701.5652536536068</v>
      </c>
      <c r="AN88" s="100">
        <v>1.5423449694107543</v>
      </c>
      <c r="AO88" s="100">
        <v>2918.733620112911</v>
      </c>
      <c r="AP88" s="100">
        <v>2.0592400655559726</v>
      </c>
      <c r="AQ88" s="100">
        <v>3896.9059000581224</v>
      </c>
      <c r="AR88" s="100">
        <v>1.8104776467834049</v>
      </c>
      <c r="AS88" s="100">
        <v>3426.1478987729151</v>
      </c>
      <c r="AT88" s="100">
        <v>1.9497943492164302</v>
      </c>
      <c r="AU88" s="100">
        <v>3689.7908264571724</v>
      </c>
      <c r="AV88" s="100">
        <v>1.4232509646231519</v>
      </c>
      <c r="AW88" s="100">
        <v>2693.3601254528526</v>
      </c>
      <c r="AX88" s="100">
        <v>2.286546395713223</v>
      </c>
      <c r="AY88" s="100">
        <v>4327.0603992477027</v>
      </c>
      <c r="AZ88" s="100">
        <v>1.4636930493288625</v>
      </c>
      <c r="BA88" s="100">
        <v>2769.8927265499392</v>
      </c>
      <c r="BB88" s="100">
        <v>2.2388276250889763</v>
      </c>
      <c r="BC88" s="100">
        <v>4236.7573977183783</v>
      </c>
      <c r="BD88" s="100">
        <v>1.7830424992445009</v>
      </c>
      <c r="BE88" s="100">
        <v>3374.2296255702931</v>
      </c>
      <c r="BF88" s="100">
        <v>1.8630444827595312</v>
      </c>
      <c r="BG88" s="100">
        <v>3525.6253791741365</v>
      </c>
      <c r="BH88" s="100">
        <v>2.7161782652399697</v>
      </c>
      <c r="BI88" s="100">
        <v>5140.0957491401186</v>
      </c>
      <c r="BJ88" s="100">
        <v>2.2387844459884874</v>
      </c>
      <c r="BK88" s="100">
        <v>4236.6756855886133</v>
      </c>
      <c r="BL88" s="100">
        <v>2.6839936405275675</v>
      </c>
      <c r="BM88" s="100">
        <v>5079.1895653343681</v>
      </c>
      <c r="BN88" s="100">
        <v>2.182875700230996</v>
      </c>
      <c r="BO88" s="100">
        <v>4130.8739751171361</v>
      </c>
      <c r="BP88" s="100">
        <v>2.8171294768561852</v>
      </c>
      <c r="BQ88" s="100">
        <v>5331.1358220026441</v>
      </c>
      <c r="BR88" s="100">
        <v>1.5878934347046574</v>
      </c>
      <c r="BS88" s="100">
        <v>3004.9295358350932</v>
      </c>
      <c r="BT88" s="100">
        <v>2.2523297550538417</v>
      </c>
      <c r="BU88" s="100">
        <v>4262.3088284638898</v>
      </c>
      <c r="BV88" s="100">
        <v>2.4701338357369931</v>
      </c>
      <c r="BW88" s="100">
        <v>4674.4812707486853</v>
      </c>
      <c r="BX88" s="100">
        <v>1.7237859415685215</v>
      </c>
      <c r="BY88" s="100">
        <v>3262.0925158242699</v>
      </c>
      <c r="BZ88" s="100">
        <v>2.0947919984835215</v>
      </c>
      <c r="CA88" s="100">
        <v>3964.1843779302158</v>
      </c>
      <c r="CB88" s="100">
        <v>1.7151066383300322</v>
      </c>
      <c r="CC88" s="100">
        <v>3245.6678023757527</v>
      </c>
      <c r="CD88" s="100">
        <v>1.7404733297944235</v>
      </c>
      <c r="CE88" s="100">
        <v>3293.6717293029669</v>
      </c>
      <c r="CF88" s="100">
        <v>2.2258352918925506</v>
      </c>
      <c r="CG88" s="100">
        <v>4212.170706377462</v>
      </c>
      <c r="CH88" s="100">
        <v>2.3271711705090516</v>
      </c>
      <c r="CI88" s="100">
        <v>4403.9387230713292</v>
      </c>
      <c r="CJ88" s="100">
        <v>1.6290647525196424</v>
      </c>
      <c r="CK88" s="100">
        <v>3082.8421376681713</v>
      </c>
      <c r="CL88" s="100">
        <v>2.7162180258510125</v>
      </c>
      <c r="CM88" s="100">
        <v>5140.1709921204556</v>
      </c>
      <c r="CN88" s="100">
        <v>2.513271415326833</v>
      </c>
      <c r="CO88" s="100">
        <v>4756.1148263644982</v>
      </c>
      <c r="CP88" s="100">
        <v>2.454434350205724</v>
      </c>
      <c r="CQ88" s="100">
        <v>4644.7715643293113</v>
      </c>
      <c r="CR88" s="100">
        <v>1.8905827059194973</v>
      </c>
      <c r="CS88" s="100">
        <v>3577.7387126820563</v>
      </c>
      <c r="CT88" s="100">
        <v>2.2419129855946203</v>
      </c>
      <c r="CU88" s="100">
        <v>4242.5961339392588</v>
      </c>
    </row>
    <row r="89" spans="2:99">
      <c r="C89" s="99" t="s">
        <v>255</v>
      </c>
      <c r="D89" s="100">
        <v>18.940275344318906</v>
      </c>
      <c r="E89" s="100">
        <v>45411.204165539006</v>
      </c>
      <c r="F89" s="100">
        <v>20</v>
      </c>
      <c r="G89" s="100">
        <v>47952</v>
      </c>
      <c r="H89" s="100">
        <v>22</v>
      </c>
      <c r="I89" s="100">
        <v>52747.199999999997</v>
      </c>
      <c r="J89" s="100">
        <v>22.844036500648471</v>
      </c>
      <c r="K89" s="100">
        <v>54770.861913954774</v>
      </c>
      <c r="L89" s="100">
        <v>25</v>
      </c>
      <c r="M89" s="100">
        <v>59940</v>
      </c>
      <c r="N89" s="100">
        <v>17</v>
      </c>
      <c r="O89" s="100">
        <v>40759.199999999997</v>
      </c>
      <c r="P89" s="100">
        <v>17</v>
      </c>
      <c r="Q89" s="100">
        <v>40759.199999999997</v>
      </c>
      <c r="R89" s="100">
        <v>20</v>
      </c>
      <c r="S89" s="100">
        <v>47952</v>
      </c>
      <c r="T89" s="100">
        <v>19</v>
      </c>
      <c r="U89" s="100">
        <v>45554.400000000001</v>
      </c>
      <c r="V89" s="100">
        <v>23.489460266988296</v>
      </c>
      <c r="W89" s="100">
        <v>56318.329936131136</v>
      </c>
      <c r="X89" s="100">
        <v>23</v>
      </c>
      <c r="Y89" s="100">
        <v>55144.799999999996</v>
      </c>
      <c r="Z89" s="100">
        <v>23.732849350886617</v>
      </c>
      <c r="AA89" s="100">
        <v>56901.879603685753</v>
      </c>
      <c r="AB89" s="100">
        <v>20</v>
      </c>
      <c r="AC89" s="100">
        <v>47952</v>
      </c>
      <c r="AD89" s="100">
        <v>12.634118626401875</v>
      </c>
      <c r="AE89" s="100">
        <v>30291.562818661136</v>
      </c>
      <c r="AF89" s="100">
        <v>2.0452654439239022</v>
      </c>
      <c r="AG89" s="100">
        <v>4903.7284283519475</v>
      </c>
      <c r="AH89" s="100">
        <v>1.4304822305642557</v>
      </c>
      <c r="AI89" s="100">
        <v>3429.7241960008596</v>
      </c>
      <c r="AJ89" s="100">
        <v>2.1731592769618953</v>
      </c>
      <c r="AK89" s="100">
        <v>5210.3666824438396</v>
      </c>
      <c r="AL89" s="100">
        <v>2.156889123981875</v>
      </c>
      <c r="AM89" s="100">
        <v>5171.3573636589435</v>
      </c>
      <c r="AN89" s="100">
        <v>1.4321774715957003</v>
      </c>
      <c r="AO89" s="100">
        <v>3433.7887058978508</v>
      </c>
      <c r="AP89" s="100">
        <v>2.1631834330014468</v>
      </c>
      <c r="AQ89" s="100">
        <v>5186.448598964269</v>
      </c>
      <c r="AR89" s="100">
        <v>1.732253941958781</v>
      </c>
      <c r="AS89" s="100">
        <v>4153.2520512403735</v>
      </c>
      <c r="AT89" s="100">
        <v>1.7331505326368268</v>
      </c>
      <c r="AU89" s="100">
        <v>4155.4017170500556</v>
      </c>
      <c r="AV89" s="100">
        <v>1.4232509646231519</v>
      </c>
      <c r="AW89" s="100">
        <v>3412.3865127804688</v>
      </c>
      <c r="AX89" s="100">
        <v>2.1776632340125932</v>
      </c>
      <c r="AY89" s="100">
        <v>5221.1653698685932</v>
      </c>
      <c r="AZ89" s="100">
        <v>1.254594042281882</v>
      </c>
      <c r="BA89" s="100">
        <v>3008.0146757750399</v>
      </c>
      <c r="BB89" s="100">
        <v>2.2388276250889763</v>
      </c>
      <c r="BC89" s="100">
        <v>5367.8131139133293</v>
      </c>
      <c r="BD89" s="100">
        <v>1.7830424992445009</v>
      </c>
      <c r="BE89" s="100">
        <v>4275.0226961886156</v>
      </c>
      <c r="BF89" s="100">
        <v>1.4762867487737246</v>
      </c>
      <c r="BG89" s="100">
        <v>3539.545108859882</v>
      </c>
      <c r="BH89" s="100">
        <v>2.5072414756061261</v>
      </c>
      <c r="BI89" s="100">
        <v>6011.3621619132473</v>
      </c>
      <c r="BJ89" s="100">
        <v>2.0577024862590201</v>
      </c>
      <c r="BK89" s="100">
        <v>4933.5474810546266</v>
      </c>
      <c r="BL89" s="100">
        <v>2.3179945077283541</v>
      </c>
      <c r="BM89" s="100">
        <v>5557.6236317295015</v>
      </c>
      <c r="BN89" s="100">
        <v>2.0748433570402738</v>
      </c>
      <c r="BO89" s="100">
        <v>4974.6444328397602</v>
      </c>
      <c r="BP89" s="100">
        <v>2.5257022895952006</v>
      </c>
      <c r="BQ89" s="100">
        <v>6055.6238095334529</v>
      </c>
      <c r="BR89" s="100">
        <v>1.4886500950356163</v>
      </c>
      <c r="BS89" s="100">
        <v>3569.1874678573936</v>
      </c>
      <c r="BT89" s="100">
        <v>2.1795203255581401</v>
      </c>
      <c r="BU89" s="100">
        <v>5225.6179325581961</v>
      </c>
      <c r="BV89" s="100">
        <v>2.1041880822944758</v>
      </c>
      <c r="BW89" s="100">
        <v>5045.0013461092349</v>
      </c>
      <c r="BX89" s="100">
        <v>1.5963008241452179</v>
      </c>
      <c r="BY89" s="100">
        <v>3827.2908559705743</v>
      </c>
      <c r="BZ89" s="100">
        <v>1.8897512885836065</v>
      </c>
      <c r="CA89" s="100">
        <v>4530.8676895080553</v>
      </c>
      <c r="CB89" s="100">
        <v>1.4864257532193612</v>
      </c>
      <c r="CC89" s="100">
        <v>3563.8543859187403</v>
      </c>
      <c r="CD89" s="100">
        <v>1.653449663304702</v>
      </c>
      <c r="CE89" s="100">
        <v>3964.3109127393532</v>
      </c>
      <c r="CF89" s="100">
        <v>2.3270096233422124</v>
      </c>
      <c r="CG89" s="100">
        <v>5579.2382729252886</v>
      </c>
      <c r="CH89" s="100">
        <v>1.9828408902430095</v>
      </c>
      <c r="CI89" s="100">
        <v>4754.0593184466397</v>
      </c>
      <c r="CJ89" s="100">
        <v>1.4480575577952377</v>
      </c>
      <c r="CK89" s="100">
        <v>3471.862800569862</v>
      </c>
      <c r="CL89" s="100">
        <v>2.3700543551289743</v>
      </c>
      <c r="CM89" s="100">
        <v>5682.4423218572283</v>
      </c>
      <c r="CN89" s="100">
        <v>2.3062482570736584</v>
      </c>
      <c r="CO89" s="100">
        <v>5529.4608211598033</v>
      </c>
      <c r="CP89" s="100">
        <v>2.1565432324415132</v>
      </c>
      <c r="CQ89" s="100">
        <v>5170.5280541017719</v>
      </c>
      <c r="CR89" s="100">
        <v>1.802517076741692</v>
      </c>
      <c r="CS89" s="100">
        <v>4321.7149431958806</v>
      </c>
      <c r="CT89" s="100">
        <v>2.336667003742587</v>
      </c>
      <c r="CU89" s="100">
        <v>5602.3928081732265</v>
      </c>
    </row>
    <row r="90" spans="2:99">
      <c r="C90" s="99" t="s">
        <v>256</v>
      </c>
      <c r="D90" s="100">
        <v>19.985050360715043</v>
      </c>
      <c r="E90" s="100">
        <v>43911.152652563091</v>
      </c>
      <c r="F90" s="100">
        <v>21</v>
      </c>
      <c r="G90" s="100">
        <v>46141.2</v>
      </c>
      <c r="H90" s="100">
        <v>23</v>
      </c>
      <c r="I90" s="100">
        <v>50535.6</v>
      </c>
      <c r="J90" s="100">
        <v>23.888459474366812</v>
      </c>
      <c r="K90" s="100">
        <v>52487.723157078755</v>
      </c>
      <c r="L90" s="100">
        <v>23</v>
      </c>
      <c r="M90" s="100">
        <v>50535.6</v>
      </c>
      <c r="N90" s="100">
        <v>19</v>
      </c>
      <c r="O90" s="100">
        <v>41746.799999999996</v>
      </c>
      <c r="P90" s="100">
        <v>16</v>
      </c>
      <c r="Q90" s="100">
        <v>35155.199999999997</v>
      </c>
      <c r="R90" s="100">
        <v>22</v>
      </c>
      <c r="S90" s="100">
        <v>48338.399999999994</v>
      </c>
      <c r="T90" s="100">
        <v>20</v>
      </c>
      <c r="U90" s="100">
        <v>43944</v>
      </c>
      <c r="V90" s="100">
        <v>21.489460266988296</v>
      </c>
      <c r="W90" s="100">
        <v>47216.642098626682</v>
      </c>
      <c r="X90" s="100">
        <v>24</v>
      </c>
      <c r="Y90" s="100">
        <v>52732.799999999996</v>
      </c>
      <c r="Z90" s="100">
        <v>26.674221402815689</v>
      </c>
      <c r="AA90" s="100">
        <v>58608.599266266625</v>
      </c>
      <c r="AB90" s="100">
        <v>20</v>
      </c>
      <c r="AC90" s="100">
        <v>43944</v>
      </c>
      <c r="AD90" s="100">
        <v>11.791844051308416</v>
      </c>
      <c r="AE90" s="100">
        <v>25909.039749534852</v>
      </c>
      <c r="AF90" s="100">
        <v>2.0452654439239022</v>
      </c>
      <c r="AG90" s="100">
        <v>4493.8572333895972</v>
      </c>
      <c r="AH90" s="100">
        <v>1.6477914636544484</v>
      </c>
      <c r="AI90" s="100">
        <v>3620.5274039415535</v>
      </c>
      <c r="AJ90" s="100">
        <v>2.1731592769618953</v>
      </c>
      <c r="AK90" s="100">
        <v>4774.8655633406761</v>
      </c>
      <c r="AL90" s="100">
        <v>2.0624182782279878</v>
      </c>
      <c r="AM90" s="100">
        <v>4531.5454409225349</v>
      </c>
      <c r="AN90" s="100">
        <v>1.652512467225808</v>
      </c>
      <c r="AO90" s="100">
        <v>3630.9003929885453</v>
      </c>
      <c r="AP90" s="100">
        <v>2.0636777541923919</v>
      </c>
      <c r="AQ90" s="100">
        <v>4534.3127615115227</v>
      </c>
      <c r="AR90" s="100">
        <v>1.9074859559353232</v>
      </c>
      <c r="AS90" s="100">
        <v>4191.1281423810915</v>
      </c>
      <c r="AT90" s="100">
        <v>1.6248286243470251</v>
      </c>
      <c r="AU90" s="100">
        <v>3570.0734534152834</v>
      </c>
      <c r="AV90" s="100">
        <v>1.532731808055702</v>
      </c>
      <c r="AW90" s="100">
        <v>3367.7183286599879</v>
      </c>
      <c r="AX90" s="100">
        <v>2.1776632340125932</v>
      </c>
      <c r="AY90" s="100">
        <v>4784.7616577724693</v>
      </c>
      <c r="AZ90" s="100">
        <v>1.3591435458053722</v>
      </c>
      <c r="BA90" s="100">
        <v>2986.3101988435637</v>
      </c>
      <c r="BB90" s="100">
        <v>2.2388276250889763</v>
      </c>
      <c r="BC90" s="100">
        <v>4919.1520578454983</v>
      </c>
      <c r="BD90" s="100">
        <v>1.6781576463477657</v>
      </c>
      <c r="BE90" s="100">
        <v>3687.2479805553103</v>
      </c>
      <c r="BF90" s="100">
        <v>1.6359234444866504</v>
      </c>
      <c r="BG90" s="100">
        <v>3594.4509922260681</v>
      </c>
      <c r="BH90" s="100">
        <v>2.402773080789204</v>
      </c>
      <c r="BI90" s="100">
        <v>5279.3730131100383</v>
      </c>
      <c r="BJ90" s="100">
        <v>1.8872234053709178</v>
      </c>
      <c r="BK90" s="100">
        <v>4146.6072662809802</v>
      </c>
      <c r="BL90" s="100">
        <v>2.4399942186614254</v>
      </c>
      <c r="BM90" s="100">
        <v>5361.1552972428835</v>
      </c>
      <c r="BN90" s="100">
        <v>2.168575115768633</v>
      </c>
      <c r="BO90" s="100">
        <v>4764.7932443668406</v>
      </c>
      <c r="BP90" s="100">
        <v>2.6228446853488618</v>
      </c>
      <c r="BQ90" s="100">
        <v>5762.9143426485189</v>
      </c>
      <c r="BR90" s="100">
        <v>1.6248658854195976</v>
      </c>
      <c r="BS90" s="100">
        <v>3570.1553234439398</v>
      </c>
      <c r="BT90" s="100">
        <v>2.2703336724563958</v>
      </c>
      <c r="BU90" s="100">
        <v>4988.3771451211924</v>
      </c>
      <c r="BV90" s="100">
        <v>2.2871609590157345</v>
      </c>
      <c r="BW90" s="100">
        <v>5025.3500591493712</v>
      </c>
      <c r="BX90" s="100">
        <v>1.8257993265889825</v>
      </c>
      <c r="BY90" s="100">
        <v>4011.646280381312</v>
      </c>
      <c r="BZ90" s="100">
        <v>1.9836412464116027</v>
      </c>
      <c r="CA90" s="100">
        <v>4358.4565466155727</v>
      </c>
      <c r="CB90" s="100">
        <v>1.6007661957746968</v>
      </c>
      <c r="CC90" s="100">
        <v>3517.2034853561636</v>
      </c>
      <c r="CD90" s="100">
        <v>1.8274969962841445</v>
      </c>
      <c r="CE90" s="100">
        <v>4015.3764002355219</v>
      </c>
      <c r="CF90" s="100">
        <v>2.1246609604428892</v>
      </c>
      <c r="CG90" s="100">
        <v>4668.305062285116</v>
      </c>
      <c r="CH90" s="100">
        <v>2.3338899892848839</v>
      </c>
      <c r="CI90" s="100">
        <v>5128.0230844567468</v>
      </c>
      <c r="CJ90" s="100">
        <v>1.5385611551574403</v>
      </c>
      <c r="CK90" s="100">
        <v>3380.5265701119274</v>
      </c>
      <c r="CL90" s="100">
        <v>2.5447678772097597</v>
      </c>
      <c r="CM90" s="100">
        <v>5591.3639798052836</v>
      </c>
      <c r="CN90" s="100">
        <v>2.4067791136867318</v>
      </c>
      <c r="CO90" s="100">
        <v>5288.1750685924862</v>
      </c>
      <c r="CP90" s="100">
        <v>2.0818988826743183</v>
      </c>
      <c r="CQ90" s="100">
        <v>4574.3482250120114</v>
      </c>
      <c r="CR90" s="100">
        <v>1.8905827059194973</v>
      </c>
      <c r="CS90" s="100">
        <v>4153.9883214463189</v>
      </c>
      <c r="CT90" s="100">
        <v>2.5301081546970043</v>
      </c>
      <c r="CU90" s="100">
        <v>5559.1536375002579</v>
      </c>
    </row>
    <row r="91" spans="2:99">
      <c r="C91" s="99" t="s">
        <v>257</v>
      </c>
      <c r="D91" s="100">
        <v>19.940275344318906</v>
      </c>
      <c r="E91" s="100">
        <v>45798.824410831658</v>
      </c>
      <c r="F91" s="100">
        <v>20</v>
      </c>
      <c r="G91" s="100">
        <v>45935.999999999993</v>
      </c>
      <c r="H91" s="100">
        <v>22</v>
      </c>
      <c r="I91" s="100">
        <v>50529.599999999991</v>
      </c>
      <c r="J91" s="100">
        <v>21.888459474366812</v>
      </c>
      <c r="K91" s="100">
        <v>50273.413720725686</v>
      </c>
      <c r="L91" s="100">
        <v>22</v>
      </c>
      <c r="M91" s="100">
        <v>50529.599999999991</v>
      </c>
      <c r="N91" s="100">
        <v>15</v>
      </c>
      <c r="O91" s="100">
        <v>34451.999999999993</v>
      </c>
      <c r="P91" s="100">
        <v>18</v>
      </c>
      <c r="Q91" s="100">
        <v>41342.399999999994</v>
      </c>
      <c r="R91" s="100">
        <v>20</v>
      </c>
      <c r="S91" s="100">
        <v>45935.999999999993</v>
      </c>
      <c r="T91" s="100">
        <v>20</v>
      </c>
      <c r="U91" s="100">
        <v>45935.999999999993</v>
      </c>
      <c r="V91" s="100">
        <v>24.42827773361476</v>
      </c>
      <c r="W91" s="100">
        <v>56106.868298566376</v>
      </c>
      <c r="X91" s="100">
        <v>24</v>
      </c>
      <c r="Y91" s="100">
        <v>55123.199999999997</v>
      </c>
      <c r="Z91" s="100">
        <v>22.703535376851153</v>
      </c>
      <c r="AA91" s="100">
        <v>52145.480053551721</v>
      </c>
      <c r="AB91" s="100">
        <v>17</v>
      </c>
      <c r="AC91" s="100">
        <v>39045.599999999999</v>
      </c>
      <c r="AD91" s="100">
        <v>10.949569476214958</v>
      </c>
      <c r="AE91" s="100">
        <v>25148.971172970512</v>
      </c>
      <c r="AF91" s="100">
        <v>2.0413517543019961</v>
      </c>
      <c r="AG91" s="100">
        <v>4688.5767092808237</v>
      </c>
      <c r="AH91" s="100">
        <v>1.4249767161284688</v>
      </c>
      <c r="AI91" s="100">
        <v>3272.8865216038666</v>
      </c>
      <c r="AJ91" s="100">
        <v>1.9993065348049435</v>
      </c>
      <c r="AK91" s="100">
        <v>4592.0072491399933</v>
      </c>
      <c r="AL91" s="100">
        <v>1.8555798939805328</v>
      </c>
      <c r="AM91" s="100">
        <v>4261.8959004944873</v>
      </c>
      <c r="AN91" s="100">
        <v>1.5423449694107543</v>
      </c>
      <c r="AO91" s="100">
        <v>3542.4579257426199</v>
      </c>
      <c r="AP91" s="100">
        <v>2.1676211216378656</v>
      </c>
      <c r="AQ91" s="100">
        <v>4978.592192177849</v>
      </c>
      <c r="AR91" s="100">
        <v>1.8341512326622387</v>
      </c>
      <c r="AS91" s="100">
        <v>4212.6785511786293</v>
      </c>
      <c r="AT91" s="100">
        <v>1.7331505326368268</v>
      </c>
      <c r="AU91" s="100">
        <v>3980.7001433602636</v>
      </c>
      <c r="AV91" s="100">
        <v>1.532731808055702</v>
      </c>
      <c r="AW91" s="100">
        <v>3520.378416742336</v>
      </c>
      <c r="AX91" s="100">
        <v>2.286546395713223</v>
      </c>
      <c r="AY91" s="100">
        <v>5251.73976167413</v>
      </c>
      <c r="AZ91" s="100">
        <v>1.4636930493288625</v>
      </c>
      <c r="BA91" s="100">
        <v>3361.8101956985311</v>
      </c>
      <c r="BB91" s="100">
        <v>2.3405925171384747</v>
      </c>
      <c r="BC91" s="100">
        <v>5375.8728933636485</v>
      </c>
      <c r="BD91" s="100">
        <v>1.7830424992445009</v>
      </c>
      <c r="BE91" s="100">
        <v>4095.2920122647693</v>
      </c>
      <c r="BF91" s="100">
        <v>1.5898472679101647</v>
      </c>
      <c r="BG91" s="100">
        <v>3651.5612049360661</v>
      </c>
      <c r="BH91" s="100">
        <v>2.402773080789204</v>
      </c>
      <c r="BI91" s="100">
        <v>5518.6892119566428</v>
      </c>
      <c r="BJ91" s="100">
        <v>2.0612367792061419</v>
      </c>
      <c r="BK91" s="100">
        <v>4734.2486344806657</v>
      </c>
      <c r="BL91" s="100">
        <v>2.5619939295944967</v>
      </c>
      <c r="BM91" s="100">
        <v>5884.3876574926389</v>
      </c>
      <c r="BN91" s="100">
        <v>2.2708872251744108</v>
      </c>
      <c r="BO91" s="100">
        <v>5215.7737787805863</v>
      </c>
      <c r="BP91" s="100">
        <v>2.6228446853488618</v>
      </c>
      <c r="BQ91" s="100">
        <v>6024.1496733092654</v>
      </c>
      <c r="BR91" s="100">
        <v>1.7241092250886387</v>
      </c>
      <c r="BS91" s="100">
        <v>3959.9340681835852</v>
      </c>
      <c r="BT91" s="100">
        <v>2.1962614431428804</v>
      </c>
      <c r="BU91" s="100">
        <v>5044.373282610567</v>
      </c>
      <c r="BV91" s="100">
        <v>2.3786473973763638</v>
      </c>
      <c r="BW91" s="100">
        <v>5463.2773422940318</v>
      </c>
      <c r="BX91" s="100">
        <v>1.8105162871472773</v>
      </c>
      <c r="BY91" s="100">
        <v>4158.3938083198664</v>
      </c>
      <c r="BZ91" s="100">
        <v>1.8897512885836065</v>
      </c>
      <c r="CA91" s="100">
        <v>4340.3807596188271</v>
      </c>
      <c r="CB91" s="100">
        <v>1.7151066383300322</v>
      </c>
      <c r="CC91" s="100">
        <v>3939.2569269164173</v>
      </c>
      <c r="CD91" s="100">
        <v>1.7571591856429796</v>
      </c>
      <c r="CE91" s="100">
        <v>4035.8432175847952</v>
      </c>
      <c r="CF91" s="100">
        <v>2.0234866289932278</v>
      </c>
      <c r="CG91" s="100">
        <v>4647.5440894716448</v>
      </c>
      <c r="CH91" s="100">
        <v>2.1634045538458211</v>
      </c>
      <c r="CI91" s="100">
        <v>4968.907579273081</v>
      </c>
      <c r="CJ91" s="100">
        <v>1.4480575577952377</v>
      </c>
      <c r="CK91" s="100">
        <v>3325.8985987441015</v>
      </c>
      <c r="CL91" s="100">
        <v>2.3700543551289743</v>
      </c>
      <c r="CM91" s="100">
        <v>5443.5408428602277</v>
      </c>
      <c r="CN91" s="100">
        <v>2.1111479888745399</v>
      </c>
      <c r="CO91" s="100">
        <v>4848.884700847043</v>
      </c>
      <c r="CP91" s="100">
        <v>2.1765306500686057</v>
      </c>
      <c r="CQ91" s="100">
        <v>4999.0555970775731</v>
      </c>
      <c r="CR91" s="100">
        <v>1.8002279382313815</v>
      </c>
      <c r="CS91" s="100">
        <v>4134.7635285298365</v>
      </c>
      <c r="CT91" s="100">
        <v>2.139292738129686</v>
      </c>
      <c r="CU91" s="100">
        <v>4913.5275609362625</v>
      </c>
    </row>
    <row r="92" spans="2:99">
      <c r="C92" s="99" t="s">
        <v>258</v>
      </c>
      <c r="D92" s="100">
        <v>22.029825377111184</v>
      </c>
      <c r="E92" s="100">
        <v>31299.975895799569</v>
      </c>
      <c r="F92" s="100">
        <v>20</v>
      </c>
      <c r="G92" s="100">
        <v>28416</v>
      </c>
      <c r="H92" s="100">
        <v>27</v>
      </c>
      <c r="I92" s="100">
        <v>38361.599999999999</v>
      </c>
      <c r="J92" s="100">
        <v>22.844036500648471</v>
      </c>
      <c r="K92" s="100">
        <v>32456.807060121348</v>
      </c>
      <c r="L92" s="100">
        <v>25</v>
      </c>
      <c r="M92" s="100">
        <v>35520</v>
      </c>
      <c r="N92" s="100">
        <v>17</v>
      </c>
      <c r="O92" s="100">
        <v>24153.599999999999</v>
      </c>
      <c r="P92" s="100">
        <v>20</v>
      </c>
      <c r="Q92" s="100">
        <v>28416</v>
      </c>
      <c r="R92" s="100">
        <v>24</v>
      </c>
      <c r="S92" s="100">
        <v>34099.199999999997</v>
      </c>
      <c r="T92" s="100">
        <v>18</v>
      </c>
      <c r="U92" s="100">
        <v>25574.399999999998</v>
      </c>
      <c r="V92" s="100">
        <v>26.520051533675066</v>
      </c>
      <c r="W92" s="100">
        <v>37679.689219045533</v>
      </c>
      <c r="X92" s="100">
        <v>25</v>
      </c>
      <c r="Y92" s="100">
        <v>35520</v>
      </c>
      <c r="Z92" s="100">
        <v>25.762163324922085</v>
      </c>
      <c r="AA92" s="100">
        <v>36602.881652049298</v>
      </c>
      <c r="AB92" s="100">
        <v>19</v>
      </c>
      <c r="AC92" s="100">
        <v>26995.200000000001</v>
      </c>
      <c r="AD92" s="100">
        <v>13.476393201495334</v>
      </c>
      <c r="AE92" s="100">
        <v>19147.259460684571</v>
      </c>
      <c r="AF92" s="100">
        <v>1.9645085594859717</v>
      </c>
      <c r="AG92" s="100">
        <v>2791.1737613176683</v>
      </c>
      <c r="AH92" s="100">
        <v>1.6698135213975964</v>
      </c>
      <c r="AI92" s="100">
        <v>2372.471051201705</v>
      </c>
      <c r="AJ92" s="100">
        <v>2.4339383901973224</v>
      </c>
      <c r="AK92" s="100">
        <v>3458.1396647923557</v>
      </c>
      <c r="AL92" s="100">
        <v>2.2662738803521623</v>
      </c>
      <c r="AM92" s="100">
        <v>3219.9219292043522</v>
      </c>
      <c r="AN92" s="100">
        <v>1.652512467225808</v>
      </c>
      <c r="AO92" s="100">
        <v>2347.8897134344279</v>
      </c>
      <c r="AP92" s="100">
        <v>2.07699082010165</v>
      </c>
      <c r="AQ92" s="100">
        <v>2950.9885572004241</v>
      </c>
      <c r="AR92" s="100">
        <v>1.9123749374868626</v>
      </c>
      <c r="AS92" s="100">
        <v>2717.1023111813342</v>
      </c>
      <c r="AT92" s="100">
        <v>1.8414724409266283</v>
      </c>
      <c r="AU92" s="100">
        <v>2616.3640440685535</v>
      </c>
      <c r="AV92" s="100">
        <v>1.532731808055702</v>
      </c>
      <c r="AW92" s="100">
        <v>2177.7053528855413</v>
      </c>
      <c r="AX92" s="100">
        <v>2.1776632340125932</v>
      </c>
      <c r="AY92" s="100">
        <v>3094.0239228850924</v>
      </c>
      <c r="AZ92" s="100">
        <v>1.6727920563758427</v>
      </c>
      <c r="BA92" s="100">
        <v>2376.702953698797</v>
      </c>
      <c r="BB92" s="100">
        <v>2.2388276250889763</v>
      </c>
      <c r="BC92" s="100">
        <v>3180.9262897264175</v>
      </c>
      <c r="BD92" s="100">
        <v>1.7830424992445009</v>
      </c>
      <c r="BE92" s="100">
        <v>2533.3467829265869</v>
      </c>
      <c r="BF92" s="100">
        <v>1.8169683061830455</v>
      </c>
      <c r="BG92" s="100">
        <v>2581.5485694248709</v>
      </c>
      <c r="BH92" s="100">
        <v>2.5072414756061261</v>
      </c>
      <c r="BI92" s="100">
        <v>3562.288688541184</v>
      </c>
      <c r="BJ92" s="100">
        <v>2.2423187389356083</v>
      </c>
      <c r="BK92" s="100">
        <v>3185.8864642797121</v>
      </c>
      <c r="BL92" s="100">
        <v>2.5619939295944967</v>
      </c>
      <c r="BM92" s="100">
        <v>3640.0809751678607</v>
      </c>
      <c r="BN92" s="100">
        <v>2.4755114439859658</v>
      </c>
      <c r="BO92" s="100">
        <v>3517.2066596152599</v>
      </c>
      <c r="BP92" s="100">
        <v>2.7199870811025231</v>
      </c>
      <c r="BQ92" s="100">
        <v>3864.5576448304646</v>
      </c>
      <c r="BR92" s="100">
        <v>1.9271364307728536</v>
      </c>
      <c r="BS92" s="100">
        <v>2738.0754408420703</v>
      </c>
      <c r="BT92" s="100">
        <v>2.4561456456490927</v>
      </c>
      <c r="BU92" s="100">
        <v>3489.6917333382307</v>
      </c>
      <c r="BV92" s="100">
        <v>2.4701338357369931</v>
      </c>
      <c r="BW92" s="100">
        <v>3509.5661538151198</v>
      </c>
      <c r="BX92" s="100">
        <v>1.8207049801084143</v>
      </c>
      <c r="BY92" s="100">
        <v>2586.8576357380348</v>
      </c>
      <c r="BZ92" s="100">
        <v>2.3961884939605644</v>
      </c>
      <c r="CA92" s="100">
        <v>3404.5046122191698</v>
      </c>
      <c r="CB92" s="100">
        <v>1.7151066383300322</v>
      </c>
      <c r="CC92" s="100">
        <v>2436.8235117393097</v>
      </c>
      <c r="CD92" s="100">
        <v>1.9145206627738656</v>
      </c>
      <c r="CE92" s="100">
        <v>2720.1509576691083</v>
      </c>
      <c r="CF92" s="100">
        <v>2.3270096233422124</v>
      </c>
      <c r="CG92" s="100">
        <v>3306.2152728446154</v>
      </c>
      <c r="CH92" s="100">
        <v>2.3305305798969678</v>
      </c>
      <c r="CI92" s="100">
        <v>3311.2178479176118</v>
      </c>
      <c r="CJ92" s="100">
        <v>1.4480575577952377</v>
      </c>
      <c r="CK92" s="100">
        <v>2057.4001781154739</v>
      </c>
      <c r="CL92" s="100">
        <v>2.8019431001716395</v>
      </c>
      <c r="CM92" s="100">
        <v>3981.0007567238654</v>
      </c>
      <c r="CN92" s="100">
        <v>2.4127405587137596</v>
      </c>
      <c r="CO92" s="100">
        <v>3428.0217858205096</v>
      </c>
      <c r="CP92" s="100">
        <v>2.4497690783452737</v>
      </c>
      <c r="CQ92" s="100">
        <v>3480.6319065129646</v>
      </c>
      <c r="CR92" s="100">
        <v>1.9786483350973025</v>
      </c>
      <c r="CS92" s="100">
        <v>2811.2635545062471</v>
      </c>
      <c r="CT92" s="100">
        <v>2.336667003742587</v>
      </c>
      <c r="CU92" s="100">
        <v>3319.9364789174674</v>
      </c>
    </row>
    <row r="93" spans="2:99">
      <c r="C93" s="99" t="s">
        <v>259</v>
      </c>
      <c r="D93" s="100">
        <v>22.940275344318906</v>
      </c>
      <c r="E93" s="100">
        <v>40659.344020270823</v>
      </c>
      <c r="F93" s="100">
        <v>20</v>
      </c>
      <c r="G93" s="100">
        <v>35448</v>
      </c>
      <c r="H93" s="100">
        <v>22</v>
      </c>
      <c r="I93" s="100">
        <v>38992.799999999996</v>
      </c>
      <c r="J93" s="100">
        <v>21.932882448085152</v>
      </c>
      <c r="K93" s="100">
        <v>38873.840850986118</v>
      </c>
      <c r="L93" s="100">
        <v>24</v>
      </c>
      <c r="M93" s="100">
        <v>42537.599999999999</v>
      </c>
      <c r="N93" s="100">
        <v>16</v>
      </c>
      <c r="O93" s="100">
        <v>28358.399999999998</v>
      </c>
      <c r="P93" s="100">
        <v>16</v>
      </c>
      <c r="Q93" s="100">
        <v>28358.399999999998</v>
      </c>
      <c r="R93" s="100">
        <v>23</v>
      </c>
      <c r="S93" s="100">
        <v>40765.199999999997</v>
      </c>
      <c r="T93" s="100">
        <v>18</v>
      </c>
      <c r="U93" s="100">
        <v>31903.199999999997</v>
      </c>
      <c r="V93" s="100">
        <v>24.489460266988296</v>
      </c>
      <c r="W93" s="100">
        <v>43405.119377210052</v>
      </c>
      <c r="X93" s="100">
        <v>22</v>
      </c>
      <c r="Y93" s="100">
        <v>38992.799999999996</v>
      </c>
      <c r="Z93" s="100">
        <v>24.703535376851153</v>
      </c>
      <c r="AA93" s="100">
        <v>43784.546101930981</v>
      </c>
      <c r="AB93" s="100">
        <v>20</v>
      </c>
      <c r="AC93" s="100">
        <v>35448</v>
      </c>
      <c r="AD93" s="100">
        <v>13.476393201495334</v>
      </c>
      <c r="AE93" s="100">
        <v>23885.559310330329</v>
      </c>
      <c r="AF93" s="100">
        <v>2.1299360179837392</v>
      </c>
      <c r="AG93" s="100">
        <v>3775.0985982743791</v>
      </c>
      <c r="AH93" s="100">
        <v>1.6588024925260223</v>
      </c>
      <c r="AI93" s="100">
        <v>2940.0615377531217</v>
      </c>
      <c r="AJ93" s="100">
        <v>2.0862329058834193</v>
      </c>
      <c r="AK93" s="100">
        <v>3697.639202387772</v>
      </c>
      <c r="AL93" s="100">
        <v>2.0594354961047072</v>
      </c>
      <c r="AM93" s="100">
        <v>3650.1434732959829</v>
      </c>
      <c r="AN93" s="100">
        <v>1.4321774715957003</v>
      </c>
      <c r="AO93" s="100">
        <v>2538.3913506562189</v>
      </c>
      <c r="AP93" s="100">
        <v>2.3799455451652332</v>
      </c>
      <c r="AQ93" s="100">
        <v>4218.2154842508589</v>
      </c>
      <c r="AR93" s="100">
        <v>1.9360485233656961</v>
      </c>
      <c r="AS93" s="100">
        <v>3431.4524028133596</v>
      </c>
      <c r="AT93" s="100">
        <v>1.8414724409266283</v>
      </c>
      <c r="AU93" s="100">
        <v>3263.8257542983556</v>
      </c>
      <c r="AV93" s="100">
        <v>1.6422126514882522</v>
      </c>
      <c r="AW93" s="100">
        <v>2910.6577034977781</v>
      </c>
      <c r="AX93" s="100">
        <v>2.1776632340125932</v>
      </c>
      <c r="AY93" s="100">
        <v>3859.6903159639201</v>
      </c>
      <c r="AZ93" s="100">
        <v>1.4636930493288625</v>
      </c>
      <c r="BA93" s="100">
        <v>2594.2495606304756</v>
      </c>
      <c r="BB93" s="100">
        <v>2.3405925171384747</v>
      </c>
      <c r="BC93" s="100">
        <v>4148.4661773762318</v>
      </c>
      <c r="BD93" s="100">
        <v>1.7830424992445009</v>
      </c>
      <c r="BE93" s="100">
        <v>3160.264525660953</v>
      </c>
      <c r="BF93" s="100">
        <v>1.6209575042635636</v>
      </c>
      <c r="BG93" s="100">
        <v>2872.9850805567398</v>
      </c>
      <c r="BH93" s="100">
        <v>2.7161782652399697</v>
      </c>
      <c r="BI93" s="100">
        <v>4814.1543573113222</v>
      </c>
      <c r="BJ93" s="100">
        <v>2.0577024862590201</v>
      </c>
      <c r="BK93" s="100">
        <v>3647.0718866454868</v>
      </c>
      <c r="BL93" s="100">
        <v>2.5619939295944967</v>
      </c>
      <c r="BM93" s="100">
        <v>4540.8780408132852</v>
      </c>
      <c r="BN93" s="100">
        <v>2.2737473420668834</v>
      </c>
      <c r="BO93" s="100">
        <v>4029.9897890793441</v>
      </c>
      <c r="BP93" s="100">
        <v>2.5257022895952006</v>
      </c>
      <c r="BQ93" s="100">
        <v>4476.5547380785329</v>
      </c>
      <c r="BR93" s="100">
        <v>1.6157848327273319</v>
      </c>
      <c r="BS93" s="100">
        <v>2863.8170375259228</v>
      </c>
      <c r="BT93" s="100">
        <v>2.2828895106449507</v>
      </c>
      <c r="BU93" s="100">
        <v>4046.1933686671105</v>
      </c>
      <c r="BV93" s="100">
        <v>2.4701338357369931</v>
      </c>
      <c r="BW93" s="100">
        <v>4378.0652104602459</v>
      </c>
      <c r="BX93" s="100">
        <v>1.8257993265889825</v>
      </c>
      <c r="BY93" s="100">
        <v>3236.0467264463123</v>
      </c>
      <c r="BZ93" s="100">
        <v>2.2899693973869093</v>
      </c>
      <c r="CA93" s="100">
        <v>4058.7417599285577</v>
      </c>
      <c r="CB93" s="100">
        <v>1.6007661957746968</v>
      </c>
      <c r="CC93" s="100">
        <v>2837.1980053910725</v>
      </c>
      <c r="CD93" s="100">
        <v>2.2009199782864419</v>
      </c>
      <c r="CE93" s="100">
        <v>3900.9105695148892</v>
      </c>
      <c r="CF93" s="100">
        <v>2.1246609604428892</v>
      </c>
      <c r="CG93" s="100">
        <v>3765.7490862889767</v>
      </c>
      <c r="CH93" s="100">
        <v>2.0731227220444151</v>
      </c>
      <c r="CI93" s="100">
        <v>3674.4027125515208</v>
      </c>
      <c r="CJ93" s="100">
        <v>1.4480575577952377</v>
      </c>
      <c r="CK93" s="100">
        <v>2566.537215436279</v>
      </c>
      <c r="CL93" s="100">
        <v>2.6304929515303863</v>
      </c>
      <c r="CM93" s="100">
        <v>4662.2857072924562</v>
      </c>
      <c r="CN93" s="100">
        <v>2.416733788590526</v>
      </c>
      <c r="CO93" s="100">
        <v>4283.4189668978479</v>
      </c>
      <c r="CP93" s="100">
        <v>2.4604259522514673</v>
      </c>
      <c r="CQ93" s="100">
        <v>4360.8589577705006</v>
      </c>
      <c r="CR93" s="100">
        <v>1.8002279382313815</v>
      </c>
      <c r="CS93" s="100">
        <v>3190.7239977213003</v>
      </c>
      <c r="CT93" s="100">
        <v>2.4432203658660052</v>
      </c>
      <c r="CU93" s="100">
        <v>4330.3637764609075</v>
      </c>
    </row>
    <row r="94" spans="2:99">
      <c r="C94" s="99" t="s">
        <v>260</v>
      </c>
      <c r="D94" s="100">
        <v>18.940275344318906</v>
      </c>
      <c r="E94" s="100">
        <v>45365.747504712643</v>
      </c>
      <c r="F94" s="100">
        <v>19</v>
      </c>
      <c r="G94" s="100">
        <v>45508.799999999996</v>
      </c>
      <c r="H94" s="100">
        <v>21</v>
      </c>
      <c r="I94" s="100">
        <v>50299.199999999997</v>
      </c>
      <c r="J94" s="100">
        <v>19.844036500648471</v>
      </c>
      <c r="K94" s="100">
        <v>47530.436226353217</v>
      </c>
      <c r="L94" s="100">
        <v>21</v>
      </c>
      <c r="M94" s="100">
        <v>50299.199999999997</v>
      </c>
      <c r="N94" s="100">
        <v>17</v>
      </c>
      <c r="O94" s="100">
        <v>40718.399999999994</v>
      </c>
      <c r="P94" s="100">
        <v>16</v>
      </c>
      <c r="Q94" s="100">
        <v>38323.199999999997</v>
      </c>
      <c r="R94" s="100">
        <v>20</v>
      </c>
      <c r="S94" s="100">
        <v>47904</v>
      </c>
      <c r="T94" s="100">
        <v>17</v>
      </c>
      <c r="U94" s="100">
        <v>40718.399999999994</v>
      </c>
      <c r="V94" s="100">
        <v>21.458869000301526</v>
      </c>
      <c r="W94" s="100">
        <v>51398.283029522208</v>
      </c>
      <c r="X94" s="100">
        <v>24</v>
      </c>
      <c r="Y94" s="100">
        <v>57484.799999999996</v>
      </c>
      <c r="Z94" s="100">
        <v>23.732849350886617</v>
      </c>
      <c r="AA94" s="100">
        <v>56844.920765243623</v>
      </c>
      <c r="AB94" s="100">
        <v>20</v>
      </c>
      <c r="AC94" s="100">
        <v>47904</v>
      </c>
      <c r="AD94" s="100">
        <v>11.791844051308416</v>
      </c>
      <c r="AE94" s="100">
        <v>28243.824871693916</v>
      </c>
      <c r="AF94" s="100">
        <v>2.0491791335458087</v>
      </c>
      <c r="AG94" s="100">
        <v>4908.1938606689209</v>
      </c>
      <c r="AH94" s="100">
        <v>1.6532969780902356</v>
      </c>
      <c r="AI94" s="100">
        <v>3959.9769219217319</v>
      </c>
      <c r="AJ94" s="100">
        <v>1.9123801637264677</v>
      </c>
      <c r="AK94" s="100">
        <v>4580.532968157635</v>
      </c>
      <c r="AL94" s="100">
        <v>1.9560163039809801</v>
      </c>
      <c r="AM94" s="100">
        <v>4685.0502512952435</v>
      </c>
      <c r="AN94" s="100">
        <v>1.5423449694107543</v>
      </c>
      <c r="AO94" s="100">
        <v>3694.2246707326385</v>
      </c>
      <c r="AP94" s="100">
        <v>1.9597343867469179</v>
      </c>
      <c r="AQ94" s="100">
        <v>4693.9558031362176</v>
      </c>
      <c r="AR94" s="100">
        <v>1.6988023929768692</v>
      </c>
      <c r="AS94" s="100">
        <v>4068.9714916581966</v>
      </c>
      <c r="AT94" s="100">
        <v>1.5165067160572234</v>
      </c>
      <c r="AU94" s="100">
        <v>3632.3368863002611</v>
      </c>
      <c r="AV94" s="100">
        <v>1.532731808055702</v>
      </c>
      <c r="AW94" s="100">
        <v>3671.1992266550169</v>
      </c>
      <c r="AX94" s="100">
        <v>2.1776632340125932</v>
      </c>
      <c r="AY94" s="100">
        <v>5215.9389781069631</v>
      </c>
      <c r="AZ94" s="100">
        <v>1.4636930493288625</v>
      </c>
      <c r="BA94" s="100">
        <v>3505.8375917524909</v>
      </c>
      <c r="BB94" s="100">
        <v>2.1370627330394774</v>
      </c>
      <c r="BC94" s="100">
        <v>5118.6926581761554</v>
      </c>
      <c r="BD94" s="100">
        <v>1.6781576463477657</v>
      </c>
      <c r="BE94" s="100">
        <v>4019.523194532168</v>
      </c>
      <c r="BF94" s="100">
        <v>1.7034077870466051</v>
      </c>
      <c r="BG94" s="100">
        <v>4080.0023315340281</v>
      </c>
      <c r="BH94" s="100">
        <v>2.5072414756061261</v>
      </c>
      <c r="BI94" s="100">
        <v>6005.3447823717925</v>
      </c>
      <c r="BJ94" s="100">
        <v>2.0612367792061419</v>
      </c>
      <c r="BK94" s="100">
        <v>4937.0743335545503</v>
      </c>
      <c r="BL94" s="100">
        <v>2.4399942186614254</v>
      </c>
      <c r="BM94" s="100">
        <v>5844.274152537846</v>
      </c>
      <c r="BN94" s="100">
        <v>2.2737473420668834</v>
      </c>
      <c r="BO94" s="100">
        <v>5446.0796337185984</v>
      </c>
      <c r="BP94" s="100">
        <v>2.4285598938415389</v>
      </c>
      <c r="BQ94" s="100">
        <v>5816.8866577292538</v>
      </c>
      <c r="BR94" s="100">
        <v>1.6112443063811996</v>
      </c>
      <c r="BS94" s="100">
        <v>3859.2523626442489</v>
      </c>
      <c r="BT94" s="100">
        <v>2.5427737131511634</v>
      </c>
      <c r="BU94" s="100">
        <v>6090.4515977396659</v>
      </c>
      <c r="BV94" s="100">
        <v>2.2871609590157345</v>
      </c>
      <c r="BW94" s="100">
        <v>5478.2079290344864</v>
      </c>
      <c r="BX94" s="100">
        <v>1.6064895171063549</v>
      </c>
      <c r="BY94" s="100">
        <v>3847.8636913731411</v>
      </c>
      <c r="BZ94" s="100">
        <v>1.9811754186624708</v>
      </c>
      <c r="CA94" s="100">
        <v>4745.3113627803496</v>
      </c>
      <c r="CB94" s="100">
        <v>1.6007661957746968</v>
      </c>
      <c r="CC94" s="100">
        <v>3834.1551921195537</v>
      </c>
      <c r="CD94" s="100">
        <v>2.0182301851121434</v>
      </c>
      <c r="CE94" s="100">
        <v>4834.0649393806052</v>
      </c>
      <c r="CF94" s="100">
        <v>2.2258352918925506</v>
      </c>
      <c r="CG94" s="100">
        <v>5331.3206911410371</v>
      </c>
      <c r="CH94" s="100">
        <v>2.3305305798969678</v>
      </c>
      <c r="CI94" s="100">
        <v>5582.0868449692171</v>
      </c>
      <c r="CJ94" s="100">
        <v>1.4480575577952377</v>
      </c>
      <c r="CK94" s="100">
        <v>3468.3874624311529</v>
      </c>
      <c r="CL94" s="100">
        <v>2.373317728568507</v>
      </c>
      <c r="CM94" s="100">
        <v>5684.5706234672871</v>
      </c>
      <c r="CN94" s="100">
        <v>2.4067791136867318</v>
      </c>
      <c r="CO94" s="100">
        <v>5764.7173331024596</v>
      </c>
      <c r="CP94" s="100">
        <v>1.9872671152800312</v>
      </c>
      <c r="CQ94" s="100">
        <v>4759.9021945187305</v>
      </c>
      <c r="CR94" s="100">
        <v>1.976359196586992</v>
      </c>
      <c r="CS94" s="100">
        <v>4733.7755476651628</v>
      </c>
      <c r="CT94" s="100">
        <v>2.4392872512075217</v>
      </c>
      <c r="CU94" s="100">
        <v>5842.5808240922552</v>
      </c>
    </row>
    <row r="95" spans="2:99">
      <c r="B95" s="99" t="s">
        <v>132</v>
      </c>
      <c r="C95" s="99" t="s">
        <v>261</v>
      </c>
      <c r="D95" s="100">
        <v>15.940275344318906</v>
      </c>
      <c r="E95" s="100">
        <v>27621.309116635799</v>
      </c>
      <c r="F95" s="100">
        <v>17</v>
      </c>
      <c r="G95" s="100">
        <v>29457.599999999999</v>
      </c>
      <c r="H95" s="100">
        <v>20</v>
      </c>
      <c r="I95" s="100">
        <v>34656</v>
      </c>
      <c r="J95" s="100">
        <v>24.288266237831873</v>
      </c>
      <c r="K95" s="100">
        <v>42086.707736915072</v>
      </c>
      <c r="L95" s="100">
        <v>22</v>
      </c>
      <c r="M95" s="100">
        <v>38121.599999999999</v>
      </c>
      <c r="N95" s="100">
        <v>24</v>
      </c>
      <c r="O95" s="100">
        <v>41587.199999999997</v>
      </c>
      <c r="P95" s="100">
        <v>19</v>
      </c>
      <c r="Q95" s="100">
        <v>32923.199999999997</v>
      </c>
      <c r="R95" s="100">
        <v>29.032431127942377</v>
      </c>
      <c r="S95" s="100">
        <v>50307.396658498554</v>
      </c>
      <c r="T95" s="100">
        <v>20.092717740991038</v>
      </c>
      <c r="U95" s="100">
        <v>34816.661301589273</v>
      </c>
      <c r="V95" s="100">
        <v>27.581234067048602</v>
      </c>
      <c r="W95" s="100">
        <v>47792.762391381817</v>
      </c>
      <c r="X95" s="100">
        <v>18</v>
      </c>
      <c r="Y95" s="100">
        <v>31190.399999999998</v>
      </c>
      <c r="Z95" s="100">
        <v>22.527651532638366</v>
      </c>
      <c r="AA95" s="100">
        <v>39035.914575755756</v>
      </c>
      <c r="AB95" s="100">
        <v>29.095853802999606</v>
      </c>
      <c r="AC95" s="100">
        <v>50417.295469837714</v>
      </c>
      <c r="AD95" s="100">
        <v>17.104480445395687</v>
      </c>
      <c r="AE95" s="100">
        <v>29638.643715781647</v>
      </c>
      <c r="AF95" s="100">
        <v>2.3188456142129437</v>
      </c>
      <c r="AG95" s="100">
        <v>4018.0956803081885</v>
      </c>
      <c r="AH95" s="100">
        <v>3.3464296422782303</v>
      </c>
      <c r="AI95" s="100">
        <v>5798.6932841397174</v>
      </c>
      <c r="AJ95" s="100">
        <v>2.3470120191188468</v>
      </c>
      <c r="AK95" s="100">
        <v>4066.9024267291375</v>
      </c>
      <c r="AL95" s="100">
        <v>2.517853996448816</v>
      </c>
      <c r="AM95" s="100">
        <v>4362.9374050465085</v>
      </c>
      <c r="AN95" s="100">
        <v>2.6440199475612927</v>
      </c>
      <c r="AO95" s="100">
        <v>4581.5577651342082</v>
      </c>
      <c r="AP95" s="100">
        <v>1.8139752927658419</v>
      </c>
      <c r="AQ95" s="100">
        <v>3143.2563873046506</v>
      </c>
      <c r="AR95" s="100">
        <v>2.5474322675864425</v>
      </c>
      <c r="AS95" s="100">
        <v>4414.1906332737872</v>
      </c>
      <c r="AT95" s="100">
        <v>3.0330134321144469</v>
      </c>
      <c r="AU95" s="100">
        <v>5255.6056751679134</v>
      </c>
      <c r="AV95" s="100">
        <v>2.5562220768496857</v>
      </c>
      <c r="AW95" s="100">
        <v>4429.421614765135</v>
      </c>
      <c r="AX95" s="100">
        <v>2.6131958808151121</v>
      </c>
      <c r="AY95" s="100">
        <v>4528.1458222764259</v>
      </c>
      <c r="AZ95" s="100">
        <v>1.6727920563758427</v>
      </c>
      <c r="BA95" s="100">
        <v>2898.6140752880601</v>
      </c>
      <c r="BB95" s="100">
        <v>2.7476520853364708</v>
      </c>
      <c r="BC95" s="100">
        <v>4761.1315334710362</v>
      </c>
      <c r="BD95" s="100">
        <v>2.097697057934707</v>
      </c>
      <c r="BE95" s="100">
        <v>3634.8894619892603</v>
      </c>
      <c r="BF95" s="100">
        <v>2.499509776908913</v>
      </c>
      <c r="BG95" s="100">
        <v>4331.1505414277644</v>
      </c>
      <c r="BH95" s="100">
        <v>3.0471413270397711</v>
      </c>
      <c r="BI95" s="100">
        <v>5280.086491494515</v>
      </c>
      <c r="BJ95" s="100">
        <v>2.5280788503182952</v>
      </c>
      <c r="BK95" s="100">
        <v>4380.6550318315421</v>
      </c>
      <c r="BL95" s="100">
        <v>2.5619939295944967</v>
      </c>
      <c r="BM95" s="100">
        <v>4439.4230812013438</v>
      </c>
      <c r="BN95" s="100">
        <v>2.5892640209616329</v>
      </c>
      <c r="BO95" s="100">
        <v>4486.6766955223175</v>
      </c>
      <c r="BP95" s="100">
        <v>1.4571359363049232</v>
      </c>
      <c r="BQ95" s="100">
        <v>2524.925150429171</v>
      </c>
      <c r="BR95" s="100">
        <v>2.8248670141403562</v>
      </c>
      <c r="BS95" s="100">
        <v>4894.9295621024094</v>
      </c>
      <c r="BT95" s="100">
        <v>1.7325613500414163</v>
      </c>
      <c r="BU95" s="100">
        <v>3002.1823073517662</v>
      </c>
      <c r="BV95" s="100">
        <v>1.5500259047970539</v>
      </c>
      <c r="BW95" s="100">
        <v>2685.8848878323352</v>
      </c>
      <c r="BX95" s="100">
        <v>2.463477824523685</v>
      </c>
      <c r="BY95" s="100">
        <v>4268.7143743346414</v>
      </c>
      <c r="BZ95" s="100">
        <v>1.9861070741607347</v>
      </c>
      <c r="CA95" s="100">
        <v>3441.5263381057212</v>
      </c>
      <c r="CB95" s="100">
        <v>2.4011492936620451</v>
      </c>
      <c r="CC95" s="100">
        <v>4160.7114960575918</v>
      </c>
      <c r="CD95" s="100">
        <v>2.5446934141478983</v>
      </c>
      <c r="CE95" s="100">
        <v>4409.4447480354784</v>
      </c>
      <c r="CF95" s="100">
        <v>2.4624862156898724</v>
      </c>
      <c r="CG95" s="100">
        <v>4266.9961145474108</v>
      </c>
      <c r="CH95" s="100">
        <v>2.0563256751048344</v>
      </c>
      <c r="CI95" s="100">
        <v>3563.2011298216571</v>
      </c>
      <c r="CJ95" s="100">
        <v>2.1720863366928564</v>
      </c>
      <c r="CK95" s="100">
        <v>3763.7912042213816</v>
      </c>
      <c r="CL95" s="100">
        <v>2.4026880895243048</v>
      </c>
      <c r="CM95" s="100">
        <v>4163.3779215277154</v>
      </c>
      <c r="CN95" s="100">
        <v>2.7143331285529797</v>
      </c>
      <c r="CO95" s="100">
        <v>4703.3964451566035</v>
      </c>
      <c r="CP95" s="100">
        <v>2.293162446579847</v>
      </c>
      <c r="CQ95" s="100">
        <v>3973.5918874335589</v>
      </c>
      <c r="CR95" s="100">
        <v>2.4487352816203631</v>
      </c>
      <c r="CS95" s="100">
        <v>4243.1684959917648</v>
      </c>
      <c r="CT95" s="100">
        <v>2.2851772468379412</v>
      </c>
      <c r="CU95" s="100">
        <v>3959.7551333207844</v>
      </c>
    </row>
    <row r="96" spans="2:99">
      <c r="C96" s="99" t="s">
        <v>262</v>
      </c>
      <c r="D96" s="100">
        <v>15.074600393507321</v>
      </c>
      <c r="E96" s="100">
        <v>12409.411043935226</v>
      </c>
      <c r="F96" s="100">
        <v>18</v>
      </c>
      <c r="G96" s="100">
        <v>14817.599999999999</v>
      </c>
      <c r="H96" s="100">
        <v>20</v>
      </c>
      <c r="I96" s="100">
        <v>16464</v>
      </c>
      <c r="J96" s="100">
        <v>27.465958132705236</v>
      </c>
      <c r="K96" s="100">
        <v>22609.976734842949</v>
      </c>
      <c r="L96" s="100">
        <v>26</v>
      </c>
      <c r="M96" s="100">
        <v>21403.199999999997</v>
      </c>
      <c r="N96" s="100">
        <v>29</v>
      </c>
      <c r="O96" s="100">
        <v>23872.799999999999</v>
      </c>
      <c r="P96" s="100">
        <v>21</v>
      </c>
      <c r="Q96" s="100">
        <v>17287.199999999997</v>
      </c>
      <c r="R96" s="100">
        <v>28.983267740897503</v>
      </c>
      <c r="S96" s="100">
        <v>23859.026004306823</v>
      </c>
      <c r="T96" s="100">
        <v>20.043048752764172</v>
      </c>
      <c r="U96" s="100">
        <v>16499.437733275463</v>
      </c>
      <c r="V96" s="100">
        <v>31.734190400482444</v>
      </c>
      <c r="W96" s="100">
        <v>26123.585537677147</v>
      </c>
      <c r="X96" s="100">
        <v>21</v>
      </c>
      <c r="Y96" s="100">
        <v>17287.199999999997</v>
      </c>
      <c r="Z96" s="100">
        <v>22.55696550667383</v>
      </c>
      <c r="AA96" s="100">
        <v>18568.894005093895</v>
      </c>
      <c r="AB96" s="100">
        <v>29.095853802999606</v>
      </c>
      <c r="AC96" s="100">
        <v>23951.706850629274</v>
      </c>
      <c r="AD96" s="100">
        <v>21.397428396316307</v>
      </c>
      <c r="AE96" s="100">
        <v>17614.363055847582</v>
      </c>
      <c r="AF96" s="100">
        <v>2.6653552896961035</v>
      </c>
      <c r="AG96" s="100">
        <v>2194.120474477832</v>
      </c>
      <c r="AH96" s="100">
        <v>3.1401314380596115</v>
      </c>
      <c r="AI96" s="100">
        <v>2584.9561998106719</v>
      </c>
      <c r="AJ96" s="100">
        <v>2.3470120191188468</v>
      </c>
      <c r="AK96" s="100">
        <v>1932.0602941386346</v>
      </c>
      <c r="AL96" s="100">
        <v>2.4114520222018085</v>
      </c>
      <c r="AM96" s="100">
        <v>1985.1073046765287</v>
      </c>
      <c r="AN96" s="100">
        <v>2.6440199475612927</v>
      </c>
      <c r="AO96" s="100">
        <v>2176.5572208324561</v>
      </c>
      <c r="AP96" s="100">
        <v>1.926794037484155</v>
      </c>
      <c r="AQ96" s="100">
        <v>1586.1368516569562</v>
      </c>
      <c r="AR96" s="100">
        <v>3.056918721103731</v>
      </c>
      <c r="AS96" s="100">
        <v>2516.4554912125909</v>
      </c>
      <c r="AT96" s="100">
        <v>3.5746229735634554</v>
      </c>
      <c r="AU96" s="100">
        <v>2942.6296318374361</v>
      </c>
      <c r="AV96" s="100">
        <v>3.005082007715707</v>
      </c>
      <c r="AW96" s="100">
        <v>2473.7835087515696</v>
      </c>
      <c r="AX96" s="100">
        <v>2.7220790425157415</v>
      </c>
      <c r="AY96" s="100">
        <v>2240.8154677989583</v>
      </c>
      <c r="AZ96" s="100">
        <v>1.6727920563758427</v>
      </c>
      <c r="BA96" s="100">
        <v>1377.0424208085935</v>
      </c>
      <c r="BB96" s="100">
        <v>2.8494169773859697</v>
      </c>
      <c r="BC96" s="100">
        <v>2345.6400557841303</v>
      </c>
      <c r="BD96" s="100">
        <v>2.412351616624913</v>
      </c>
      <c r="BE96" s="100">
        <v>1985.8478508056282</v>
      </c>
      <c r="BF96" s="100">
        <v>2.5194643638730287</v>
      </c>
      <c r="BG96" s="100">
        <v>2074.023064340277</v>
      </c>
      <c r="BH96" s="100">
        <v>3.5694833011243805</v>
      </c>
      <c r="BI96" s="100">
        <v>2938.3986534855899</v>
      </c>
      <c r="BJ96" s="100">
        <v>2.6256884160772715</v>
      </c>
      <c r="BK96" s="100">
        <v>2161.4667041148095</v>
      </c>
      <c r="BL96" s="100">
        <v>2.5619939295944967</v>
      </c>
      <c r="BM96" s="100">
        <v>2109.0334028421894</v>
      </c>
      <c r="BN96" s="100">
        <v>2.4955322622332732</v>
      </c>
      <c r="BO96" s="100">
        <v>2054.3221582704305</v>
      </c>
      <c r="BP96" s="100">
        <v>1.8457055193195695</v>
      </c>
      <c r="BQ96" s="100">
        <v>1519.3847835038696</v>
      </c>
      <c r="BR96" s="100">
        <v>3.0415157988629691</v>
      </c>
      <c r="BS96" s="100">
        <v>2503.7758056239959</v>
      </c>
      <c r="BT96" s="100">
        <v>2.1837056049543251</v>
      </c>
      <c r="BU96" s="100">
        <v>1797.6264539984002</v>
      </c>
      <c r="BV96" s="100">
        <v>1.5591041038525257</v>
      </c>
      <c r="BW96" s="100">
        <v>1283.454498291399</v>
      </c>
      <c r="BX96" s="100">
        <v>2.8919087505278043</v>
      </c>
      <c r="BY96" s="100">
        <v>2380.6192834344884</v>
      </c>
      <c r="BZ96" s="100">
        <v>2.3887910107131689</v>
      </c>
      <c r="CA96" s="100">
        <v>1966.4527600190804</v>
      </c>
      <c r="CB96" s="100">
        <v>2.5154897362173809</v>
      </c>
      <c r="CC96" s="100">
        <v>2070.7511508541479</v>
      </c>
      <c r="CD96" s="100">
        <v>3.14521661938109</v>
      </c>
      <c r="CE96" s="100">
        <v>2589.1423210745129</v>
      </c>
      <c r="CF96" s="100">
        <v>2.7710268616072891</v>
      </c>
      <c r="CG96" s="100">
        <v>2281.1093124751201</v>
      </c>
      <c r="CH96" s="100">
        <v>2.1499669162941566</v>
      </c>
      <c r="CI96" s="100">
        <v>1769.8527654933496</v>
      </c>
      <c r="CJ96" s="100">
        <v>2.2625899340550593</v>
      </c>
      <c r="CK96" s="100">
        <v>1862.5640337141247</v>
      </c>
      <c r="CL96" s="100">
        <v>2.5839283584841568</v>
      </c>
      <c r="CM96" s="100">
        <v>2127.0898247041578</v>
      </c>
      <c r="CN96" s="100">
        <v>2.9153948417791264</v>
      </c>
      <c r="CO96" s="100">
        <v>2399.9530337525766</v>
      </c>
      <c r="CP96" s="100">
        <v>2.5770577487627087</v>
      </c>
      <c r="CQ96" s="100">
        <v>2121.4339387814616</v>
      </c>
      <c r="CR96" s="100">
        <v>2.7964195213109639</v>
      </c>
      <c r="CS96" s="100">
        <v>2302.0125499431851</v>
      </c>
      <c r="CT96" s="100">
        <v>2.4153292969122617</v>
      </c>
      <c r="CU96" s="100">
        <v>1988.2990772181736</v>
      </c>
    </row>
    <row r="97" spans="2:99">
      <c r="C97" s="99" t="s">
        <v>263</v>
      </c>
      <c r="D97" s="100">
        <v>15.074600393507321</v>
      </c>
      <c r="E97" s="100">
        <v>27568.429199646187</v>
      </c>
      <c r="F97" s="100">
        <v>17</v>
      </c>
      <c r="G97" s="100">
        <v>31089.599999999999</v>
      </c>
      <c r="H97" s="100">
        <v>19</v>
      </c>
      <c r="I97" s="100">
        <v>34747.199999999997</v>
      </c>
      <c r="J97" s="100">
        <v>21.332689211550214</v>
      </c>
      <c r="K97" s="100">
        <v>39013.22203008303</v>
      </c>
      <c r="L97" s="100">
        <v>22</v>
      </c>
      <c r="M97" s="100">
        <v>40233.599999999999</v>
      </c>
      <c r="N97" s="100">
        <v>27</v>
      </c>
      <c r="O97" s="100">
        <v>49377.599999999999</v>
      </c>
      <c r="P97" s="100">
        <v>20</v>
      </c>
      <c r="Q97" s="100">
        <v>36576</v>
      </c>
      <c r="R97" s="100">
        <v>28.983267740897503</v>
      </c>
      <c r="S97" s="100">
        <v>53004.60004455335</v>
      </c>
      <c r="T97" s="100">
        <v>18.993379764537305</v>
      </c>
      <c r="U97" s="100">
        <v>34735.092913385823</v>
      </c>
      <c r="V97" s="100">
        <v>26.673007867108907</v>
      </c>
      <c r="W97" s="100">
        <v>48779.59678736877</v>
      </c>
      <c r="X97" s="100">
        <v>19</v>
      </c>
      <c r="Y97" s="100">
        <v>34747.199999999997</v>
      </c>
      <c r="Z97" s="100">
        <v>21.527651532638366</v>
      </c>
      <c r="AA97" s="100">
        <v>39369.76912288904</v>
      </c>
      <c r="AB97" s="100">
        <v>25</v>
      </c>
      <c r="AC97" s="100">
        <v>45720</v>
      </c>
      <c r="AD97" s="100">
        <v>16.180630794848895</v>
      </c>
      <c r="AE97" s="100">
        <v>29591.137597619658</v>
      </c>
      <c r="AF97" s="100">
        <v>2.2420024193969192</v>
      </c>
      <c r="AG97" s="100">
        <v>4100.174024593086</v>
      </c>
      <c r="AH97" s="100">
        <v>3.0067020065534735</v>
      </c>
      <c r="AI97" s="100">
        <v>5498.6566295849925</v>
      </c>
      <c r="AJ97" s="100">
        <v>2.5208647612757979</v>
      </c>
      <c r="AK97" s="100">
        <v>4610.1574754211788</v>
      </c>
      <c r="AL97" s="100">
        <v>2.5089056500789759</v>
      </c>
      <c r="AM97" s="100">
        <v>4588.2866528644308</v>
      </c>
      <c r="AN97" s="100">
        <v>2.4236849519311852</v>
      </c>
      <c r="AO97" s="100">
        <v>4432.435040091751</v>
      </c>
      <c r="AP97" s="100">
        <v>1.791786849583745</v>
      </c>
      <c r="AQ97" s="100">
        <v>3276.8197905187526</v>
      </c>
      <c r="AR97" s="100">
        <v>2.6493295582899004</v>
      </c>
      <c r="AS97" s="100">
        <v>4845.0938962005694</v>
      </c>
      <c r="AT97" s="100">
        <v>2.8163696155348434</v>
      </c>
      <c r="AU97" s="100">
        <v>5150.5767528901215</v>
      </c>
      <c r="AV97" s="100">
        <v>2.6602346417143252</v>
      </c>
      <c r="AW97" s="100">
        <v>4865.0371127671579</v>
      </c>
      <c r="AX97" s="100">
        <v>2.8309622042163713</v>
      </c>
      <c r="AY97" s="100">
        <v>5177.2636790708993</v>
      </c>
      <c r="AZ97" s="100">
        <v>1.5682425528523525</v>
      </c>
      <c r="BA97" s="100">
        <v>2868.0019806563823</v>
      </c>
      <c r="BB97" s="100">
        <v>2.3405925171384747</v>
      </c>
      <c r="BC97" s="100">
        <v>4280.4755953428421</v>
      </c>
      <c r="BD97" s="100">
        <v>2.2025819108314422</v>
      </c>
      <c r="BE97" s="100">
        <v>4028.0817985285412</v>
      </c>
      <c r="BF97" s="100">
        <v>2.2723887386360326</v>
      </c>
      <c r="BG97" s="100">
        <v>4155.7445252175767</v>
      </c>
      <c r="BH97" s="100">
        <v>3.0520223779264093</v>
      </c>
      <c r="BI97" s="100">
        <v>5581.538524751817</v>
      </c>
      <c r="BJ97" s="100">
        <v>2.3434625976417065</v>
      </c>
      <c r="BK97" s="100">
        <v>4285.724398567153</v>
      </c>
      <c r="BL97" s="100">
        <v>2.6839936405275675</v>
      </c>
      <c r="BM97" s="100">
        <v>4908.4875697968155</v>
      </c>
      <c r="BN97" s="100">
        <v>2.5892640209616329</v>
      </c>
      <c r="BO97" s="100">
        <v>4735.2460415346341</v>
      </c>
      <c r="BP97" s="100">
        <v>1.5542783320585847</v>
      </c>
      <c r="BQ97" s="100">
        <v>2842.4642136687394</v>
      </c>
      <c r="BR97" s="100">
        <v>3.0233536934784384</v>
      </c>
      <c r="BS97" s="100">
        <v>5529.109234633368</v>
      </c>
      <c r="BT97" s="100">
        <v>1.6459332825393458</v>
      </c>
      <c r="BU97" s="100">
        <v>3010.0827871079555</v>
      </c>
      <c r="BV97" s="100">
        <v>1.5591041038525257</v>
      </c>
      <c r="BW97" s="100">
        <v>2851.2895851254989</v>
      </c>
      <c r="BX97" s="100">
        <v>2.5705855560247151</v>
      </c>
      <c r="BY97" s="100">
        <v>4701.086864857999</v>
      </c>
      <c r="BZ97" s="100">
        <v>2.186216128562386</v>
      </c>
      <c r="CA97" s="100">
        <v>3998.1520559148912</v>
      </c>
      <c r="CB97" s="100">
        <v>2.4011492936620451</v>
      </c>
      <c r="CC97" s="100">
        <v>4391.2218282491476</v>
      </c>
      <c r="CD97" s="100">
        <v>2.6273958505401911</v>
      </c>
      <c r="CE97" s="100">
        <v>4804.9815314679017</v>
      </c>
      <c r="CF97" s="100">
        <v>2.2551199012221184</v>
      </c>
      <c r="CG97" s="100">
        <v>4124.1632753550102</v>
      </c>
      <c r="CH97" s="100">
        <v>1.8824808302778553</v>
      </c>
      <c r="CI97" s="100">
        <v>3442.6809424121416</v>
      </c>
      <c r="CJ97" s="100">
        <v>2.2625899340550593</v>
      </c>
      <c r="CK97" s="100">
        <v>4137.824471399892</v>
      </c>
      <c r="CL97" s="100">
        <v>2.4884131638449314</v>
      </c>
      <c r="CM97" s="100">
        <v>4550.8099940396105</v>
      </c>
      <c r="CN97" s="100">
        <v>2.6138022719399063</v>
      </c>
      <c r="CO97" s="100">
        <v>4780.1215949237003</v>
      </c>
      <c r="CP97" s="100">
        <v>2.004601872536536</v>
      </c>
      <c r="CQ97" s="100">
        <v>3666.0159044948168</v>
      </c>
      <c r="CR97" s="100">
        <v>2.6157099859347324</v>
      </c>
      <c r="CS97" s="100">
        <v>4783.6104222774384</v>
      </c>
      <c r="CT97" s="100">
        <v>2.403529952936811</v>
      </c>
      <c r="CU97" s="100">
        <v>4395.5755779308402</v>
      </c>
    </row>
    <row r="98" spans="2:99">
      <c r="C98" s="99" t="s">
        <v>264</v>
      </c>
      <c r="D98" s="100">
        <v>16.119375409903459</v>
      </c>
      <c r="E98" s="100">
        <v>20368.442767954009</v>
      </c>
      <c r="F98" s="100">
        <v>17</v>
      </c>
      <c r="G98" s="100">
        <v>21481.199999999997</v>
      </c>
      <c r="H98" s="100">
        <v>20</v>
      </c>
      <c r="I98" s="100">
        <v>25272</v>
      </c>
      <c r="J98" s="100">
        <v>26.421535158986895</v>
      </c>
      <c r="K98" s="100">
        <v>33386.251826895837</v>
      </c>
      <c r="L98" s="100">
        <v>25</v>
      </c>
      <c r="M98" s="100">
        <v>31589.999999999996</v>
      </c>
      <c r="N98" s="100">
        <v>26</v>
      </c>
      <c r="O98" s="100">
        <v>32853.599999999999</v>
      </c>
      <c r="P98" s="100">
        <v>22</v>
      </c>
      <c r="Q98" s="100">
        <v>27799.199999999997</v>
      </c>
      <c r="R98" s="100">
        <v>27.032431127942377</v>
      </c>
      <c r="S98" s="100">
        <v>34158.179973267986</v>
      </c>
      <c r="T98" s="100">
        <v>17.993379764537305</v>
      </c>
      <c r="U98" s="100">
        <v>22736.434670469338</v>
      </c>
      <c r="V98" s="100">
        <v>28.703599133795674</v>
      </c>
      <c r="W98" s="100">
        <v>36269.867865464214</v>
      </c>
      <c r="X98" s="100">
        <v>18</v>
      </c>
      <c r="Y98" s="100">
        <v>22744.799999999999</v>
      </c>
      <c r="Z98" s="100">
        <v>19.586279480709294</v>
      </c>
      <c r="AA98" s="100">
        <v>24749.222751824262</v>
      </c>
      <c r="AB98" s="100">
        <v>26.046042266499626</v>
      </c>
      <c r="AC98" s="100">
        <v>32911.779007948928</v>
      </c>
      <c r="AD98" s="100">
        <v>17.104480445395687</v>
      </c>
      <c r="AE98" s="100">
        <v>21613.221490801989</v>
      </c>
      <c r="AF98" s="100">
        <v>2.6575279104522913</v>
      </c>
      <c r="AG98" s="100">
        <v>3358.0522676475152</v>
      </c>
      <c r="AH98" s="100">
        <v>3.4688480449127943</v>
      </c>
      <c r="AI98" s="100">
        <v>4383.2363895518065</v>
      </c>
      <c r="AJ98" s="100">
        <v>2.2600856480403708</v>
      </c>
      <c r="AK98" s="100">
        <v>2855.8442248638125</v>
      </c>
      <c r="AL98" s="100">
        <v>2.5118884322022561</v>
      </c>
      <c r="AM98" s="100">
        <v>3174.0222229307706</v>
      </c>
      <c r="AN98" s="100">
        <v>2.9745224410064544</v>
      </c>
      <c r="AO98" s="100">
        <v>3758.6065564557553</v>
      </c>
      <c r="AP98" s="100">
        <v>1.9046055943020574</v>
      </c>
      <c r="AQ98" s="100">
        <v>2406.6596289600798</v>
      </c>
      <c r="AR98" s="100">
        <v>2.7512268489933578</v>
      </c>
      <c r="AS98" s="100">
        <v>3476.4502463880067</v>
      </c>
      <c r="AT98" s="100">
        <v>3.2496572486940503</v>
      </c>
      <c r="AU98" s="100">
        <v>4106.2668994498017</v>
      </c>
      <c r="AV98" s="100">
        <v>3.0981580154445258</v>
      </c>
      <c r="AW98" s="100">
        <v>3914.8324683157025</v>
      </c>
      <c r="AX98" s="100">
        <v>2.8309622042163713</v>
      </c>
      <c r="AY98" s="100">
        <v>3577.2038412478064</v>
      </c>
      <c r="AZ98" s="100">
        <v>1.881891063422823</v>
      </c>
      <c r="BA98" s="100">
        <v>2377.957547741079</v>
      </c>
      <c r="BB98" s="100">
        <v>2.8494169773859697</v>
      </c>
      <c r="BC98" s="100">
        <v>3600.5232926249109</v>
      </c>
      <c r="BD98" s="100">
        <v>2.412351616624913</v>
      </c>
      <c r="BE98" s="100">
        <v>3048.2475027672399</v>
      </c>
      <c r="BF98" s="100">
        <v>2.5044984236499421</v>
      </c>
      <c r="BG98" s="100">
        <v>3164.6842081240666</v>
      </c>
      <c r="BH98" s="100">
        <v>3.0520223779264093</v>
      </c>
      <c r="BI98" s="100">
        <v>3856.5354767478107</v>
      </c>
      <c r="BJ98" s="100">
        <v>2.4481407492949261</v>
      </c>
      <c r="BK98" s="100">
        <v>3093.4706508090685</v>
      </c>
      <c r="BL98" s="100">
        <v>2.5619939295944967</v>
      </c>
      <c r="BM98" s="100">
        <v>3237.3355294356056</v>
      </c>
      <c r="BN98" s="100">
        <v>2.5892640209616329</v>
      </c>
      <c r="BO98" s="100">
        <v>3271.7940168871191</v>
      </c>
      <c r="BP98" s="100">
        <v>1.7485631235659078</v>
      </c>
      <c r="BQ98" s="100">
        <v>2209.4843629378811</v>
      </c>
      <c r="BR98" s="100">
        <v>2.8339480668326211</v>
      </c>
      <c r="BS98" s="100">
        <v>3580.9767772496998</v>
      </c>
      <c r="BT98" s="100">
        <v>1.992445552547629</v>
      </c>
      <c r="BU98" s="100">
        <v>2517.6542001991838</v>
      </c>
      <c r="BV98" s="100">
        <v>1.4630785659641605</v>
      </c>
      <c r="BW98" s="100">
        <v>1848.746075952313</v>
      </c>
      <c r="BX98" s="100">
        <v>2.8919087505278043</v>
      </c>
      <c r="BY98" s="100">
        <v>3654.2158971669332</v>
      </c>
      <c r="BZ98" s="100">
        <v>2.2850377418886456</v>
      </c>
      <c r="CA98" s="100">
        <v>2887.3736906504923</v>
      </c>
      <c r="CB98" s="100">
        <v>2.2868088511067097</v>
      </c>
      <c r="CC98" s="100">
        <v>2889.6116642584384</v>
      </c>
      <c r="CD98" s="100">
        <v>2.8884668500093547</v>
      </c>
      <c r="CE98" s="100">
        <v>3649.8667116718202</v>
      </c>
      <c r="CF98" s="100">
        <v>2.2551199012221184</v>
      </c>
      <c r="CG98" s="100">
        <v>2849.5695071842683</v>
      </c>
      <c r="CH98" s="100">
        <v>2.410734183534625</v>
      </c>
      <c r="CI98" s="100">
        <v>3046.2037143143521</v>
      </c>
      <c r="CJ98" s="100">
        <v>2.2625899340550593</v>
      </c>
      <c r="CK98" s="100">
        <v>2859.0086406719729</v>
      </c>
      <c r="CL98" s="100">
        <v>2.7455883868068103</v>
      </c>
      <c r="CM98" s="100">
        <v>3469.3254855690852</v>
      </c>
      <c r="CN98" s="100">
        <v>3.3175182682314195</v>
      </c>
      <c r="CO98" s="100">
        <v>4192.0160837372214</v>
      </c>
      <c r="CP98" s="100">
        <v>2.311823534021646</v>
      </c>
      <c r="CQ98" s="100">
        <v>2921.2202175897514</v>
      </c>
      <c r="CR98" s="100">
        <v>2.8055760753522048</v>
      </c>
      <c r="CS98" s="100">
        <v>3545.1259288150459</v>
      </c>
      <c r="CT98" s="100">
        <v>2.4864846271093262</v>
      </c>
      <c r="CU98" s="100">
        <v>3141.9219748153441</v>
      </c>
    </row>
    <row r="99" spans="2:99">
      <c r="C99" s="99" t="s">
        <v>265</v>
      </c>
      <c r="D99" s="100">
        <v>10.671625245942076</v>
      </c>
      <c r="E99" s="100">
        <v>58497.580948156079</v>
      </c>
      <c r="F99" s="100">
        <v>12</v>
      </c>
      <c r="G99" s="100">
        <v>65779.199999999997</v>
      </c>
      <c r="H99" s="100">
        <v>15</v>
      </c>
      <c r="I99" s="100">
        <v>82223.999999999985</v>
      </c>
      <c r="J99" s="100">
        <v>15.88845947436681</v>
      </c>
      <c r="K99" s="100">
        <v>87094.179454689103</v>
      </c>
      <c r="L99" s="100">
        <v>17</v>
      </c>
      <c r="M99" s="100">
        <v>93187.199999999997</v>
      </c>
      <c r="N99" s="100">
        <v>18</v>
      </c>
      <c r="O99" s="100">
        <v>98668.799999999988</v>
      </c>
      <c r="P99" s="100">
        <v>15</v>
      </c>
      <c r="Q99" s="100">
        <v>82223.999999999985</v>
      </c>
      <c r="R99" s="100">
        <v>20.688287418628253</v>
      </c>
      <c r="S99" s="100">
        <v>113404.91631395262</v>
      </c>
      <c r="T99" s="100">
        <v>13.695365835176116</v>
      </c>
      <c r="U99" s="100">
        <v>75072.517362101382</v>
      </c>
      <c r="V99" s="100">
        <v>20.489460266988296</v>
      </c>
      <c r="W99" s="100">
        <v>112315.02539952303</v>
      </c>
      <c r="X99" s="100">
        <v>14</v>
      </c>
      <c r="Y99" s="100">
        <v>76742.399999999994</v>
      </c>
      <c r="Z99" s="100">
        <v>14.351767688425577</v>
      </c>
      <c r="AA99" s="100">
        <v>78670.649760873639</v>
      </c>
      <c r="AB99" s="100">
        <v>20.796984583999713</v>
      </c>
      <c r="AC99" s="100">
        <v>114000.75069565281</v>
      </c>
      <c r="AD99" s="100">
        <v>13.368294305481859</v>
      </c>
      <c r="AE99" s="100">
        <v>73279.642064929358</v>
      </c>
      <c r="AF99" s="100">
        <v>1.8720106061823223</v>
      </c>
      <c r="AG99" s="100">
        <v>10261.613338849016</v>
      </c>
      <c r="AH99" s="100">
        <v>2.4331485944311639</v>
      </c>
      <c r="AI99" s="100">
        <v>13337.547335233867</v>
      </c>
      <c r="AJ99" s="100">
        <v>1.7385274215695161</v>
      </c>
      <c r="AK99" s="100">
        <v>9529.9119140754592</v>
      </c>
      <c r="AL99" s="100">
        <v>1.879442150966772</v>
      </c>
      <c r="AM99" s="100">
        <v>10302.350094739457</v>
      </c>
      <c r="AN99" s="100">
        <v>1.8728474628559157</v>
      </c>
      <c r="AO99" s="100">
        <v>10266.200652390986</v>
      </c>
      <c r="AP99" s="100">
        <v>1.3493872479833329</v>
      </c>
      <c r="AQ99" s="100">
        <v>7396.8011385454365</v>
      </c>
      <c r="AR99" s="100">
        <v>1.9360485233656961</v>
      </c>
      <c r="AS99" s="100">
        <v>10612.643585681399</v>
      </c>
      <c r="AT99" s="100">
        <v>2.2747600740858354</v>
      </c>
      <c r="AU99" s="100">
        <v>12469.324822108914</v>
      </c>
      <c r="AV99" s="100">
        <v>1.8501225091431905</v>
      </c>
      <c r="AW99" s="100">
        <v>10141.631546119312</v>
      </c>
      <c r="AX99" s="100">
        <v>2.0687800723119638</v>
      </c>
      <c r="AY99" s="100">
        <v>11340.22484438526</v>
      </c>
      <c r="AZ99" s="100">
        <v>1.254594042281882</v>
      </c>
      <c r="BA99" s="100">
        <v>6877.1827021723639</v>
      </c>
      <c r="BB99" s="100">
        <v>1.8317680568909802</v>
      </c>
      <c r="BC99" s="100">
        <v>10041.019780653596</v>
      </c>
      <c r="BD99" s="100">
        <v>1.5732727934510302</v>
      </c>
      <c r="BE99" s="100">
        <v>8624.0521445811664</v>
      </c>
      <c r="BF99" s="100">
        <v>1.6696656157666279</v>
      </c>
      <c r="BG99" s="100">
        <v>9152.4390393863468</v>
      </c>
      <c r="BH99" s="100">
        <v>2.2768141562282116</v>
      </c>
      <c r="BI99" s="100">
        <v>12480.584478780564</v>
      </c>
      <c r="BJ99" s="100">
        <v>1.8108195972946701</v>
      </c>
      <c r="BK99" s="100">
        <v>9926.1887045304629</v>
      </c>
      <c r="BL99" s="100">
        <v>1.8299956639960691</v>
      </c>
      <c r="BM99" s="100">
        <v>10031.304231760851</v>
      </c>
      <c r="BN99" s="100">
        <v>1.9553705462796611</v>
      </c>
      <c r="BO99" s="100">
        <v>10718.559186486589</v>
      </c>
      <c r="BP99" s="100">
        <v>1.0685663532902772</v>
      </c>
      <c r="BQ99" s="100">
        <v>5857.4533221959828</v>
      </c>
      <c r="BR99" s="100">
        <v>2.1930827653570475</v>
      </c>
      <c r="BS99" s="100">
        <v>12021.602486581191</v>
      </c>
      <c r="BT99" s="100">
        <v>1.2994210125310623</v>
      </c>
      <c r="BU99" s="100">
        <v>7122.9062222902703</v>
      </c>
      <c r="BV99" s="100">
        <v>1.1613846537158565</v>
      </c>
      <c r="BW99" s="100">
        <v>6366.2461178088388</v>
      </c>
      <c r="BX99" s="100">
        <v>1.927939167018536</v>
      </c>
      <c r="BY99" s="100">
        <v>10568.191337928805</v>
      </c>
      <c r="BZ99" s="100">
        <v>1.6625181289415056</v>
      </c>
      <c r="CA99" s="100">
        <v>9113.2593756057558</v>
      </c>
      <c r="CB99" s="100">
        <v>1.6007661957746968</v>
      </c>
      <c r="CC99" s="100">
        <v>8774.7599787585768</v>
      </c>
      <c r="CD99" s="100">
        <v>1.8182554715481316</v>
      </c>
      <c r="CE99" s="100">
        <v>9966.9491928382376</v>
      </c>
      <c r="CF99" s="100">
        <v>1.8203166660128811</v>
      </c>
      <c r="CG99" s="100">
        <v>9978.2478364162089</v>
      </c>
      <c r="CH99" s="100">
        <v>1.6149947442615542</v>
      </c>
      <c r="CI99" s="100">
        <v>8852.7551901441348</v>
      </c>
      <c r="CJ99" s="100">
        <v>1.5385611551574403</v>
      </c>
      <c r="CK99" s="100">
        <v>8433.7768281110239</v>
      </c>
      <c r="CL99" s="100">
        <v>1.9544824772839744</v>
      </c>
      <c r="CM99" s="100">
        <v>10713.691147479833</v>
      </c>
      <c r="CN99" s="100">
        <v>2.3122097021006862</v>
      </c>
      <c r="CO99" s="100">
        <v>12674.608703035121</v>
      </c>
      <c r="CP99" s="100">
        <v>1.5887526280757898</v>
      </c>
      <c r="CQ99" s="100">
        <v>8708.9064060602486</v>
      </c>
      <c r="CR99" s="100">
        <v>1.8070953537623122</v>
      </c>
      <c r="CS99" s="100">
        <v>9905.7738911834895</v>
      </c>
      <c r="CT99" s="100">
        <v>1.5789941249032091</v>
      </c>
      <c r="CU99" s="100">
        <v>8655.4141950694302</v>
      </c>
    </row>
    <row r="100" spans="2:99">
      <c r="C100" s="99" t="s">
        <v>266</v>
      </c>
      <c r="D100" s="100">
        <v>16.940275344318906</v>
      </c>
      <c r="E100" s="100">
        <v>27483.902718622991</v>
      </c>
      <c r="F100" s="100">
        <v>17</v>
      </c>
      <c r="G100" s="100">
        <v>27580.799999999999</v>
      </c>
      <c r="H100" s="100">
        <v>18</v>
      </c>
      <c r="I100" s="100">
        <v>29203.199999999997</v>
      </c>
      <c r="J100" s="100">
        <v>21.199420290395196</v>
      </c>
      <c r="K100" s="100">
        <v>34393.93947913716</v>
      </c>
      <c r="L100" s="100">
        <v>23</v>
      </c>
      <c r="M100" s="100">
        <v>37315.199999999997</v>
      </c>
      <c r="N100" s="100">
        <v>24</v>
      </c>
      <c r="O100" s="100">
        <v>38937.599999999999</v>
      </c>
      <c r="P100" s="100">
        <v>20</v>
      </c>
      <c r="Q100" s="100">
        <v>32447.999999999996</v>
      </c>
      <c r="R100" s="100">
        <v>27.032431127942377</v>
      </c>
      <c r="S100" s="100">
        <v>43857.416261973711</v>
      </c>
      <c r="T100" s="100">
        <v>20.993379764537305</v>
      </c>
      <c r="U100" s="100">
        <v>34059.659329985319</v>
      </c>
      <c r="V100" s="100">
        <v>30.673007867108907</v>
      </c>
      <c r="W100" s="100">
        <v>49763.887963597488</v>
      </c>
      <c r="X100" s="100">
        <v>20</v>
      </c>
      <c r="Y100" s="100">
        <v>32447.999999999996</v>
      </c>
      <c r="Z100" s="100">
        <v>19.498337558602902</v>
      </c>
      <c r="AA100" s="100">
        <v>31634.102855077344</v>
      </c>
      <c r="AB100" s="100">
        <v>27.996230729999642</v>
      </c>
      <c r="AC100" s="100">
        <v>45421.084736351419</v>
      </c>
      <c r="AD100" s="100">
        <v>17.104480445395687</v>
      </c>
      <c r="AE100" s="100">
        <v>27750.309074609959</v>
      </c>
      <c r="AF100" s="100">
        <v>2.5767710260143604</v>
      </c>
      <c r="AG100" s="100">
        <v>4180.553312605698</v>
      </c>
      <c r="AH100" s="100">
        <v>3.0232185498608346</v>
      </c>
      <c r="AI100" s="100">
        <v>4904.869775294218</v>
      </c>
      <c r="AJ100" s="100">
        <v>2.1731592769618953</v>
      </c>
      <c r="AK100" s="100">
        <v>3525.7336109429784</v>
      </c>
      <c r="AL100" s="100">
        <v>2.2165447664474733</v>
      </c>
      <c r="AM100" s="100">
        <v>3596.1222290843803</v>
      </c>
      <c r="AN100" s="100">
        <v>2.4236849519311852</v>
      </c>
      <c r="AO100" s="100">
        <v>3932.1864660131546</v>
      </c>
      <c r="AP100" s="100">
        <v>1.8139752927658419</v>
      </c>
      <c r="AQ100" s="100">
        <v>2942.9935149833018</v>
      </c>
      <c r="AR100" s="100">
        <v>2.5474322675864425</v>
      </c>
      <c r="AS100" s="100">
        <v>4132.9541109322436</v>
      </c>
      <c r="AT100" s="100">
        <v>2.9246915238246456</v>
      </c>
      <c r="AU100" s="100">
        <v>4745.0195282531049</v>
      </c>
      <c r="AV100" s="100">
        <v>2.8627914928756941</v>
      </c>
      <c r="AW100" s="100">
        <v>4644.592918041526</v>
      </c>
      <c r="AX100" s="100">
        <v>2.7220790425157415</v>
      </c>
      <c r="AY100" s="100">
        <v>4416.3010385775387</v>
      </c>
      <c r="AZ100" s="100">
        <v>1.881891063422823</v>
      </c>
      <c r="BA100" s="100">
        <v>3053.1800612971879</v>
      </c>
      <c r="BB100" s="100">
        <v>2.544122301237473</v>
      </c>
      <c r="BC100" s="100">
        <v>4127.5840215276758</v>
      </c>
      <c r="BD100" s="100">
        <v>2.412351616624913</v>
      </c>
      <c r="BE100" s="100">
        <v>3913.7992628122588</v>
      </c>
      <c r="BF100" s="100">
        <v>2.2723887386360326</v>
      </c>
      <c r="BG100" s="100">
        <v>3686.7234895630991</v>
      </c>
      <c r="BH100" s="100">
        <v>3.0373792252664944</v>
      </c>
      <c r="BI100" s="100">
        <v>4927.8440550723599</v>
      </c>
      <c r="BJ100" s="100">
        <v>2.6914893453121547</v>
      </c>
      <c r="BK100" s="100">
        <v>4366.6723138344396</v>
      </c>
      <c r="BL100" s="100">
        <v>2.3179945077283541</v>
      </c>
      <c r="BM100" s="100">
        <v>3760.7142893384816</v>
      </c>
      <c r="BN100" s="100">
        <v>2.4926721453408005</v>
      </c>
      <c r="BO100" s="100">
        <v>4044.1112886009146</v>
      </c>
      <c r="BP100" s="100">
        <v>1.6514207278122464</v>
      </c>
      <c r="BQ100" s="100">
        <v>2679.2649888025881</v>
      </c>
      <c r="BR100" s="100">
        <v>2.8294075404864891</v>
      </c>
      <c r="BS100" s="100">
        <v>4590.4307936852792</v>
      </c>
      <c r="BT100" s="100">
        <v>1.8288227761536715</v>
      </c>
      <c r="BU100" s="100">
        <v>2967.0820720317165</v>
      </c>
      <c r="BV100" s="100">
        <v>1.4630785659641605</v>
      </c>
      <c r="BW100" s="100">
        <v>2373.6986654202537</v>
      </c>
      <c r="BX100" s="100">
        <v>2.6776932875257446</v>
      </c>
      <c r="BY100" s="100">
        <v>4344.2895896817681</v>
      </c>
      <c r="BZ100" s="100">
        <v>2.0799970319887304</v>
      </c>
      <c r="CA100" s="100">
        <v>3374.587184698516</v>
      </c>
      <c r="CB100" s="100">
        <v>2.5154897362173809</v>
      </c>
      <c r="CC100" s="100">
        <v>4081.1305480390783</v>
      </c>
      <c r="CD100" s="100">
        <v>2.5446934141478983</v>
      </c>
      <c r="CE100" s="100">
        <v>4128.5105951135502</v>
      </c>
      <c r="CF100" s="100">
        <v>2.4574685641214411</v>
      </c>
      <c r="CG100" s="100">
        <v>3986.9969984306258</v>
      </c>
      <c r="CH100" s="100">
        <v>2.2368893387076461</v>
      </c>
      <c r="CI100" s="100">
        <v>3629.1292631192846</v>
      </c>
      <c r="CJ100" s="100">
        <v>2.0815827393306545</v>
      </c>
      <c r="CK100" s="100">
        <v>3377.1598362900536</v>
      </c>
      <c r="CL100" s="100">
        <v>2.4949399107239976</v>
      </c>
      <c r="CM100" s="100">
        <v>4047.7905111586133</v>
      </c>
      <c r="CN100" s="100">
        <v>2.8148639851660535</v>
      </c>
      <c r="CO100" s="100">
        <v>4566.8353295334045</v>
      </c>
      <c r="CP100" s="100">
        <v>2.2078612229064594</v>
      </c>
      <c r="CQ100" s="100">
        <v>3582.0340480434393</v>
      </c>
      <c r="CR100" s="100">
        <v>2.7060647536228477</v>
      </c>
      <c r="CS100" s="100">
        <v>4390.319456277708</v>
      </c>
      <c r="CT100" s="100">
        <v>2.4864846271093262</v>
      </c>
      <c r="CU100" s="100">
        <v>4034.0726590221702</v>
      </c>
    </row>
    <row r="101" spans="2:99">
      <c r="C101" s="99" t="s">
        <v>267</v>
      </c>
      <c r="D101" s="100">
        <v>15.11937540990346</v>
      </c>
      <c r="E101" s="100">
        <v>17998.104487949076</v>
      </c>
      <c r="F101" s="100">
        <v>18</v>
      </c>
      <c r="G101" s="100">
        <v>21427.199999999997</v>
      </c>
      <c r="H101" s="100">
        <v>19</v>
      </c>
      <c r="I101" s="100">
        <v>22617.599999999999</v>
      </c>
      <c r="J101" s="100">
        <v>24.421535158986895</v>
      </c>
      <c r="K101" s="100">
        <v>29071.395453257996</v>
      </c>
      <c r="L101" s="100">
        <v>27</v>
      </c>
      <c r="M101" s="100">
        <v>32140.799999999996</v>
      </c>
      <c r="N101" s="100">
        <v>27</v>
      </c>
      <c r="O101" s="100">
        <v>32140.799999999996</v>
      </c>
      <c r="P101" s="100">
        <v>22</v>
      </c>
      <c r="Q101" s="100">
        <v>26188.799999999996</v>
      </c>
      <c r="R101" s="100">
        <v>28.934104353852629</v>
      </c>
      <c r="S101" s="100">
        <v>34443.157822826164</v>
      </c>
      <c r="T101" s="100">
        <v>19.192055717444767</v>
      </c>
      <c r="U101" s="100">
        <v>22846.223126046247</v>
      </c>
      <c r="V101" s="100">
        <v>28.734190400482444</v>
      </c>
      <c r="W101" s="100">
        <v>34205.180252734295</v>
      </c>
      <c r="X101" s="100">
        <v>20</v>
      </c>
      <c r="Y101" s="100">
        <v>23807.999999999996</v>
      </c>
      <c r="Z101" s="100">
        <v>21.527651532638366</v>
      </c>
      <c r="AA101" s="100">
        <v>25626.516384452709</v>
      </c>
      <c r="AB101" s="100">
        <v>25.095853802999606</v>
      </c>
      <c r="AC101" s="100">
        <v>29874.104367090727</v>
      </c>
      <c r="AD101" s="100">
        <v>17.063692907669019</v>
      </c>
      <c r="AE101" s="100">
        <v>20312.620037289198</v>
      </c>
      <c r="AF101" s="100">
        <v>2.249829798640731</v>
      </c>
      <c r="AG101" s="100">
        <v>2678.1973923019259</v>
      </c>
      <c r="AH101" s="100">
        <v>3.1236148947522504</v>
      </c>
      <c r="AI101" s="100">
        <v>3718.3511707130783</v>
      </c>
      <c r="AJ101" s="100">
        <v>2.5208647612757979</v>
      </c>
      <c r="AK101" s="100">
        <v>3000.8374118227093</v>
      </c>
      <c r="AL101" s="100">
        <v>2.517853996448816</v>
      </c>
      <c r="AM101" s="100">
        <v>2997.2533973726704</v>
      </c>
      <c r="AN101" s="100">
        <v>2.6440199475612927</v>
      </c>
      <c r="AO101" s="100">
        <v>3147.4413455769622</v>
      </c>
      <c r="AP101" s="100">
        <v>2.0307374049296287</v>
      </c>
      <c r="AQ101" s="100">
        <v>2417.3898068282297</v>
      </c>
      <c r="AR101" s="100">
        <v>2.9550214304002735</v>
      </c>
      <c r="AS101" s="100">
        <v>3517.657510748485</v>
      </c>
      <c r="AT101" s="100">
        <v>3.1413353404042486</v>
      </c>
      <c r="AU101" s="100">
        <v>3739.4455892172173</v>
      </c>
      <c r="AV101" s="100">
        <v>2.7806520422826964</v>
      </c>
      <c r="AW101" s="100">
        <v>3310.0881911333213</v>
      </c>
      <c r="AX101" s="100">
        <v>3.0487285276176306</v>
      </c>
      <c r="AY101" s="100">
        <v>3629.2064392760271</v>
      </c>
      <c r="AZ101" s="100">
        <v>1.6727920563758427</v>
      </c>
      <c r="BA101" s="100">
        <v>1991.291663909803</v>
      </c>
      <c r="BB101" s="100">
        <v>2.8494169773859697</v>
      </c>
      <c r="BC101" s="100">
        <v>3391.945969880258</v>
      </c>
      <c r="BD101" s="100">
        <v>2.412351616624913</v>
      </c>
      <c r="BE101" s="100">
        <v>2871.663364430296</v>
      </c>
      <c r="BF101" s="100">
        <v>2.2674000918950035</v>
      </c>
      <c r="BG101" s="100">
        <v>2699.1130693918117</v>
      </c>
      <c r="BH101" s="100">
        <v>2.9426729322228491</v>
      </c>
      <c r="BI101" s="100">
        <v>3502.9578585180793</v>
      </c>
      <c r="BJ101" s="100">
        <v>2.3469968905888279</v>
      </c>
      <c r="BK101" s="100">
        <v>2793.8650985569402</v>
      </c>
      <c r="BL101" s="100">
        <v>2.5619939295944967</v>
      </c>
      <c r="BM101" s="100">
        <v>3049.7975737892884</v>
      </c>
      <c r="BN101" s="100">
        <v>2.7767275384183532</v>
      </c>
      <c r="BO101" s="100">
        <v>3305.4164617332071</v>
      </c>
      <c r="BP101" s="100">
        <v>1.8457055193195695</v>
      </c>
      <c r="BQ101" s="100">
        <v>2197.1278501980155</v>
      </c>
      <c r="BR101" s="100">
        <v>2.8384885931787545</v>
      </c>
      <c r="BS101" s="100">
        <v>3378.9368213199891</v>
      </c>
      <c r="BT101" s="100">
        <v>1.8330080555498567</v>
      </c>
      <c r="BU101" s="100">
        <v>2182.012789326549</v>
      </c>
      <c r="BV101" s="100">
        <v>1.5591041038525257</v>
      </c>
      <c r="BW101" s="100">
        <v>1855.9575252260465</v>
      </c>
      <c r="BX101" s="100">
        <v>2.8919087505278043</v>
      </c>
      <c r="BY101" s="100">
        <v>3442.5281766282978</v>
      </c>
      <c r="BZ101" s="100">
        <v>2.2875035696377775</v>
      </c>
      <c r="CA101" s="100">
        <v>2723.04424929681</v>
      </c>
      <c r="CB101" s="100">
        <v>2.4011492936620451</v>
      </c>
      <c r="CC101" s="100">
        <v>2858.3281191752981</v>
      </c>
      <c r="CD101" s="100">
        <v>2.9668480563042197</v>
      </c>
      <c r="CE101" s="100">
        <v>3531.7359262245427</v>
      </c>
      <c r="CF101" s="100">
        <v>2.3713471873770753</v>
      </c>
      <c r="CG101" s="100">
        <v>2822.8516918536702</v>
      </c>
      <c r="CH101" s="100">
        <v>2.0630444938806667</v>
      </c>
      <c r="CI101" s="100">
        <v>2455.8481655155451</v>
      </c>
      <c r="CJ101" s="100">
        <v>2.3530935314172612</v>
      </c>
      <c r="CK101" s="100">
        <v>2801.1225397991075</v>
      </c>
      <c r="CL101" s="100">
        <v>2.6598633124861837</v>
      </c>
      <c r="CM101" s="100">
        <v>3166.3012871835526</v>
      </c>
      <c r="CN101" s="100">
        <v>2.8148639851660535</v>
      </c>
      <c r="CO101" s="100">
        <v>3350.8140879416696</v>
      </c>
      <c r="CP101" s="100">
        <v>2.3071582621611961</v>
      </c>
      <c r="CQ101" s="100">
        <v>2746.4411952766877</v>
      </c>
      <c r="CR101" s="100">
        <v>2.6225774014656635</v>
      </c>
      <c r="CS101" s="100">
        <v>3121.9161387047257</v>
      </c>
      <c r="CT101" s="100">
        <v>2.1982894580069421</v>
      </c>
      <c r="CU101" s="100">
        <v>2616.8437708114634</v>
      </c>
    </row>
    <row r="102" spans="2:99">
      <c r="C102" s="99" t="s">
        <v>268</v>
      </c>
      <c r="D102" s="100">
        <v>14.029825377111184</v>
      </c>
      <c r="E102" s="100">
        <v>27206.637371294004</v>
      </c>
      <c r="F102" s="100">
        <v>15</v>
      </c>
      <c r="G102" s="100">
        <v>29087.999999999996</v>
      </c>
      <c r="H102" s="100">
        <v>17</v>
      </c>
      <c r="I102" s="100">
        <v>32966.399999999994</v>
      </c>
      <c r="J102" s="100">
        <v>22.154997316676852</v>
      </c>
      <c r="K102" s="100">
        <v>42962.970796499743</v>
      </c>
      <c r="L102" s="100">
        <v>22</v>
      </c>
      <c r="M102" s="100">
        <v>42662.399999999994</v>
      </c>
      <c r="N102" s="100">
        <v>23</v>
      </c>
      <c r="O102" s="100">
        <v>44601.599999999999</v>
      </c>
      <c r="P102" s="100">
        <v>20</v>
      </c>
      <c r="Q102" s="100">
        <v>38784</v>
      </c>
      <c r="R102" s="100">
        <v>28.884940966807751</v>
      </c>
      <c r="S102" s="100">
        <v>56013.677522833583</v>
      </c>
      <c r="T102" s="100">
        <v>16.993379764537305</v>
      </c>
      <c r="U102" s="100">
        <v>32953.562039390737</v>
      </c>
      <c r="V102" s="100">
        <v>27.642416600422138</v>
      </c>
      <c r="W102" s="100">
        <v>53604.174271538606</v>
      </c>
      <c r="X102" s="100">
        <v>18</v>
      </c>
      <c r="Y102" s="100">
        <v>34905.599999999999</v>
      </c>
      <c r="Z102" s="100">
        <v>20.498337558602902</v>
      </c>
      <c r="AA102" s="100">
        <v>39750.376193642747</v>
      </c>
      <c r="AB102" s="100">
        <v>26.046042266499626</v>
      </c>
      <c r="AC102" s="100">
        <v>50508.48516319607</v>
      </c>
      <c r="AD102" s="100">
        <v>17.02290536994235</v>
      </c>
      <c r="AE102" s="100">
        <v>33010.818093392205</v>
      </c>
      <c r="AF102" s="100">
        <v>2.145590776471364</v>
      </c>
      <c r="AG102" s="100">
        <v>4160.7296337332682</v>
      </c>
      <c r="AH102" s="100">
        <v>3.2240112396436666</v>
      </c>
      <c r="AI102" s="100">
        <v>6252.002595916998</v>
      </c>
      <c r="AJ102" s="100">
        <v>2.0862329058834193</v>
      </c>
      <c r="AK102" s="100">
        <v>4045.622851089126</v>
      </c>
      <c r="AL102" s="100">
        <v>2.2990844837082416</v>
      </c>
      <c r="AM102" s="100">
        <v>4458.3846308070215</v>
      </c>
      <c r="AN102" s="100">
        <v>2.4236849519311852</v>
      </c>
      <c r="AO102" s="100">
        <v>4700.0098587849534</v>
      </c>
      <c r="AP102" s="100">
        <v>1.6878434821382711</v>
      </c>
      <c r="AQ102" s="100">
        <v>3273.0660805625348</v>
      </c>
      <c r="AR102" s="100">
        <v>2.6493295582899004</v>
      </c>
      <c r="AS102" s="100">
        <v>5137.5798794357743</v>
      </c>
      <c r="AT102" s="100">
        <v>2.9246915238246456</v>
      </c>
      <c r="AU102" s="100">
        <v>5671.5618030007518</v>
      </c>
      <c r="AV102" s="100">
        <v>2.5562220768496857</v>
      </c>
      <c r="AW102" s="100">
        <v>4957.0258514269099</v>
      </c>
      <c r="AX102" s="100">
        <v>2.6131958808151121</v>
      </c>
      <c r="AY102" s="100">
        <v>5067.5094520766652</v>
      </c>
      <c r="AZ102" s="100">
        <v>1.6727920563758427</v>
      </c>
      <c r="BA102" s="100">
        <v>3243.878355724034</v>
      </c>
      <c r="BB102" s="100">
        <v>2.4423574091879741</v>
      </c>
      <c r="BC102" s="100">
        <v>4736.2194878973187</v>
      </c>
      <c r="BD102" s="100">
        <v>2.3074667637281774</v>
      </c>
      <c r="BE102" s="100">
        <v>4474.6395482216813</v>
      </c>
      <c r="BF102" s="100">
        <v>2.5094870703909709</v>
      </c>
      <c r="BG102" s="100">
        <v>4866.3973269021699</v>
      </c>
      <c r="BH102" s="100">
        <v>3.1564907727433313</v>
      </c>
      <c r="BI102" s="100">
        <v>6121.0669065038674</v>
      </c>
      <c r="BJ102" s="100">
        <v>2.3611340623773138</v>
      </c>
      <c r="BK102" s="100">
        <v>4578.7111737620862</v>
      </c>
      <c r="BL102" s="100">
        <v>2.3179945077283541</v>
      </c>
      <c r="BM102" s="100">
        <v>4495.0549493868239</v>
      </c>
      <c r="BN102" s="100">
        <v>2.4812316777709107</v>
      </c>
      <c r="BO102" s="100">
        <v>4811.6044695333494</v>
      </c>
      <c r="BP102" s="100">
        <v>1.5542783320585847</v>
      </c>
      <c r="BQ102" s="100">
        <v>3014.0565415280071</v>
      </c>
      <c r="BR102" s="100">
        <v>3.0324347461707033</v>
      </c>
      <c r="BS102" s="100">
        <v>5880.4974597742275</v>
      </c>
      <c r="BT102" s="100">
        <v>1.9154508436557425</v>
      </c>
      <c r="BU102" s="100">
        <v>3714.4422760172156</v>
      </c>
      <c r="BV102" s="100">
        <v>1.5591041038525257</v>
      </c>
      <c r="BW102" s="100">
        <v>3023.4146781908175</v>
      </c>
      <c r="BX102" s="100">
        <v>2.3563700930226554</v>
      </c>
      <c r="BY102" s="100">
        <v>4569.4728843895327</v>
      </c>
      <c r="BZ102" s="100">
        <v>2.0849286874869941</v>
      </c>
      <c r="CA102" s="100">
        <v>4043.0937107747786</v>
      </c>
      <c r="CB102" s="100">
        <v>2.4011492936620451</v>
      </c>
      <c r="CC102" s="100">
        <v>4656.3087102694371</v>
      </c>
      <c r="CD102" s="100">
        <v>2.3706460811684558</v>
      </c>
      <c r="CE102" s="100">
        <v>4597.1568806018686</v>
      </c>
      <c r="CF102" s="100">
        <v>2.2601375527905501</v>
      </c>
      <c r="CG102" s="100">
        <v>4382.8587423714343</v>
      </c>
      <c r="CH102" s="100">
        <v>2.1499669162941566</v>
      </c>
      <c r="CI102" s="100">
        <v>4169.2158440776284</v>
      </c>
      <c r="CJ102" s="100">
        <v>2.3530935314172612</v>
      </c>
      <c r="CK102" s="100">
        <v>4563.1189761243522</v>
      </c>
      <c r="CL102" s="100">
        <v>2.3994247160847717</v>
      </c>
      <c r="CM102" s="100">
        <v>4652.964409431589</v>
      </c>
      <c r="CN102" s="100">
        <v>2.7143331285529797</v>
      </c>
      <c r="CO102" s="100">
        <v>5263.6348028899374</v>
      </c>
      <c r="CP102" s="100">
        <v>1.9952713288156365</v>
      </c>
      <c r="CQ102" s="100">
        <v>3869.2301608392818</v>
      </c>
      <c r="CR102" s="100">
        <v>2.6248665399759736</v>
      </c>
      <c r="CS102" s="100">
        <v>5090.141194321408</v>
      </c>
      <c r="CT102" s="100">
        <v>2.2061556873239097</v>
      </c>
      <c r="CU102" s="100">
        <v>4278.1771088585256</v>
      </c>
    </row>
    <row r="103" spans="2:99">
      <c r="C103" s="99" t="s">
        <v>269</v>
      </c>
      <c r="D103" s="100">
        <v>14.029825377111184</v>
      </c>
      <c r="E103" s="100">
        <v>28452.48586478148</v>
      </c>
      <c r="F103" s="100">
        <v>15</v>
      </c>
      <c r="G103" s="100">
        <v>30420</v>
      </c>
      <c r="H103" s="100">
        <v>20</v>
      </c>
      <c r="I103" s="100">
        <v>40560</v>
      </c>
      <c r="J103" s="100">
        <v>21.332689211550214</v>
      </c>
      <c r="K103" s="100">
        <v>43262.693721023832</v>
      </c>
      <c r="L103" s="100">
        <v>22</v>
      </c>
      <c r="M103" s="100">
        <v>44616</v>
      </c>
      <c r="N103" s="100">
        <v>25</v>
      </c>
      <c r="O103" s="100">
        <v>50700</v>
      </c>
      <c r="P103" s="100">
        <v>18</v>
      </c>
      <c r="Q103" s="100">
        <v>36504</v>
      </c>
      <c r="R103" s="100">
        <v>26.934104353852629</v>
      </c>
      <c r="S103" s="100">
        <v>54622.36362961313</v>
      </c>
      <c r="T103" s="100">
        <v>17.092717740991038</v>
      </c>
      <c r="U103" s="100">
        <v>34664.031578729824</v>
      </c>
      <c r="V103" s="100">
        <v>29.611825333735368</v>
      </c>
      <c r="W103" s="100">
        <v>60052.781776815325</v>
      </c>
      <c r="X103" s="100">
        <v>16</v>
      </c>
      <c r="Y103" s="100">
        <v>32448</v>
      </c>
      <c r="Z103" s="100">
        <v>18.498337558602902</v>
      </c>
      <c r="AA103" s="100">
        <v>37514.628568846689</v>
      </c>
      <c r="AB103" s="100">
        <v>23.896607656999677</v>
      </c>
      <c r="AC103" s="100">
        <v>48462.320328395348</v>
      </c>
      <c r="AD103" s="100">
        <v>17.742817331855814</v>
      </c>
      <c r="AE103" s="100">
        <v>35982.433549003588</v>
      </c>
      <c r="AF103" s="100">
        <v>2.3071045453472254</v>
      </c>
      <c r="AG103" s="100">
        <v>4678.8080179641729</v>
      </c>
      <c r="AH103" s="100">
        <v>2.9063056616620582</v>
      </c>
      <c r="AI103" s="100">
        <v>5893.987881850654</v>
      </c>
      <c r="AJ103" s="100">
        <v>2.0862329058834193</v>
      </c>
      <c r="AK103" s="100">
        <v>4230.8803331315739</v>
      </c>
      <c r="AL103" s="100">
        <v>2.0952288815840667</v>
      </c>
      <c r="AM103" s="100">
        <v>4249.1241718524871</v>
      </c>
      <c r="AN103" s="100">
        <v>2.4236849519311852</v>
      </c>
      <c r="AO103" s="100">
        <v>4915.2330825164436</v>
      </c>
      <c r="AP103" s="100">
        <v>1.7962245382201643</v>
      </c>
      <c r="AQ103" s="100">
        <v>3642.7433635104931</v>
      </c>
      <c r="AR103" s="100">
        <v>2.4455349768829846</v>
      </c>
      <c r="AS103" s="100">
        <v>4959.5449331186928</v>
      </c>
      <c r="AT103" s="100">
        <v>3.2496572486940503</v>
      </c>
      <c r="AU103" s="100">
        <v>6590.3049003515343</v>
      </c>
      <c r="AV103" s="100">
        <v>2.9777406148761547</v>
      </c>
      <c r="AW103" s="100">
        <v>6038.8579669688415</v>
      </c>
      <c r="AX103" s="100">
        <v>2.6131958808151121</v>
      </c>
      <c r="AY103" s="100">
        <v>5299.5612462930476</v>
      </c>
      <c r="AZ103" s="100">
        <v>1.4636930493288625</v>
      </c>
      <c r="BA103" s="100">
        <v>2968.369504038933</v>
      </c>
      <c r="BB103" s="100">
        <v>2.7476520853364708</v>
      </c>
      <c r="BC103" s="100">
        <v>5572.2384290623631</v>
      </c>
      <c r="BD103" s="100">
        <v>2.2025819108314422</v>
      </c>
      <c r="BE103" s="100">
        <v>4466.8361151661647</v>
      </c>
      <c r="BF103" s="100">
        <v>2.2624114451539747</v>
      </c>
      <c r="BG103" s="100">
        <v>4588.1704107722608</v>
      </c>
      <c r="BH103" s="100">
        <v>3.0520223779264093</v>
      </c>
      <c r="BI103" s="100">
        <v>6189.5013824347579</v>
      </c>
      <c r="BJ103" s="100">
        <v>2.437537870453562</v>
      </c>
      <c r="BK103" s="100">
        <v>4943.3268012798235</v>
      </c>
      <c r="BL103" s="100">
        <v>2.4399942186614254</v>
      </c>
      <c r="BM103" s="100">
        <v>4948.3082754453708</v>
      </c>
      <c r="BN103" s="100">
        <v>2.4726513270934936</v>
      </c>
      <c r="BO103" s="100">
        <v>5014.536891345605</v>
      </c>
      <c r="BP103" s="100">
        <v>1.5542783320585847</v>
      </c>
      <c r="BQ103" s="100">
        <v>3152.0764574148097</v>
      </c>
      <c r="BR103" s="100">
        <v>2.9195698274632642</v>
      </c>
      <c r="BS103" s="100">
        <v>5920.8876100954994</v>
      </c>
      <c r="BT103" s="100">
        <v>1.7325613500414163</v>
      </c>
      <c r="BU103" s="100">
        <v>3513.6344178839922</v>
      </c>
      <c r="BV103" s="100">
        <v>1.4630785659641605</v>
      </c>
      <c r="BW103" s="100">
        <v>2967.1233317753176</v>
      </c>
      <c r="BX103" s="100">
        <v>2.5705855560247151</v>
      </c>
      <c r="BY103" s="100">
        <v>5213.1475076181223</v>
      </c>
      <c r="BZ103" s="100">
        <v>2.1837503008132537</v>
      </c>
      <c r="CA103" s="100">
        <v>4428.6456100492787</v>
      </c>
      <c r="CB103" s="100">
        <v>2.2868088511067097</v>
      </c>
      <c r="CC103" s="100">
        <v>4637.6483500444074</v>
      </c>
      <c r="CD103" s="100">
        <v>2.4576697476581773</v>
      </c>
      <c r="CE103" s="100">
        <v>4984.1542482507839</v>
      </c>
      <c r="CF103" s="100">
        <v>2.2651552043589818</v>
      </c>
      <c r="CG103" s="100">
        <v>4593.7347544400154</v>
      </c>
      <c r="CH103" s="100">
        <v>2.1533263256820723</v>
      </c>
      <c r="CI103" s="100">
        <v>4366.9457884832427</v>
      </c>
      <c r="CJ103" s="100">
        <v>2.2625899340550593</v>
      </c>
      <c r="CK103" s="100">
        <v>4588.5323862636606</v>
      </c>
      <c r="CL103" s="100">
        <v>2.2247111940039859</v>
      </c>
      <c r="CM103" s="100">
        <v>4511.7143014400835</v>
      </c>
      <c r="CN103" s="100">
        <v>2.8148639851660535</v>
      </c>
      <c r="CO103" s="100">
        <v>5708.5441619167568</v>
      </c>
      <c r="CP103" s="100">
        <v>2.2838319028589478</v>
      </c>
      <c r="CQ103" s="100">
        <v>4631.6110989979461</v>
      </c>
      <c r="CR103" s="100">
        <v>2.2703148847544421</v>
      </c>
      <c r="CS103" s="100">
        <v>4604.1985862820084</v>
      </c>
      <c r="CT103" s="100">
        <v>2.2698040545483633</v>
      </c>
      <c r="CU103" s="100">
        <v>4603.1626226240805</v>
      </c>
    </row>
    <row r="104" spans="2:99">
      <c r="C104" s="99" t="s">
        <v>270</v>
      </c>
      <c r="D104" s="100">
        <v>16.029825377111184</v>
      </c>
      <c r="E104" s="100">
        <v>33220.210111525215</v>
      </c>
      <c r="F104" s="100">
        <v>17</v>
      </c>
      <c r="G104" s="100">
        <v>35230.800000000003</v>
      </c>
      <c r="H104" s="100">
        <v>21</v>
      </c>
      <c r="I104" s="100">
        <v>43520.4</v>
      </c>
      <c r="J104" s="100">
        <v>21.332689211550214</v>
      </c>
      <c r="K104" s="100">
        <v>44209.865122016665</v>
      </c>
      <c r="L104" s="100">
        <v>23</v>
      </c>
      <c r="M104" s="100">
        <v>47665.200000000004</v>
      </c>
      <c r="N104" s="100">
        <v>24</v>
      </c>
      <c r="O104" s="100">
        <v>49737.600000000006</v>
      </c>
      <c r="P104" s="100">
        <v>18</v>
      </c>
      <c r="Q104" s="100">
        <v>37303.200000000004</v>
      </c>
      <c r="R104" s="100">
        <v>29.835777579762876</v>
      </c>
      <c r="S104" s="100">
        <v>61831.665456300587</v>
      </c>
      <c r="T104" s="100">
        <v>18.092717740991038</v>
      </c>
      <c r="U104" s="100">
        <v>37495.348246429829</v>
      </c>
      <c r="V104" s="100">
        <v>26.642416600422138</v>
      </c>
      <c r="W104" s="100">
        <v>55213.744162714844</v>
      </c>
      <c r="X104" s="100">
        <v>17</v>
      </c>
      <c r="Y104" s="100">
        <v>35230.800000000003</v>
      </c>
      <c r="Z104" s="100">
        <v>20.498337558602902</v>
      </c>
      <c r="AA104" s="100">
        <v>42480.754756448659</v>
      </c>
      <c r="AB104" s="100">
        <v>23.846796120499697</v>
      </c>
      <c r="AC104" s="100">
        <v>49420.100280123574</v>
      </c>
      <c r="AD104" s="100">
        <v>17.104480445395687</v>
      </c>
      <c r="AE104" s="100">
        <v>35447.325275038027</v>
      </c>
      <c r="AF104" s="100">
        <v>2.4074298778946868</v>
      </c>
      <c r="AG104" s="100">
        <v>4989.1576789489491</v>
      </c>
      <c r="AH104" s="100">
        <v>2.8897891183546971</v>
      </c>
      <c r="AI104" s="100">
        <v>5988.7989688782745</v>
      </c>
      <c r="AJ104" s="100">
        <v>2.4339383901973224</v>
      </c>
      <c r="AK104" s="100">
        <v>5044.0939198449314</v>
      </c>
      <c r="AL104" s="100">
        <v>2.1101427922004663</v>
      </c>
      <c r="AM104" s="100">
        <v>4373.0599225562464</v>
      </c>
      <c r="AN104" s="100">
        <v>2.4236849519311852</v>
      </c>
      <c r="AO104" s="100">
        <v>5022.8446943821882</v>
      </c>
      <c r="AP104" s="100">
        <v>1.8006622268565837</v>
      </c>
      <c r="AQ104" s="100">
        <v>3731.6923989375841</v>
      </c>
      <c r="AR104" s="100">
        <v>2.4455349768829846</v>
      </c>
      <c r="AS104" s="100">
        <v>5068.1266860922979</v>
      </c>
      <c r="AT104" s="100">
        <v>2.8163696155348434</v>
      </c>
      <c r="AU104" s="100">
        <v>5836.6443912344103</v>
      </c>
      <c r="AV104" s="100">
        <v>2.5398172411459545</v>
      </c>
      <c r="AW104" s="100">
        <v>5263.5172505508763</v>
      </c>
      <c r="AX104" s="100">
        <v>2.8309622042163713</v>
      </c>
      <c r="AY104" s="100">
        <v>5866.8860720180082</v>
      </c>
      <c r="AZ104" s="100">
        <v>1.7773415598993332</v>
      </c>
      <c r="BA104" s="100">
        <v>3683.3626487353781</v>
      </c>
      <c r="BB104" s="100">
        <v>2.6458871932869719</v>
      </c>
      <c r="BC104" s="100">
        <v>5483.3366193679203</v>
      </c>
      <c r="BD104" s="100">
        <v>2.3074667637281774</v>
      </c>
      <c r="BE104" s="100">
        <v>4781.9941211502746</v>
      </c>
      <c r="BF104" s="100">
        <v>2.499509776908913</v>
      </c>
      <c r="BG104" s="100">
        <v>5179.9840616660313</v>
      </c>
      <c r="BH104" s="100">
        <v>2.8284424356326507</v>
      </c>
      <c r="BI104" s="100">
        <v>5861.664103605106</v>
      </c>
      <c r="BJ104" s="100">
        <v>2.6115512442887856</v>
      </c>
      <c r="BK104" s="100">
        <v>5412.1787986640793</v>
      </c>
      <c r="BL104" s="100">
        <v>2.4399942186614254</v>
      </c>
      <c r="BM104" s="100">
        <v>5056.6440187539383</v>
      </c>
      <c r="BN104" s="100">
        <v>2.5721033196067982</v>
      </c>
      <c r="BO104" s="100">
        <v>5330.4269195531288</v>
      </c>
      <c r="BP104" s="100">
        <v>1.4571359363049232</v>
      </c>
      <c r="BQ104" s="100">
        <v>3019.7685143983231</v>
      </c>
      <c r="BR104" s="100">
        <v>2.7301642008174478</v>
      </c>
      <c r="BS104" s="100">
        <v>5657.9922897740789</v>
      </c>
      <c r="BT104" s="100">
        <v>1.824637496757487</v>
      </c>
      <c r="BU104" s="100">
        <v>3781.3787482802163</v>
      </c>
      <c r="BV104" s="100">
        <v>1.4540003669086885</v>
      </c>
      <c r="BW104" s="100">
        <v>3013.2703603815662</v>
      </c>
      <c r="BX104" s="100">
        <v>2.6776932875257446</v>
      </c>
      <c r="BY104" s="100">
        <v>5549.2515690683531</v>
      </c>
      <c r="BZ104" s="100">
        <v>2.1788186453149905</v>
      </c>
      <c r="CA104" s="100">
        <v>4515.3837605507861</v>
      </c>
      <c r="CB104" s="100">
        <v>2.1724684085513739</v>
      </c>
      <c r="CC104" s="100">
        <v>4502.2235298818678</v>
      </c>
      <c r="CD104" s="100">
        <v>2.5274084937581853</v>
      </c>
      <c r="CE104" s="100">
        <v>5237.8013624644636</v>
      </c>
      <c r="CF104" s="100">
        <v>2.2501022496536862</v>
      </c>
      <c r="CG104" s="100">
        <v>4663.1119021822997</v>
      </c>
      <c r="CH104" s="100">
        <v>2.2368893387076461</v>
      </c>
      <c r="CI104" s="100">
        <v>4635.7294655377254</v>
      </c>
      <c r="CJ104" s="100">
        <v>2.3543388609169651</v>
      </c>
      <c r="CK104" s="100">
        <v>4879.1318553643187</v>
      </c>
      <c r="CL104" s="100">
        <v>2.5708748647260244</v>
      </c>
      <c r="CM104" s="100">
        <v>5327.8810696582132</v>
      </c>
      <c r="CN104" s="100">
        <v>2.6138022719399063</v>
      </c>
      <c r="CO104" s="100">
        <v>5416.8438283682617</v>
      </c>
      <c r="CP104" s="100">
        <v>2.1845348636042106</v>
      </c>
      <c r="CQ104" s="100">
        <v>4527.2300513333657</v>
      </c>
      <c r="CR104" s="100">
        <v>2.620288262955353</v>
      </c>
      <c r="CS104" s="100">
        <v>5430.2853961486735</v>
      </c>
      <c r="CT104" s="100">
        <v>2.2812441321794577</v>
      </c>
      <c r="CU104" s="100">
        <v>4727.6503395287082</v>
      </c>
    </row>
    <row r="105" spans="2:99">
      <c r="C105" s="99" t="s">
        <v>271</v>
      </c>
      <c r="D105" s="100">
        <v>14.029825377111184</v>
      </c>
      <c r="E105" s="100">
        <v>28031.591103468145</v>
      </c>
      <c r="F105" s="100">
        <v>16</v>
      </c>
      <c r="G105" s="100">
        <v>31968</v>
      </c>
      <c r="H105" s="100">
        <v>18</v>
      </c>
      <c r="I105" s="100">
        <v>35964</v>
      </c>
      <c r="J105" s="100">
        <v>20.332689211550214</v>
      </c>
      <c r="K105" s="100">
        <v>40624.71304467733</v>
      </c>
      <c r="L105" s="100">
        <v>23</v>
      </c>
      <c r="M105" s="100">
        <v>45954</v>
      </c>
      <c r="N105" s="100">
        <v>22</v>
      </c>
      <c r="O105" s="100">
        <v>43956</v>
      </c>
      <c r="P105" s="100">
        <v>18</v>
      </c>
      <c r="Q105" s="100">
        <v>35964</v>
      </c>
      <c r="R105" s="100">
        <v>25.983267740897503</v>
      </c>
      <c r="S105" s="100">
        <v>51914.568946313208</v>
      </c>
      <c r="T105" s="100">
        <v>18.993379764537305</v>
      </c>
      <c r="U105" s="100">
        <v>37948.77276954554</v>
      </c>
      <c r="V105" s="100">
        <v>28.673007867108907</v>
      </c>
      <c r="W105" s="100">
        <v>57288.669718483594</v>
      </c>
      <c r="X105" s="100">
        <v>19</v>
      </c>
      <c r="Y105" s="100">
        <v>37962</v>
      </c>
      <c r="Z105" s="100">
        <v>18.498337558602902</v>
      </c>
      <c r="AA105" s="100">
        <v>36959.678442088596</v>
      </c>
      <c r="AB105" s="100">
        <v>26.946419193499661</v>
      </c>
      <c r="AC105" s="100">
        <v>53838.945548612326</v>
      </c>
      <c r="AD105" s="100">
        <v>17.946755020489146</v>
      </c>
      <c r="AE105" s="100">
        <v>35857.61653093731</v>
      </c>
      <c r="AF105" s="100">
        <v>2.3188456142129437</v>
      </c>
      <c r="AG105" s="100">
        <v>4633.0535371974611</v>
      </c>
      <c r="AH105" s="100">
        <v>2.9063056616620582</v>
      </c>
      <c r="AI105" s="100">
        <v>5806.798712000792</v>
      </c>
      <c r="AJ105" s="100">
        <v>2.1731592769618953</v>
      </c>
      <c r="AK105" s="100">
        <v>4341.9722353698671</v>
      </c>
      <c r="AL105" s="100">
        <v>2.198648073707794</v>
      </c>
      <c r="AM105" s="100">
        <v>4392.8988512681726</v>
      </c>
      <c r="AN105" s="100">
        <v>2.7541874453763469</v>
      </c>
      <c r="AO105" s="100">
        <v>5502.8665158619406</v>
      </c>
      <c r="AP105" s="100">
        <v>1.5972131806020555</v>
      </c>
      <c r="AQ105" s="100">
        <v>3191.2319348429069</v>
      </c>
      <c r="AR105" s="100">
        <v>2.9550214304002735</v>
      </c>
      <c r="AS105" s="100">
        <v>5904.1328179397469</v>
      </c>
      <c r="AT105" s="100">
        <v>2.8163696155348434</v>
      </c>
      <c r="AU105" s="100">
        <v>5627.1064918386173</v>
      </c>
      <c r="AV105" s="100">
        <v>2.8682597714436047</v>
      </c>
      <c r="AW105" s="100">
        <v>5730.7830233443219</v>
      </c>
      <c r="AX105" s="100">
        <v>2.6131958808151121</v>
      </c>
      <c r="AY105" s="100">
        <v>5221.1653698685941</v>
      </c>
      <c r="AZ105" s="100">
        <v>1.5682425528523525</v>
      </c>
      <c r="BA105" s="100">
        <v>3133.3486205990002</v>
      </c>
      <c r="BB105" s="100">
        <v>2.4423574091879741</v>
      </c>
      <c r="BC105" s="100">
        <v>4879.8301035575723</v>
      </c>
      <c r="BD105" s="100">
        <v>2.3074667637281774</v>
      </c>
      <c r="BE105" s="100">
        <v>4610.3185939288987</v>
      </c>
      <c r="BF105" s="100">
        <v>2.1638168662406208</v>
      </c>
      <c r="BG105" s="100">
        <v>4323.3060987487606</v>
      </c>
      <c r="BH105" s="100">
        <v>2.8430855882925656</v>
      </c>
      <c r="BI105" s="100">
        <v>5680.4850054085464</v>
      </c>
      <c r="BJ105" s="100">
        <v>2.3434625976417065</v>
      </c>
      <c r="BK105" s="100">
        <v>4682.2382700881299</v>
      </c>
      <c r="BL105" s="100">
        <v>2.5619939295944967</v>
      </c>
      <c r="BM105" s="100">
        <v>5118.8638713298042</v>
      </c>
      <c r="BN105" s="100">
        <v>2.6829957796899926</v>
      </c>
      <c r="BO105" s="100">
        <v>5360.6255678206053</v>
      </c>
      <c r="BP105" s="100">
        <v>1.4571359363049232</v>
      </c>
      <c r="BQ105" s="100">
        <v>2911.3576007372367</v>
      </c>
      <c r="BR105" s="100">
        <v>2.6795701710641091</v>
      </c>
      <c r="BS105" s="100">
        <v>5353.7812017860897</v>
      </c>
      <c r="BT105" s="100">
        <v>1.7325613500414163</v>
      </c>
      <c r="BU105" s="100">
        <v>3461.6575773827499</v>
      </c>
      <c r="BV105" s="100">
        <v>1.4540003669086885</v>
      </c>
      <c r="BW105" s="100">
        <v>2905.0927330835598</v>
      </c>
      <c r="BX105" s="100">
        <v>2.463477824523685</v>
      </c>
      <c r="BY105" s="100">
        <v>4922.0286933983225</v>
      </c>
      <c r="BZ105" s="100">
        <v>2.1763528175658586</v>
      </c>
      <c r="CA105" s="100">
        <v>4348.3529294965856</v>
      </c>
      <c r="CB105" s="100">
        <v>2.4011492936620451</v>
      </c>
      <c r="CC105" s="100">
        <v>4797.4962887367665</v>
      </c>
      <c r="CD105" s="100">
        <v>2.8884668500093547</v>
      </c>
      <c r="CE105" s="100">
        <v>5771.1567663186906</v>
      </c>
      <c r="CF105" s="100">
        <v>2.3562942326717797</v>
      </c>
      <c r="CG105" s="100">
        <v>4707.8758768782163</v>
      </c>
      <c r="CH105" s="100">
        <v>2.0563256751048344</v>
      </c>
      <c r="CI105" s="100">
        <v>4108.5386988594591</v>
      </c>
      <c r="CJ105" s="100">
        <v>2.1720863366928564</v>
      </c>
      <c r="CK105" s="100">
        <v>4339.8285007123268</v>
      </c>
      <c r="CL105" s="100">
        <v>2.5708748647260244</v>
      </c>
      <c r="CM105" s="100">
        <v>5136.6079797225966</v>
      </c>
      <c r="CN105" s="100">
        <v>3.0159256983921998</v>
      </c>
      <c r="CO105" s="100">
        <v>6025.8195453876151</v>
      </c>
      <c r="CP105" s="100">
        <v>2.1938654073251103</v>
      </c>
      <c r="CQ105" s="100">
        <v>4383.3430838355707</v>
      </c>
      <c r="CR105" s="100">
        <v>2.1822492555766368</v>
      </c>
      <c r="CS105" s="100">
        <v>4360.1340126421201</v>
      </c>
      <c r="CT105" s="100">
        <v>2.2930434761549092</v>
      </c>
      <c r="CU105" s="100">
        <v>4581.5008653575087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865.97810910898306</v>
      </c>
      <c r="E109" s="100">
        <f>SUM(L$6:L$19)+SUM(N$6:N$19)+SUM(P$6:P$19)+SUM(R$6:R$19)</f>
        <v>905</v>
      </c>
      <c r="F109" s="100">
        <f>SUM(T$6:T$19)+SUM(V$6:V$19)+SUM(X$6:X$19)+SUM(Z$6:Z$19)</f>
        <v>819</v>
      </c>
      <c r="G109" s="100">
        <f>SUM(AB$6:AB$19)+SUM(AD$6:AD$19)+SUM(AF$6:AF$19)+SUM(AH$6:AH$19)</f>
        <v>958</v>
      </c>
      <c r="H109" s="100">
        <f>SUM(AJ$6:AJ$19)+SUM(AL$6:AL$19)+SUM(AN$6:AN$19)+SUM(AP$6:AP$19)</f>
        <v>869</v>
      </c>
      <c r="I109" s="100">
        <f>SUM(AR$6:AR$19)+SUM(AT$6:AT$19)+SUM(AV$6:AV$19)+SUM(AX$6:AX$19)</f>
        <v>868</v>
      </c>
      <c r="J109" s="100">
        <f>SUM(AZ$6:AZ$19)+SUM(BB$6:BB$19)+SUM(BD$6:BD$19)+SUM(BF$6:BF$19)</f>
        <v>851</v>
      </c>
      <c r="K109" s="100">
        <f>SUM(BH$6:BH$19)+SUM(BJ$6:BJ$19)+SUM(BL$6:BL$19)+SUM(BN$6:BN$19)</f>
        <v>804</v>
      </c>
      <c r="L109" s="100">
        <f>SUM(BP$6:BP$19)+SUM(BR$6:BR$19)+SUM(BT$6:BT$19)+SUM(BV$6:BV$19)</f>
        <v>991</v>
      </c>
      <c r="M109" s="100">
        <f>SUM(BX$6:BX$19)+SUM(BZ$6:BZ$19)+SUM(CB$6:CB$19)+SUM(CD$6:CD$19)</f>
        <v>1031</v>
      </c>
      <c r="N109" s="100">
        <f>SUM(CF$6:CF$19)+SUM(CH$6:CH$19)+SUM(CJ$6:CJ$19)+SUM(CL$6:CL$19)</f>
        <v>1084</v>
      </c>
      <c r="O109" s="100">
        <f>SUM(CN$6:CN$19)+SUM(CP$6:CP$19)+SUM(CR$6:CR$19)+SUM(CT$6:CT$19)</f>
        <v>1131</v>
      </c>
    </row>
    <row r="110" spans="2:99">
      <c r="C110" s="99" t="s">
        <v>127</v>
      </c>
      <c r="D110" s="100">
        <f>SUM(D$20:D$36)+SUM(F$20:F$36)+SUM(H$20:H$36)+SUM(J$20:J$36)</f>
        <v>2243.0467714846886</v>
      </c>
      <c r="E110" s="100">
        <f>SUM(L$20:L$36)+SUM(N$20:N$36)+SUM(P$20:P$36)+SUM(R$20:R$36)</f>
        <v>2682</v>
      </c>
      <c r="F110" s="100">
        <f>SUM(T$20:T$36)+SUM(V$20:V$36)+SUM(X$20:X$36)+SUM(Z$20:Z$36)</f>
        <v>2590</v>
      </c>
      <c r="G110" s="100">
        <f>SUM(AB$20:AB$36)+SUM(AD$20:AD$36)+SUM(AF$20:AF$36)+SUM(AH$20:AH$36)</f>
        <v>2321</v>
      </c>
      <c r="H110" s="100">
        <f>SUM(AJ$20:AJ$36)+SUM(AL$20:AL$36)+SUM(AN$20:AN$36)+SUM(AP$20:AP$36)</f>
        <v>2441</v>
      </c>
      <c r="I110" s="100">
        <f>SUM(AR$20:AR$36)+SUM(AT$20:AT$36)+SUM(AV$20:AV$36)+SUM(AX$20:AX$36)</f>
        <v>2477</v>
      </c>
      <c r="J110" s="100">
        <f>SUM(AZ$20:AZ$36)+SUM(BB$20:BB$36)+SUM(BD$20:BD$36)+SUM(BF$20:BF$36)</f>
        <v>2624</v>
      </c>
      <c r="K110" s="100">
        <f>SUM(BH$20:BH$36)+SUM(BJ$20:BJ$36)+SUM(BL$20:BL$36)+SUM(BN$20:BN$36)</f>
        <v>2734</v>
      </c>
      <c r="L110" s="100">
        <f>SUM(BP$20:BP$36)+SUM(BR$20:BR$36)+SUM(BT$20:BT$36)+SUM(BV$20:BV$36)</f>
        <v>2873</v>
      </c>
      <c r="M110" s="100">
        <f>SUM(BX$20:BX$36)+SUM(BZ$20:BZ$36)+SUM(CB$20:CB$36)+SUM(CD$20:CD$36)</f>
        <v>2539</v>
      </c>
      <c r="N110" s="100">
        <f>SUM(CF$20:CF$36)+SUM(CH$20:CH$36)+SUM(CJ$20:CJ$36)+SUM(CL$20:CL$36)</f>
        <v>2928</v>
      </c>
      <c r="O110" s="100">
        <f>SUM(CN$20:CN$36)+SUM(CP$20:CP$36)+SUM(CR$20:CR$36)+SUM(CT$20:CT$36)</f>
        <v>2898</v>
      </c>
    </row>
    <row r="111" spans="2:99">
      <c r="C111" s="99" t="s">
        <v>128</v>
      </c>
      <c r="D111" s="100">
        <f>SUM(D$37:D$48)+SUM(F$37:F$48)+SUM(H$37:H$48)+SUM(J$37:J$48)</f>
        <v>1070.4041461221279</v>
      </c>
      <c r="E111" s="100">
        <f>SUM(L$37:L$48)+SUM(N$37:N$48)+SUM(P$37:P$48)+SUM(R$37:R$48)</f>
        <v>1211</v>
      </c>
      <c r="F111" s="100">
        <f>SUM(T$37:T$48)+SUM(V$37:V$48)+SUM(X$37:X$48)+SUM(Z$37:Z$48)</f>
        <v>1387</v>
      </c>
      <c r="G111" s="100">
        <f>SUM(AB$37:AB$48)+SUM(AD$37:AD$48)+SUM(AF$37:AF$48)+SUM(AH$37:AH$48)</f>
        <v>1018</v>
      </c>
      <c r="H111" s="100">
        <f>SUM(AJ$37:AJ$48)+SUM(AL$37:AL$48)+SUM(AN$37:AN$48)+SUM(AP$37:AP$48)</f>
        <v>1245</v>
      </c>
      <c r="I111" s="100">
        <f>SUM(AR$37:AR$48)+SUM(AT$37:AT$48)+SUM(AV$37:AV$48)+SUM(AX$37:AX$48)</f>
        <v>1468</v>
      </c>
      <c r="J111" s="100">
        <f>SUM(AZ$37:AZ$48)+SUM(BB$37:BB$48)+SUM(BD$37:BD$48)+SUM(BF$37:BF$48)</f>
        <v>1333</v>
      </c>
      <c r="K111" s="100">
        <f>SUM(BH$37:BH$48)+SUM(BJ$37:BJ$48)+SUM(BL$37:BL$48)+SUM(BN$37:BN$48)</f>
        <v>1110</v>
      </c>
      <c r="L111" s="100">
        <f>SUM(BP$37:BP$48)+SUM(BR$37:BR$48)+SUM(BT$37:BT$48)+SUM(BV$37:BV$48)</f>
        <v>1192</v>
      </c>
      <c r="M111" s="100">
        <f>SUM(BX$37:BX$48)+SUM(BZ$37:BZ$48)+SUM(CB$37:CB$48)+SUM(CD$37:CD$48)</f>
        <v>1211</v>
      </c>
      <c r="N111" s="100">
        <f>SUM(CF$37:CF$48)+SUM(CH$37:CH$48)+SUM(CJ$37:CJ$48)+SUM(CL$37:CL$48)</f>
        <v>1410</v>
      </c>
      <c r="O111" s="100">
        <f>SUM(CN$37:CN$48)+SUM(CP$37:CP$48)+SUM(CR$37:CR$48)+SUM(CT$37:CT$48)</f>
        <v>1231</v>
      </c>
    </row>
    <row r="112" spans="2:99">
      <c r="C112" s="99" t="s">
        <v>129</v>
      </c>
      <c r="D112" s="100">
        <f>SUM(D$49:D$70)+SUM(F$49:F$70)+SUM(H$49:H$70)+SUM(J$49:J$70)</f>
        <v>1763.0410499800134</v>
      </c>
      <c r="E112" s="100">
        <f>SUM(L$49:L$70)+SUM(N$49:N$70)+SUM(P$49:P$70)+SUM(R$49:R$70)</f>
        <v>1804.2990714353959</v>
      </c>
      <c r="F112" s="100">
        <f>SUM(T$49:T$70)+SUM(V$49:V$70)+SUM(X$49:X$70)+SUM(Z$49:Z$70)</f>
        <v>1548.2537472784043</v>
      </c>
      <c r="G112" s="100">
        <f>SUM(AB$49:AB$70)+SUM(AD$49:AD$70)+SUM(AF$49:AF$70)+SUM(AH$49:AH$70)</f>
        <v>1678.4378642542674</v>
      </c>
      <c r="H112" s="100">
        <f>SUM(AJ$49:AJ$70)+SUM(AL$49:AL$70)+SUM(AN$49:AN$70)+SUM(AP$49:AP$70)</f>
        <v>1360.9860215870872</v>
      </c>
      <c r="I112" s="100">
        <f>SUM(AR$49:AR$70)+SUM(AT$49:AT$70)+SUM(AV$49:AV$70)+SUM(AX$49:AX$70)</f>
        <v>1731.4181658887342</v>
      </c>
      <c r="J112" s="100">
        <f>SUM(AZ$49:AZ$70)+SUM(BB$49:BB$70)+SUM(BD$49:BD$70)+SUM(BF$49:BF$70)</f>
        <v>1524.0936216232215</v>
      </c>
      <c r="K112" s="100">
        <f>SUM(BH$49:BH$70)+SUM(BJ$49:BJ$70)+SUM(BL$49:BL$70)+SUM(BN$49:BN$70)</f>
        <v>1699.6256491264003</v>
      </c>
      <c r="L112" s="100">
        <f>SUM(BP$49:BP$70)+SUM(BR$49:BR$70)+SUM(BT$49:BT$70)+SUM(BV$49:BV$70)</f>
        <v>1726.2451854806641</v>
      </c>
      <c r="M112" s="100">
        <f>SUM(BX$49:BX$70)+SUM(BZ$49:BZ$70)+SUM(CB$49:CB$70)+SUM(CD$49:CD$70)</f>
        <v>1655.5041276006718</v>
      </c>
      <c r="N112" s="100">
        <f>SUM(CF$49:CF$70)+SUM(CH$49:CH$70)+SUM(CJ$49:CJ$70)+SUM(CL$49:CL$70)</f>
        <v>1636.5266835771754</v>
      </c>
      <c r="O112" s="100">
        <f>SUM(CN$49:CN$70)+SUM(CP$49:CP$70)+SUM(CR$49:CR$70)+SUM(CT$49:CT$70)</f>
        <v>1466.4840869168347</v>
      </c>
    </row>
    <row r="113" spans="2:15">
      <c r="C113" s="99" t="s">
        <v>130</v>
      </c>
      <c r="D113" s="100">
        <f>SUM(D$71:D$86)+SUM(F$71:F$86)+SUM(H$71:H$86)+SUM(J$71:J$86)</f>
        <v>1130</v>
      </c>
      <c r="E113" s="100">
        <f>SUM(L$71:L$86)+SUM(N$71:N$86)+SUM(P$71:P$86)+SUM(R$71:R$86)</f>
        <v>1121</v>
      </c>
      <c r="F113" s="100">
        <f>SUM(T$71:T$86)+SUM(V$71:V$86)+SUM(X$71:X$86)+SUM(Z$71:Z$86)</f>
        <v>1323.7719347960708</v>
      </c>
      <c r="G113" s="100">
        <f>SUM(AB$71:AB$86)+SUM(AD$71:AD$86)+SUM(AF$71:AF$86)+SUM(AH$71:AH$86)</f>
        <v>740.14652527859164</v>
      </c>
      <c r="H113" s="100">
        <f>SUM(AJ$71:AJ$86)+SUM(AL$71:AL$86)+SUM(AN$71:AN$86)+SUM(AP$71:AP$86)</f>
        <v>155.3076761689405</v>
      </c>
      <c r="I113" s="100">
        <f>SUM(AR$71:AR$86)+SUM(AT$71:AT$86)+SUM(AV$71:AV$86)+SUM(AX$71:AX$86)</f>
        <v>128.14266769369576</v>
      </c>
      <c r="J113" s="100">
        <f>SUM(AZ$71:AZ$86)+SUM(BB$71:BB$86)+SUM(BD$71:BD$86)+SUM(BF$71:BF$86)</f>
        <v>157.34537025743199</v>
      </c>
      <c r="K113" s="100">
        <f>SUM(BH$71:BH$86)+SUM(BJ$71:BJ$86)+SUM(BL$71:BL$86)+SUM(BN$71:BN$86)</f>
        <v>119.91364104789872</v>
      </c>
      <c r="L113" s="100">
        <f>SUM(BP$71:BP$86)+SUM(BR$71:BR$86)+SUM(BT$71:BT$86)+SUM(BV$71:BV$86)</f>
        <v>155.22029008689546</v>
      </c>
      <c r="M113" s="100">
        <f>SUM(BX$71:BX$86)+SUM(BZ$71:BZ$86)+SUM(CB$71:CB$86)+SUM(CD$71:CD$86)</f>
        <v>145.58920827500967</v>
      </c>
      <c r="N113" s="100">
        <f>SUM(CF$71:CF$86)+SUM(CH$71:CH$86)+SUM(CJ$71:CJ$86)+SUM(CL$71:CL$86)</f>
        <v>145.65085327081965</v>
      </c>
      <c r="O113" s="100">
        <f>SUM(CN$71:CN$86)+SUM(CP$71:CP$86)+SUM(CR$71:CR$86)+SUM(CT$71:CT$86)</f>
        <v>135.72014010399374</v>
      </c>
    </row>
    <row r="114" spans="2:15">
      <c r="C114" s="99" t="s">
        <v>131</v>
      </c>
      <c r="D114" s="100">
        <f>SUM(D$87:D$94)+SUM(F$87:F$94)+SUM(H$87:H$94)+SUM(J$87:J$94)</f>
        <v>687.87644820966307</v>
      </c>
      <c r="E114" s="100">
        <f>SUM(L$87:L$94)+SUM(N$87:N$94)+SUM(P$87:P$94)+SUM(R$87:R$94)</f>
        <v>639.68137763865354</v>
      </c>
      <c r="F114" s="100">
        <f>SUM(T$87:T$94)+SUM(V$87:V$94)+SUM(X$87:X$94)+SUM(Z$87:Z$94)</f>
        <v>726.42287737661979</v>
      </c>
      <c r="G114" s="100">
        <f>SUM(AB$87:AB$94)+SUM(AD$87:AD$94)+SUM(AF$87:AF$94)+SUM(AH$87:AH$94)</f>
        <v>282.23742873796982</v>
      </c>
      <c r="H114" s="100">
        <f>SUM(AJ$87:AJ$94)+SUM(AL$87:AL$94)+SUM(AN$87:AN$94)+SUM(AP$87:AP$94)</f>
        <v>62.818123844023958</v>
      </c>
      <c r="I114" s="100">
        <f>SUM(AR$87:AR$94)+SUM(AT$87:AT$94)+SUM(AV$87:AV$94)+SUM(AX$87:AX$94)</f>
        <v>58.647361666310502</v>
      </c>
      <c r="J114" s="100">
        <f>SUM(AZ$87:AZ$94)+SUM(BB$87:BB$94)+SUM(BD$87:BD$94)+SUM(BF$87:BF$94)</f>
        <v>57.32602601277344</v>
      </c>
      <c r="K114" s="100">
        <f>SUM(BH$87:BH$94)+SUM(BJ$87:BJ$94)+SUM(BL$87:BL$94)+SUM(BN$87:BN$94)</f>
        <v>74.74896099903286</v>
      </c>
      <c r="L114" s="100">
        <f>SUM(BP$87:BP$94)+SUM(BR$87:BR$94)+SUM(BT$87:BT$94)+SUM(BV$87:BV$94)</f>
        <v>71.658949217288352</v>
      </c>
      <c r="M114" s="100">
        <f>SUM(BX$87:BX$94)+SUM(BZ$87:BZ$94)+SUM(CB$87:CB$94)+SUM(CD$87:CD$94)</f>
        <v>58.090958375058655</v>
      </c>
      <c r="N114" s="100">
        <f>SUM(CF$87:CF$94)+SUM(CH$87:CH$94)+SUM(CJ$87:CJ$94)+SUM(CL$87:CL$94)</f>
        <v>67.347155942430859</v>
      </c>
      <c r="O114" s="100">
        <f>SUM(CN$87:CN$94)+SUM(CP$87:CP$94)+SUM(CR$87:CR$94)+SUM(CT$87:CT$94)</f>
        <v>71.012709825726716</v>
      </c>
    </row>
    <row r="115" spans="2:15">
      <c r="C115" s="99" t="s">
        <v>132</v>
      </c>
      <c r="D115" s="100">
        <f>SUM(D$95:D$105)+SUM(F$95:F$105)+SUM(H$95:H$105)+SUM(J$95:J$105)</f>
        <v>795.23035766599685</v>
      </c>
      <c r="E115" s="100">
        <f>SUM(L$95:L$105)+SUM(N$95:N$105)+SUM(P$95:P$105)+SUM(R$95:R$105)</f>
        <v>1036.3243112794239</v>
      </c>
      <c r="F115" s="100">
        <f>SUM(T$95:T$105)+SUM(V$95:V$105)+SUM(X$95:X$105)+SUM(Z$95:Z$105)</f>
        <v>928.90353382248691</v>
      </c>
      <c r="G115" s="100">
        <f>SUM(AB$95:AB$105)+SUM(AD$95:AD$105)+SUM(AF$95:AF$105)+SUM(AH$95:AH$105)</f>
        <v>532.23294846587532</v>
      </c>
      <c r="H115" s="100">
        <f>SUM(AJ$95:AJ$105)+SUM(AL$95:AL$105)+SUM(AN$95:AN$105)+SUM(AP$95:AP$105)</f>
        <v>97.119381731492822</v>
      </c>
      <c r="I115" s="100">
        <f>SUM(AR$95:AR$105)+SUM(AT$95:AT$105)+SUM(AV$95:AV$105)+SUM(AX$95:AX$105)</f>
        <v>121.02300808280376</v>
      </c>
      <c r="J115" s="100">
        <f>SUM(AZ$95:AZ$105)+SUM(BB$95:BB$105)+SUM(BD$95:BD$105)+SUM(BF$95:BF$105)</f>
        <v>96.466185438117364</v>
      </c>
      <c r="K115" s="100">
        <f>SUM(BH$95:BH$105)+SUM(BJ$95:BJ$105)+SUM(BL$95:BL$105)+SUM(BN$95:BN$105)</f>
        <v>113.94295215821256</v>
      </c>
      <c r="L115" s="100">
        <f>SUM(BP$95:BP$105)+SUM(BR$95:BR$105)+SUM(BT$95:BT$105)+SUM(BV$95:BV$105)</f>
        <v>84.106778546696532</v>
      </c>
      <c r="M115" s="100">
        <f>SUM(BX$95:BX$105)+SUM(BZ$95:BZ$105)+SUM(CB$95:CB$105)+SUM(CD$95:CD$105)</f>
        <v>106.04690908080437</v>
      </c>
      <c r="N115" s="100">
        <f>SUM(CF$95:CF$105)+SUM(CH$95:CH$105)+SUM(CJ$95:CJ$105)+SUM(CL$95:CL$105)</f>
        <v>99.706510541118547</v>
      </c>
      <c r="O115" s="100">
        <f>SUM(CN$95:CN$105)+SUM(CP$95:CP$105)+SUM(CR$95:CR$105)+SUM(CT$95:CT$105)</f>
        <v>107.01426648498939</v>
      </c>
    </row>
    <row r="116" spans="2:15">
      <c r="C116" s="99" t="s">
        <v>278</v>
      </c>
      <c r="D116" s="100">
        <f t="shared" ref="D116:O116" si="0">SUM(D$109:D$115)</f>
        <v>8555.5768825714731</v>
      </c>
      <c r="E116" s="100">
        <f t="shared" si="0"/>
        <v>9399.3047603534742</v>
      </c>
      <c r="F116" s="100">
        <f t="shared" si="0"/>
        <v>9323.3520932735828</v>
      </c>
      <c r="G116" s="100">
        <f t="shared" si="0"/>
        <v>7530.0547667367046</v>
      </c>
      <c r="H116" s="100">
        <f t="shared" si="0"/>
        <v>6231.2312033315438</v>
      </c>
      <c r="I116" s="100">
        <f t="shared" si="0"/>
        <v>6852.2312033315438</v>
      </c>
      <c r="J116" s="100">
        <f t="shared" si="0"/>
        <v>6643.2312033315438</v>
      </c>
      <c r="K116" s="100">
        <f t="shared" si="0"/>
        <v>6656.2312033315438</v>
      </c>
      <c r="L116" s="100">
        <f t="shared" si="0"/>
        <v>7093.2312033315438</v>
      </c>
      <c r="M116" s="100">
        <f t="shared" si="0"/>
        <v>6746.2312033315457</v>
      </c>
      <c r="N116" s="100">
        <f t="shared" si="0"/>
        <v>7371.2312033315438</v>
      </c>
      <c r="O116" s="100">
        <f t="shared" si="0"/>
        <v>7040.2312033315447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4370741.7227956168</v>
      </c>
      <c r="E120" s="100">
        <f>E109*pricing!E24*2000</f>
        <v>4567691.9745695693</v>
      </c>
      <c r="F120" s="100">
        <f>F109*pricing!F24*2000</f>
        <v>4133635.0576491458</v>
      </c>
      <c r="G120" s="100">
        <f>G109*pricing!G24*2000</f>
        <v>4835192.1675554113</v>
      </c>
      <c r="H120" s="100">
        <f>H109*pricing!H24*2000</f>
        <v>4385993.7302772989</v>
      </c>
      <c r="I120" s="100">
        <f>I109*pricing!I24*2000</f>
        <v>4380946.5568247363</v>
      </c>
      <c r="J120" s="100">
        <f>J109*pricing!J24*2000</f>
        <v>4295144.6081311638</v>
      </c>
      <c r="K120" s="100">
        <f>K109*pricing!K24*2000</f>
        <v>4057927.4558607005</v>
      </c>
      <c r="L120" s="100">
        <f>L109*pricing!L24*2000</f>
        <v>5001748.8914899919</v>
      </c>
      <c r="M120" s="100">
        <f>M109*pricing!M24*2000</f>
        <v>5203635.8295925148</v>
      </c>
      <c r="N120" s="100">
        <f>N109*pricing!N24*2000</f>
        <v>5471136.0225783568</v>
      </c>
      <c r="O120" s="100">
        <f>O109*pricing!O24*2000</f>
        <v>5708353.1748488201</v>
      </c>
    </row>
    <row r="121" spans="2:15">
      <c r="C121" s="99" t="s">
        <v>127</v>
      </c>
      <c r="D121" s="100">
        <f>D110*pricing!D25*2000</f>
        <v>9573880.2447826732</v>
      </c>
      <c r="E121" s="100">
        <f>E110*pricing!E25*2000</f>
        <v>11447441.552683827</v>
      </c>
      <c r="F121" s="100">
        <f>F110*pricing!F25*2000</f>
        <v>11054762.722390423</v>
      </c>
      <c r="G121" s="100">
        <f>G110*pricing!G25*2000</f>
        <v>9906603.9685977492</v>
      </c>
      <c r="H121" s="100">
        <f>H110*pricing!H25*2000</f>
        <v>10418793.747241322</v>
      </c>
      <c r="I121" s="100">
        <f>I110*pricing!I25*2000</f>
        <v>10572450.680834392</v>
      </c>
      <c r="J121" s="100">
        <f>J110*pricing!J25*2000</f>
        <v>11199883.159672767</v>
      </c>
      <c r="K121" s="100">
        <f>K110*pricing!K25*2000</f>
        <v>11669390.456762709</v>
      </c>
      <c r="L121" s="100">
        <f>L110*pricing!L25*2000</f>
        <v>12262676.950358178</v>
      </c>
      <c r="M121" s="100">
        <f>M110*pricing!M25*2000</f>
        <v>10837082.066466905</v>
      </c>
      <c r="N121" s="100">
        <f>N110*pricing!N25*2000</f>
        <v>12497430.598903149</v>
      </c>
      <c r="O121" s="100">
        <f>O110*pricing!O25*2000</f>
        <v>12369383.154242257</v>
      </c>
    </row>
    <row r="122" spans="2:15">
      <c r="C122" s="99" t="s">
        <v>128</v>
      </c>
      <c r="D122" s="100">
        <f>D111*pricing!D26*2000</f>
        <v>4225615.6462906534</v>
      </c>
      <c r="E122" s="100">
        <f>E111*pricing!E26*2000</f>
        <v>4780643.4291166617</v>
      </c>
      <c r="F122" s="100">
        <f>F111*pricing!F26*2000</f>
        <v>5475435.5377248637</v>
      </c>
      <c r="G122" s="100">
        <f>G111*pricing!G26*2000</f>
        <v>4018740.7191088041</v>
      </c>
      <c r="H122" s="100">
        <f>H111*pricing!H26*2000</f>
        <v>4914864.6319159735</v>
      </c>
      <c r="I122" s="100">
        <f>I111*pricing!I26*2000</f>
        <v>5795197.8149820473</v>
      </c>
      <c r="J122" s="100">
        <f>J111*pricing!J26*2000</f>
        <v>5262260.686220075</v>
      </c>
      <c r="K122" s="100">
        <f>K111*pricing!K26*2000</f>
        <v>4381927.5031540003</v>
      </c>
      <c r="L122" s="100">
        <f>L111*pricing!L26*2000</f>
        <v>4705637.462846458</v>
      </c>
      <c r="M122" s="100">
        <f>M111*pricing!M26*2000</f>
        <v>4780643.4291166617</v>
      </c>
      <c r="N122" s="100">
        <f>N111*pricing!N26*2000</f>
        <v>5566232.233736163</v>
      </c>
      <c r="O122" s="100">
        <f>O111*pricing!O26*2000</f>
        <v>4859597.0778221386</v>
      </c>
    </row>
    <row r="123" spans="2:15">
      <c r="C123" s="99" t="s">
        <v>129</v>
      </c>
      <c r="D123" s="100">
        <f>D112*pricing!D27*2000</f>
        <v>6872820.4657338038</v>
      </c>
      <c r="E123" s="100">
        <f>E112*pricing!E27*2000</f>
        <v>7033655.6171543859</v>
      </c>
      <c r="F123" s="100">
        <f>F112*pricing!F27*2000</f>
        <v>6035520.2963451697</v>
      </c>
      <c r="G123" s="100">
        <f>G112*pricing!G27*2000</f>
        <v>6543013.9043217618</v>
      </c>
      <c r="H123" s="100">
        <f>H112*pricing!H27*2000</f>
        <v>5305499.0312604457</v>
      </c>
      <c r="I123" s="100">
        <f>I112*pricing!I27*2000</f>
        <v>6749545.7382562244</v>
      </c>
      <c r="J123" s="100">
        <f>J112*pricing!J27*2000</f>
        <v>5941337.4603530504</v>
      </c>
      <c r="K123" s="100">
        <f>K112*pricing!K27*2000</f>
        <v>6625609.7358223442</v>
      </c>
      <c r="L123" s="100">
        <f>L112*pricing!L27*2000</f>
        <v>6729380.0333125824</v>
      </c>
      <c r="M123" s="100">
        <f>M112*pricing!M27*2000</f>
        <v>6453611.871039344</v>
      </c>
      <c r="N123" s="100">
        <f>N112*pricing!N27*2000</f>
        <v>6379632.558037254</v>
      </c>
      <c r="O123" s="100">
        <f>O112*pricing!O27*2000</f>
        <v>5716759.5986203672</v>
      </c>
    </row>
    <row r="124" spans="2:15">
      <c r="C124" s="99" t="s">
        <v>130</v>
      </c>
      <c r="D124" s="100">
        <f>D113*pricing!D28*2000</f>
        <v>4083116.9567965008</v>
      </c>
      <c r="E124" s="100">
        <f>E113*pricing!E28*2000</f>
        <v>4050596.5562556433</v>
      </c>
      <c r="F124" s="100">
        <f>F113*pricing!F28*2000</f>
        <v>4783288.1715903971</v>
      </c>
      <c r="G124" s="100">
        <f>G113*pricing!G28*2000</f>
        <v>2674429.0512203784</v>
      </c>
      <c r="H124" s="100">
        <f>H113*pricing!H28*2000</f>
        <v>561185.31512040773</v>
      </c>
      <c r="I124" s="100">
        <f>I113*pricing!I28*2000</f>
        <v>463027.87553032592</v>
      </c>
      <c r="J124" s="100">
        <f>J113*pricing!J28*2000</f>
        <v>568548.27378012775</v>
      </c>
      <c r="K124" s="100">
        <f>K113*pricing!K28*2000</f>
        <v>433293.29302113643</v>
      </c>
      <c r="L124" s="100">
        <f>L113*pricing!L28*2000</f>
        <v>560869.55618820759</v>
      </c>
      <c r="M124" s="100">
        <f>M113*pricing!M28*2000</f>
        <v>526068.81861439778</v>
      </c>
      <c r="N124" s="100">
        <f>N113*pricing!N28*2000</f>
        <v>526291.56527607329</v>
      </c>
      <c r="O124" s="100">
        <f>O113*pricing!O28*2000</f>
        <v>490408.14640479087</v>
      </c>
    </row>
    <row r="125" spans="2:15">
      <c r="C125" s="99" t="s">
        <v>131</v>
      </c>
      <c r="D125" s="100">
        <f>D114*pricing!D29*2000</f>
        <v>2526791.4724976467</v>
      </c>
      <c r="E125" s="100">
        <f>E114*pricing!E29*2000</f>
        <v>2349755.4747509537</v>
      </c>
      <c r="F125" s="100">
        <f>F114*pricing!F29*2000</f>
        <v>2668384.9065624429</v>
      </c>
      <c r="G125" s="100">
        <f>G114*pricing!G29*2000</f>
        <v>1036748.866763638</v>
      </c>
      <c r="H125" s="100">
        <f>H114*pricing!H29*2000</f>
        <v>230751.17640748306</v>
      </c>
      <c r="I125" s="100">
        <f>I114*pricing!I29*2000</f>
        <v>215430.62526506346</v>
      </c>
      <c r="J125" s="100">
        <f>J114*pricing!J29*2000</f>
        <v>210576.93435828172</v>
      </c>
      <c r="K125" s="100">
        <f>K114*pricing!K29*2000</f>
        <v>274576.97922643047</v>
      </c>
      <c r="L125" s="100">
        <f>L114*pricing!L29*2000</f>
        <v>263226.37194753508</v>
      </c>
      <c r="M125" s="100">
        <f>M114*pricing!M29*2000</f>
        <v>213386.77699076367</v>
      </c>
      <c r="N125" s="100">
        <f>N114*pricing!N29*2000</f>
        <v>247387.76821798593</v>
      </c>
      <c r="O125" s="100">
        <f>O114*pricing!O29*2000</f>
        <v>260852.52677804284</v>
      </c>
    </row>
    <row r="126" spans="2:15">
      <c r="C126" s="99" t="s">
        <v>132</v>
      </c>
      <c r="D126" s="100">
        <f>D115*pricing!D30*2000</f>
        <v>3565288.7621162906</v>
      </c>
      <c r="E126" s="100">
        <f>E115*pricing!E30*2000</f>
        <v>4646195.1374148605</v>
      </c>
      <c r="F126" s="100">
        <f>F115*pricing!F30*2000</f>
        <v>4164591.1757538924</v>
      </c>
      <c r="G126" s="100">
        <f>G115*pricing!G30*2000</f>
        <v>2386181.7292322186</v>
      </c>
      <c r="H126" s="100">
        <f>H115*pricing!H30*2000</f>
        <v>435419.29320611391</v>
      </c>
      <c r="I126" s="100">
        <f>I115*pricing!I30*2000</f>
        <v>542587.39812389691</v>
      </c>
      <c r="J126" s="100">
        <f>J115*pricing!J30*2000</f>
        <v>432490.79156910063</v>
      </c>
      <c r="K126" s="100">
        <f>K115*pricing!K30*2000</f>
        <v>510845.09404840053</v>
      </c>
      <c r="L126" s="100">
        <f>L115*pricing!L30*2000</f>
        <v>377079.35754671774</v>
      </c>
      <c r="M126" s="100">
        <f>M115*pricing!M30*2000</f>
        <v>475444.44142279559</v>
      </c>
      <c r="N126" s="100">
        <f>N115*pricing!N30*2000</f>
        <v>447018.27352947323</v>
      </c>
      <c r="O126" s="100">
        <f>O115*pricing!O30*2000</f>
        <v>479781.43440708518</v>
      </c>
    </row>
    <row r="127" spans="2:15">
      <c r="C127" s="99" t="s">
        <v>278</v>
      </c>
      <c r="D127" s="100">
        <f t="shared" ref="D127:O127" si="1">SUM(D$120:D$126)</f>
        <v>35218255.271013185</v>
      </c>
      <c r="E127" s="100">
        <f t="shared" si="1"/>
        <v>38875979.7419459</v>
      </c>
      <c r="F127" s="100">
        <f t="shared" si="1"/>
        <v>38315617.868016332</v>
      </c>
      <c r="G127" s="100">
        <f t="shared" si="1"/>
        <v>31400910.406799961</v>
      </c>
      <c r="H127" s="100">
        <f t="shared" si="1"/>
        <v>26252506.925429046</v>
      </c>
      <c r="I127" s="100">
        <f t="shared" si="1"/>
        <v>28719186.689816684</v>
      </c>
      <c r="J127" s="100">
        <f t="shared" si="1"/>
        <v>27910241.914084561</v>
      </c>
      <c r="K127" s="100">
        <f t="shared" si="1"/>
        <v>27953570.517895713</v>
      </c>
      <c r="L127" s="100">
        <f t="shared" si="1"/>
        <v>29900618.62368967</v>
      </c>
      <c r="M127" s="100">
        <f t="shared" si="1"/>
        <v>28489873.233243383</v>
      </c>
      <c r="N127" s="100">
        <f t="shared" si="1"/>
        <v>31135129.020278461</v>
      </c>
      <c r="O127" s="100">
        <f t="shared" si="1"/>
        <v>29885135.113123499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436699.14976517594</v>
      </c>
      <c r="E131" s="106">
        <f>SUM(M$6:M$19)+SUM(O$6:O$19)+SUM(Q$6:Q$19)+SUM(S$6:S$19)</f>
        <v>457312.79999999993</v>
      </c>
      <c r="F131" s="106">
        <f>SUM(U$6:U$19)+SUM(W$6:W$19)+SUM(Y$6:Y$19)+SUM(AA$6:AA$19)</f>
        <v>412390.8</v>
      </c>
      <c r="G131" s="106">
        <f>SUM(AC$6:AC$19)+SUM(AE$6:AE$19)+SUM(AG$6:AG$19)+SUM(AI$6:AI$19)</f>
        <v>485070</v>
      </c>
      <c r="H131" s="106">
        <f>SUM(AK$6:AK$19)+SUM(AM$6:AM$19)+SUM(AO$6:AO$19)+SUM(AQ$6:AQ$19)</f>
        <v>437541.6</v>
      </c>
      <c r="I131" s="106">
        <f>SUM(AS$6:AS$19)+SUM(AU$6:AU$19)+SUM(AW$6:AW$19)+SUM(AY$6:AY$19)</f>
        <v>437830.8</v>
      </c>
      <c r="J131" s="106">
        <f>SUM(BA$6:BA$19)+SUM(BC$6:BC$19)+SUM(BE$6:BE$19)+SUM(BG$6:BG$19)</f>
        <v>428683.19999999995</v>
      </c>
      <c r="K131" s="106">
        <f>SUM(BI$6:BI$19)+SUM(BK$6:BK$19)+SUM(BM$6:BM$19)+SUM(BO$6:BO$19)</f>
        <v>406807.19999999995</v>
      </c>
      <c r="L131" s="106">
        <f>SUM(BQ$6:BQ$19)+SUM(BS$6:BS$19)+SUM(BU$6:BU$19)+SUM(BW$6:BW$19)</f>
        <v>499593.6</v>
      </c>
      <c r="M131" s="106">
        <f>SUM(BY$6:BY$19)+SUM(CA$6:CA$19)+SUM(CC$6:CC$19)+SUM(CE$6:CE$19)</f>
        <v>518655.60000000003</v>
      </c>
      <c r="N131" s="106">
        <f>SUM(CG$6:CG$19)+SUM(CI$6:CI$19)+SUM(CK$6:CK$19)+SUM(CM$6:CM$19)</f>
        <v>549290.4</v>
      </c>
      <c r="O131" s="106">
        <f>SUM(CO$6:CO$19)+SUM(CQ$6:CQ$19)+SUM(CS$6:CS$19)+SUM(CU$6:CU$19)</f>
        <v>568382.39999999991</v>
      </c>
    </row>
    <row r="132" spans="2:15">
      <c r="C132" s="105" t="s">
        <v>127</v>
      </c>
      <c r="D132" s="106">
        <f>SUM(E$20:E$36)+SUM(G$20:G$36)+SUM(I$20:I$36)+SUM(K$20:K$36)</f>
        <v>954753.38989107299</v>
      </c>
      <c r="E132" s="106">
        <f>SUM(M$20:M$36)+SUM(O$20:O$36)+SUM(Q$20:Q$36)+SUM(S$20:S$36)</f>
        <v>1144444.7999999998</v>
      </c>
      <c r="F132" s="106">
        <f>SUM(U$20:U$36)+SUM(W$20:W$36)+SUM(Y$20:Y$36)+SUM(AA$20:AA$36)</f>
        <v>1097411.9999999998</v>
      </c>
      <c r="G132" s="106">
        <f>SUM(AC$20:AC$36)+SUM(AE$20:AE$36)+SUM(AG$20:AG$36)+SUM(AI$20:AI$36)</f>
        <v>988043.99999999977</v>
      </c>
      <c r="H132" s="106">
        <f>SUM(AK$20:AK$36)+SUM(AM$20:AM$36)+SUM(AO$20:AO$36)+SUM(AQ$20:AQ$36)</f>
        <v>1041520.8</v>
      </c>
      <c r="I132" s="106">
        <f>SUM(AS$20:AS$36)+SUM(AU$20:AU$36)+SUM(AW$20:AW$36)+SUM(AY$20:AY$36)</f>
        <v>1056154.8</v>
      </c>
      <c r="J132" s="106">
        <f>SUM(BA$20:BA$36)+SUM(BC$20:BC$36)+SUM(BE$20:BE$36)+SUM(BG$20:BG$36)</f>
        <v>1121722.7999999998</v>
      </c>
      <c r="K132" s="106">
        <f>SUM(BI$20:BI$36)+SUM(BK$20:BK$36)+SUM(BM$20:BM$36)+SUM(BO$20:BO$36)</f>
        <v>1166098.8</v>
      </c>
      <c r="L132" s="106">
        <f>SUM(BQ$20:BQ$36)+SUM(BS$20:BS$36)+SUM(BU$20:BU$36)+SUM(BW$20:BW$36)</f>
        <v>1234732.7999999998</v>
      </c>
      <c r="M132" s="106">
        <f>SUM(BY$20:BY$36)+SUM(CA$20:CA$36)+SUM(CC$20:CC$36)+SUM(CE$20:CE$36)</f>
        <v>1088863.2</v>
      </c>
      <c r="N132" s="106">
        <f>SUM(CG$20:CG$36)+SUM(CI$20:CI$36)+SUM(CK$20:CK$36)+SUM(CM$20:CM$36)</f>
        <v>1257808.7999999998</v>
      </c>
      <c r="O132" s="106">
        <f>SUM(CO$20:CO$36)+SUM(CQ$20:CQ$36)+SUM(CS$20:CS$36)+SUM(CU$20:CU$36)</f>
        <v>1234320</v>
      </c>
    </row>
    <row r="133" spans="2:15">
      <c r="C133" s="105" t="s">
        <v>128</v>
      </c>
      <c r="D133" s="106">
        <f>SUM(E$37:E$48)+SUM(G$37:G$48)+SUM(I$37:I$48)+SUM(K$37:K$48)</f>
        <v>1123652.054916868</v>
      </c>
      <c r="E133" s="106">
        <f>SUM(M$37:M$48)+SUM(O$37:O$48)+SUM(Q$37:Q$48)+SUM(S$37:S$48)</f>
        <v>1270664.4000000001</v>
      </c>
      <c r="F133" s="106">
        <f>SUM(U$37:U$48)+SUM(W$37:W$48)+SUM(Y$37:Y$48)+SUM(AA$37:AA$48)</f>
        <v>1454131.2</v>
      </c>
      <c r="G133" s="106">
        <f>SUM(AC$37:AC$48)+SUM(AE$37:AE$48)+SUM(AG$37:AG$48)+SUM(AI$37:AI$48)</f>
        <v>1064730</v>
      </c>
      <c r="H133" s="106">
        <f>SUM(AK$37:AK$48)+SUM(AM$37:AM$48)+SUM(AO$37:AO$48)+SUM(AQ$37:AQ$48)</f>
        <v>1299626.4000000001</v>
      </c>
      <c r="I133" s="106">
        <f>SUM(AS$37:AS$48)+SUM(AU$37:AU$48)+SUM(AW$37:AW$48)+SUM(AY$37:AY$48)</f>
        <v>1542217.2</v>
      </c>
      <c r="J133" s="106">
        <f>SUM(BA$37:BA$48)+SUM(BC$37:BC$48)+SUM(BE$37:BE$48)+SUM(BG$37:BG$48)</f>
        <v>1400499.6</v>
      </c>
      <c r="K133" s="106">
        <f>SUM(BI$37:BI$48)+SUM(BK$37:BK$48)+SUM(BM$37:BM$48)+SUM(BO$37:BO$48)</f>
        <v>1164795.5999999999</v>
      </c>
      <c r="L133" s="106">
        <f>SUM(BQ$37:BQ$48)+SUM(BS$37:BS$48)+SUM(BU$37:BU$48)+SUM(BW$37:BW$48)</f>
        <v>1249995.6000000001</v>
      </c>
      <c r="M133" s="106">
        <f>SUM(BY$37:BY$48)+SUM(CA$37:CA$48)+SUM(CC$37:CC$48)+SUM(CE$37:CE$48)</f>
        <v>1261230</v>
      </c>
      <c r="N133" s="106">
        <f>SUM(CG$37:CG$48)+SUM(CI$37:CI$48)+SUM(CK$37:CK$48)+SUM(CM$37:CM$48)</f>
        <v>1480459.2</v>
      </c>
      <c r="O133" s="106">
        <f>SUM(CO$37:CO$48)+SUM(CQ$37:CQ$48)+SUM(CS$37:CS$48)+SUM(CU$37:CU$48)</f>
        <v>1291917.6000000001</v>
      </c>
    </row>
    <row r="134" spans="2:15">
      <c r="C134" s="105" t="s">
        <v>129</v>
      </c>
      <c r="D134" s="106">
        <f>SUM(E$49:E$70)+SUM(G$49:G$70)+SUM(I$49:I$70)+SUM(K$49:K$70)</f>
        <v>1489708.1573785252</v>
      </c>
      <c r="E134" s="106">
        <f>SUM(M$49:M$70)+SUM(O$49:O$70)+SUM(Q$49:Q$70)+SUM(S$49:S$70)</f>
        <v>1529032.994761507</v>
      </c>
      <c r="F134" s="106">
        <f>SUM(U$49:U$70)+SUM(W$49:W$70)+SUM(Y$49:Y$70)+SUM(AA$49:AA$70)</f>
        <v>1315735.5004978105</v>
      </c>
      <c r="G134" s="106">
        <f>SUM(AC$49:AC$70)+SUM(AE$49:AE$70)+SUM(AG$49:AG$70)+SUM(AI$49:AI$70)</f>
        <v>1387023.6664725624</v>
      </c>
      <c r="H134" s="106">
        <f>SUM(AK$49:AK$70)+SUM(AM$49:AM$70)+SUM(AO$49:AO$70)+SUM(AQ$49:AQ$70)</f>
        <v>1097338.2404462781</v>
      </c>
      <c r="I134" s="106">
        <f>SUM(AS$49:AS$70)+SUM(AU$49:AU$70)+SUM(AW$49:AW$70)+SUM(AY$49:AY$70)</f>
        <v>1403942.079617732</v>
      </c>
      <c r="J134" s="106">
        <f>SUM(BA$49:BA$70)+SUM(BC$49:BC$70)+SUM(BE$49:BE$70)+SUM(BG$49:BG$70)</f>
        <v>1241336.189812572</v>
      </c>
      <c r="K134" s="106">
        <f>SUM(BI$49:BI$70)+SUM(BK$49:BK$70)+SUM(BM$49:BM$70)+SUM(BO$49:BO$70)</f>
        <v>1372514.2055803386</v>
      </c>
      <c r="L134" s="106">
        <f>SUM(BQ$49:BQ$70)+SUM(BS$49:BS$70)+SUM(BU$49:BU$70)+SUM(BW$49:BW$70)</f>
        <v>1390249.9489256663</v>
      </c>
      <c r="M134" s="106">
        <f>SUM(BY$49:BY$70)+SUM(CA$49:CA$70)+SUM(CC$49:CC$70)+SUM(CE$49:CE$70)</f>
        <v>1333229.1480032518</v>
      </c>
      <c r="N134" s="106">
        <f>SUM(CG$49:CG$70)+SUM(CI$49:CI$70)+SUM(CK$49:CK$70)+SUM(CM$49:CM$70)</f>
        <v>1324479.2146257369</v>
      </c>
      <c r="O134" s="106">
        <f>SUM(CO$49:CO$70)+SUM(CQ$49:CQ$70)+SUM(CS$49:CS$70)+SUM(CU$49:CU$70)</f>
        <v>1189107.8957659206</v>
      </c>
    </row>
    <row r="135" spans="2:15">
      <c r="C135" s="105" t="s">
        <v>130</v>
      </c>
      <c r="D135" s="106">
        <f>SUM(E$71:E$86)+SUM(G$71:G$86)+SUM(I$71:I$86)+SUM(K$71:K$86)</f>
        <v>626905.19999999995</v>
      </c>
      <c r="E135" s="106">
        <f>SUM(M$71:M$86)+SUM(O$71:O$86)+SUM(Q$71:Q$86)+SUM(S$71:S$86)</f>
        <v>623271.6</v>
      </c>
      <c r="F135" s="106">
        <f>SUM(U$71:U$86)+SUM(W$71:W$86)+SUM(Y$71:Y$86)+SUM(AA$71:AA$86)</f>
        <v>741334.83217538497</v>
      </c>
      <c r="G135" s="106">
        <f>SUM(AC$71:AC$86)+SUM(AE$71:AE$86)+SUM(AG$71:AG$86)+SUM(AI$71:AI$86)</f>
        <v>414488.27406500856</v>
      </c>
      <c r="H135" s="106">
        <f>SUM(AK$71:AK$86)+SUM(AM$71:AM$86)+SUM(AO$71:AO$86)+SUM(AQ$71:AQ$86)</f>
        <v>86410.145579141317</v>
      </c>
      <c r="I135" s="106">
        <f>SUM(AS$71:AS$86)+SUM(AU$71:AU$86)+SUM(AW$71:AW$86)+SUM(AY$71:AY$86)</f>
        <v>71255.61658352871</v>
      </c>
      <c r="J135" s="106">
        <f>SUM(BA$71:BA$86)+SUM(BC$71:BC$86)+SUM(BE$71:BE$86)+SUM(BG$71:BG$86)</f>
        <v>88163.366716247896</v>
      </c>
      <c r="K135" s="106">
        <f>SUM(BI$71:BI$86)+SUM(BK$71:BK$86)+SUM(BM$71:BM$86)+SUM(BO$71:BO$86)</f>
        <v>66758.748897361365</v>
      </c>
      <c r="L135" s="106">
        <f>SUM(BQ$71:BQ$86)+SUM(BS$71:BS$86)+SUM(BU$71:BU$86)+SUM(BW$71:BW$86)</f>
        <v>86810.220895942606</v>
      </c>
      <c r="M135" s="106">
        <f>SUM(BY$71:BY$86)+SUM(CA$71:CA$86)+SUM(CC$71:CC$86)+SUM(CE$71:CE$86)</f>
        <v>81028.450079193688</v>
      </c>
      <c r="N135" s="106">
        <f>SUM(CG$71:CG$86)+SUM(CI$71:CI$86)+SUM(CK$71:CK$86)+SUM(CM$71:CM$86)</f>
        <v>81836.591853725229</v>
      </c>
      <c r="O135" s="106">
        <f>SUM(CO$71:CO$86)+SUM(CQ$71:CQ$86)+SUM(CS$71:CS$86)+SUM(CU$71:CU$86)</f>
        <v>75715.02836943006</v>
      </c>
    </row>
    <row r="136" spans="2:15">
      <c r="C136" s="105" t="s">
        <v>131</v>
      </c>
      <c r="D136" s="106">
        <f>SUM(E$87:E$94)+SUM(G$87:G$94)+SUM(I$87:I$94)+SUM(K$87:K$94)</f>
        <v>1395902.9839461488</v>
      </c>
      <c r="E136" s="106">
        <f>SUM(M$87:M$94)+SUM(O$87:O$94)+SUM(Q$87:Q$94)+SUM(S$87:S$94)</f>
        <v>1297424.35700804</v>
      </c>
      <c r="F136" s="106">
        <f>SUM(U$87:U$94)+SUM(W$87:W$94)+SUM(Y$87:Y$94)+SUM(AA$87:AA$94)</f>
        <v>1477963.8878879126</v>
      </c>
      <c r="G136" s="106">
        <f>SUM(AC$87:AC$94)+SUM(AE$87:AE$94)+SUM(AG$87:AG$94)+SUM(AI$87:AI$94)</f>
        <v>574353.20854948228</v>
      </c>
      <c r="H136" s="106">
        <f>SUM(AK$87:AK$94)+SUM(AM$87:AM$94)+SUM(AO$87:AO$94)+SUM(AQ$87:AQ$94)</f>
        <v>127647.7892460018</v>
      </c>
      <c r="I136" s="106">
        <f>SUM(AS$87:AS$94)+SUM(AU$87:AU$94)+SUM(AW$87:AW$94)+SUM(AY$87:AY$94)</f>
        <v>119266.94879806021</v>
      </c>
      <c r="J136" s="106">
        <f>SUM(BA$87:BA$94)+SUM(BC$87:BC$94)+SUM(BE$87:BE$94)+SUM(BG$87:BG$94)</f>
        <v>116471.56836514272</v>
      </c>
      <c r="K136" s="106">
        <f>SUM(BI$87:BI$94)+SUM(BK$87:BK$94)+SUM(BM$87:BM$94)+SUM(BO$87:BO$94)</f>
        <v>151918.24304134166</v>
      </c>
      <c r="L136" s="106">
        <f>SUM(BQ$87:BQ$94)+SUM(BS$87:BS$94)+SUM(BU$87:BU$94)+SUM(BW$87:BW$94)</f>
        <v>145541.07598447756</v>
      </c>
      <c r="M136" s="106">
        <f>SUM(BY$87:BY$94)+SUM(CA$87:CA$94)+SUM(CC$87:CC$94)+SUM(CE$87:CE$94)</f>
        <v>117783.31227990765</v>
      </c>
      <c r="N136" s="106">
        <f>SUM(CG$87:CG$94)+SUM(CI$87:CI$94)+SUM(CK$87:CK$94)+SUM(CM$87:CM$94)</f>
        <v>136925.61874608888</v>
      </c>
      <c r="O136" s="106">
        <f>SUM(CO$87:CO$94)+SUM(CQ$87:CQ$94)+SUM(CS$87:CS$94)+SUM(CU$87:CU$94)</f>
        <v>144345.31176589071</v>
      </c>
    </row>
    <row r="137" spans="2:15">
      <c r="C137" s="105" t="s">
        <v>132</v>
      </c>
      <c r="D137" s="106">
        <f>SUM(E$95:E$105)+SUM(G$95:G$105)+SUM(I$95:I$105)+SUM(K$95:K$105)</f>
        <v>1504108.8201340069</v>
      </c>
      <c r="E137" s="106">
        <f>SUM(M$95:M$105)+SUM(O$95:O$105)+SUM(Q$95:Q$105)+SUM(S$95:S$105)</f>
        <v>1962741.3686344395</v>
      </c>
      <c r="F137" s="106">
        <f>SUM(U$95:U$105)+SUM(W$95:W$105)+SUM(Y$95:Y$105)+SUM(AA$95:AA$105)</f>
        <v>1759111.9246152414</v>
      </c>
      <c r="G137" s="106">
        <f>SUM(AC$95:AC$105)+SUM(AE$95:AE$105)+SUM(AG$95:AG$105)+SUM(AI$95:AI$105)</f>
        <v>1018045.1572346909</v>
      </c>
      <c r="H137" s="106">
        <f>SUM(AK$95:AK$105)+SUM(AM$95:AM$105)+SUM(AO$95:AO$105)+SUM(AQ$95:AQ$105)</f>
        <v>185108.29367531982</v>
      </c>
      <c r="I137" s="106">
        <f>SUM(AS$95:AS$105)+SUM(AU$95:AU$105)+SUM(AW$95:AW$105)+SUM(AY$95:AY$105)</f>
        <v>228853.17100144734</v>
      </c>
      <c r="J137" s="106">
        <f>SUM(BA$95:BA$105)+SUM(BC$95:BC$105)+SUM(BE$95:BE$105)+SUM(BG$95:BG$105)</f>
        <v>182354.280070062</v>
      </c>
      <c r="K137" s="106">
        <f>SUM(BI$95:BI$105)+SUM(BK$95:BK$105)+SUM(BM$95:BM$105)+SUM(BO$95:BO$105)</f>
        <v>217333.44737320996</v>
      </c>
      <c r="L137" s="106">
        <f>SUM(BQ$95:BQ$105)+SUM(BS$95:BS$105)+SUM(BU$95:BU$105)+SUM(BW$95:BW$105)</f>
        <v>159485.12213939842</v>
      </c>
      <c r="M137" s="106">
        <f>SUM(BY$95:BY$105)+SUM(CA$95:CA$105)+SUM(CC$95:CC$105)+SUM(CE$95:CE$105)</f>
        <v>199944.50979205657</v>
      </c>
      <c r="N137" s="106">
        <f>SUM(CG$95:CG$105)+SUM(CI$95:CI$105)+SUM(CK$95:CK$105)+SUM(CM$95:CM$105)</f>
        <v>190171.03018450006</v>
      </c>
      <c r="O137" s="106">
        <f>SUM(CO$95:CO$105)+SUM(CQ$95:CQ$105)+SUM(CS$95:CS$105)+SUM(CU$95:CU$105)</f>
        <v>202972.70500647358</v>
      </c>
    </row>
    <row r="138" spans="2:15">
      <c r="C138" s="105" t="s">
        <v>278</v>
      </c>
      <c r="D138" s="100">
        <f t="shared" ref="D138:O138" si="2">SUM(D$131:D$137)</f>
        <v>7531729.7560317982</v>
      </c>
      <c r="E138" s="100">
        <f t="shared" si="2"/>
        <v>8284892.3204039857</v>
      </c>
      <c r="F138" s="100">
        <f t="shared" si="2"/>
        <v>8258080.1451763501</v>
      </c>
      <c r="G138" s="100">
        <f t="shared" si="2"/>
        <v>5931754.3063217439</v>
      </c>
      <c r="H138" s="100">
        <f t="shared" si="2"/>
        <v>4275193.2689467408</v>
      </c>
      <c r="I138" s="100">
        <f t="shared" si="2"/>
        <v>4859520.6160007687</v>
      </c>
      <c r="J138" s="100">
        <f t="shared" si="2"/>
        <v>4579231.0049640238</v>
      </c>
      <c r="K138" s="100">
        <f t="shared" si="2"/>
        <v>4546226.2448922507</v>
      </c>
      <c r="L138" s="100">
        <f t="shared" si="2"/>
        <v>4766408.3679454848</v>
      </c>
      <c r="M138" s="100">
        <f t="shared" si="2"/>
        <v>4600734.2201544093</v>
      </c>
      <c r="N138" s="100">
        <f t="shared" si="2"/>
        <v>5020970.8554100497</v>
      </c>
      <c r="O138" s="100">
        <f t="shared" si="2"/>
        <v>4706760.9409077158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4</v>
      </c>
      <c r="E6" s="100">
        <v>2313.6</v>
      </c>
      <c r="F6" s="100">
        <v>6.1447003540764005</v>
      </c>
      <c r="G6" s="100">
        <v>3554.0946847977898</v>
      </c>
      <c r="H6" s="100">
        <v>6</v>
      </c>
      <c r="I6" s="100">
        <v>3470.3999999999996</v>
      </c>
      <c r="J6" s="100">
        <v>5</v>
      </c>
      <c r="K6" s="100">
        <v>2892</v>
      </c>
      <c r="L6" s="100">
        <v>5</v>
      </c>
      <c r="M6" s="100">
        <v>2892</v>
      </c>
      <c r="N6" s="100">
        <v>5</v>
      </c>
      <c r="O6" s="100">
        <v>2892</v>
      </c>
      <c r="P6" s="100">
        <v>5</v>
      </c>
      <c r="Q6" s="100">
        <v>2892</v>
      </c>
      <c r="R6" s="100">
        <v>5</v>
      </c>
      <c r="S6" s="100">
        <v>2892</v>
      </c>
      <c r="T6" s="100">
        <v>4</v>
      </c>
      <c r="U6" s="100">
        <v>2313.6</v>
      </c>
      <c r="V6" s="100">
        <v>5</v>
      </c>
      <c r="W6" s="100">
        <v>2892</v>
      </c>
      <c r="X6" s="100">
        <v>5</v>
      </c>
      <c r="Y6" s="100">
        <v>2892</v>
      </c>
      <c r="Z6" s="100">
        <v>6</v>
      </c>
      <c r="AA6" s="100">
        <v>3470.3999999999996</v>
      </c>
      <c r="AB6" s="100">
        <v>4</v>
      </c>
      <c r="AC6" s="100">
        <v>2313.6</v>
      </c>
      <c r="AD6" s="100">
        <v>5</v>
      </c>
      <c r="AE6" s="100">
        <v>2892</v>
      </c>
      <c r="AF6" s="100">
        <v>4</v>
      </c>
      <c r="AG6" s="100">
        <v>2313.6</v>
      </c>
      <c r="AH6" s="100">
        <v>5</v>
      </c>
      <c r="AI6" s="100">
        <v>2892</v>
      </c>
      <c r="AJ6" s="100">
        <v>5</v>
      </c>
      <c r="AK6" s="100">
        <v>2892</v>
      </c>
      <c r="AL6" s="100">
        <v>4</v>
      </c>
      <c r="AM6" s="100">
        <v>2313.6</v>
      </c>
      <c r="AN6" s="100">
        <v>6</v>
      </c>
      <c r="AO6" s="100">
        <v>3470.3999999999996</v>
      </c>
      <c r="AP6" s="100">
        <v>7</v>
      </c>
      <c r="AQ6" s="100">
        <v>4048.7999999999997</v>
      </c>
      <c r="AR6" s="100">
        <v>7</v>
      </c>
      <c r="AS6" s="100">
        <v>4048.7999999999997</v>
      </c>
      <c r="AT6" s="100">
        <v>6</v>
      </c>
      <c r="AU6" s="100">
        <v>3470.3999999999996</v>
      </c>
      <c r="AV6" s="100">
        <v>7</v>
      </c>
      <c r="AW6" s="100">
        <v>4048.7999999999997</v>
      </c>
      <c r="AX6" s="100">
        <v>5</v>
      </c>
      <c r="AY6" s="100">
        <v>2892</v>
      </c>
      <c r="AZ6" s="100">
        <v>5</v>
      </c>
      <c r="BA6" s="100">
        <v>2892</v>
      </c>
      <c r="BB6" s="100">
        <v>6</v>
      </c>
      <c r="BC6" s="100">
        <v>3470.3999999999996</v>
      </c>
      <c r="BD6" s="100">
        <v>5</v>
      </c>
      <c r="BE6" s="100">
        <v>2892</v>
      </c>
      <c r="BF6" s="100">
        <v>7</v>
      </c>
      <c r="BG6" s="100">
        <v>4048.7999999999997</v>
      </c>
      <c r="BH6" s="100">
        <v>5</v>
      </c>
      <c r="BI6" s="100">
        <v>2892</v>
      </c>
      <c r="BJ6" s="100">
        <v>5</v>
      </c>
      <c r="BK6" s="100">
        <v>2892</v>
      </c>
      <c r="BL6" s="100">
        <v>6</v>
      </c>
      <c r="BM6" s="100">
        <v>3470.3999999999996</v>
      </c>
      <c r="BN6" s="100">
        <v>5</v>
      </c>
      <c r="BO6" s="100">
        <v>2892</v>
      </c>
      <c r="BP6" s="100">
        <v>8</v>
      </c>
      <c r="BQ6" s="100">
        <v>4627.2</v>
      </c>
      <c r="BR6" s="100">
        <v>6</v>
      </c>
      <c r="BS6" s="100">
        <v>3470.3999999999996</v>
      </c>
      <c r="BT6" s="100">
        <v>5</v>
      </c>
      <c r="BU6" s="100">
        <v>2892</v>
      </c>
      <c r="BV6" s="100">
        <v>6</v>
      </c>
      <c r="BW6" s="100">
        <v>3470.3999999999996</v>
      </c>
      <c r="BX6" s="100">
        <v>4</v>
      </c>
      <c r="BY6" s="100">
        <v>2313.6</v>
      </c>
      <c r="BZ6" s="100">
        <v>5</v>
      </c>
      <c r="CA6" s="100">
        <v>2892</v>
      </c>
      <c r="CB6" s="100">
        <v>5</v>
      </c>
      <c r="CC6" s="100">
        <v>2892</v>
      </c>
      <c r="CD6" s="100">
        <v>7</v>
      </c>
      <c r="CE6" s="100">
        <v>4048.7999999999997</v>
      </c>
      <c r="CF6" s="100">
        <v>5</v>
      </c>
      <c r="CG6" s="100">
        <v>2892</v>
      </c>
      <c r="CH6" s="100">
        <v>5</v>
      </c>
      <c r="CI6" s="100">
        <v>2892</v>
      </c>
      <c r="CJ6" s="100">
        <v>8</v>
      </c>
      <c r="CK6" s="100">
        <v>4627.2</v>
      </c>
      <c r="CL6" s="100">
        <v>6</v>
      </c>
      <c r="CM6" s="100">
        <v>3470.3999999999996</v>
      </c>
      <c r="CN6" s="100">
        <v>4</v>
      </c>
      <c r="CO6" s="100">
        <v>2313.6</v>
      </c>
      <c r="CP6" s="100">
        <v>8</v>
      </c>
      <c r="CQ6" s="100">
        <v>4627.2</v>
      </c>
      <c r="CR6" s="100">
        <v>5</v>
      </c>
      <c r="CS6" s="100">
        <v>2892</v>
      </c>
      <c r="CT6" s="100">
        <v>4</v>
      </c>
      <c r="CU6" s="100">
        <v>2313.6</v>
      </c>
    </row>
    <row r="7" spans="1:99">
      <c r="C7" s="99" t="s">
        <v>173</v>
      </c>
      <c r="D7" s="100">
        <v>4</v>
      </c>
      <c r="E7" s="100">
        <v>3153.6</v>
      </c>
      <c r="F7" s="100">
        <v>5.0493086579033672</v>
      </c>
      <c r="G7" s="100">
        <v>3980.8749458910147</v>
      </c>
      <c r="H7" s="100">
        <v>6</v>
      </c>
      <c r="I7" s="100">
        <v>4730.3999999999996</v>
      </c>
      <c r="J7" s="100">
        <v>5</v>
      </c>
      <c r="K7" s="100">
        <v>3942</v>
      </c>
      <c r="L7" s="100">
        <v>5</v>
      </c>
      <c r="M7" s="100">
        <v>3942</v>
      </c>
      <c r="N7" s="100">
        <v>6</v>
      </c>
      <c r="O7" s="100">
        <v>4730.3999999999996</v>
      </c>
      <c r="P7" s="100">
        <v>4</v>
      </c>
      <c r="Q7" s="100">
        <v>3153.6</v>
      </c>
      <c r="R7" s="100">
        <v>5</v>
      </c>
      <c r="S7" s="100">
        <v>3942</v>
      </c>
      <c r="T7" s="100">
        <v>4</v>
      </c>
      <c r="U7" s="100">
        <v>3153.6</v>
      </c>
      <c r="V7" s="100">
        <v>4</v>
      </c>
      <c r="W7" s="100">
        <v>3153.6</v>
      </c>
      <c r="X7" s="100">
        <v>5</v>
      </c>
      <c r="Y7" s="100">
        <v>3942</v>
      </c>
      <c r="Z7" s="100">
        <v>7</v>
      </c>
      <c r="AA7" s="100">
        <v>5518.8</v>
      </c>
      <c r="AB7" s="100">
        <v>4</v>
      </c>
      <c r="AC7" s="100">
        <v>3153.6</v>
      </c>
      <c r="AD7" s="100">
        <v>5</v>
      </c>
      <c r="AE7" s="100">
        <v>3942</v>
      </c>
      <c r="AF7" s="100">
        <v>4</v>
      </c>
      <c r="AG7" s="100">
        <v>3153.6</v>
      </c>
      <c r="AH7" s="100">
        <v>5</v>
      </c>
      <c r="AI7" s="100">
        <v>3942</v>
      </c>
      <c r="AJ7" s="100">
        <v>5</v>
      </c>
      <c r="AK7" s="100">
        <v>3942</v>
      </c>
      <c r="AL7" s="100">
        <v>4</v>
      </c>
      <c r="AM7" s="100">
        <v>3153.6</v>
      </c>
      <c r="AN7" s="100">
        <v>6</v>
      </c>
      <c r="AO7" s="100">
        <v>4730.3999999999996</v>
      </c>
      <c r="AP7" s="100">
        <v>7</v>
      </c>
      <c r="AQ7" s="100">
        <v>5518.8</v>
      </c>
      <c r="AR7" s="100">
        <v>7</v>
      </c>
      <c r="AS7" s="100">
        <v>5518.8</v>
      </c>
      <c r="AT7" s="100">
        <v>6</v>
      </c>
      <c r="AU7" s="100">
        <v>4730.3999999999996</v>
      </c>
      <c r="AV7" s="100">
        <v>7</v>
      </c>
      <c r="AW7" s="100">
        <v>5518.8</v>
      </c>
      <c r="AX7" s="100">
        <v>5</v>
      </c>
      <c r="AY7" s="100">
        <v>3942</v>
      </c>
      <c r="AZ7" s="100">
        <v>5</v>
      </c>
      <c r="BA7" s="100">
        <v>3942</v>
      </c>
      <c r="BB7" s="100">
        <v>6</v>
      </c>
      <c r="BC7" s="100">
        <v>4730.3999999999996</v>
      </c>
      <c r="BD7" s="100">
        <v>5</v>
      </c>
      <c r="BE7" s="100">
        <v>3942</v>
      </c>
      <c r="BF7" s="100">
        <v>7</v>
      </c>
      <c r="BG7" s="100">
        <v>5518.8</v>
      </c>
      <c r="BH7" s="100">
        <v>4</v>
      </c>
      <c r="BI7" s="100">
        <v>3153.6</v>
      </c>
      <c r="BJ7" s="100">
        <v>5</v>
      </c>
      <c r="BK7" s="100">
        <v>3942</v>
      </c>
      <c r="BL7" s="100">
        <v>5</v>
      </c>
      <c r="BM7" s="100">
        <v>3942</v>
      </c>
      <c r="BN7" s="100">
        <v>5</v>
      </c>
      <c r="BO7" s="100">
        <v>3942</v>
      </c>
      <c r="BP7" s="100">
        <v>7</v>
      </c>
      <c r="BQ7" s="100">
        <v>5518.8</v>
      </c>
      <c r="BR7" s="100">
        <v>6</v>
      </c>
      <c r="BS7" s="100">
        <v>4730.3999999999996</v>
      </c>
      <c r="BT7" s="100">
        <v>5</v>
      </c>
      <c r="BU7" s="100">
        <v>3942</v>
      </c>
      <c r="BV7" s="100">
        <v>6</v>
      </c>
      <c r="BW7" s="100">
        <v>4730.3999999999996</v>
      </c>
      <c r="BX7" s="100">
        <v>4</v>
      </c>
      <c r="BY7" s="100">
        <v>3153.6</v>
      </c>
      <c r="BZ7" s="100">
        <v>5</v>
      </c>
      <c r="CA7" s="100">
        <v>3942</v>
      </c>
      <c r="CB7" s="100">
        <v>4</v>
      </c>
      <c r="CC7" s="100">
        <v>3153.6</v>
      </c>
      <c r="CD7" s="100">
        <v>8</v>
      </c>
      <c r="CE7" s="100">
        <v>6307.2</v>
      </c>
      <c r="CF7" s="100">
        <v>5</v>
      </c>
      <c r="CG7" s="100">
        <v>3942</v>
      </c>
      <c r="CH7" s="100">
        <v>4</v>
      </c>
      <c r="CI7" s="100">
        <v>3153.6</v>
      </c>
      <c r="CJ7" s="100">
        <v>7</v>
      </c>
      <c r="CK7" s="100">
        <v>5518.8</v>
      </c>
      <c r="CL7" s="100">
        <v>6</v>
      </c>
      <c r="CM7" s="100">
        <v>4730.3999999999996</v>
      </c>
      <c r="CN7" s="100">
        <v>5</v>
      </c>
      <c r="CO7" s="100">
        <v>3942</v>
      </c>
      <c r="CP7" s="100">
        <v>7</v>
      </c>
      <c r="CQ7" s="100">
        <v>5518.8</v>
      </c>
      <c r="CR7" s="100">
        <v>5</v>
      </c>
      <c r="CS7" s="100">
        <v>3942</v>
      </c>
      <c r="CT7" s="100">
        <v>5</v>
      </c>
      <c r="CU7" s="100">
        <v>3942</v>
      </c>
    </row>
    <row r="8" spans="1:99">
      <c r="C8" s="99" t="s">
        <v>174</v>
      </c>
      <c r="D8" s="100">
        <v>4</v>
      </c>
      <c r="E8" s="100">
        <v>1238.3999999999999</v>
      </c>
      <c r="F8" s="100">
        <v>6.2877878983359512</v>
      </c>
      <c r="G8" s="100">
        <v>1946.6991333248102</v>
      </c>
      <c r="H8" s="100">
        <v>6</v>
      </c>
      <c r="I8" s="100">
        <v>1857.6</v>
      </c>
      <c r="J8" s="100">
        <v>5</v>
      </c>
      <c r="K8" s="100">
        <v>1547.9999999999998</v>
      </c>
      <c r="L8" s="100">
        <v>5</v>
      </c>
      <c r="M8" s="100">
        <v>1547.9999999999998</v>
      </c>
      <c r="N8" s="100">
        <v>6</v>
      </c>
      <c r="O8" s="100">
        <v>1857.6</v>
      </c>
      <c r="P8" s="100">
        <v>5</v>
      </c>
      <c r="Q8" s="100">
        <v>1547.9999999999998</v>
      </c>
      <c r="R8" s="100">
        <v>5</v>
      </c>
      <c r="S8" s="100">
        <v>1547.9999999999998</v>
      </c>
      <c r="T8" s="100">
        <v>4</v>
      </c>
      <c r="U8" s="100">
        <v>1238.3999999999999</v>
      </c>
      <c r="V8" s="100">
        <v>5</v>
      </c>
      <c r="W8" s="100">
        <v>1547.9999999999998</v>
      </c>
      <c r="X8" s="100">
        <v>5</v>
      </c>
      <c r="Y8" s="100">
        <v>1547.9999999999998</v>
      </c>
      <c r="Z8" s="100">
        <v>6</v>
      </c>
      <c r="AA8" s="100">
        <v>1857.6</v>
      </c>
      <c r="AB8" s="100">
        <v>4</v>
      </c>
      <c r="AC8" s="100">
        <v>1238.3999999999999</v>
      </c>
      <c r="AD8" s="100">
        <v>5</v>
      </c>
      <c r="AE8" s="100">
        <v>1547.9999999999998</v>
      </c>
      <c r="AF8" s="100">
        <v>4</v>
      </c>
      <c r="AG8" s="100">
        <v>1238.3999999999999</v>
      </c>
      <c r="AH8" s="100">
        <v>5</v>
      </c>
      <c r="AI8" s="100">
        <v>1547.9999999999998</v>
      </c>
      <c r="AJ8" s="100">
        <v>6</v>
      </c>
      <c r="AK8" s="100">
        <v>1857.6</v>
      </c>
      <c r="AL8" s="100">
        <v>4</v>
      </c>
      <c r="AM8" s="100">
        <v>1238.3999999999999</v>
      </c>
      <c r="AN8" s="100">
        <v>7</v>
      </c>
      <c r="AO8" s="100">
        <v>2167.1999999999998</v>
      </c>
      <c r="AP8" s="100">
        <v>7</v>
      </c>
      <c r="AQ8" s="100">
        <v>2167.1999999999998</v>
      </c>
      <c r="AR8" s="100">
        <v>8</v>
      </c>
      <c r="AS8" s="100">
        <v>2476.7999999999997</v>
      </c>
      <c r="AT8" s="100">
        <v>7</v>
      </c>
      <c r="AU8" s="100">
        <v>2167.1999999999998</v>
      </c>
      <c r="AV8" s="100">
        <v>7</v>
      </c>
      <c r="AW8" s="100">
        <v>2167.1999999999998</v>
      </c>
      <c r="AX8" s="100">
        <v>5</v>
      </c>
      <c r="AY8" s="100">
        <v>1547.9999999999998</v>
      </c>
      <c r="AZ8" s="100">
        <v>5</v>
      </c>
      <c r="BA8" s="100">
        <v>1547.9999999999998</v>
      </c>
      <c r="BB8" s="100">
        <v>6</v>
      </c>
      <c r="BC8" s="100">
        <v>1857.6</v>
      </c>
      <c r="BD8" s="100">
        <v>5</v>
      </c>
      <c r="BE8" s="100">
        <v>1547.9999999999998</v>
      </c>
      <c r="BF8" s="100">
        <v>7</v>
      </c>
      <c r="BG8" s="100">
        <v>2167.1999999999998</v>
      </c>
      <c r="BH8" s="100">
        <v>5</v>
      </c>
      <c r="BI8" s="100">
        <v>1547.9999999999998</v>
      </c>
      <c r="BJ8" s="100">
        <v>6</v>
      </c>
      <c r="BK8" s="100">
        <v>1857.6</v>
      </c>
      <c r="BL8" s="100">
        <v>5</v>
      </c>
      <c r="BM8" s="100">
        <v>1547.9999999999998</v>
      </c>
      <c r="BN8" s="100">
        <v>5</v>
      </c>
      <c r="BO8" s="100">
        <v>1547.9999999999998</v>
      </c>
      <c r="BP8" s="100">
        <v>7</v>
      </c>
      <c r="BQ8" s="100">
        <v>2167.1999999999998</v>
      </c>
      <c r="BR8" s="100">
        <v>7</v>
      </c>
      <c r="BS8" s="100">
        <v>2167.1999999999998</v>
      </c>
      <c r="BT8" s="100">
        <v>5</v>
      </c>
      <c r="BU8" s="100">
        <v>1547.9999999999998</v>
      </c>
      <c r="BV8" s="100">
        <v>6</v>
      </c>
      <c r="BW8" s="100">
        <v>1857.6</v>
      </c>
      <c r="BX8" s="100">
        <v>4</v>
      </c>
      <c r="BY8" s="100">
        <v>1238.3999999999999</v>
      </c>
      <c r="BZ8" s="100">
        <v>5</v>
      </c>
      <c r="CA8" s="100">
        <v>1547.9999999999998</v>
      </c>
      <c r="CB8" s="100">
        <v>5</v>
      </c>
      <c r="CC8" s="100">
        <v>1547.9999999999998</v>
      </c>
      <c r="CD8" s="100">
        <v>8</v>
      </c>
      <c r="CE8" s="100">
        <v>2476.7999999999997</v>
      </c>
      <c r="CF8" s="100">
        <v>6</v>
      </c>
      <c r="CG8" s="100">
        <v>1857.6</v>
      </c>
      <c r="CH8" s="100">
        <v>5</v>
      </c>
      <c r="CI8" s="100">
        <v>1547.9999999999998</v>
      </c>
      <c r="CJ8" s="100">
        <v>8</v>
      </c>
      <c r="CK8" s="100">
        <v>2476.7999999999997</v>
      </c>
      <c r="CL8" s="100">
        <v>6</v>
      </c>
      <c r="CM8" s="100">
        <v>1857.6</v>
      </c>
      <c r="CN8" s="100">
        <v>5</v>
      </c>
      <c r="CO8" s="100">
        <v>1547.9999999999998</v>
      </c>
      <c r="CP8" s="100">
        <v>7</v>
      </c>
      <c r="CQ8" s="100">
        <v>2167.1999999999998</v>
      </c>
      <c r="CR8" s="100">
        <v>5</v>
      </c>
      <c r="CS8" s="100">
        <v>1547.9999999999998</v>
      </c>
      <c r="CT8" s="100">
        <v>4</v>
      </c>
      <c r="CU8" s="100">
        <v>1238.3999999999999</v>
      </c>
    </row>
    <row r="9" spans="1:99">
      <c r="C9" s="99" t="s">
        <v>175</v>
      </c>
      <c r="D9" s="100">
        <v>4</v>
      </c>
      <c r="E9" s="100">
        <v>2808</v>
      </c>
      <c r="F9" s="100">
        <v>6.0493086579033672</v>
      </c>
      <c r="G9" s="100">
        <v>4246.6146778481634</v>
      </c>
      <c r="H9" s="100">
        <v>5</v>
      </c>
      <c r="I9" s="100">
        <v>3510</v>
      </c>
      <c r="J9" s="100">
        <v>4</v>
      </c>
      <c r="K9" s="100">
        <v>2808</v>
      </c>
      <c r="L9" s="100">
        <v>5</v>
      </c>
      <c r="M9" s="100">
        <v>3510</v>
      </c>
      <c r="N9" s="100">
        <v>6</v>
      </c>
      <c r="O9" s="100">
        <v>4212</v>
      </c>
      <c r="P9" s="100">
        <v>4</v>
      </c>
      <c r="Q9" s="100">
        <v>2808</v>
      </c>
      <c r="R9" s="100">
        <v>6</v>
      </c>
      <c r="S9" s="100">
        <v>4212</v>
      </c>
      <c r="T9" s="100">
        <v>4</v>
      </c>
      <c r="U9" s="100">
        <v>2808</v>
      </c>
      <c r="V9" s="100">
        <v>5</v>
      </c>
      <c r="W9" s="100">
        <v>3510</v>
      </c>
      <c r="X9" s="100">
        <v>6</v>
      </c>
      <c r="Y9" s="100">
        <v>4212</v>
      </c>
      <c r="Z9" s="100">
        <v>6</v>
      </c>
      <c r="AA9" s="100">
        <v>4212</v>
      </c>
      <c r="AB9" s="100">
        <v>4</v>
      </c>
      <c r="AC9" s="100">
        <v>2808</v>
      </c>
      <c r="AD9" s="100">
        <v>5</v>
      </c>
      <c r="AE9" s="100">
        <v>3510</v>
      </c>
      <c r="AF9" s="100">
        <v>4</v>
      </c>
      <c r="AG9" s="100">
        <v>2808</v>
      </c>
      <c r="AH9" s="100">
        <v>5</v>
      </c>
      <c r="AI9" s="100">
        <v>3510</v>
      </c>
      <c r="AJ9" s="100">
        <v>6</v>
      </c>
      <c r="AK9" s="100">
        <v>4212</v>
      </c>
      <c r="AL9" s="100">
        <v>4</v>
      </c>
      <c r="AM9" s="100">
        <v>2808</v>
      </c>
      <c r="AN9" s="100">
        <v>7</v>
      </c>
      <c r="AO9" s="100">
        <v>4914</v>
      </c>
      <c r="AP9" s="100">
        <v>7</v>
      </c>
      <c r="AQ9" s="100">
        <v>4914</v>
      </c>
      <c r="AR9" s="100">
        <v>7</v>
      </c>
      <c r="AS9" s="100">
        <v>4914</v>
      </c>
      <c r="AT9" s="100">
        <v>6</v>
      </c>
      <c r="AU9" s="100">
        <v>4212</v>
      </c>
      <c r="AV9" s="100">
        <v>6</v>
      </c>
      <c r="AW9" s="100">
        <v>4212</v>
      </c>
      <c r="AX9" s="100">
        <v>5</v>
      </c>
      <c r="AY9" s="100">
        <v>3510</v>
      </c>
      <c r="AZ9" s="100">
        <v>5</v>
      </c>
      <c r="BA9" s="100">
        <v>3510</v>
      </c>
      <c r="BB9" s="100">
        <v>5</v>
      </c>
      <c r="BC9" s="100">
        <v>3510</v>
      </c>
      <c r="BD9" s="100">
        <v>4</v>
      </c>
      <c r="BE9" s="100">
        <v>2808</v>
      </c>
      <c r="BF9" s="100">
        <v>7</v>
      </c>
      <c r="BG9" s="100">
        <v>4914</v>
      </c>
      <c r="BH9" s="100">
        <v>4</v>
      </c>
      <c r="BI9" s="100">
        <v>2808</v>
      </c>
      <c r="BJ9" s="100">
        <v>5</v>
      </c>
      <c r="BK9" s="100">
        <v>3510</v>
      </c>
      <c r="BL9" s="100">
        <v>5</v>
      </c>
      <c r="BM9" s="100">
        <v>3510</v>
      </c>
      <c r="BN9" s="100">
        <v>6</v>
      </c>
      <c r="BO9" s="100">
        <v>4212</v>
      </c>
      <c r="BP9" s="100">
        <v>7</v>
      </c>
      <c r="BQ9" s="100">
        <v>4914</v>
      </c>
      <c r="BR9" s="100">
        <v>6</v>
      </c>
      <c r="BS9" s="100">
        <v>4212</v>
      </c>
      <c r="BT9" s="100">
        <v>5</v>
      </c>
      <c r="BU9" s="100">
        <v>3510</v>
      </c>
      <c r="BV9" s="100">
        <v>6</v>
      </c>
      <c r="BW9" s="100">
        <v>4212</v>
      </c>
      <c r="BX9" s="100">
        <v>4</v>
      </c>
      <c r="BY9" s="100">
        <v>2808</v>
      </c>
      <c r="BZ9" s="100">
        <v>5</v>
      </c>
      <c r="CA9" s="100">
        <v>3510</v>
      </c>
      <c r="CB9" s="100">
        <v>4</v>
      </c>
      <c r="CC9" s="100">
        <v>2808</v>
      </c>
      <c r="CD9" s="100">
        <v>8</v>
      </c>
      <c r="CE9" s="100">
        <v>5616</v>
      </c>
      <c r="CF9" s="100">
        <v>5</v>
      </c>
      <c r="CG9" s="100">
        <v>3510</v>
      </c>
      <c r="CH9" s="100">
        <v>5</v>
      </c>
      <c r="CI9" s="100">
        <v>3510</v>
      </c>
      <c r="CJ9" s="100">
        <v>8</v>
      </c>
      <c r="CK9" s="100">
        <v>5616</v>
      </c>
      <c r="CL9" s="100">
        <v>5</v>
      </c>
      <c r="CM9" s="100">
        <v>3510</v>
      </c>
      <c r="CN9" s="100">
        <v>5</v>
      </c>
      <c r="CO9" s="100">
        <v>3510</v>
      </c>
      <c r="CP9" s="100">
        <v>8</v>
      </c>
      <c r="CQ9" s="100">
        <v>5616</v>
      </c>
      <c r="CR9" s="100">
        <v>5</v>
      </c>
      <c r="CS9" s="100">
        <v>3510</v>
      </c>
      <c r="CT9" s="100">
        <v>4</v>
      </c>
      <c r="CU9" s="100">
        <v>2808</v>
      </c>
    </row>
    <row r="10" spans="1:99">
      <c r="C10" s="99" t="s">
        <v>176</v>
      </c>
      <c r="D10" s="100">
        <v>5</v>
      </c>
      <c r="E10" s="100">
        <v>2724</v>
      </c>
      <c r="F10" s="100">
        <v>7.1923962021629171</v>
      </c>
      <c r="G10" s="100">
        <v>3918.417450938357</v>
      </c>
      <c r="H10" s="100">
        <v>5</v>
      </c>
      <c r="I10" s="100">
        <v>2724</v>
      </c>
      <c r="J10" s="100">
        <v>4</v>
      </c>
      <c r="K10" s="100">
        <v>2179.1999999999998</v>
      </c>
      <c r="L10" s="100">
        <v>5</v>
      </c>
      <c r="M10" s="100">
        <v>2724</v>
      </c>
      <c r="N10" s="100">
        <v>5</v>
      </c>
      <c r="O10" s="100">
        <v>2724</v>
      </c>
      <c r="P10" s="100">
        <v>5</v>
      </c>
      <c r="Q10" s="100">
        <v>2724</v>
      </c>
      <c r="R10" s="100">
        <v>5</v>
      </c>
      <c r="S10" s="100">
        <v>2724</v>
      </c>
      <c r="T10" s="100">
        <v>4</v>
      </c>
      <c r="U10" s="100">
        <v>2179.1999999999998</v>
      </c>
      <c r="V10" s="100">
        <v>5</v>
      </c>
      <c r="W10" s="100">
        <v>2724</v>
      </c>
      <c r="X10" s="100">
        <v>6</v>
      </c>
      <c r="Y10" s="100">
        <v>3268.7999999999997</v>
      </c>
      <c r="Z10" s="100">
        <v>6</v>
      </c>
      <c r="AA10" s="100">
        <v>3268.7999999999997</v>
      </c>
      <c r="AB10" s="100">
        <v>4</v>
      </c>
      <c r="AC10" s="100">
        <v>2179.1999999999998</v>
      </c>
      <c r="AD10" s="100">
        <v>5</v>
      </c>
      <c r="AE10" s="100">
        <v>2724</v>
      </c>
      <c r="AF10" s="100">
        <v>4</v>
      </c>
      <c r="AG10" s="100">
        <v>2179.1999999999998</v>
      </c>
      <c r="AH10" s="100">
        <v>5</v>
      </c>
      <c r="AI10" s="100">
        <v>2724</v>
      </c>
      <c r="AJ10" s="100">
        <v>5</v>
      </c>
      <c r="AK10" s="100">
        <v>2724</v>
      </c>
      <c r="AL10" s="100">
        <v>4</v>
      </c>
      <c r="AM10" s="100">
        <v>2179.1999999999998</v>
      </c>
      <c r="AN10" s="100">
        <v>6</v>
      </c>
      <c r="AO10" s="100">
        <v>3268.7999999999997</v>
      </c>
      <c r="AP10" s="100">
        <v>7</v>
      </c>
      <c r="AQ10" s="100">
        <v>3813.5999999999995</v>
      </c>
      <c r="AR10" s="100">
        <v>7</v>
      </c>
      <c r="AS10" s="100">
        <v>3813.5999999999995</v>
      </c>
      <c r="AT10" s="100">
        <v>6</v>
      </c>
      <c r="AU10" s="100">
        <v>3268.7999999999997</v>
      </c>
      <c r="AV10" s="100">
        <v>6</v>
      </c>
      <c r="AW10" s="100">
        <v>3268.7999999999997</v>
      </c>
      <c r="AX10" s="100">
        <v>5</v>
      </c>
      <c r="AY10" s="100">
        <v>2724</v>
      </c>
      <c r="AZ10" s="100">
        <v>4</v>
      </c>
      <c r="BA10" s="100">
        <v>2179.1999999999998</v>
      </c>
      <c r="BB10" s="100">
        <v>5</v>
      </c>
      <c r="BC10" s="100">
        <v>2724</v>
      </c>
      <c r="BD10" s="100">
        <v>5</v>
      </c>
      <c r="BE10" s="100">
        <v>2724</v>
      </c>
      <c r="BF10" s="100">
        <v>6</v>
      </c>
      <c r="BG10" s="100">
        <v>3268.7999999999997</v>
      </c>
      <c r="BH10" s="100">
        <v>5</v>
      </c>
      <c r="BI10" s="100">
        <v>2724</v>
      </c>
      <c r="BJ10" s="100">
        <v>5</v>
      </c>
      <c r="BK10" s="100">
        <v>2724</v>
      </c>
      <c r="BL10" s="100">
        <v>5</v>
      </c>
      <c r="BM10" s="100">
        <v>2724</v>
      </c>
      <c r="BN10" s="100">
        <v>5</v>
      </c>
      <c r="BO10" s="100">
        <v>2724</v>
      </c>
      <c r="BP10" s="100">
        <v>7</v>
      </c>
      <c r="BQ10" s="100">
        <v>3813.5999999999995</v>
      </c>
      <c r="BR10" s="100">
        <v>7</v>
      </c>
      <c r="BS10" s="100">
        <v>3813.5999999999995</v>
      </c>
      <c r="BT10" s="100">
        <v>5</v>
      </c>
      <c r="BU10" s="100">
        <v>2724</v>
      </c>
      <c r="BV10" s="100">
        <v>6</v>
      </c>
      <c r="BW10" s="100">
        <v>3268.7999999999997</v>
      </c>
      <c r="BX10" s="100">
        <v>5</v>
      </c>
      <c r="BY10" s="100">
        <v>2724</v>
      </c>
      <c r="BZ10" s="100">
        <v>5</v>
      </c>
      <c r="CA10" s="100">
        <v>2724</v>
      </c>
      <c r="CB10" s="100">
        <v>5</v>
      </c>
      <c r="CC10" s="100">
        <v>2724</v>
      </c>
      <c r="CD10" s="100">
        <v>8</v>
      </c>
      <c r="CE10" s="100">
        <v>4358.3999999999996</v>
      </c>
      <c r="CF10" s="100">
        <v>5</v>
      </c>
      <c r="CG10" s="100">
        <v>2724</v>
      </c>
      <c r="CH10" s="100">
        <v>5</v>
      </c>
      <c r="CI10" s="100">
        <v>2724</v>
      </c>
      <c r="CJ10" s="100">
        <v>7</v>
      </c>
      <c r="CK10" s="100">
        <v>3813.5999999999995</v>
      </c>
      <c r="CL10" s="100">
        <v>6</v>
      </c>
      <c r="CM10" s="100">
        <v>3268.7999999999997</v>
      </c>
      <c r="CN10" s="100">
        <v>5</v>
      </c>
      <c r="CO10" s="100">
        <v>2724</v>
      </c>
      <c r="CP10" s="100">
        <v>7</v>
      </c>
      <c r="CQ10" s="100">
        <v>3813.5999999999995</v>
      </c>
      <c r="CR10" s="100">
        <v>5</v>
      </c>
      <c r="CS10" s="100">
        <v>2724</v>
      </c>
      <c r="CT10" s="100">
        <v>4</v>
      </c>
      <c r="CU10" s="100">
        <v>2179.1999999999998</v>
      </c>
    </row>
    <row r="11" spans="1:99">
      <c r="C11" s="99" t="s">
        <v>177</v>
      </c>
      <c r="D11" s="100">
        <v>4</v>
      </c>
      <c r="E11" s="100">
        <v>2131.1999999999998</v>
      </c>
      <c r="F11" s="100">
        <v>6.1447003540764005</v>
      </c>
      <c r="G11" s="100">
        <v>3273.896348651906</v>
      </c>
      <c r="H11" s="100">
        <v>5</v>
      </c>
      <c r="I11" s="100">
        <v>2664</v>
      </c>
      <c r="J11" s="100">
        <v>4</v>
      </c>
      <c r="K11" s="100">
        <v>2131.1999999999998</v>
      </c>
      <c r="L11" s="100">
        <v>5</v>
      </c>
      <c r="M11" s="100">
        <v>2664</v>
      </c>
      <c r="N11" s="100">
        <v>5</v>
      </c>
      <c r="O11" s="100">
        <v>2664</v>
      </c>
      <c r="P11" s="100">
        <v>4</v>
      </c>
      <c r="Q11" s="100">
        <v>2131.1999999999998</v>
      </c>
      <c r="R11" s="100">
        <v>5</v>
      </c>
      <c r="S11" s="100">
        <v>2664</v>
      </c>
      <c r="T11" s="100">
        <v>4</v>
      </c>
      <c r="U11" s="100">
        <v>2131.1999999999998</v>
      </c>
      <c r="V11" s="100">
        <v>5</v>
      </c>
      <c r="W11" s="100">
        <v>2664</v>
      </c>
      <c r="X11" s="100">
        <v>5</v>
      </c>
      <c r="Y11" s="100">
        <v>2664</v>
      </c>
      <c r="Z11" s="100">
        <v>7</v>
      </c>
      <c r="AA11" s="100">
        <v>3729.5999999999995</v>
      </c>
      <c r="AB11" s="100">
        <v>4</v>
      </c>
      <c r="AC11" s="100">
        <v>2131.1999999999998</v>
      </c>
      <c r="AD11" s="100">
        <v>5</v>
      </c>
      <c r="AE11" s="100">
        <v>2664</v>
      </c>
      <c r="AF11" s="100">
        <v>4</v>
      </c>
      <c r="AG11" s="100">
        <v>2131.1999999999998</v>
      </c>
      <c r="AH11" s="100">
        <v>5</v>
      </c>
      <c r="AI11" s="100">
        <v>2664</v>
      </c>
      <c r="AJ11" s="100">
        <v>5</v>
      </c>
      <c r="AK11" s="100">
        <v>2664</v>
      </c>
      <c r="AL11" s="100">
        <v>4</v>
      </c>
      <c r="AM11" s="100">
        <v>2131.1999999999998</v>
      </c>
      <c r="AN11" s="100">
        <v>6</v>
      </c>
      <c r="AO11" s="100">
        <v>3196.7999999999997</v>
      </c>
      <c r="AP11" s="100">
        <v>7</v>
      </c>
      <c r="AQ11" s="100">
        <v>3729.5999999999995</v>
      </c>
      <c r="AR11" s="100">
        <v>7</v>
      </c>
      <c r="AS11" s="100">
        <v>3729.5999999999995</v>
      </c>
      <c r="AT11" s="100">
        <v>7</v>
      </c>
      <c r="AU11" s="100">
        <v>3729.5999999999995</v>
      </c>
      <c r="AV11" s="100">
        <v>7</v>
      </c>
      <c r="AW11" s="100">
        <v>3729.5999999999995</v>
      </c>
      <c r="AX11" s="100">
        <v>5</v>
      </c>
      <c r="AY11" s="100">
        <v>2664</v>
      </c>
      <c r="AZ11" s="100">
        <v>5</v>
      </c>
      <c r="BA11" s="100">
        <v>2664</v>
      </c>
      <c r="BB11" s="100">
        <v>6</v>
      </c>
      <c r="BC11" s="100">
        <v>3196.7999999999997</v>
      </c>
      <c r="BD11" s="100">
        <v>5</v>
      </c>
      <c r="BE11" s="100">
        <v>2664</v>
      </c>
      <c r="BF11" s="100">
        <v>7</v>
      </c>
      <c r="BG11" s="100">
        <v>3729.5999999999995</v>
      </c>
      <c r="BH11" s="100">
        <v>5</v>
      </c>
      <c r="BI11" s="100">
        <v>2664</v>
      </c>
      <c r="BJ11" s="100">
        <v>5</v>
      </c>
      <c r="BK11" s="100">
        <v>2664</v>
      </c>
      <c r="BL11" s="100">
        <v>5</v>
      </c>
      <c r="BM11" s="100">
        <v>2664</v>
      </c>
      <c r="BN11" s="100">
        <v>5</v>
      </c>
      <c r="BO11" s="100">
        <v>2664</v>
      </c>
      <c r="BP11" s="100">
        <v>7</v>
      </c>
      <c r="BQ11" s="100">
        <v>3729.5999999999995</v>
      </c>
      <c r="BR11" s="100">
        <v>6</v>
      </c>
      <c r="BS11" s="100">
        <v>3196.7999999999997</v>
      </c>
      <c r="BT11" s="100">
        <v>4</v>
      </c>
      <c r="BU11" s="100">
        <v>2131.1999999999998</v>
      </c>
      <c r="BV11" s="100">
        <v>6</v>
      </c>
      <c r="BW11" s="100">
        <v>3196.7999999999997</v>
      </c>
      <c r="BX11" s="100">
        <v>5</v>
      </c>
      <c r="BY11" s="100">
        <v>2664</v>
      </c>
      <c r="BZ11" s="100">
        <v>5</v>
      </c>
      <c r="CA11" s="100">
        <v>2664</v>
      </c>
      <c r="CB11" s="100">
        <v>4</v>
      </c>
      <c r="CC11" s="100">
        <v>2131.1999999999998</v>
      </c>
      <c r="CD11" s="100">
        <v>7</v>
      </c>
      <c r="CE11" s="100">
        <v>3729.5999999999995</v>
      </c>
      <c r="CF11" s="100">
        <v>5</v>
      </c>
      <c r="CG11" s="100">
        <v>2664</v>
      </c>
      <c r="CH11" s="100">
        <v>5</v>
      </c>
      <c r="CI11" s="100">
        <v>2664</v>
      </c>
      <c r="CJ11" s="100">
        <v>7</v>
      </c>
      <c r="CK11" s="100">
        <v>3729.5999999999995</v>
      </c>
      <c r="CL11" s="100">
        <v>5</v>
      </c>
      <c r="CM11" s="100">
        <v>2664</v>
      </c>
      <c r="CN11" s="100">
        <v>4</v>
      </c>
      <c r="CO11" s="100">
        <v>2131.1999999999998</v>
      </c>
      <c r="CP11" s="100">
        <v>7</v>
      </c>
      <c r="CQ11" s="100">
        <v>3729.5999999999995</v>
      </c>
      <c r="CR11" s="100">
        <v>5</v>
      </c>
      <c r="CS11" s="100">
        <v>2664</v>
      </c>
      <c r="CT11" s="100">
        <v>5</v>
      </c>
      <c r="CU11" s="100">
        <v>2664</v>
      </c>
    </row>
    <row r="12" spans="1:99">
      <c r="C12" s="99" t="s">
        <v>178</v>
      </c>
      <c r="D12" s="100">
        <v>4</v>
      </c>
      <c r="E12" s="100">
        <v>2251.1999999999998</v>
      </c>
      <c r="F12" s="100">
        <v>6.1923962021629171</v>
      </c>
      <c r="G12" s="100">
        <v>3485.0805825772895</v>
      </c>
      <c r="H12" s="100">
        <v>5</v>
      </c>
      <c r="I12" s="100">
        <v>2814</v>
      </c>
      <c r="J12" s="100">
        <v>5</v>
      </c>
      <c r="K12" s="100">
        <v>2814</v>
      </c>
      <c r="L12" s="100">
        <v>5</v>
      </c>
      <c r="M12" s="100">
        <v>2814</v>
      </c>
      <c r="N12" s="100">
        <v>6</v>
      </c>
      <c r="O12" s="100">
        <v>3376.7999999999997</v>
      </c>
      <c r="P12" s="100">
        <v>5</v>
      </c>
      <c r="Q12" s="100">
        <v>2814</v>
      </c>
      <c r="R12" s="100">
        <v>5</v>
      </c>
      <c r="S12" s="100">
        <v>2814</v>
      </c>
      <c r="T12" s="100">
        <v>4</v>
      </c>
      <c r="U12" s="100">
        <v>2251.1999999999998</v>
      </c>
      <c r="V12" s="100">
        <v>5</v>
      </c>
      <c r="W12" s="100">
        <v>2814</v>
      </c>
      <c r="X12" s="100">
        <v>5</v>
      </c>
      <c r="Y12" s="100">
        <v>2814</v>
      </c>
      <c r="Z12" s="100">
        <v>7</v>
      </c>
      <c r="AA12" s="100">
        <v>3939.5999999999995</v>
      </c>
      <c r="AB12" s="100">
        <v>4</v>
      </c>
      <c r="AC12" s="100">
        <v>2251.1999999999998</v>
      </c>
      <c r="AD12" s="100">
        <v>5</v>
      </c>
      <c r="AE12" s="100">
        <v>2814</v>
      </c>
      <c r="AF12" s="100">
        <v>4</v>
      </c>
      <c r="AG12" s="100">
        <v>2251.1999999999998</v>
      </c>
      <c r="AH12" s="100">
        <v>5</v>
      </c>
      <c r="AI12" s="100">
        <v>2814</v>
      </c>
      <c r="AJ12" s="100">
        <v>6</v>
      </c>
      <c r="AK12" s="100">
        <v>3376.7999999999997</v>
      </c>
      <c r="AL12" s="100">
        <v>4</v>
      </c>
      <c r="AM12" s="100">
        <v>2251.1999999999998</v>
      </c>
      <c r="AN12" s="100">
        <v>6</v>
      </c>
      <c r="AO12" s="100">
        <v>3376.7999999999997</v>
      </c>
      <c r="AP12" s="100">
        <v>7</v>
      </c>
      <c r="AQ12" s="100">
        <v>3939.5999999999995</v>
      </c>
      <c r="AR12" s="100">
        <v>8</v>
      </c>
      <c r="AS12" s="100">
        <v>4502.3999999999996</v>
      </c>
      <c r="AT12" s="100">
        <v>7</v>
      </c>
      <c r="AU12" s="100">
        <v>3939.5999999999995</v>
      </c>
      <c r="AV12" s="100">
        <v>7</v>
      </c>
      <c r="AW12" s="100">
        <v>3939.5999999999995</v>
      </c>
      <c r="AX12" s="100">
        <v>5</v>
      </c>
      <c r="AY12" s="100">
        <v>2814</v>
      </c>
      <c r="AZ12" s="100">
        <v>5</v>
      </c>
      <c r="BA12" s="100">
        <v>2814</v>
      </c>
      <c r="BB12" s="100">
        <v>6</v>
      </c>
      <c r="BC12" s="100">
        <v>3376.7999999999997</v>
      </c>
      <c r="BD12" s="100">
        <v>5</v>
      </c>
      <c r="BE12" s="100">
        <v>2814</v>
      </c>
      <c r="BF12" s="100">
        <v>7</v>
      </c>
      <c r="BG12" s="100">
        <v>3939.5999999999995</v>
      </c>
      <c r="BH12" s="100">
        <v>5</v>
      </c>
      <c r="BI12" s="100">
        <v>2814</v>
      </c>
      <c r="BJ12" s="100">
        <v>5</v>
      </c>
      <c r="BK12" s="100">
        <v>2814</v>
      </c>
      <c r="BL12" s="100">
        <v>5</v>
      </c>
      <c r="BM12" s="100">
        <v>2814</v>
      </c>
      <c r="BN12" s="100">
        <v>6</v>
      </c>
      <c r="BO12" s="100">
        <v>3376.7999999999997</v>
      </c>
      <c r="BP12" s="100">
        <v>8</v>
      </c>
      <c r="BQ12" s="100">
        <v>4502.3999999999996</v>
      </c>
      <c r="BR12" s="100">
        <v>7</v>
      </c>
      <c r="BS12" s="100">
        <v>3939.5999999999995</v>
      </c>
      <c r="BT12" s="100">
        <v>5</v>
      </c>
      <c r="BU12" s="100">
        <v>2814</v>
      </c>
      <c r="BV12" s="100">
        <v>6</v>
      </c>
      <c r="BW12" s="100">
        <v>3376.7999999999997</v>
      </c>
      <c r="BX12" s="100">
        <v>4</v>
      </c>
      <c r="BY12" s="100">
        <v>2251.1999999999998</v>
      </c>
      <c r="BZ12" s="100">
        <v>5</v>
      </c>
      <c r="CA12" s="100">
        <v>2814</v>
      </c>
      <c r="CB12" s="100">
        <v>4</v>
      </c>
      <c r="CC12" s="100">
        <v>2251.1999999999998</v>
      </c>
      <c r="CD12" s="100">
        <v>8</v>
      </c>
      <c r="CE12" s="100">
        <v>4502.3999999999996</v>
      </c>
      <c r="CF12" s="100">
        <v>5</v>
      </c>
      <c r="CG12" s="100">
        <v>2814</v>
      </c>
      <c r="CH12" s="100">
        <v>4</v>
      </c>
      <c r="CI12" s="100">
        <v>2251.1999999999998</v>
      </c>
      <c r="CJ12" s="100">
        <v>8</v>
      </c>
      <c r="CK12" s="100">
        <v>4502.3999999999996</v>
      </c>
      <c r="CL12" s="100">
        <v>5</v>
      </c>
      <c r="CM12" s="100">
        <v>2814</v>
      </c>
      <c r="CN12" s="100">
        <v>4</v>
      </c>
      <c r="CO12" s="100">
        <v>2251.1999999999998</v>
      </c>
      <c r="CP12" s="100">
        <v>7</v>
      </c>
      <c r="CQ12" s="100">
        <v>3939.5999999999995</v>
      </c>
      <c r="CR12" s="100">
        <v>4</v>
      </c>
      <c r="CS12" s="100">
        <v>2251.1999999999998</v>
      </c>
      <c r="CT12" s="100">
        <v>4</v>
      </c>
      <c r="CU12" s="100">
        <v>2251.1999999999998</v>
      </c>
    </row>
    <row r="13" spans="1:99">
      <c r="C13" s="99" t="s">
        <v>179</v>
      </c>
      <c r="D13" s="100">
        <v>4</v>
      </c>
      <c r="E13" s="100">
        <v>340.8</v>
      </c>
      <c r="F13" s="100">
        <v>7.1923962021629171</v>
      </c>
      <c r="G13" s="100">
        <v>612.79215642428051</v>
      </c>
      <c r="H13" s="100">
        <v>6</v>
      </c>
      <c r="I13" s="100">
        <v>511.20000000000005</v>
      </c>
      <c r="J13" s="100">
        <v>5</v>
      </c>
      <c r="K13" s="100">
        <v>426</v>
      </c>
      <c r="L13" s="100">
        <v>5</v>
      </c>
      <c r="M13" s="100">
        <v>426</v>
      </c>
      <c r="N13" s="100">
        <v>6</v>
      </c>
      <c r="O13" s="100">
        <v>511.20000000000005</v>
      </c>
      <c r="P13" s="100">
        <v>5</v>
      </c>
      <c r="Q13" s="100">
        <v>426</v>
      </c>
      <c r="R13" s="100">
        <v>5</v>
      </c>
      <c r="S13" s="100">
        <v>426</v>
      </c>
      <c r="T13" s="100">
        <v>4</v>
      </c>
      <c r="U13" s="100">
        <v>340.8</v>
      </c>
      <c r="V13" s="100">
        <v>5</v>
      </c>
      <c r="W13" s="100">
        <v>426</v>
      </c>
      <c r="X13" s="100">
        <v>6</v>
      </c>
      <c r="Y13" s="100">
        <v>511.20000000000005</v>
      </c>
      <c r="Z13" s="100">
        <v>6</v>
      </c>
      <c r="AA13" s="100">
        <v>511.20000000000005</v>
      </c>
      <c r="AB13" s="100">
        <v>4</v>
      </c>
      <c r="AC13" s="100">
        <v>340.8</v>
      </c>
      <c r="AD13" s="100">
        <v>6</v>
      </c>
      <c r="AE13" s="100">
        <v>511.20000000000005</v>
      </c>
      <c r="AF13" s="100">
        <v>5</v>
      </c>
      <c r="AG13" s="100">
        <v>426</v>
      </c>
      <c r="AH13" s="100">
        <v>5</v>
      </c>
      <c r="AI13" s="100">
        <v>426</v>
      </c>
      <c r="AJ13" s="100">
        <v>5</v>
      </c>
      <c r="AK13" s="100">
        <v>426</v>
      </c>
      <c r="AL13" s="100">
        <v>4</v>
      </c>
      <c r="AM13" s="100">
        <v>340.8</v>
      </c>
      <c r="AN13" s="100">
        <v>6</v>
      </c>
      <c r="AO13" s="100">
        <v>511.20000000000005</v>
      </c>
      <c r="AP13" s="100">
        <v>7</v>
      </c>
      <c r="AQ13" s="100">
        <v>596.4</v>
      </c>
      <c r="AR13" s="100">
        <v>7</v>
      </c>
      <c r="AS13" s="100">
        <v>596.4</v>
      </c>
      <c r="AT13" s="100">
        <v>6</v>
      </c>
      <c r="AU13" s="100">
        <v>511.20000000000005</v>
      </c>
      <c r="AV13" s="100">
        <v>8</v>
      </c>
      <c r="AW13" s="100">
        <v>681.6</v>
      </c>
      <c r="AX13" s="100">
        <v>5</v>
      </c>
      <c r="AY13" s="100">
        <v>426</v>
      </c>
      <c r="AZ13" s="100">
        <v>5</v>
      </c>
      <c r="BA13" s="100">
        <v>426</v>
      </c>
      <c r="BB13" s="100">
        <v>6</v>
      </c>
      <c r="BC13" s="100">
        <v>511.20000000000005</v>
      </c>
      <c r="BD13" s="100">
        <v>5</v>
      </c>
      <c r="BE13" s="100">
        <v>426</v>
      </c>
      <c r="BF13" s="100">
        <v>6</v>
      </c>
      <c r="BG13" s="100">
        <v>511.20000000000005</v>
      </c>
      <c r="BH13" s="100">
        <v>5</v>
      </c>
      <c r="BI13" s="100">
        <v>426</v>
      </c>
      <c r="BJ13" s="100">
        <v>5</v>
      </c>
      <c r="BK13" s="100">
        <v>426</v>
      </c>
      <c r="BL13" s="100">
        <v>5</v>
      </c>
      <c r="BM13" s="100">
        <v>426</v>
      </c>
      <c r="BN13" s="100">
        <v>6</v>
      </c>
      <c r="BO13" s="100">
        <v>511.20000000000005</v>
      </c>
      <c r="BP13" s="100">
        <v>8</v>
      </c>
      <c r="BQ13" s="100">
        <v>681.6</v>
      </c>
      <c r="BR13" s="100">
        <v>6</v>
      </c>
      <c r="BS13" s="100">
        <v>511.20000000000005</v>
      </c>
      <c r="BT13" s="100">
        <v>5</v>
      </c>
      <c r="BU13" s="100">
        <v>426</v>
      </c>
      <c r="BV13" s="100">
        <v>7</v>
      </c>
      <c r="BW13" s="100">
        <v>596.4</v>
      </c>
      <c r="BX13" s="100">
        <v>5</v>
      </c>
      <c r="BY13" s="100">
        <v>426</v>
      </c>
      <c r="BZ13" s="100">
        <v>5</v>
      </c>
      <c r="CA13" s="100">
        <v>426</v>
      </c>
      <c r="CB13" s="100">
        <v>5</v>
      </c>
      <c r="CC13" s="100">
        <v>426</v>
      </c>
      <c r="CD13" s="100">
        <v>8</v>
      </c>
      <c r="CE13" s="100">
        <v>681.6</v>
      </c>
      <c r="CF13" s="100">
        <v>5</v>
      </c>
      <c r="CG13" s="100">
        <v>426</v>
      </c>
      <c r="CH13" s="100">
        <v>4</v>
      </c>
      <c r="CI13" s="100">
        <v>340.8</v>
      </c>
      <c r="CJ13" s="100">
        <v>8</v>
      </c>
      <c r="CK13" s="100">
        <v>681.6</v>
      </c>
      <c r="CL13" s="100">
        <v>6</v>
      </c>
      <c r="CM13" s="100">
        <v>511.20000000000005</v>
      </c>
      <c r="CN13" s="100">
        <v>5</v>
      </c>
      <c r="CO13" s="100">
        <v>426</v>
      </c>
      <c r="CP13" s="100">
        <v>7</v>
      </c>
      <c r="CQ13" s="100">
        <v>596.4</v>
      </c>
      <c r="CR13" s="100">
        <v>6</v>
      </c>
      <c r="CS13" s="100">
        <v>511.20000000000005</v>
      </c>
      <c r="CT13" s="100">
        <v>5</v>
      </c>
      <c r="CU13" s="100">
        <v>426</v>
      </c>
    </row>
    <row r="14" spans="1:99">
      <c r="C14" s="99" t="s">
        <v>180</v>
      </c>
      <c r="D14" s="100">
        <v>4</v>
      </c>
      <c r="E14" s="100">
        <v>1953.6</v>
      </c>
      <c r="F14" s="100">
        <v>6.0970045059898839</v>
      </c>
      <c r="G14" s="100">
        <v>2977.7770007254589</v>
      </c>
      <c r="H14" s="100">
        <v>5</v>
      </c>
      <c r="I14" s="100">
        <v>2442</v>
      </c>
      <c r="J14" s="100">
        <v>4</v>
      </c>
      <c r="K14" s="100">
        <v>1953.6</v>
      </c>
      <c r="L14" s="100">
        <v>5</v>
      </c>
      <c r="M14" s="100">
        <v>2442</v>
      </c>
      <c r="N14" s="100">
        <v>6</v>
      </c>
      <c r="O14" s="100">
        <v>2930.3999999999996</v>
      </c>
      <c r="P14" s="100">
        <v>5</v>
      </c>
      <c r="Q14" s="100">
        <v>2442</v>
      </c>
      <c r="R14" s="100">
        <v>5</v>
      </c>
      <c r="S14" s="100">
        <v>2442</v>
      </c>
      <c r="T14" s="100">
        <v>4</v>
      </c>
      <c r="U14" s="100">
        <v>1953.6</v>
      </c>
      <c r="V14" s="100">
        <v>5</v>
      </c>
      <c r="W14" s="100">
        <v>2442</v>
      </c>
      <c r="X14" s="100">
        <v>5</v>
      </c>
      <c r="Y14" s="100">
        <v>2442</v>
      </c>
      <c r="Z14" s="100">
        <v>7</v>
      </c>
      <c r="AA14" s="100">
        <v>3418.7999999999997</v>
      </c>
      <c r="AB14" s="100">
        <v>4</v>
      </c>
      <c r="AC14" s="100">
        <v>1953.6</v>
      </c>
      <c r="AD14" s="100">
        <v>5</v>
      </c>
      <c r="AE14" s="100">
        <v>2442</v>
      </c>
      <c r="AF14" s="100">
        <v>5</v>
      </c>
      <c r="AG14" s="100">
        <v>2442</v>
      </c>
      <c r="AH14" s="100">
        <v>5</v>
      </c>
      <c r="AI14" s="100">
        <v>2442</v>
      </c>
      <c r="AJ14" s="100">
        <v>6</v>
      </c>
      <c r="AK14" s="100">
        <v>2930.3999999999996</v>
      </c>
      <c r="AL14" s="100">
        <v>4</v>
      </c>
      <c r="AM14" s="100">
        <v>1953.6</v>
      </c>
      <c r="AN14" s="100">
        <v>7</v>
      </c>
      <c r="AO14" s="100">
        <v>3418.7999999999997</v>
      </c>
      <c r="AP14" s="100">
        <v>7</v>
      </c>
      <c r="AQ14" s="100">
        <v>3418.7999999999997</v>
      </c>
      <c r="AR14" s="100">
        <v>7</v>
      </c>
      <c r="AS14" s="100">
        <v>3418.7999999999997</v>
      </c>
      <c r="AT14" s="100">
        <v>6</v>
      </c>
      <c r="AU14" s="100">
        <v>2930.3999999999996</v>
      </c>
      <c r="AV14" s="100">
        <v>7</v>
      </c>
      <c r="AW14" s="100">
        <v>3418.7999999999997</v>
      </c>
      <c r="AX14" s="100">
        <v>5</v>
      </c>
      <c r="AY14" s="100">
        <v>2442</v>
      </c>
      <c r="AZ14" s="100">
        <v>5</v>
      </c>
      <c r="BA14" s="100">
        <v>2442</v>
      </c>
      <c r="BB14" s="100">
        <v>6</v>
      </c>
      <c r="BC14" s="100">
        <v>2930.3999999999996</v>
      </c>
      <c r="BD14" s="100">
        <v>5</v>
      </c>
      <c r="BE14" s="100">
        <v>2442</v>
      </c>
      <c r="BF14" s="100">
        <v>7</v>
      </c>
      <c r="BG14" s="100">
        <v>3418.7999999999997</v>
      </c>
      <c r="BH14" s="100">
        <v>5</v>
      </c>
      <c r="BI14" s="100">
        <v>2442</v>
      </c>
      <c r="BJ14" s="100">
        <v>5</v>
      </c>
      <c r="BK14" s="100">
        <v>2442</v>
      </c>
      <c r="BL14" s="100">
        <v>6</v>
      </c>
      <c r="BM14" s="100">
        <v>2930.3999999999996</v>
      </c>
      <c r="BN14" s="100">
        <v>5</v>
      </c>
      <c r="BO14" s="100">
        <v>2442</v>
      </c>
      <c r="BP14" s="100">
        <v>8</v>
      </c>
      <c r="BQ14" s="100">
        <v>3907.2</v>
      </c>
      <c r="BR14" s="100">
        <v>6</v>
      </c>
      <c r="BS14" s="100">
        <v>2930.3999999999996</v>
      </c>
      <c r="BT14" s="100">
        <v>5</v>
      </c>
      <c r="BU14" s="100">
        <v>2442</v>
      </c>
      <c r="BV14" s="100">
        <v>7</v>
      </c>
      <c r="BW14" s="100">
        <v>3418.7999999999997</v>
      </c>
      <c r="BX14" s="100">
        <v>4</v>
      </c>
      <c r="BY14" s="100">
        <v>1953.6</v>
      </c>
      <c r="BZ14" s="100">
        <v>5</v>
      </c>
      <c r="CA14" s="100">
        <v>2442</v>
      </c>
      <c r="CB14" s="100">
        <v>5</v>
      </c>
      <c r="CC14" s="100">
        <v>2442</v>
      </c>
      <c r="CD14" s="100">
        <v>8</v>
      </c>
      <c r="CE14" s="100">
        <v>3907.2</v>
      </c>
      <c r="CF14" s="100">
        <v>6</v>
      </c>
      <c r="CG14" s="100">
        <v>2930.3999999999996</v>
      </c>
      <c r="CH14" s="100">
        <v>5</v>
      </c>
      <c r="CI14" s="100">
        <v>2442</v>
      </c>
      <c r="CJ14" s="100">
        <v>8</v>
      </c>
      <c r="CK14" s="100">
        <v>3907.2</v>
      </c>
      <c r="CL14" s="100">
        <v>6</v>
      </c>
      <c r="CM14" s="100">
        <v>2930.3999999999996</v>
      </c>
      <c r="CN14" s="100">
        <v>5</v>
      </c>
      <c r="CO14" s="100">
        <v>2442</v>
      </c>
      <c r="CP14" s="100">
        <v>7</v>
      </c>
      <c r="CQ14" s="100">
        <v>3418.7999999999997</v>
      </c>
      <c r="CR14" s="100">
        <v>5</v>
      </c>
      <c r="CS14" s="100">
        <v>2442</v>
      </c>
      <c r="CT14" s="100">
        <v>5</v>
      </c>
      <c r="CU14" s="100">
        <v>2442</v>
      </c>
    </row>
    <row r="15" spans="1:99">
      <c r="C15" s="99" t="s">
        <v>181</v>
      </c>
      <c r="D15" s="100">
        <v>4</v>
      </c>
      <c r="E15" s="100">
        <v>3052.7999999999997</v>
      </c>
      <c r="F15" s="100">
        <v>6.0493086579033672</v>
      </c>
      <c r="G15" s="100">
        <v>4616.8323677118497</v>
      </c>
      <c r="H15" s="100">
        <v>5</v>
      </c>
      <c r="I15" s="100">
        <v>3815.9999999999995</v>
      </c>
      <c r="J15" s="100">
        <v>5</v>
      </c>
      <c r="K15" s="100">
        <v>3815.9999999999995</v>
      </c>
      <c r="L15" s="100">
        <v>5</v>
      </c>
      <c r="M15" s="100">
        <v>3815.9999999999995</v>
      </c>
      <c r="N15" s="100">
        <v>5</v>
      </c>
      <c r="O15" s="100">
        <v>3815.9999999999995</v>
      </c>
      <c r="P15" s="100">
        <v>4</v>
      </c>
      <c r="Q15" s="100">
        <v>3052.7999999999997</v>
      </c>
      <c r="R15" s="100">
        <v>5</v>
      </c>
      <c r="S15" s="100">
        <v>3815.9999999999995</v>
      </c>
      <c r="T15" s="100">
        <v>4</v>
      </c>
      <c r="U15" s="100">
        <v>3052.7999999999997</v>
      </c>
      <c r="V15" s="100">
        <v>5</v>
      </c>
      <c r="W15" s="100">
        <v>3815.9999999999995</v>
      </c>
      <c r="X15" s="100">
        <v>5</v>
      </c>
      <c r="Y15" s="100">
        <v>3815.9999999999995</v>
      </c>
      <c r="Z15" s="100">
        <v>6</v>
      </c>
      <c r="AA15" s="100">
        <v>4579.2</v>
      </c>
      <c r="AB15" s="100">
        <v>4</v>
      </c>
      <c r="AC15" s="100">
        <v>3052.7999999999997</v>
      </c>
      <c r="AD15" s="100">
        <v>5</v>
      </c>
      <c r="AE15" s="100">
        <v>3815.9999999999995</v>
      </c>
      <c r="AF15" s="100">
        <v>4</v>
      </c>
      <c r="AG15" s="100">
        <v>3052.7999999999997</v>
      </c>
      <c r="AH15" s="100">
        <v>5</v>
      </c>
      <c r="AI15" s="100">
        <v>3815.9999999999995</v>
      </c>
      <c r="AJ15" s="100">
        <v>5</v>
      </c>
      <c r="AK15" s="100">
        <v>3815.9999999999995</v>
      </c>
      <c r="AL15" s="100">
        <v>4</v>
      </c>
      <c r="AM15" s="100">
        <v>3052.7999999999997</v>
      </c>
      <c r="AN15" s="100">
        <v>6</v>
      </c>
      <c r="AO15" s="100">
        <v>4579.2</v>
      </c>
      <c r="AP15" s="100">
        <v>7</v>
      </c>
      <c r="AQ15" s="100">
        <v>5342.4</v>
      </c>
      <c r="AR15" s="100">
        <v>7</v>
      </c>
      <c r="AS15" s="100">
        <v>5342.4</v>
      </c>
      <c r="AT15" s="100">
        <v>7</v>
      </c>
      <c r="AU15" s="100">
        <v>5342.4</v>
      </c>
      <c r="AV15" s="100">
        <v>6</v>
      </c>
      <c r="AW15" s="100">
        <v>4579.2</v>
      </c>
      <c r="AX15" s="100">
        <v>5</v>
      </c>
      <c r="AY15" s="100">
        <v>3815.9999999999995</v>
      </c>
      <c r="AZ15" s="100">
        <v>4</v>
      </c>
      <c r="BA15" s="100">
        <v>3052.7999999999997</v>
      </c>
      <c r="BB15" s="100">
        <v>6</v>
      </c>
      <c r="BC15" s="100">
        <v>4579.2</v>
      </c>
      <c r="BD15" s="100">
        <v>4</v>
      </c>
      <c r="BE15" s="100">
        <v>3052.7999999999997</v>
      </c>
      <c r="BF15" s="100">
        <v>7</v>
      </c>
      <c r="BG15" s="100">
        <v>5342.4</v>
      </c>
      <c r="BH15" s="100">
        <v>5</v>
      </c>
      <c r="BI15" s="100">
        <v>3815.9999999999995</v>
      </c>
      <c r="BJ15" s="100">
        <v>5</v>
      </c>
      <c r="BK15" s="100">
        <v>3815.9999999999995</v>
      </c>
      <c r="BL15" s="100">
        <v>5</v>
      </c>
      <c r="BM15" s="100">
        <v>3815.9999999999995</v>
      </c>
      <c r="BN15" s="100">
        <v>5</v>
      </c>
      <c r="BO15" s="100">
        <v>3815.9999999999995</v>
      </c>
      <c r="BP15" s="100">
        <v>8</v>
      </c>
      <c r="BQ15" s="100">
        <v>6105.5999999999995</v>
      </c>
      <c r="BR15" s="100">
        <v>6</v>
      </c>
      <c r="BS15" s="100">
        <v>4579.2</v>
      </c>
      <c r="BT15" s="100">
        <v>5</v>
      </c>
      <c r="BU15" s="100">
        <v>3815.9999999999995</v>
      </c>
      <c r="BV15" s="100">
        <v>6</v>
      </c>
      <c r="BW15" s="100">
        <v>4579.2</v>
      </c>
      <c r="BX15" s="100">
        <v>5</v>
      </c>
      <c r="BY15" s="100">
        <v>3815.9999999999995</v>
      </c>
      <c r="BZ15" s="100">
        <v>5</v>
      </c>
      <c r="CA15" s="100">
        <v>3815.9999999999995</v>
      </c>
      <c r="CB15" s="100">
        <v>5</v>
      </c>
      <c r="CC15" s="100">
        <v>3815.9999999999995</v>
      </c>
      <c r="CD15" s="100">
        <v>8</v>
      </c>
      <c r="CE15" s="100">
        <v>6105.5999999999995</v>
      </c>
      <c r="CF15" s="100">
        <v>5</v>
      </c>
      <c r="CG15" s="100">
        <v>3815.9999999999995</v>
      </c>
      <c r="CH15" s="100">
        <v>5</v>
      </c>
      <c r="CI15" s="100">
        <v>3815.9999999999995</v>
      </c>
      <c r="CJ15" s="100">
        <v>8</v>
      </c>
      <c r="CK15" s="100">
        <v>6105.5999999999995</v>
      </c>
      <c r="CL15" s="100">
        <v>5</v>
      </c>
      <c r="CM15" s="100">
        <v>3815.9999999999995</v>
      </c>
      <c r="CN15" s="100">
        <v>4</v>
      </c>
      <c r="CO15" s="100">
        <v>3052.7999999999997</v>
      </c>
      <c r="CP15" s="100">
        <v>8</v>
      </c>
      <c r="CQ15" s="100">
        <v>6105.5999999999995</v>
      </c>
      <c r="CR15" s="100">
        <v>5</v>
      </c>
      <c r="CS15" s="100">
        <v>3815.9999999999995</v>
      </c>
      <c r="CT15" s="100">
        <v>4</v>
      </c>
      <c r="CU15" s="100">
        <v>3052.7999999999997</v>
      </c>
    </row>
    <row r="16" spans="1:99">
      <c r="C16" s="99" t="s">
        <v>182</v>
      </c>
      <c r="D16" s="100">
        <v>4</v>
      </c>
      <c r="E16" s="100">
        <v>1363.2</v>
      </c>
      <c r="F16" s="100">
        <v>6.2400920502494337</v>
      </c>
      <c r="G16" s="100">
        <v>2126.6233707250071</v>
      </c>
      <c r="H16" s="100">
        <v>5</v>
      </c>
      <c r="I16" s="100">
        <v>1704</v>
      </c>
      <c r="J16" s="100">
        <v>5</v>
      </c>
      <c r="K16" s="100">
        <v>1704</v>
      </c>
      <c r="L16" s="100">
        <v>5</v>
      </c>
      <c r="M16" s="100">
        <v>1704</v>
      </c>
      <c r="N16" s="100">
        <v>6</v>
      </c>
      <c r="O16" s="100">
        <v>2044.8000000000002</v>
      </c>
      <c r="P16" s="100">
        <v>5</v>
      </c>
      <c r="Q16" s="100">
        <v>1704</v>
      </c>
      <c r="R16" s="100">
        <v>6</v>
      </c>
      <c r="S16" s="100">
        <v>2044.8000000000002</v>
      </c>
      <c r="T16" s="100">
        <v>4</v>
      </c>
      <c r="U16" s="100">
        <v>1363.2</v>
      </c>
      <c r="V16" s="100">
        <v>5</v>
      </c>
      <c r="W16" s="100">
        <v>1704</v>
      </c>
      <c r="X16" s="100">
        <v>5</v>
      </c>
      <c r="Y16" s="100">
        <v>1704</v>
      </c>
      <c r="Z16" s="100">
        <v>7</v>
      </c>
      <c r="AA16" s="100">
        <v>2385.6</v>
      </c>
      <c r="AB16" s="100">
        <v>4</v>
      </c>
      <c r="AC16" s="100">
        <v>1363.2</v>
      </c>
      <c r="AD16" s="100">
        <v>5</v>
      </c>
      <c r="AE16" s="100">
        <v>1704</v>
      </c>
      <c r="AF16" s="100">
        <v>4</v>
      </c>
      <c r="AG16" s="100">
        <v>1363.2</v>
      </c>
      <c r="AH16" s="100">
        <v>5</v>
      </c>
      <c r="AI16" s="100">
        <v>1704</v>
      </c>
      <c r="AJ16" s="100">
        <v>6</v>
      </c>
      <c r="AK16" s="100">
        <v>2044.8000000000002</v>
      </c>
      <c r="AL16" s="100">
        <v>4</v>
      </c>
      <c r="AM16" s="100">
        <v>1363.2</v>
      </c>
      <c r="AN16" s="100">
        <v>7</v>
      </c>
      <c r="AO16" s="100">
        <v>2385.6</v>
      </c>
      <c r="AP16" s="100">
        <v>6</v>
      </c>
      <c r="AQ16" s="100">
        <v>2044.8000000000002</v>
      </c>
      <c r="AR16" s="100">
        <v>7</v>
      </c>
      <c r="AS16" s="100">
        <v>2385.6</v>
      </c>
      <c r="AT16" s="100">
        <v>7</v>
      </c>
      <c r="AU16" s="100">
        <v>2385.6</v>
      </c>
      <c r="AV16" s="100">
        <v>7</v>
      </c>
      <c r="AW16" s="100">
        <v>2385.6</v>
      </c>
      <c r="AX16" s="100">
        <v>5</v>
      </c>
      <c r="AY16" s="100">
        <v>1704</v>
      </c>
      <c r="AZ16" s="100">
        <v>5</v>
      </c>
      <c r="BA16" s="100">
        <v>1704</v>
      </c>
      <c r="BB16" s="100">
        <v>6</v>
      </c>
      <c r="BC16" s="100">
        <v>2044.8000000000002</v>
      </c>
      <c r="BD16" s="100">
        <v>5</v>
      </c>
      <c r="BE16" s="100">
        <v>1704</v>
      </c>
      <c r="BF16" s="100">
        <v>6</v>
      </c>
      <c r="BG16" s="100">
        <v>2044.8000000000002</v>
      </c>
      <c r="BH16" s="100">
        <v>4</v>
      </c>
      <c r="BI16" s="100">
        <v>1363.2</v>
      </c>
      <c r="BJ16" s="100">
        <v>5</v>
      </c>
      <c r="BK16" s="100">
        <v>1704</v>
      </c>
      <c r="BL16" s="100">
        <v>6</v>
      </c>
      <c r="BM16" s="100">
        <v>2044.8000000000002</v>
      </c>
      <c r="BN16" s="100">
        <v>6</v>
      </c>
      <c r="BO16" s="100">
        <v>2044.8000000000002</v>
      </c>
      <c r="BP16" s="100">
        <v>8</v>
      </c>
      <c r="BQ16" s="100">
        <v>2726.4</v>
      </c>
      <c r="BR16" s="100">
        <v>6</v>
      </c>
      <c r="BS16" s="100">
        <v>2044.8000000000002</v>
      </c>
      <c r="BT16" s="100">
        <v>5</v>
      </c>
      <c r="BU16" s="100">
        <v>1704</v>
      </c>
      <c r="BV16" s="100">
        <v>6</v>
      </c>
      <c r="BW16" s="100">
        <v>2044.8000000000002</v>
      </c>
      <c r="BX16" s="100">
        <v>4</v>
      </c>
      <c r="BY16" s="100">
        <v>1363.2</v>
      </c>
      <c r="BZ16" s="100">
        <v>5</v>
      </c>
      <c r="CA16" s="100">
        <v>1704</v>
      </c>
      <c r="CB16" s="100">
        <v>5</v>
      </c>
      <c r="CC16" s="100">
        <v>1704</v>
      </c>
      <c r="CD16" s="100">
        <v>7</v>
      </c>
      <c r="CE16" s="100">
        <v>2385.6</v>
      </c>
      <c r="CF16" s="100">
        <v>6</v>
      </c>
      <c r="CG16" s="100">
        <v>2044.8000000000002</v>
      </c>
      <c r="CH16" s="100">
        <v>5</v>
      </c>
      <c r="CI16" s="100">
        <v>1704</v>
      </c>
      <c r="CJ16" s="100">
        <v>8</v>
      </c>
      <c r="CK16" s="100">
        <v>2726.4</v>
      </c>
      <c r="CL16" s="100">
        <v>6</v>
      </c>
      <c r="CM16" s="100">
        <v>2044.8000000000002</v>
      </c>
      <c r="CN16" s="100">
        <v>5</v>
      </c>
      <c r="CO16" s="100">
        <v>1704</v>
      </c>
      <c r="CP16" s="100">
        <v>7</v>
      </c>
      <c r="CQ16" s="100">
        <v>2385.6</v>
      </c>
      <c r="CR16" s="100">
        <v>5</v>
      </c>
      <c r="CS16" s="100">
        <v>1704</v>
      </c>
      <c r="CT16" s="100">
        <v>5</v>
      </c>
      <c r="CU16" s="100">
        <v>1704</v>
      </c>
    </row>
    <row r="17" spans="2:99">
      <c r="C17" s="99" t="s">
        <v>183</v>
      </c>
      <c r="D17" s="100">
        <v>4</v>
      </c>
      <c r="E17" s="100">
        <v>1689.6</v>
      </c>
      <c r="F17" s="100">
        <v>6.0493086579033672</v>
      </c>
      <c r="G17" s="100">
        <v>2555.2279770983823</v>
      </c>
      <c r="H17" s="100">
        <v>5</v>
      </c>
      <c r="I17" s="100">
        <v>2112</v>
      </c>
      <c r="J17" s="100">
        <v>4</v>
      </c>
      <c r="K17" s="100">
        <v>1689.6</v>
      </c>
      <c r="L17" s="100">
        <v>5</v>
      </c>
      <c r="M17" s="100">
        <v>2112</v>
      </c>
      <c r="N17" s="100">
        <v>6</v>
      </c>
      <c r="O17" s="100">
        <v>2534.3999999999996</v>
      </c>
      <c r="P17" s="100">
        <v>5</v>
      </c>
      <c r="Q17" s="100">
        <v>2112</v>
      </c>
      <c r="R17" s="100">
        <v>6</v>
      </c>
      <c r="S17" s="100">
        <v>2534.3999999999996</v>
      </c>
      <c r="T17" s="100">
        <v>4</v>
      </c>
      <c r="U17" s="100">
        <v>1689.6</v>
      </c>
      <c r="V17" s="100">
        <v>5</v>
      </c>
      <c r="W17" s="100">
        <v>2112</v>
      </c>
      <c r="X17" s="100">
        <v>5</v>
      </c>
      <c r="Y17" s="100">
        <v>2112</v>
      </c>
      <c r="Z17" s="100">
        <v>7</v>
      </c>
      <c r="AA17" s="100">
        <v>2956.7999999999997</v>
      </c>
      <c r="AB17" s="100">
        <v>4</v>
      </c>
      <c r="AC17" s="100">
        <v>1689.6</v>
      </c>
      <c r="AD17" s="100">
        <v>6</v>
      </c>
      <c r="AE17" s="100">
        <v>2534.3999999999996</v>
      </c>
      <c r="AF17" s="100">
        <v>5</v>
      </c>
      <c r="AG17" s="100">
        <v>2112</v>
      </c>
      <c r="AH17" s="100">
        <v>5</v>
      </c>
      <c r="AI17" s="100">
        <v>2112</v>
      </c>
      <c r="AJ17" s="100">
        <v>6</v>
      </c>
      <c r="AK17" s="100">
        <v>2534.3999999999996</v>
      </c>
      <c r="AL17" s="100">
        <v>4</v>
      </c>
      <c r="AM17" s="100">
        <v>1689.6</v>
      </c>
      <c r="AN17" s="100">
        <v>7</v>
      </c>
      <c r="AO17" s="100">
        <v>2956.7999999999997</v>
      </c>
      <c r="AP17" s="100">
        <v>7</v>
      </c>
      <c r="AQ17" s="100">
        <v>2956.7999999999997</v>
      </c>
      <c r="AR17" s="100">
        <v>8</v>
      </c>
      <c r="AS17" s="100">
        <v>3379.2</v>
      </c>
      <c r="AT17" s="100">
        <v>7</v>
      </c>
      <c r="AU17" s="100">
        <v>2956.7999999999997</v>
      </c>
      <c r="AV17" s="100">
        <v>7</v>
      </c>
      <c r="AW17" s="100">
        <v>2956.7999999999997</v>
      </c>
      <c r="AX17" s="100">
        <v>5</v>
      </c>
      <c r="AY17" s="100">
        <v>2112</v>
      </c>
      <c r="AZ17" s="100">
        <v>5</v>
      </c>
      <c r="BA17" s="100">
        <v>2112</v>
      </c>
      <c r="BB17" s="100">
        <v>6</v>
      </c>
      <c r="BC17" s="100">
        <v>2534.3999999999996</v>
      </c>
      <c r="BD17" s="100">
        <v>5</v>
      </c>
      <c r="BE17" s="100">
        <v>2112</v>
      </c>
      <c r="BF17" s="100">
        <v>6</v>
      </c>
      <c r="BG17" s="100">
        <v>2534.3999999999996</v>
      </c>
      <c r="BH17" s="100">
        <v>4</v>
      </c>
      <c r="BI17" s="100">
        <v>1689.6</v>
      </c>
      <c r="BJ17" s="100">
        <v>5</v>
      </c>
      <c r="BK17" s="100">
        <v>2112</v>
      </c>
      <c r="BL17" s="100">
        <v>5</v>
      </c>
      <c r="BM17" s="100">
        <v>2112</v>
      </c>
      <c r="BN17" s="100">
        <v>5</v>
      </c>
      <c r="BO17" s="100">
        <v>2112</v>
      </c>
      <c r="BP17" s="100">
        <v>7</v>
      </c>
      <c r="BQ17" s="100">
        <v>2956.7999999999997</v>
      </c>
      <c r="BR17" s="100">
        <v>6</v>
      </c>
      <c r="BS17" s="100">
        <v>2534.3999999999996</v>
      </c>
      <c r="BT17" s="100">
        <v>4</v>
      </c>
      <c r="BU17" s="100">
        <v>1689.6</v>
      </c>
      <c r="BV17" s="100">
        <v>7</v>
      </c>
      <c r="BW17" s="100">
        <v>2956.7999999999997</v>
      </c>
      <c r="BX17" s="100">
        <v>5</v>
      </c>
      <c r="BY17" s="100">
        <v>2112</v>
      </c>
      <c r="BZ17" s="100">
        <v>5</v>
      </c>
      <c r="CA17" s="100">
        <v>2112</v>
      </c>
      <c r="CB17" s="100">
        <v>4</v>
      </c>
      <c r="CC17" s="100">
        <v>1689.6</v>
      </c>
      <c r="CD17" s="100">
        <v>8</v>
      </c>
      <c r="CE17" s="100">
        <v>3379.2</v>
      </c>
      <c r="CF17" s="100">
        <v>5</v>
      </c>
      <c r="CG17" s="100">
        <v>2112</v>
      </c>
      <c r="CH17" s="100">
        <v>4</v>
      </c>
      <c r="CI17" s="100">
        <v>1689.6</v>
      </c>
      <c r="CJ17" s="100">
        <v>7</v>
      </c>
      <c r="CK17" s="100">
        <v>2956.7999999999997</v>
      </c>
      <c r="CL17" s="100">
        <v>6</v>
      </c>
      <c r="CM17" s="100">
        <v>2534.3999999999996</v>
      </c>
      <c r="CN17" s="100">
        <v>5</v>
      </c>
      <c r="CO17" s="100">
        <v>2112</v>
      </c>
      <c r="CP17" s="100">
        <v>7</v>
      </c>
      <c r="CQ17" s="100">
        <v>2956.7999999999997</v>
      </c>
      <c r="CR17" s="100">
        <v>5</v>
      </c>
      <c r="CS17" s="100">
        <v>2112</v>
      </c>
      <c r="CT17" s="100">
        <v>5</v>
      </c>
      <c r="CU17" s="100">
        <v>2112</v>
      </c>
    </row>
    <row r="18" spans="2:99">
      <c r="C18" s="99" t="s">
        <v>184</v>
      </c>
      <c r="D18" s="100">
        <v>4</v>
      </c>
      <c r="E18" s="100">
        <v>2611.1999999999998</v>
      </c>
      <c r="F18" s="100">
        <v>6.0493086579033672</v>
      </c>
      <c r="G18" s="100">
        <v>3948.9886918793177</v>
      </c>
      <c r="H18" s="100">
        <v>5</v>
      </c>
      <c r="I18" s="100">
        <v>3264</v>
      </c>
      <c r="J18" s="100">
        <v>5</v>
      </c>
      <c r="K18" s="100">
        <v>3264</v>
      </c>
      <c r="L18" s="100">
        <v>5</v>
      </c>
      <c r="M18" s="100">
        <v>3264</v>
      </c>
      <c r="N18" s="100">
        <v>6</v>
      </c>
      <c r="O18" s="100">
        <v>3916.7999999999997</v>
      </c>
      <c r="P18" s="100">
        <v>4</v>
      </c>
      <c r="Q18" s="100">
        <v>2611.1999999999998</v>
      </c>
      <c r="R18" s="100">
        <v>5</v>
      </c>
      <c r="S18" s="100">
        <v>3264</v>
      </c>
      <c r="T18" s="100">
        <v>4</v>
      </c>
      <c r="U18" s="100">
        <v>2611.1999999999998</v>
      </c>
      <c r="V18" s="100">
        <v>5</v>
      </c>
      <c r="W18" s="100">
        <v>3264</v>
      </c>
      <c r="X18" s="100">
        <v>5</v>
      </c>
      <c r="Y18" s="100">
        <v>3264</v>
      </c>
      <c r="Z18" s="100">
        <v>6</v>
      </c>
      <c r="AA18" s="100">
        <v>3916.7999999999997</v>
      </c>
      <c r="AB18" s="100">
        <v>4</v>
      </c>
      <c r="AC18" s="100">
        <v>2611.1999999999998</v>
      </c>
      <c r="AD18" s="100">
        <v>5</v>
      </c>
      <c r="AE18" s="100">
        <v>3264</v>
      </c>
      <c r="AF18" s="100">
        <v>5</v>
      </c>
      <c r="AG18" s="100">
        <v>3264</v>
      </c>
      <c r="AH18" s="100">
        <v>5</v>
      </c>
      <c r="AI18" s="100">
        <v>3264</v>
      </c>
      <c r="AJ18" s="100">
        <v>5</v>
      </c>
      <c r="AK18" s="100">
        <v>3264</v>
      </c>
      <c r="AL18" s="100">
        <v>4</v>
      </c>
      <c r="AM18" s="100">
        <v>2611.1999999999998</v>
      </c>
      <c r="AN18" s="100">
        <v>7</v>
      </c>
      <c r="AO18" s="100">
        <v>4569.5999999999995</v>
      </c>
      <c r="AP18" s="100">
        <v>7</v>
      </c>
      <c r="AQ18" s="100">
        <v>4569.5999999999995</v>
      </c>
      <c r="AR18" s="100">
        <v>8</v>
      </c>
      <c r="AS18" s="100">
        <v>5222.3999999999996</v>
      </c>
      <c r="AT18" s="100">
        <v>6</v>
      </c>
      <c r="AU18" s="100">
        <v>3916.7999999999997</v>
      </c>
      <c r="AV18" s="100">
        <v>6</v>
      </c>
      <c r="AW18" s="100">
        <v>3916.7999999999997</v>
      </c>
      <c r="AX18" s="100">
        <v>5</v>
      </c>
      <c r="AY18" s="100">
        <v>3264</v>
      </c>
      <c r="AZ18" s="100">
        <v>5</v>
      </c>
      <c r="BA18" s="100">
        <v>3264</v>
      </c>
      <c r="BB18" s="100">
        <v>6</v>
      </c>
      <c r="BC18" s="100">
        <v>3916.7999999999997</v>
      </c>
      <c r="BD18" s="100">
        <v>5</v>
      </c>
      <c r="BE18" s="100">
        <v>3264</v>
      </c>
      <c r="BF18" s="100">
        <v>7</v>
      </c>
      <c r="BG18" s="100">
        <v>4569.5999999999995</v>
      </c>
      <c r="BH18" s="100">
        <v>5</v>
      </c>
      <c r="BI18" s="100">
        <v>3264</v>
      </c>
      <c r="BJ18" s="100">
        <v>5</v>
      </c>
      <c r="BK18" s="100">
        <v>3264</v>
      </c>
      <c r="BL18" s="100">
        <v>6</v>
      </c>
      <c r="BM18" s="100">
        <v>3916.7999999999997</v>
      </c>
      <c r="BN18" s="100">
        <v>5</v>
      </c>
      <c r="BO18" s="100">
        <v>3264</v>
      </c>
      <c r="BP18" s="100">
        <v>7</v>
      </c>
      <c r="BQ18" s="100">
        <v>4569.5999999999995</v>
      </c>
      <c r="BR18" s="100">
        <v>7</v>
      </c>
      <c r="BS18" s="100">
        <v>4569.5999999999995</v>
      </c>
      <c r="BT18" s="100">
        <v>4</v>
      </c>
      <c r="BU18" s="100">
        <v>2611.1999999999998</v>
      </c>
      <c r="BV18" s="100">
        <v>6</v>
      </c>
      <c r="BW18" s="100">
        <v>3916.7999999999997</v>
      </c>
      <c r="BX18" s="100">
        <v>5</v>
      </c>
      <c r="BY18" s="100">
        <v>3264</v>
      </c>
      <c r="BZ18" s="100">
        <v>5</v>
      </c>
      <c r="CA18" s="100">
        <v>3264</v>
      </c>
      <c r="CB18" s="100">
        <v>5</v>
      </c>
      <c r="CC18" s="100">
        <v>3264</v>
      </c>
      <c r="CD18" s="100">
        <v>7</v>
      </c>
      <c r="CE18" s="100">
        <v>4569.5999999999995</v>
      </c>
      <c r="CF18" s="100">
        <v>5</v>
      </c>
      <c r="CG18" s="100">
        <v>3264</v>
      </c>
      <c r="CH18" s="100">
        <v>4</v>
      </c>
      <c r="CI18" s="100">
        <v>2611.1999999999998</v>
      </c>
      <c r="CJ18" s="100">
        <v>8</v>
      </c>
      <c r="CK18" s="100">
        <v>5222.3999999999996</v>
      </c>
      <c r="CL18" s="100">
        <v>6</v>
      </c>
      <c r="CM18" s="100">
        <v>3916.7999999999997</v>
      </c>
      <c r="CN18" s="100">
        <v>5</v>
      </c>
      <c r="CO18" s="100">
        <v>3264</v>
      </c>
      <c r="CP18" s="100">
        <v>8</v>
      </c>
      <c r="CQ18" s="100">
        <v>5222.3999999999996</v>
      </c>
      <c r="CR18" s="100">
        <v>5</v>
      </c>
      <c r="CS18" s="100">
        <v>3264</v>
      </c>
      <c r="CT18" s="100">
        <v>4</v>
      </c>
      <c r="CU18" s="100">
        <v>2611.1999999999998</v>
      </c>
    </row>
    <row r="19" spans="2:99">
      <c r="C19" s="99" t="s">
        <v>185</v>
      </c>
      <c r="D19" s="100">
        <v>5</v>
      </c>
      <c r="E19" s="100">
        <v>1650</v>
      </c>
      <c r="F19" s="100">
        <v>6.2400920502494337</v>
      </c>
      <c r="G19" s="100">
        <v>2059.2303765823131</v>
      </c>
      <c r="H19" s="100">
        <v>5</v>
      </c>
      <c r="I19" s="100">
        <v>1650</v>
      </c>
      <c r="J19" s="100">
        <v>5</v>
      </c>
      <c r="K19" s="100">
        <v>1650</v>
      </c>
      <c r="L19" s="100">
        <v>5</v>
      </c>
      <c r="M19" s="100">
        <v>1650</v>
      </c>
      <c r="N19" s="100">
        <v>6</v>
      </c>
      <c r="O19" s="100">
        <v>1980</v>
      </c>
      <c r="P19" s="100">
        <v>5</v>
      </c>
      <c r="Q19" s="100">
        <v>1650</v>
      </c>
      <c r="R19" s="100">
        <v>6</v>
      </c>
      <c r="S19" s="100">
        <v>1980</v>
      </c>
      <c r="T19" s="100">
        <v>4</v>
      </c>
      <c r="U19" s="100">
        <v>1320</v>
      </c>
      <c r="V19" s="100">
        <v>5</v>
      </c>
      <c r="W19" s="100">
        <v>1650</v>
      </c>
      <c r="X19" s="100">
        <v>6</v>
      </c>
      <c r="Y19" s="100">
        <v>1980</v>
      </c>
      <c r="Z19" s="100">
        <v>6</v>
      </c>
      <c r="AA19" s="100">
        <v>1980</v>
      </c>
      <c r="AB19" s="100">
        <v>4</v>
      </c>
      <c r="AC19" s="100">
        <v>1320</v>
      </c>
      <c r="AD19" s="100">
        <v>5</v>
      </c>
      <c r="AE19" s="100">
        <v>1650</v>
      </c>
      <c r="AF19" s="100">
        <v>4</v>
      </c>
      <c r="AG19" s="100">
        <v>1320</v>
      </c>
      <c r="AH19" s="100">
        <v>5</v>
      </c>
      <c r="AI19" s="100">
        <v>1650</v>
      </c>
      <c r="AJ19" s="100">
        <v>5</v>
      </c>
      <c r="AK19" s="100">
        <v>1650</v>
      </c>
      <c r="AL19" s="100">
        <v>4</v>
      </c>
      <c r="AM19" s="100">
        <v>1320</v>
      </c>
      <c r="AN19" s="100">
        <v>6</v>
      </c>
      <c r="AO19" s="100">
        <v>1980</v>
      </c>
      <c r="AP19" s="100">
        <v>7</v>
      </c>
      <c r="AQ19" s="100">
        <v>2310</v>
      </c>
      <c r="AR19" s="100">
        <v>7</v>
      </c>
      <c r="AS19" s="100">
        <v>2310</v>
      </c>
      <c r="AT19" s="100">
        <v>6</v>
      </c>
      <c r="AU19" s="100">
        <v>1980</v>
      </c>
      <c r="AV19" s="100">
        <v>6</v>
      </c>
      <c r="AW19" s="100">
        <v>1980</v>
      </c>
      <c r="AX19" s="100">
        <v>5</v>
      </c>
      <c r="AY19" s="100">
        <v>1650</v>
      </c>
      <c r="AZ19" s="100">
        <v>5</v>
      </c>
      <c r="BA19" s="100">
        <v>1650</v>
      </c>
      <c r="BB19" s="100">
        <v>6</v>
      </c>
      <c r="BC19" s="100">
        <v>1980</v>
      </c>
      <c r="BD19" s="100">
        <v>5</v>
      </c>
      <c r="BE19" s="100">
        <v>1650</v>
      </c>
      <c r="BF19" s="100">
        <v>7</v>
      </c>
      <c r="BG19" s="100">
        <v>2310</v>
      </c>
      <c r="BH19" s="100">
        <v>5</v>
      </c>
      <c r="BI19" s="100">
        <v>1650</v>
      </c>
      <c r="BJ19" s="100">
        <v>5</v>
      </c>
      <c r="BK19" s="100">
        <v>1650</v>
      </c>
      <c r="BL19" s="100">
        <v>6</v>
      </c>
      <c r="BM19" s="100">
        <v>1980</v>
      </c>
      <c r="BN19" s="100">
        <v>5</v>
      </c>
      <c r="BO19" s="100">
        <v>1650</v>
      </c>
      <c r="BP19" s="100">
        <v>8</v>
      </c>
      <c r="BQ19" s="100">
        <v>2640</v>
      </c>
      <c r="BR19" s="100">
        <v>7</v>
      </c>
      <c r="BS19" s="100">
        <v>2310</v>
      </c>
      <c r="BT19" s="100">
        <v>5</v>
      </c>
      <c r="BU19" s="100">
        <v>1650</v>
      </c>
      <c r="BV19" s="100">
        <v>7</v>
      </c>
      <c r="BW19" s="100">
        <v>2310</v>
      </c>
      <c r="BX19" s="100">
        <v>5</v>
      </c>
      <c r="BY19" s="100">
        <v>1650</v>
      </c>
      <c r="BZ19" s="100">
        <v>5</v>
      </c>
      <c r="CA19" s="100">
        <v>1650</v>
      </c>
      <c r="CB19" s="100">
        <v>5</v>
      </c>
      <c r="CC19" s="100">
        <v>1650</v>
      </c>
      <c r="CD19" s="100">
        <v>7</v>
      </c>
      <c r="CE19" s="100">
        <v>2310</v>
      </c>
      <c r="CF19" s="100">
        <v>5</v>
      </c>
      <c r="CG19" s="100">
        <v>1650</v>
      </c>
      <c r="CH19" s="100">
        <v>5</v>
      </c>
      <c r="CI19" s="100">
        <v>1650</v>
      </c>
      <c r="CJ19" s="100">
        <v>7</v>
      </c>
      <c r="CK19" s="100">
        <v>2310</v>
      </c>
      <c r="CL19" s="100">
        <v>5</v>
      </c>
      <c r="CM19" s="100">
        <v>1650</v>
      </c>
      <c r="CN19" s="100">
        <v>5</v>
      </c>
      <c r="CO19" s="100">
        <v>1650</v>
      </c>
      <c r="CP19" s="100">
        <v>7</v>
      </c>
      <c r="CQ19" s="100">
        <v>2310</v>
      </c>
      <c r="CR19" s="100">
        <v>5</v>
      </c>
      <c r="CS19" s="100">
        <v>1650</v>
      </c>
      <c r="CT19" s="100">
        <v>5</v>
      </c>
      <c r="CU19" s="100">
        <v>1650</v>
      </c>
    </row>
    <row r="20" spans="2:99">
      <c r="B20" s="99" t="s">
        <v>127</v>
      </c>
      <c r="C20" s="99" t="s">
        <v>186</v>
      </c>
      <c r="D20" s="100">
        <v>4</v>
      </c>
      <c r="E20" s="100">
        <v>1147.2</v>
      </c>
      <c r="F20" s="100">
        <v>6.2417048600662852</v>
      </c>
      <c r="G20" s="100">
        <v>1790.1209538670107</v>
      </c>
      <c r="H20" s="100">
        <v>6</v>
      </c>
      <c r="I20" s="100">
        <v>1720.8000000000002</v>
      </c>
      <c r="J20" s="100">
        <v>5</v>
      </c>
      <c r="K20" s="100">
        <v>1434</v>
      </c>
      <c r="L20" s="100">
        <v>7</v>
      </c>
      <c r="M20" s="100">
        <v>2007.6000000000001</v>
      </c>
      <c r="N20" s="100">
        <v>7</v>
      </c>
      <c r="O20" s="100">
        <v>2007.6000000000001</v>
      </c>
      <c r="P20" s="100">
        <v>7</v>
      </c>
      <c r="Q20" s="100">
        <v>2007.6000000000001</v>
      </c>
      <c r="R20" s="100">
        <v>7</v>
      </c>
      <c r="S20" s="100">
        <v>2007.6000000000001</v>
      </c>
      <c r="T20" s="100">
        <v>8</v>
      </c>
      <c r="U20" s="100">
        <v>2294.4</v>
      </c>
      <c r="V20" s="100">
        <v>6</v>
      </c>
      <c r="W20" s="100">
        <v>1720.8000000000002</v>
      </c>
      <c r="X20" s="100">
        <v>8</v>
      </c>
      <c r="Y20" s="100">
        <v>2294.4</v>
      </c>
      <c r="Z20" s="100">
        <v>4</v>
      </c>
      <c r="AA20" s="100">
        <v>1147.2</v>
      </c>
      <c r="AB20" s="100">
        <v>6</v>
      </c>
      <c r="AC20" s="100">
        <v>1720.8000000000002</v>
      </c>
      <c r="AD20" s="100">
        <v>8</v>
      </c>
      <c r="AE20" s="100">
        <v>2294.4</v>
      </c>
      <c r="AF20" s="100">
        <v>7</v>
      </c>
      <c r="AG20" s="100">
        <v>2007.6000000000001</v>
      </c>
      <c r="AH20" s="100">
        <v>5</v>
      </c>
      <c r="AI20" s="100">
        <v>1434</v>
      </c>
      <c r="AJ20" s="100">
        <v>8</v>
      </c>
      <c r="AK20" s="100">
        <v>2294.4</v>
      </c>
      <c r="AL20" s="100">
        <v>7</v>
      </c>
      <c r="AM20" s="100">
        <v>2007.6000000000001</v>
      </c>
      <c r="AN20" s="100">
        <v>4</v>
      </c>
      <c r="AO20" s="100">
        <v>1147.2</v>
      </c>
      <c r="AP20" s="100">
        <v>5</v>
      </c>
      <c r="AQ20" s="100">
        <v>1434</v>
      </c>
      <c r="AR20" s="100">
        <v>5</v>
      </c>
      <c r="AS20" s="100">
        <v>1434</v>
      </c>
      <c r="AT20" s="100">
        <v>5</v>
      </c>
      <c r="AU20" s="100">
        <v>1434</v>
      </c>
      <c r="AV20" s="100">
        <v>9</v>
      </c>
      <c r="AW20" s="100">
        <v>2581.2000000000003</v>
      </c>
      <c r="AX20" s="100">
        <v>6</v>
      </c>
      <c r="AY20" s="100">
        <v>1720.8000000000002</v>
      </c>
      <c r="AZ20" s="100">
        <v>6</v>
      </c>
      <c r="BA20" s="100">
        <v>1720.8000000000002</v>
      </c>
      <c r="BB20" s="100">
        <v>6</v>
      </c>
      <c r="BC20" s="100">
        <v>1720.8000000000002</v>
      </c>
      <c r="BD20" s="100">
        <v>6</v>
      </c>
      <c r="BE20" s="100">
        <v>1720.8000000000002</v>
      </c>
      <c r="BF20" s="100">
        <v>7</v>
      </c>
      <c r="BG20" s="100">
        <v>2007.6000000000001</v>
      </c>
      <c r="BH20" s="100">
        <v>4</v>
      </c>
      <c r="BI20" s="100">
        <v>1147.2</v>
      </c>
      <c r="BJ20" s="100">
        <v>7</v>
      </c>
      <c r="BK20" s="100">
        <v>2007.6000000000001</v>
      </c>
      <c r="BL20" s="100">
        <v>6</v>
      </c>
      <c r="BM20" s="100">
        <v>1720.8000000000002</v>
      </c>
      <c r="BN20" s="100">
        <v>7</v>
      </c>
      <c r="BO20" s="100">
        <v>2007.6000000000001</v>
      </c>
      <c r="BP20" s="100">
        <v>6</v>
      </c>
      <c r="BQ20" s="100">
        <v>1720.8000000000002</v>
      </c>
      <c r="BR20" s="100">
        <v>6</v>
      </c>
      <c r="BS20" s="100">
        <v>1720.8000000000002</v>
      </c>
      <c r="BT20" s="100">
        <v>5</v>
      </c>
      <c r="BU20" s="100">
        <v>1434</v>
      </c>
      <c r="BV20" s="100">
        <v>6</v>
      </c>
      <c r="BW20" s="100">
        <v>1720.8000000000002</v>
      </c>
      <c r="BX20" s="100">
        <v>7</v>
      </c>
      <c r="BY20" s="100">
        <v>2007.6000000000001</v>
      </c>
      <c r="BZ20" s="100">
        <v>5</v>
      </c>
      <c r="CA20" s="100">
        <v>1434</v>
      </c>
      <c r="CB20" s="100">
        <v>6</v>
      </c>
      <c r="CC20" s="100">
        <v>1720.8000000000002</v>
      </c>
      <c r="CD20" s="100">
        <v>7</v>
      </c>
      <c r="CE20" s="100">
        <v>2007.6000000000001</v>
      </c>
      <c r="CF20" s="100">
        <v>7</v>
      </c>
      <c r="CG20" s="100">
        <v>2007.6000000000001</v>
      </c>
      <c r="CH20" s="100">
        <v>7</v>
      </c>
      <c r="CI20" s="100">
        <v>2007.6000000000001</v>
      </c>
      <c r="CJ20" s="100">
        <v>8</v>
      </c>
      <c r="CK20" s="100">
        <v>2294.4</v>
      </c>
      <c r="CL20" s="100">
        <v>5</v>
      </c>
      <c r="CM20" s="100">
        <v>1434</v>
      </c>
      <c r="CN20" s="100">
        <v>6</v>
      </c>
      <c r="CO20" s="100">
        <v>1720.8000000000002</v>
      </c>
      <c r="CP20" s="100">
        <v>8</v>
      </c>
      <c r="CQ20" s="100">
        <v>2294.4</v>
      </c>
      <c r="CR20" s="100">
        <v>8</v>
      </c>
      <c r="CS20" s="100">
        <v>2294.4</v>
      </c>
      <c r="CT20" s="100">
        <v>6</v>
      </c>
      <c r="CU20" s="100">
        <v>1720.8000000000002</v>
      </c>
    </row>
    <row r="21" spans="2:99">
      <c r="C21" s="99" t="s">
        <v>187</v>
      </c>
      <c r="D21" s="100">
        <v>4</v>
      </c>
      <c r="E21" s="100">
        <v>249.6</v>
      </c>
      <c r="F21" s="100">
        <v>6.3370965562393184</v>
      </c>
      <c r="G21" s="100">
        <v>395.43482510933347</v>
      </c>
      <c r="H21" s="100">
        <v>6</v>
      </c>
      <c r="I21" s="100">
        <v>374.4</v>
      </c>
      <c r="J21" s="100">
        <v>5</v>
      </c>
      <c r="K21" s="100">
        <v>312</v>
      </c>
      <c r="L21" s="100">
        <v>7</v>
      </c>
      <c r="M21" s="100">
        <v>436.8</v>
      </c>
      <c r="N21" s="100">
        <v>7</v>
      </c>
      <c r="O21" s="100">
        <v>436.8</v>
      </c>
      <c r="P21" s="100">
        <v>7</v>
      </c>
      <c r="Q21" s="100">
        <v>436.8</v>
      </c>
      <c r="R21" s="100">
        <v>6</v>
      </c>
      <c r="S21" s="100">
        <v>374.4</v>
      </c>
      <c r="T21" s="100">
        <v>8</v>
      </c>
      <c r="U21" s="100">
        <v>499.2</v>
      </c>
      <c r="V21" s="100">
        <v>6</v>
      </c>
      <c r="W21" s="100">
        <v>374.4</v>
      </c>
      <c r="X21" s="100">
        <v>8</v>
      </c>
      <c r="Y21" s="100">
        <v>499.2</v>
      </c>
      <c r="Z21" s="100">
        <v>5</v>
      </c>
      <c r="AA21" s="100">
        <v>312</v>
      </c>
      <c r="AB21" s="100">
        <v>6</v>
      </c>
      <c r="AC21" s="100">
        <v>374.4</v>
      </c>
      <c r="AD21" s="100">
        <v>7</v>
      </c>
      <c r="AE21" s="100">
        <v>436.8</v>
      </c>
      <c r="AF21" s="100">
        <v>7</v>
      </c>
      <c r="AG21" s="100">
        <v>436.8</v>
      </c>
      <c r="AH21" s="100">
        <v>5</v>
      </c>
      <c r="AI21" s="100">
        <v>312</v>
      </c>
      <c r="AJ21" s="100">
        <v>8</v>
      </c>
      <c r="AK21" s="100">
        <v>499.2</v>
      </c>
      <c r="AL21" s="100">
        <v>7</v>
      </c>
      <c r="AM21" s="100">
        <v>436.8</v>
      </c>
      <c r="AN21" s="100">
        <v>5</v>
      </c>
      <c r="AO21" s="100">
        <v>312</v>
      </c>
      <c r="AP21" s="100">
        <v>5</v>
      </c>
      <c r="AQ21" s="100">
        <v>312</v>
      </c>
      <c r="AR21" s="100">
        <v>5</v>
      </c>
      <c r="AS21" s="100">
        <v>312</v>
      </c>
      <c r="AT21" s="100">
        <v>4</v>
      </c>
      <c r="AU21" s="100">
        <v>249.6</v>
      </c>
      <c r="AV21" s="100">
        <v>9</v>
      </c>
      <c r="AW21" s="100">
        <v>561.6</v>
      </c>
      <c r="AX21" s="100">
        <v>6</v>
      </c>
      <c r="AY21" s="100">
        <v>374.4</v>
      </c>
      <c r="AZ21" s="100">
        <v>7</v>
      </c>
      <c r="BA21" s="100">
        <v>436.8</v>
      </c>
      <c r="BB21" s="100">
        <v>6</v>
      </c>
      <c r="BC21" s="100">
        <v>374.4</v>
      </c>
      <c r="BD21" s="100">
        <v>7</v>
      </c>
      <c r="BE21" s="100">
        <v>436.8</v>
      </c>
      <c r="BF21" s="100">
        <v>7</v>
      </c>
      <c r="BG21" s="100">
        <v>436.8</v>
      </c>
      <c r="BH21" s="100">
        <v>4</v>
      </c>
      <c r="BI21" s="100">
        <v>249.6</v>
      </c>
      <c r="BJ21" s="100">
        <v>8</v>
      </c>
      <c r="BK21" s="100">
        <v>499.2</v>
      </c>
      <c r="BL21" s="100">
        <v>7</v>
      </c>
      <c r="BM21" s="100">
        <v>436.8</v>
      </c>
      <c r="BN21" s="100">
        <v>6</v>
      </c>
      <c r="BO21" s="100">
        <v>374.4</v>
      </c>
      <c r="BP21" s="100">
        <v>6</v>
      </c>
      <c r="BQ21" s="100">
        <v>374.4</v>
      </c>
      <c r="BR21" s="100">
        <v>5</v>
      </c>
      <c r="BS21" s="100">
        <v>312</v>
      </c>
      <c r="BT21" s="100">
        <v>4</v>
      </c>
      <c r="BU21" s="100">
        <v>249.6</v>
      </c>
      <c r="BV21" s="100">
        <v>6</v>
      </c>
      <c r="BW21" s="100">
        <v>374.4</v>
      </c>
      <c r="BX21" s="100">
        <v>7</v>
      </c>
      <c r="BY21" s="100">
        <v>436.8</v>
      </c>
      <c r="BZ21" s="100">
        <v>5</v>
      </c>
      <c r="CA21" s="100">
        <v>312</v>
      </c>
      <c r="CB21" s="100">
        <v>8</v>
      </c>
      <c r="CC21" s="100">
        <v>499.2</v>
      </c>
      <c r="CD21" s="100">
        <v>7</v>
      </c>
      <c r="CE21" s="100">
        <v>436.8</v>
      </c>
      <c r="CF21" s="100">
        <v>7</v>
      </c>
      <c r="CG21" s="100">
        <v>436.8</v>
      </c>
      <c r="CH21" s="100">
        <v>7</v>
      </c>
      <c r="CI21" s="100">
        <v>436.8</v>
      </c>
      <c r="CJ21" s="100">
        <v>7</v>
      </c>
      <c r="CK21" s="100">
        <v>436.8</v>
      </c>
      <c r="CL21" s="100">
        <v>5</v>
      </c>
      <c r="CM21" s="100">
        <v>312</v>
      </c>
      <c r="CN21" s="100">
        <v>5</v>
      </c>
      <c r="CO21" s="100">
        <v>312</v>
      </c>
      <c r="CP21" s="100">
        <v>8</v>
      </c>
      <c r="CQ21" s="100">
        <v>499.2</v>
      </c>
      <c r="CR21" s="100">
        <v>7</v>
      </c>
      <c r="CS21" s="100">
        <v>436.8</v>
      </c>
      <c r="CT21" s="100">
        <v>7</v>
      </c>
      <c r="CU21" s="100">
        <v>436.8</v>
      </c>
    </row>
    <row r="22" spans="2:99">
      <c r="C22" s="99" t="s">
        <v>188</v>
      </c>
      <c r="D22" s="100">
        <v>4</v>
      </c>
      <c r="E22" s="100">
        <v>748.8</v>
      </c>
      <c r="F22" s="100">
        <v>6.1940090119797677</v>
      </c>
      <c r="G22" s="100">
        <v>1159.5184870426124</v>
      </c>
      <c r="H22" s="100">
        <v>6</v>
      </c>
      <c r="I22" s="100">
        <v>1123.1999999999998</v>
      </c>
      <c r="J22" s="100">
        <v>5</v>
      </c>
      <c r="K22" s="100">
        <v>936</v>
      </c>
      <c r="L22" s="100">
        <v>8</v>
      </c>
      <c r="M22" s="100">
        <v>1497.6</v>
      </c>
      <c r="N22" s="100">
        <v>7</v>
      </c>
      <c r="O22" s="100">
        <v>1310.3999999999999</v>
      </c>
      <c r="P22" s="100">
        <v>6</v>
      </c>
      <c r="Q22" s="100">
        <v>1123.1999999999998</v>
      </c>
      <c r="R22" s="100">
        <v>7</v>
      </c>
      <c r="S22" s="100">
        <v>1310.3999999999999</v>
      </c>
      <c r="T22" s="100">
        <v>7</v>
      </c>
      <c r="U22" s="100">
        <v>1310.3999999999999</v>
      </c>
      <c r="V22" s="100">
        <v>6</v>
      </c>
      <c r="W22" s="100">
        <v>1123.1999999999998</v>
      </c>
      <c r="X22" s="100">
        <v>7</v>
      </c>
      <c r="Y22" s="100">
        <v>1310.3999999999999</v>
      </c>
      <c r="Z22" s="100">
        <v>5</v>
      </c>
      <c r="AA22" s="100">
        <v>936</v>
      </c>
      <c r="AB22" s="100">
        <v>6</v>
      </c>
      <c r="AC22" s="100">
        <v>1123.1999999999998</v>
      </c>
      <c r="AD22" s="100">
        <v>8</v>
      </c>
      <c r="AE22" s="100">
        <v>1497.6</v>
      </c>
      <c r="AF22" s="100">
        <v>7</v>
      </c>
      <c r="AG22" s="100">
        <v>1310.3999999999999</v>
      </c>
      <c r="AH22" s="100">
        <v>4</v>
      </c>
      <c r="AI22" s="100">
        <v>748.8</v>
      </c>
      <c r="AJ22" s="100">
        <v>8</v>
      </c>
      <c r="AK22" s="100">
        <v>1497.6</v>
      </c>
      <c r="AL22" s="100">
        <v>8</v>
      </c>
      <c r="AM22" s="100">
        <v>1497.6</v>
      </c>
      <c r="AN22" s="100">
        <v>5</v>
      </c>
      <c r="AO22" s="100">
        <v>936</v>
      </c>
      <c r="AP22" s="100">
        <v>5</v>
      </c>
      <c r="AQ22" s="100">
        <v>936</v>
      </c>
      <c r="AR22" s="100">
        <v>5</v>
      </c>
      <c r="AS22" s="100">
        <v>936</v>
      </c>
      <c r="AT22" s="100">
        <v>4</v>
      </c>
      <c r="AU22" s="100">
        <v>748.8</v>
      </c>
      <c r="AV22" s="100">
        <v>8</v>
      </c>
      <c r="AW22" s="100">
        <v>1497.6</v>
      </c>
      <c r="AX22" s="100">
        <v>5</v>
      </c>
      <c r="AY22" s="100">
        <v>936</v>
      </c>
      <c r="AZ22" s="100">
        <v>7</v>
      </c>
      <c r="BA22" s="100">
        <v>1310.3999999999999</v>
      </c>
      <c r="BB22" s="100">
        <v>6</v>
      </c>
      <c r="BC22" s="100">
        <v>1123.1999999999998</v>
      </c>
      <c r="BD22" s="100">
        <v>6</v>
      </c>
      <c r="BE22" s="100">
        <v>1123.1999999999998</v>
      </c>
      <c r="BF22" s="100">
        <v>7</v>
      </c>
      <c r="BG22" s="100">
        <v>1310.3999999999999</v>
      </c>
      <c r="BH22" s="100">
        <v>4</v>
      </c>
      <c r="BI22" s="100">
        <v>748.8</v>
      </c>
      <c r="BJ22" s="100">
        <v>7</v>
      </c>
      <c r="BK22" s="100">
        <v>1310.3999999999999</v>
      </c>
      <c r="BL22" s="100">
        <v>6</v>
      </c>
      <c r="BM22" s="100">
        <v>1123.1999999999998</v>
      </c>
      <c r="BN22" s="100">
        <v>7</v>
      </c>
      <c r="BO22" s="100">
        <v>1310.3999999999999</v>
      </c>
      <c r="BP22" s="100">
        <v>6</v>
      </c>
      <c r="BQ22" s="100">
        <v>1123.1999999999998</v>
      </c>
      <c r="BR22" s="100">
        <v>5</v>
      </c>
      <c r="BS22" s="100">
        <v>936</v>
      </c>
      <c r="BT22" s="100">
        <v>5</v>
      </c>
      <c r="BU22" s="100">
        <v>936</v>
      </c>
      <c r="BV22" s="100">
        <v>6</v>
      </c>
      <c r="BW22" s="100">
        <v>1123.1999999999998</v>
      </c>
      <c r="BX22" s="100">
        <v>7</v>
      </c>
      <c r="BY22" s="100">
        <v>1310.3999999999999</v>
      </c>
      <c r="BZ22" s="100">
        <v>6</v>
      </c>
      <c r="CA22" s="100">
        <v>1123.1999999999998</v>
      </c>
      <c r="CB22" s="100">
        <v>6</v>
      </c>
      <c r="CC22" s="100">
        <v>1123.1999999999998</v>
      </c>
      <c r="CD22" s="100">
        <v>7</v>
      </c>
      <c r="CE22" s="100">
        <v>1310.3999999999999</v>
      </c>
      <c r="CF22" s="100">
        <v>8</v>
      </c>
      <c r="CG22" s="100">
        <v>1497.6</v>
      </c>
      <c r="CH22" s="100">
        <v>6</v>
      </c>
      <c r="CI22" s="100">
        <v>1123.1999999999998</v>
      </c>
      <c r="CJ22" s="100">
        <v>7</v>
      </c>
      <c r="CK22" s="100">
        <v>1310.3999999999999</v>
      </c>
      <c r="CL22" s="100">
        <v>5</v>
      </c>
      <c r="CM22" s="100">
        <v>936</v>
      </c>
      <c r="CN22" s="100">
        <v>5</v>
      </c>
      <c r="CO22" s="100">
        <v>936</v>
      </c>
      <c r="CP22" s="100">
        <v>7</v>
      </c>
      <c r="CQ22" s="100">
        <v>1310.3999999999999</v>
      </c>
      <c r="CR22" s="100">
        <v>8</v>
      </c>
      <c r="CS22" s="100">
        <v>1497.6</v>
      </c>
      <c r="CT22" s="100">
        <v>7</v>
      </c>
      <c r="CU22" s="100">
        <v>1310.3999999999999</v>
      </c>
    </row>
    <row r="23" spans="2:99">
      <c r="C23" s="99" t="s">
        <v>189</v>
      </c>
      <c r="D23" s="100">
        <v>4</v>
      </c>
      <c r="E23" s="100">
        <v>1176</v>
      </c>
      <c r="F23" s="100">
        <v>5.1940090119797677</v>
      </c>
      <c r="G23" s="100">
        <v>1527.0386495220516</v>
      </c>
      <c r="H23" s="100">
        <v>6</v>
      </c>
      <c r="I23" s="100">
        <v>1764</v>
      </c>
      <c r="J23" s="100">
        <v>4</v>
      </c>
      <c r="K23" s="100">
        <v>1176</v>
      </c>
      <c r="L23" s="100">
        <v>7</v>
      </c>
      <c r="M23" s="100">
        <v>2058</v>
      </c>
      <c r="N23" s="100">
        <v>8</v>
      </c>
      <c r="O23" s="100">
        <v>2352</v>
      </c>
      <c r="P23" s="100">
        <v>6</v>
      </c>
      <c r="Q23" s="100">
        <v>1764</v>
      </c>
      <c r="R23" s="100">
        <v>6</v>
      </c>
      <c r="S23" s="100">
        <v>1764</v>
      </c>
      <c r="T23" s="100">
        <v>7</v>
      </c>
      <c r="U23" s="100">
        <v>2058</v>
      </c>
      <c r="V23" s="100">
        <v>5</v>
      </c>
      <c r="W23" s="100">
        <v>1470</v>
      </c>
      <c r="X23" s="100">
        <v>7</v>
      </c>
      <c r="Y23" s="100">
        <v>2058</v>
      </c>
      <c r="Z23" s="100">
        <v>4</v>
      </c>
      <c r="AA23" s="100">
        <v>1176</v>
      </c>
      <c r="AB23" s="100">
        <v>6</v>
      </c>
      <c r="AC23" s="100">
        <v>1764</v>
      </c>
      <c r="AD23" s="100">
        <v>7</v>
      </c>
      <c r="AE23" s="100">
        <v>2058</v>
      </c>
      <c r="AF23" s="100">
        <v>6</v>
      </c>
      <c r="AG23" s="100">
        <v>1764</v>
      </c>
      <c r="AH23" s="100">
        <v>5</v>
      </c>
      <c r="AI23" s="100">
        <v>1470</v>
      </c>
      <c r="AJ23" s="100">
        <v>8</v>
      </c>
      <c r="AK23" s="100">
        <v>2352</v>
      </c>
      <c r="AL23" s="100">
        <v>7</v>
      </c>
      <c r="AM23" s="100">
        <v>2058</v>
      </c>
      <c r="AN23" s="100">
        <v>5</v>
      </c>
      <c r="AO23" s="100">
        <v>1470</v>
      </c>
      <c r="AP23" s="100">
        <v>5</v>
      </c>
      <c r="AQ23" s="100">
        <v>1470</v>
      </c>
      <c r="AR23" s="100">
        <v>5</v>
      </c>
      <c r="AS23" s="100">
        <v>1470</v>
      </c>
      <c r="AT23" s="100">
        <v>4</v>
      </c>
      <c r="AU23" s="100">
        <v>1176</v>
      </c>
      <c r="AV23" s="100">
        <v>8</v>
      </c>
      <c r="AW23" s="100">
        <v>2352</v>
      </c>
      <c r="AX23" s="100">
        <v>6</v>
      </c>
      <c r="AY23" s="100">
        <v>1764</v>
      </c>
      <c r="AZ23" s="100">
        <v>7</v>
      </c>
      <c r="BA23" s="100">
        <v>2058</v>
      </c>
      <c r="BB23" s="100">
        <v>7</v>
      </c>
      <c r="BC23" s="100">
        <v>2058</v>
      </c>
      <c r="BD23" s="100">
        <v>7</v>
      </c>
      <c r="BE23" s="100">
        <v>2058</v>
      </c>
      <c r="BF23" s="100">
        <v>7</v>
      </c>
      <c r="BG23" s="100">
        <v>2058</v>
      </c>
      <c r="BH23" s="100">
        <v>4</v>
      </c>
      <c r="BI23" s="100">
        <v>1176</v>
      </c>
      <c r="BJ23" s="100">
        <v>6</v>
      </c>
      <c r="BK23" s="100">
        <v>1764</v>
      </c>
      <c r="BL23" s="100">
        <v>6</v>
      </c>
      <c r="BM23" s="100">
        <v>1764</v>
      </c>
      <c r="BN23" s="100">
        <v>7</v>
      </c>
      <c r="BO23" s="100">
        <v>2058</v>
      </c>
      <c r="BP23" s="100">
        <v>5</v>
      </c>
      <c r="BQ23" s="100">
        <v>1470</v>
      </c>
      <c r="BR23" s="100">
        <v>5</v>
      </c>
      <c r="BS23" s="100">
        <v>1470</v>
      </c>
      <c r="BT23" s="100">
        <v>4</v>
      </c>
      <c r="BU23" s="100">
        <v>1176</v>
      </c>
      <c r="BV23" s="100">
        <v>6</v>
      </c>
      <c r="BW23" s="100">
        <v>1764</v>
      </c>
      <c r="BX23" s="100">
        <v>7</v>
      </c>
      <c r="BY23" s="100">
        <v>2058</v>
      </c>
      <c r="BZ23" s="100">
        <v>5</v>
      </c>
      <c r="CA23" s="100">
        <v>1470</v>
      </c>
      <c r="CB23" s="100">
        <v>7</v>
      </c>
      <c r="CC23" s="100">
        <v>2058</v>
      </c>
      <c r="CD23" s="100">
        <v>6</v>
      </c>
      <c r="CE23" s="100">
        <v>1764</v>
      </c>
      <c r="CF23" s="100">
        <v>7</v>
      </c>
      <c r="CG23" s="100">
        <v>2058</v>
      </c>
      <c r="CH23" s="100">
        <v>7</v>
      </c>
      <c r="CI23" s="100">
        <v>2058</v>
      </c>
      <c r="CJ23" s="100">
        <v>6</v>
      </c>
      <c r="CK23" s="100">
        <v>1764</v>
      </c>
      <c r="CL23" s="100">
        <v>5</v>
      </c>
      <c r="CM23" s="100">
        <v>1470</v>
      </c>
      <c r="CN23" s="100">
        <v>5</v>
      </c>
      <c r="CO23" s="100">
        <v>1470</v>
      </c>
      <c r="CP23" s="100">
        <v>7</v>
      </c>
      <c r="CQ23" s="100">
        <v>2058</v>
      </c>
      <c r="CR23" s="100">
        <v>8</v>
      </c>
      <c r="CS23" s="100">
        <v>2352</v>
      </c>
      <c r="CT23" s="100">
        <v>6</v>
      </c>
      <c r="CU23" s="100">
        <v>1764</v>
      </c>
    </row>
    <row r="24" spans="2:99">
      <c r="C24" s="99" t="s">
        <v>190</v>
      </c>
      <c r="D24" s="100">
        <v>4</v>
      </c>
      <c r="E24" s="100">
        <v>1468.8</v>
      </c>
      <c r="F24" s="100">
        <v>6.1463131638932511</v>
      </c>
      <c r="G24" s="100">
        <v>2256.9261937816018</v>
      </c>
      <c r="H24" s="100">
        <v>6</v>
      </c>
      <c r="I24" s="100">
        <v>2203.1999999999998</v>
      </c>
      <c r="J24" s="100">
        <v>5</v>
      </c>
      <c r="K24" s="100">
        <v>1836</v>
      </c>
      <c r="L24" s="100">
        <v>7</v>
      </c>
      <c r="M24" s="100">
        <v>2570.4</v>
      </c>
      <c r="N24" s="100">
        <v>7</v>
      </c>
      <c r="O24" s="100">
        <v>2570.4</v>
      </c>
      <c r="P24" s="100">
        <v>7</v>
      </c>
      <c r="Q24" s="100">
        <v>2570.4</v>
      </c>
      <c r="R24" s="100">
        <v>6</v>
      </c>
      <c r="S24" s="100">
        <v>2203.1999999999998</v>
      </c>
      <c r="T24" s="100">
        <v>7</v>
      </c>
      <c r="U24" s="100">
        <v>2570.4</v>
      </c>
      <c r="V24" s="100">
        <v>5</v>
      </c>
      <c r="W24" s="100">
        <v>1836</v>
      </c>
      <c r="X24" s="100">
        <v>7</v>
      </c>
      <c r="Y24" s="100">
        <v>2570.4</v>
      </c>
      <c r="Z24" s="100">
        <v>5</v>
      </c>
      <c r="AA24" s="100">
        <v>1836</v>
      </c>
      <c r="AB24" s="100">
        <v>6</v>
      </c>
      <c r="AC24" s="100">
        <v>2203.1999999999998</v>
      </c>
      <c r="AD24" s="100">
        <v>8</v>
      </c>
      <c r="AE24" s="100">
        <v>2937.6</v>
      </c>
      <c r="AF24" s="100">
        <v>6</v>
      </c>
      <c r="AG24" s="100">
        <v>2203.1999999999998</v>
      </c>
      <c r="AH24" s="100">
        <v>5</v>
      </c>
      <c r="AI24" s="100">
        <v>1836</v>
      </c>
      <c r="AJ24" s="100">
        <v>8</v>
      </c>
      <c r="AK24" s="100">
        <v>2937.6</v>
      </c>
      <c r="AL24" s="100">
        <v>7</v>
      </c>
      <c r="AM24" s="100">
        <v>2570.4</v>
      </c>
      <c r="AN24" s="100">
        <v>5</v>
      </c>
      <c r="AO24" s="100">
        <v>1836</v>
      </c>
      <c r="AP24" s="100">
        <v>5</v>
      </c>
      <c r="AQ24" s="100">
        <v>1836</v>
      </c>
      <c r="AR24" s="100">
        <v>5</v>
      </c>
      <c r="AS24" s="100">
        <v>1836</v>
      </c>
      <c r="AT24" s="100">
        <v>4</v>
      </c>
      <c r="AU24" s="100">
        <v>1468.8</v>
      </c>
      <c r="AV24" s="100">
        <v>8</v>
      </c>
      <c r="AW24" s="100">
        <v>2937.6</v>
      </c>
      <c r="AX24" s="100">
        <v>6</v>
      </c>
      <c r="AY24" s="100">
        <v>2203.1999999999998</v>
      </c>
      <c r="AZ24" s="100">
        <v>7</v>
      </c>
      <c r="BA24" s="100">
        <v>2570.4</v>
      </c>
      <c r="BB24" s="100">
        <v>5</v>
      </c>
      <c r="BC24" s="100">
        <v>1836</v>
      </c>
      <c r="BD24" s="100">
        <v>7</v>
      </c>
      <c r="BE24" s="100">
        <v>2570.4</v>
      </c>
      <c r="BF24" s="100">
        <v>7</v>
      </c>
      <c r="BG24" s="100">
        <v>2570.4</v>
      </c>
      <c r="BH24" s="100">
        <v>4</v>
      </c>
      <c r="BI24" s="100">
        <v>1468.8</v>
      </c>
      <c r="BJ24" s="100">
        <v>6</v>
      </c>
      <c r="BK24" s="100">
        <v>2203.1999999999998</v>
      </c>
      <c r="BL24" s="100">
        <v>6</v>
      </c>
      <c r="BM24" s="100">
        <v>2203.1999999999998</v>
      </c>
      <c r="BN24" s="100">
        <v>7</v>
      </c>
      <c r="BO24" s="100">
        <v>2570.4</v>
      </c>
      <c r="BP24" s="100">
        <v>5</v>
      </c>
      <c r="BQ24" s="100">
        <v>1836</v>
      </c>
      <c r="BR24" s="100">
        <v>6</v>
      </c>
      <c r="BS24" s="100">
        <v>2203.1999999999998</v>
      </c>
      <c r="BT24" s="100">
        <v>4</v>
      </c>
      <c r="BU24" s="100">
        <v>1468.8</v>
      </c>
      <c r="BV24" s="100">
        <v>5</v>
      </c>
      <c r="BW24" s="100">
        <v>1836</v>
      </c>
      <c r="BX24" s="100">
        <v>6</v>
      </c>
      <c r="BY24" s="100">
        <v>2203.1999999999998</v>
      </c>
      <c r="BZ24" s="100">
        <v>5</v>
      </c>
      <c r="CA24" s="100">
        <v>1836</v>
      </c>
      <c r="CB24" s="100">
        <v>7</v>
      </c>
      <c r="CC24" s="100">
        <v>2570.4</v>
      </c>
      <c r="CD24" s="100">
        <v>7</v>
      </c>
      <c r="CE24" s="100">
        <v>2570.4</v>
      </c>
      <c r="CF24" s="100">
        <v>7</v>
      </c>
      <c r="CG24" s="100">
        <v>2570.4</v>
      </c>
      <c r="CH24" s="100">
        <v>7</v>
      </c>
      <c r="CI24" s="100">
        <v>2570.4</v>
      </c>
      <c r="CJ24" s="100">
        <v>7</v>
      </c>
      <c r="CK24" s="100">
        <v>2570.4</v>
      </c>
      <c r="CL24" s="100">
        <v>5</v>
      </c>
      <c r="CM24" s="100">
        <v>1836</v>
      </c>
      <c r="CN24" s="100">
        <v>5</v>
      </c>
      <c r="CO24" s="100">
        <v>1836</v>
      </c>
      <c r="CP24" s="100">
        <v>7</v>
      </c>
      <c r="CQ24" s="100">
        <v>2570.4</v>
      </c>
      <c r="CR24" s="100">
        <v>7</v>
      </c>
      <c r="CS24" s="100">
        <v>2570.4</v>
      </c>
      <c r="CT24" s="100">
        <v>6</v>
      </c>
      <c r="CU24" s="100">
        <v>2203.1999999999998</v>
      </c>
    </row>
    <row r="25" spans="2:99">
      <c r="C25" s="99" t="s">
        <v>191</v>
      </c>
      <c r="D25" s="100">
        <v>4</v>
      </c>
      <c r="E25" s="100">
        <v>2121.6</v>
      </c>
      <c r="F25" s="100">
        <v>4</v>
      </c>
      <c r="G25" s="100">
        <v>2121.6</v>
      </c>
      <c r="H25" s="100">
        <v>5</v>
      </c>
      <c r="I25" s="100">
        <v>2652</v>
      </c>
      <c r="J25" s="100">
        <v>5</v>
      </c>
      <c r="K25" s="100">
        <v>2652</v>
      </c>
      <c r="L25" s="100">
        <v>8</v>
      </c>
      <c r="M25" s="100">
        <v>4243.2</v>
      </c>
      <c r="N25" s="100">
        <v>7</v>
      </c>
      <c r="O25" s="100">
        <v>3712.7999999999997</v>
      </c>
      <c r="P25" s="100">
        <v>6</v>
      </c>
      <c r="Q25" s="100">
        <v>3182.3999999999996</v>
      </c>
      <c r="R25" s="100">
        <v>6</v>
      </c>
      <c r="S25" s="100">
        <v>3182.3999999999996</v>
      </c>
      <c r="T25" s="100">
        <v>7</v>
      </c>
      <c r="U25" s="100">
        <v>3712.7999999999997</v>
      </c>
      <c r="V25" s="100">
        <v>6</v>
      </c>
      <c r="W25" s="100">
        <v>3182.3999999999996</v>
      </c>
      <c r="X25" s="100">
        <v>7</v>
      </c>
      <c r="Y25" s="100">
        <v>3712.7999999999997</v>
      </c>
      <c r="Z25" s="100">
        <v>5</v>
      </c>
      <c r="AA25" s="100">
        <v>2652</v>
      </c>
      <c r="AB25" s="100">
        <v>6</v>
      </c>
      <c r="AC25" s="100">
        <v>3182.3999999999996</v>
      </c>
      <c r="AD25" s="100">
        <v>7</v>
      </c>
      <c r="AE25" s="100">
        <v>3712.7999999999997</v>
      </c>
      <c r="AF25" s="100">
        <v>6</v>
      </c>
      <c r="AG25" s="100">
        <v>3182.3999999999996</v>
      </c>
      <c r="AH25" s="100">
        <v>4</v>
      </c>
      <c r="AI25" s="100">
        <v>2121.6</v>
      </c>
      <c r="AJ25" s="100">
        <v>7</v>
      </c>
      <c r="AK25" s="100">
        <v>3712.7999999999997</v>
      </c>
      <c r="AL25" s="100">
        <v>7</v>
      </c>
      <c r="AM25" s="100">
        <v>3712.7999999999997</v>
      </c>
      <c r="AN25" s="100">
        <v>4</v>
      </c>
      <c r="AO25" s="100">
        <v>2121.6</v>
      </c>
      <c r="AP25" s="100">
        <v>5</v>
      </c>
      <c r="AQ25" s="100">
        <v>2652</v>
      </c>
      <c r="AR25" s="100">
        <v>5</v>
      </c>
      <c r="AS25" s="100">
        <v>2652</v>
      </c>
      <c r="AT25" s="100">
        <v>4</v>
      </c>
      <c r="AU25" s="100">
        <v>2121.6</v>
      </c>
      <c r="AV25" s="100">
        <v>7</v>
      </c>
      <c r="AW25" s="100">
        <v>3712.7999999999997</v>
      </c>
      <c r="AX25" s="100">
        <v>6</v>
      </c>
      <c r="AY25" s="100">
        <v>3182.3999999999996</v>
      </c>
      <c r="AZ25" s="100">
        <v>6</v>
      </c>
      <c r="BA25" s="100">
        <v>3182.3999999999996</v>
      </c>
      <c r="BB25" s="100">
        <v>6</v>
      </c>
      <c r="BC25" s="100">
        <v>3182.3999999999996</v>
      </c>
      <c r="BD25" s="100">
        <v>6</v>
      </c>
      <c r="BE25" s="100">
        <v>3182.3999999999996</v>
      </c>
      <c r="BF25" s="100">
        <v>7</v>
      </c>
      <c r="BG25" s="100">
        <v>3712.7999999999997</v>
      </c>
      <c r="BH25" s="100">
        <v>4</v>
      </c>
      <c r="BI25" s="100">
        <v>2121.6</v>
      </c>
      <c r="BJ25" s="100">
        <v>6</v>
      </c>
      <c r="BK25" s="100">
        <v>3182.3999999999996</v>
      </c>
      <c r="BL25" s="100">
        <v>6</v>
      </c>
      <c r="BM25" s="100">
        <v>3182.3999999999996</v>
      </c>
      <c r="BN25" s="100">
        <v>6</v>
      </c>
      <c r="BO25" s="100">
        <v>3182.3999999999996</v>
      </c>
      <c r="BP25" s="100">
        <v>5</v>
      </c>
      <c r="BQ25" s="100">
        <v>2652</v>
      </c>
      <c r="BR25" s="100">
        <v>5</v>
      </c>
      <c r="BS25" s="100">
        <v>2652</v>
      </c>
      <c r="BT25" s="100">
        <v>5</v>
      </c>
      <c r="BU25" s="100">
        <v>2652</v>
      </c>
      <c r="BV25" s="100">
        <v>5</v>
      </c>
      <c r="BW25" s="100">
        <v>2652</v>
      </c>
      <c r="BX25" s="100">
        <v>7</v>
      </c>
      <c r="BY25" s="100">
        <v>3712.7999999999997</v>
      </c>
      <c r="BZ25" s="100">
        <v>5</v>
      </c>
      <c r="CA25" s="100">
        <v>2652</v>
      </c>
      <c r="CB25" s="100">
        <v>6</v>
      </c>
      <c r="CC25" s="100">
        <v>3182.3999999999996</v>
      </c>
      <c r="CD25" s="100">
        <v>7</v>
      </c>
      <c r="CE25" s="100">
        <v>3712.7999999999997</v>
      </c>
      <c r="CF25" s="100">
        <v>7</v>
      </c>
      <c r="CG25" s="100">
        <v>3712.7999999999997</v>
      </c>
      <c r="CH25" s="100">
        <v>6</v>
      </c>
      <c r="CI25" s="100">
        <v>3182.3999999999996</v>
      </c>
      <c r="CJ25" s="100">
        <v>7</v>
      </c>
      <c r="CK25" s="100">
        <v>3712.7999999999997</v>
      </c>
      <c r="CL25" s="100">
        <v>5</v>
      </c>
      <c r="CM25" s="100">
        <v>2652</v>
      </c>
      <c r="CN25" s="100">
        <v>5</v>
      </c>
      <c r="CO25" s="100">
        <v>2652</v>
      </c>
      <c r="CP25" s="100">
        <v>8</v>
      </c>
      <c r="CQ25" s="100">
        <v>4243.2</v>
      </c>
      <c r="CR25" s="100">
        <v>7</v>
      </c>
      <c r="CS25" s="100">
        <v>3712.7999999999997</v>
      </c>
      <c r="CT25" s="100">
        <v>6</v>
      </c>
      <c r="CU25" s="100">
        <v>3182.3999999999996</v>
      </c>
    </row>
    <row r="26" spans="2:99">
      <c r="C26" s="99" t="s">
        <v>192</v>
      </c>
      <c r="D26" s="100">
        <v>4</v>
      </c>
      <c r="E26" s="100">
        <v>1944</v>
      </c>
      <c r="F26" s="100">
        <v>5.2417048600662852</v>
      </c>
      <c r="G26" s="100">
        <v>2547.4685619922147</v>
      </c>
      <c r="H26" s="100">
        <v>6</v>
      </c>
      <c r="I26" s="100">
        <v>2916</v>
      </c>
      <c r="J26" s="100">
        <v>5</v>
      </c>
      <c r="K26" s="100">
        <v>2430</v>
      </c>
      <c r="L26" s="100">
        <v>7</v>
      </c>
      <c r="M26" s="100">
        <v>3402</v>
      </c>
      <c r="N26" s="100">
        <v>7</v>
      </c>
      <c r="O26" s="100">
        <v>3402</v>
      </c>
      <c r="P26" s="100">
        <v>7</v>
      </c>
      <c r="Q26" s="100">
        <v>3402</v>
      </c>
      <c r="R26" s="100">
        <v>6</v>
      </c>
      <c r="S26" s="100">
        <v>2916</v>
      </c>
      <c r="T26" s="100">
        <v>7</v>
      </c>
      <c r="U26" s="100">
        <v>3402</v>
      </c>
      <c r="V26" s="100">
        <v>6</v>
      </c>
      <c r="W26" s="100">
        <v>2916</v>
      </c>
      <c r="X26" s="100">
        <v>7</v>
      </c>
      <c r="Y26" s="100">
        <v>3402</v>
      </c>
      <c r="Z26" s="100">
        <v>4</v>
      </c>
      <c r="AA26" s="100">
        <v>1944</v>
      </c>
      <c r="AB26" s="100">
        <v>6</v>
      </c>
      <c r="AC26" s="100">
        <v>2916</v>
      </c>
      <c r="AD26" s="100">
        <v>8</v>
      </c>
      <c r="AE26" s="100">
        <v>3888</v>
      </c>
      <c r="AF26" s="100">
        <v>6</v>
      </c>
      <c r="AG26" s="100">
        <v>2916</v>
      </c>
      <c r="AH26" s="100">
        <v>4</v>
      </c>
      <c r="AI26" s="100">
        <v>1944</v>
      </c>
      <c r="AJ26" s="100">
        <v>7</v>
      </c>
      <c r="AK26" s="100">
        <v>3402</v>
      </c>
      <c r="AL26" s="100">
        <v>8</v>
      </c>
      <c r="AM26" s="100">
        <v>3888</v>
      </c>
      <c r="AN26" s="100">
        <v>5</v>
      </c>
      <c r="AO26" s="100">
        <v>2430</v>
      </c>
      <c r="AP26" s="100">
        <v>5</v>
      </c>
      <c r="AQ26" s="100">
        <v>2430</v>
      </c>
      <c r="AR26" s="100">
        <v>5</v>
      </c>
      <c r="AS26" s="100">
        <v>2430</v>
      </c>
      <c r="AT26" s="100">
        <v>5</v>
      </c>
      <c r="AU26" s="100">
        <v>2430</v>
      </c>
      <c r="AV26" s="100">
        <v>7</v>
      </c>
      <c r="AW26" s="100">
        <v>3402</v>
      </c>
      <c r="AX26" s="100">
        <v>5</v>
      </c>
      <c r="AY26" s="100">
        <v>2430</v>
      </c>
      <c r="AZ26" s="100">
        <v>6</v>
      </c>
      <c r="BA26" s="100">
        <v>2916</v>
      </c>
      <c r="BB26" s="100">
        <v>6</v>
      </c>
      <c r="BC26" s="100">
        <v>2916</v>
      </c>
      <c r="BD26" s="100">
        <v>7</v>
      </c>
      <c r="BE26" s="100">
        <v>3402</v>
      </c>
      <c r="BF26" s="100">
        <v>7</v>
      </c>
      <c r="BG26" s="100">
        <v>3402</v>
      </c>
      <c r="BH26" s="100">
        <v>4</v>
      </c>
      <c r="BI26" s="100">
        <v>1944</v>
      </c>
      <c r="BJ26" s="100">
        <v>6</v>
      </c>
      <c r="BK26" s="100">
        <v>2916</v>
      </c>
      <c r="BL26" s="100">
        <v>6</v>
      </c>
      <c r="BM26" s="100">
        <v>2916</v>
      </c>
      <c r="BN26" s="100">
        <v>7</v>
      </c>
      <c r="BO26" s="100">
        <v>3402</v>
      </c>
      <c r="BP26" s="100">
        <v>5</v>
      </c>
      <c r="BQ26" s="100">
        <v>2430</v>
      </c>
      <c r="BR26" s="100">
        <v>6</v>
      </c>
      <c r="BS26" s="100">
        <v>2916</v>
      </c>
      <c r="BT26" s="100">
        <v>4</v>
      </c>
      <c r="BU26" s="100">
        <v>1944</v>
      </c>
      <c r="BV26" s="100">
        <v>6</v>
      </c>
      <c r="BW26" s="100">
        <v>2916</v>
      </c>
      <c r="BX26" s="100">
        <v>7</v>
      </c>
      <c r="BY26" s="100">
        <v>3402</v>
      </c>
      <c r="BZ26" s="100">
        <v>5</v>
      </c>
      <c r="CA26" s="100">
        <v>2430</v>
      </c>
      <c r="CB26" s="100">
        <v>7</v>
      </c>
      <c r="CC26" s="100">
        <v>3402</v>
      </c>
      <c r="CD26" s="100">
        <v>6</v>
      </c>
      <c r="CE26" s="100">
        <v>2916</v>
      </c>
      <c r="CF26" s="100">
        <v>7</v>
      </c>
      <c r="CG26" s="100">
        <v>3402</v>
      </c>
      <c r="CH26" s="100">
        <v>7</v>
      </c>
      <c r="CI26" s="100">
        <v>3402</v>
      </c>
      <c r="CJ26" s="100">
        <v>7</v>
      </c>
      <c r="CK26" s="100">
        <v>3402</v>
      </c>
      <c r="CL26" s="100">
        <v>5</v>
      </c>
      <c r="CM26" s="100">
        <v>2430</v>
      </c>
      <c r="CN26" s="100">
        <v>5</v>
      </c>
      <c r="CO26" s="100">
        <v>2430</v>
      </c>
      <c r="CP26" s="100">
        <v>8</v>
      </c>
      <c r="CQ26" s="100">
        <v>3888</v>
      </c>
      <c r="CR26" s="100">
        <v>8</v>
      </c>
      <c r="CS26" s="100">
        <v>3888</v>
      </c>
      <c r="CT26" s="100">
        <v>7</v>
      </c>
      <c r="CU26" s="100">
        <v>3402</v>
      </c>
    </row>
    <row r="27" spans="2:99">
      <c r="C27" s="99" t="s">
        <v>193</v>
      </c>
      <c r="D27" s="100">
        <v>4</v>
      </c>
      <c r="E27" s="100">
        <v>1708.8</v>
      </c>
      <c r="F27" s="100">
        <v>6.3847924043258342</v>
      </c>
      <c r="G27" s="100">
        <v>2727.5833151279962</v>
      </c>
      <c r="H27" s="100">
        <v>5</v>
      </c>
      <c r="I27" s="100">
        <v>2136</v>
      </c>
      <c r="J27" s="100">
        <v>5</v>
      </c>
      <c r="K27" s="100">
        <v>2136</v>
      </c>
      <c r="L27" s="100">
        <v>7</v>
      </c>
      <c r="M27" s="100">
        <v>2990.4</v>
      </c>
      <c r="N27" s="100">
        <v>7</v>
      </c>
      <c r="O27" s="100">
        <v>2990.4</v>
      </c>
      <c r="P27" s="100">
        <v>6</v>
      </c>
      <c r="Q27" s="100">
        <v>2563.1999999999998</v>
      </c>
      <c r="R27" s="100">
        <v>7</v>
      </c>
      <c r="S27" s="100">
        <v>2990.4</v>
      </c>
      <c r="T27" s="100">
        <v>7</v>
      </c>
      <c r="U27" s="100">
        <v>2990.4</v>
      </c>
      <c r="V27" s="100">
        <v>5</v>
      </c>
      <c r="W27" s="100">
        <v>2136</v>
      </c>
      <c r="X27" s="100">
        <v>7</v>
      </c>
      <c r="Y27" s="100">
        <v>2990.4</v>
      </c>
      <c r="Z27" s="100">
        <v>5</v>
      </c>
      <c r="AA27" s="100">
        <v>2136</v>
      </c>
      <c r="AB27" s="100">
        <v>6</v>
      </c>
      <c r="AC27" s="100">
        <v>2563.1999999999998</v>
      </c>
      <c r="AD27" s="100">
        <v>8</v>
      </c>
      <c r="AE27" s="100">
        <v>3417.6</v>
      </c>
      <c r="AF27" s="100">
        <v>7</v>
      </c>
      <c r="AG27" s="100">
        <v>2990.4</v>
      </c>
      <c r="AH27" s="100">
        <v>4</v>
      </c>
      <c r="AI27" s="100">
        <v>1708.8</v>
      </c>
      <c r="AJ27" s="100">
        <v>8</v>
      </c>
      <c r="AK27" s="100">
        <v>3417.6</v>
      </c>
      <c r="AL27" s="100">
        <v>7</v>
      </c>
      <c r="AM27" s="100">
        <v>2990.4</v>
      </c>
      <c r="AN27" s="100">
        <v>5</v>
      </c>
      <c r="AO27" s="100">
        <v>2136</v>
      </c>
      <c r="AP27" s="100">
        <v>5</v>
      </c>
      <c r="AQ27" s="100">
        <v>2136</v>
      </c>
      <c r="AR27" s="100">
        <v>5</v>
      </c>
      <c r="AS27" s="100">
        <v>2136</v>
      </c>
      <c r="AT27" s="100">
        <v>5</v>
      </c>
      <c r="AU27" s="100">
        <v>2136</v>
      </c>
      <c r="AV27" s="100">
        <v>7</v>
      </c>
      <c r="AW27" s="100">
        <v>2990.4</v>
      </c>
      <c r="AX27" s="100">
        <v>5</v>
      </c>
      <c r="AY27" s="100">
        <v>2136</v>
      </c>
      <c r="AZ27" s="100">
        <v>7</v>
      </c>
      <c r="BA27" s="100">
        <v>2990.4</v>
      </c>
      <c r="BB27" s="100">
        <v>5</v>
      </c>
      <c r="BC27" s="100">
        <v>2136</v>
      </c>
      <c r="BD27" s="100">
        <v>6</v>
      </c>
      <c r="BE27" s="100">
        <v>2563.1999999999998</v>
      </c>
      <c r="BF27" s="100">
        <v>8</v>
      </c>
      <c r="BG27" s="100">
        <v>3417.6</v>
      </c>
      <c r="BH27" s="100">
        <v>4</v>
      </c>
      <c r="BI27" s="100">
        <v>1708.8</v>
      </c>
      <c r="BJ27" s="100">
        <v>7</v>
      </c>
      <c r="BK27" s="100">
        <v>2990.4</v>
      </c>
      <c r="BL27" s="100">
        <v>6</v>
      </c>
      <c r="BM27" s="100">
        <v>2563.1999999999998</v>
      </c>
      <c r="BN27" s="100">
        <v>6</v>
      </c>
      <c r="BO27" s="100">
        <v>2563.1999999999998</v>
      </c>
      <c r="BP27" s="100">
        <v>6</v>
      </c>
      <c r="BQ27" s="100">
        <v>2563.1999999999998</v>
      </c>
      <c r="BR27" s="100">
        <v>5</v>
      </c>
      <c r="BS27" s="100">
        <v>2136</v>
      </c>
      <c r="BT27" s="100">
        <v>5</v>
      </c>
      <c r="BU27" s="100">
        <v>2136</v>
      </c>
      <c r="BV27" s="100">
        <v>6</v>
      </c>
      <c r="BW27" s="100">
        <v>2563.1999999999998</v>
      </c>
      <c r="BX27" s="100">
        <v>7</v>
      </c>
      <c r="BY27" s="100">
        <v>2990.4</v>
      </c>
      <c r="BZ27" s="100">
        <v>5</v>
      </c>
      <c r="CA27" s="100">
        <v>2136</v>
      </c>
      <c r="CB27" s="100">
        <v>7</v>
      </c>
      <c r="CC27" s="100">
        <v>2990.4</v>
      </c>
      <c r="CD27" s="100">
        <v>7</v>
      </c>
      <c r="CE27" s="100">
        <v>2990.4</v>
      </c>
      <c r="CF27" s="100">
        <v>8</v>
      </c>
      <c r="CG27" s="100">
        <v>3417.6</v>
      </c>
      <c r="CH27" s="100">
        <v>7</v>
      </c>
      <c r="CI27" s="100">
        <v>2990.4</v>
      </c>
      <c r="CJ27" s="100">
        <v>7</v>
      </c>
      <c r="CK27" s="100">
        <v>2990.4</v>
      </c>
      <c r="CL27" s="100">
        <v>5</v>
      </c>
      <c r="CM27" s="100">
        <v>2136</v>
      </c>
      <c r="CN27" s="100">
        <v>5</v>
      </c>
      <c r="CO27" s="100">
        <v>2136</v>
      </c>
      <c r="CP27" s="100">
        <v>7</v>
      </c>
      <c r="CQ27" s="100">
        <v>2990.4</v>
      </c>
      <c r="CR27" s="100">
        <v>7</v>
      </c>
      <c r="CS27" s="100">
        <v>2990.4</v>
      </c>
      <c r="CT27" s="100">
        <v>7</v>
      </c>
      <c r="CU27" s="100">
        <v>2990.4</v>
      </c>
    </row>
    <row r="28" spans="2:99">
      <c r="C28" s="99" t="s">
        <v>194</v>
      </c>
      <c r="D28" s="100">
        <v>4</v>
      </c>
      <c r="E28" s="100">
        <v>2952</v>
      </c>
      <c r="F28" s="100">
        <v>6.2894007081528009</v>
      </c>
      <c r="G28" s="100">
        <v>4641.5777226167675</v>
      </c>
      <c r="H28" s="100">
        <v>5</v>
      </c>
      <c r="I28" s="100">
        <v>3690</v>
      </c>
      <c r="J28" s="100">
        <v>5</v>
      </c>
      <c r="K28" s="100">
        <v>3690</v>
      </c>
      <c r="L28" s="100">
        <v>7</v>
      </c>
      <c r="M28" s="100">
        <v>5166</v>
      </c>
      <c r="N28" s="100">
        <v>7</v>
      </c>
      <c r="O28" s="100">
        <v>5166</v>
      </c>
      <c r="P28" s="100">
        <v>6</v>
      </c>
      <c r="Q28" s="100">
        <v>4428</v>
      </c>
      <c r="R28" s="100">
        <v>7</v>
      </c>
      <c r="S28" s="100">
        <v>5166</v>
      </c>
      <c r="T28" s="100">
        <v>6</v>
      </c>
      <c r="U28" s="100">
        <v>4428</v>
      </c>
      <c r="V28" s="100">
        <v>5</v>
      </c>
      <c r="W28" s="100">
        <v>3690</v>
      </c>
      <c r="X28" s="100">
        <v>6</v>
      </c>
      <c r="Y28" s="100">
        <v>4428</v>
      </c>
      <c r="Z28" s="100">
        <v>4</v>
      </c>
      <c r="AA28" s="100">
        <v>2952</v>
      </c>
      <c r="AB28" s="100">
        <v>6</v>
      </c>
      <c r="AC28" s="100">
        <v>4428</v>
      </c>
      <c r="AD28" s="100">
        <v>7</v>
      </c>
      <c r="AE28" s="100">
        <v>5166</v>
      </c>
      <c r="AF28" s="100">
        <v>6</v>
      </c>
      <c r="AG28" s="100">
        <v>4428</v>
      </c>
      <c r="AH28" s="100">
        <v>4</v>
      </c>
      <c r="AI28" s="100">
        <v>2952</v>
      </c>
      <c r="AJ28" s="100">
        <v>7</v>
      </c>
      <c r="AK28" s="100">
        <v>5166</v>
      </c>
      <c r="AL28" s="100">
        <v>7</v>
      </c>
      <c r="AM28" s="100">
        <v>5166</v>
      </c>
      <c r="AN28" s="100">
        <v>5</v>
      </c>
      <c r="AO28" s="100">
        <v>3690</v>
      </c>
      <c r="AP28" s="100">
        <v>5</v>
      </c>
      <c r="AQ28" s="100">
        <v>3690</v>
      </c>
      <c r="AR28" s="100">
        <v>5</v>
      </c>
      <c r="AS28" s="100">
        <v>3690</v>
      </c>
      <c r="AT28" s="100">
        <v>4</v>
      </c>
      <c r="AU28" s="100">
        <v>2952</v>
      </c>
      <c r="AV28" s="100">
        <v>7</v>
      </c>
      <c r="AW28" s="100">
        <v>5166</v>
      </c>
      <c r="AX28" s="100">
        <v>5</v>
      </c>
      <c r="AY28" s="100">
        <v>3690</v>
      </c>
      <c r="AZ28" s="100">
        <v>6</v>
      </c>
      <c r="BA28" s="100">
        <v>4428</v>
      </c>
      <c r="BB28" s="100">
        <v>5</v>
      </c>
      <c r="BC28" s="100">
        <v>3690</v>
      </c>
      <c r="BD28" s="100">
        <v>7</v>
      </c>
      <c r="BE28" s="100">
        <v>5166</v>
      </c>
      <c r="BF28" s="100">
        <v>8</v>
      </c>
      <c r="BG28" s="100">
        <v>5904</v>
      </c>
      <c r="BH28" s="100">
        <v>4</v>
      </c>
      <c r="BI28" s="100">
        <v>2952</v>
      </c>
      <c r="BJ28" s="100">
        <v>7</v>
      </c>
      <c r="BK28" s="100">
        <v>5166</v>
      </c>
      <c r="BL28" s="100">
        <v>6</v>
      </c>
      <c r="BM28" s="100">
        <v>4428</v>
      </c>
      <c r="BN28" s="100">
        <v>6</v>
      </c>
      <c r="BO28" s="100">
        <v>4428</v>
      </c>
      <c r="BP28" s="100">
        <v>5</v>
      </c>
      <c r="BQ28" s="100">
        <v>3690</v>
      </c>
      <c r="BR28" s="100">
        <v>5</v>
      </c>
      <c r="BS28" s="100">
        <v>3690</v>
      </c>
      <c r="BT28" s="100">
        <v>4</v>
      </c>
      <c r="BU28" s="100">
        <v>2952</v>
      </c>
      <c r="BV28" s="100">
        <v>6</v>
      </c>
      <c r="BW28" s="100">
        <v>4428</v>
      </c>
      <c r="BX28" s="100">
        <v>7</v>
      </c>
      <c r="BY28" s="100">
        <v>5166</v>
      </c>
      <c r="BZ28" s="100">
        <v>5</v>
      </c>
      <c r="CA28" s="100">
        <v>3690</v>
      </c>
      <c r="CB28" s="100">
        <v>7</v>
      </c>
      <c r="CC28" s="100">
        <v>5166</v>
      </c>
      <c r="CD28" s="100">
        <v>7</v>
      </c>
      <c r="CE28" s="100">
        <v>5166</v>
      </c>
      <c r="CF28" s="100">
        <v>8</v>
      </c>
      <c r="CG28" s="100">
        <v>5904</v>
      </c>
      <c r="CH28" s="100">
        <v>7</v>
      </c>
      <c r="CI28" s="100">
        <v>5166</v>
      </c>
      <c r="CJ28" s="100">
        <v>6</v>
      </c>
      <c r="CK28" s="100">
        <v>4428</v>
      </c>
      <c r="CL28" s="100">
        <v>5</v>
      </c>
      <c r="CM28" s="100">
        <v>3690</v>
      </c>
      <c r="CN28" s="100">
        <v>5</v>
      </c>
      <c r="CO28" s="100">
        <v>3690</v>
      </c>
      <c r="CP28" s="100">
        <v>7</v>
      </c>
      <c r="CQ28" s="100">
        <v>5166</v>
      </c>
      <c r="CR28" s="100">
        <v>7</v>
      </c>
      <c r="CS28" s="100">
        <v>5166</v>
      </c>
      <c r="CT28" s="100">
        <v>6</v>
      </c>
      <c r="CU28" s="100">
        <v>4428</v>
      </c>
    </row>
    <row r="29" spans="2:99">
      <c r="C29" s="99" t="s">
        <v>195</v>
      </c>
      <c r="D29" s="100">
        <v>4</v>
      </c>
      <c r="E29" s="100">
        <v>1353.6</v>
      </c>
      <c r="F29" s="100">
        <v>6.1463131638932511</v>
      </c>
      <c r="G29" s="100">
        <v>2079.912374661476</v>
      </c>
      <c r="H29" s="100">
        <v>6</v>
      </c>
      <c r="I29" s="100">
        <v>2030.3999999999999</v>
      </c>
      <c r="J29" s="100">
        <v>4</v>
      </c>
      <c r="K29" s="100">
        <v>1353.6</v>
      </c>
      <c r="L29" s="100">
        <v>7</v>
      </c>
      <c r="M29" s="100">
        <v>2368.7999999999997</v>
      </c>
      <c r="N29" s="100">
        <v>8</v>
      </c>
      <c r="O29" s="100">
        <v>2707.2</v>
      </c>
      <c r="P29" s="100">
        <v>7</v>
      </c>
      <c r="Q29" s="100">
        <v>2368.7999999999997</v>
      </c>
      <c r="R29" s="100">
        <v>6</v>
      </c>
      <c r="S29" s="100">
        <v>2030.3999999999999</v>
      </c>
      <c r="T29" s="100">
        <v>7</v>
      </c>
      <c r="U29" s="100">
        <v>2368.7999999999997</v>
      </c>
      <c r="V29" s="100">
        <v>6</v>
      </c>
      <c r="W29" s="100">
        <v>2030.3999999999999</v>
      </c>
      <c r="X29" s="100">
        <v>7</v>
      </c>
      <c r="Y29" s="100">
        <v>2368.7999999999997</v>
      </c>
      <c r="Z29" s="100">
        <v>4</v>
      </c>
      <c r="AA29" s="100">
        <v>1353.6</v>
      </c>
      <c r="AB29" s="100">
        <v>6</v>
      </c>
      <c r="AC29" s="100">
        <v>2030.3999999999999</v>
      </c>
      <c r="AD29" s="100">
        <v>7</v>
      </c>
      <c r="AE29" s="100">
        <v>2368.7999999999997</v>
      </c>
      <c r="AF29" s="100">
        <v>6</v>
      </c>
      <c r="AG29" s="100">
        <v>2030.3999999999999</v>
      </c>
      <c r="AH29" s="100">
        <v>4</v>
      </c>
      <c r="AI29" s="100">
        <v>1353.6</v>
      </c>
      <c r="AJ29" s="100">
        <v>7</v>
      </c>
      <c r="AK29" s="100">
        <v>2368.7999999999997</v>
      </c>
      <c r="AL29" s="100">
        <v>7</v>
      </c>
      <c r="AM29" s="100">
        <v>2368.7999999999997</v>
      </c>
      <c r="AN29" s="100">
        <v>5</v>
      </c>
      <c r="AO29" s="100">
        <v>1692</v>
      </c>
      <c r="AP29" s="100">
        <v>6</v>
      </c>
      <c r="AQ29" s="100">
        <v>2030.3999999999999</v>
      </c>
      <c r="AR29" s="100">
        <v>5</v>
      </c>
      <c r="AS29" s="100">
        <v>1692</v>
      </c>
      <c r="AT29" s="100">
        <v>4</v>
      </c>
      <c r="AU29" s="100">
        <v>1353.6</v>
      </c>
      <c r="AV29" s="100">
        <v>8</v>
      </c>
      <c r="AW29" s="100">
        <v>2707.2</v>
      </c>
      <c r="AX29" s="100">
        <v>6</v>
      </c>
      <c r="AY29" s="100">
        <v>2030.3999999999999</v>
      </c>
      <c r="AZ29" s="100">
        <v>7</v>
      </c>
      <c r="BA29" s="100">
        <v>2368.7999999999997</v>
      </c>
      <c r="BB29" s="100">
        <v>6</v>
      </c>
      <c r="BC29" s="100">
        <v>2030.3999999999999</v>
      </c>
      <c r="BD29" s="100">
        <v>7</v>
      </c>
      <c r="BE29" s="100">
        <v>2368.7999999999997</v>
      </c>
      <c r="BF29" s="100">
        <v>7</v>
      </c>
      <c r="BG29" s="100">
        <v>2368.7999999999997</v>
      </c>
      <c r="BH29" s="100">
        <v>4</v>
      </c>
      <c r="BI29" s="100">
        <v>1353.6</v>
      </c>
      <c r="BJ29" s="100">
        <v>7</v>
      </c>
      <c r="BK29" s="100">
        <v>2368.7999999999997</v>
      </c>
      <c r="BL29" s="100">
        <v>6</v>
      </c>
      <c r="BM29" s="100">
        <v>2030.3999999999999</v>
      </c>
      <c r="BN29" s="100">
        <v>6</v>
      </c>
      <c r="BO29" s="100">
        <v>2030.3999999999999</v>
      </c>
      <c r="BP29" s="100">
        <v>5</v>
      </c>
      <c r="BQ29" s="100">
        <v>1692</v>
      </c>
      <c r="BR29" s="100">
        <v>6</v>
      </c>
      <c r="BS29" s="100">
        <v>2030.3999999999999</v>
      </c>
      <c r="BT29" s="100">
        <v>5</v>
      </c>
      <c r="BU29" s="100">
        <v>1692</v>
      </c>
      <c r="BV29" s="100">
        <v>6</v>
      </c>
      <c r="BW29" s="100">
        <v>2030.3999999999999</v>
      </c>
      <c r="BX29" s="100">
        <v>6</v>
      </c>
      <c r="BY29" s="100">
        <v>2030.3999999999999</v>
      </c>
      <c r="BZ29" s="100">
        <v>5</v>
      </c>
      <c r="CA29" s="100">
        <v>1692</v>
      </c>
      <c r="CB29" s="100">
        <v>7</v>
      </c>
      <c r="CC29" s="100">
        <v>2368.7999999999997</v>
      </c>
      <c r="CD29" s="100">
        <v>6</v>
      </c>
      <c r="CE29" s="100">
        <v>2030.3999999999999</v>
      </c>
      <c r="CF29" s="100">
        <v>8</v>
      </c>
      <c r="CG29" s="100">
        <v>2707.2</v>
      </c>
      <c r="CH29" s="100">
        <v>7</v>
      </c>
      <c r="CI29" s="100">
        <v>2368.7999999999997</v>
      </c>
      <c r="CJ29" s="100">
        <v>7</v>
      </c>
      <c r="CK29" s="100">
        <v>2368.7999999999997</v>
      </c>
      <c r="CL29" s="100">
        <v>5</v>
      </c>
      <c r="CM29" s="100">
        <v>1692</v>
      </c>
      <c r="CN29" s="100">
        <v>5</v>
      </c>
      <c r="CO29" s="100">
        <v>1692</v>
      </c>
      <c r="CP29" s="100">
        <v>7</v>
      </c>
      <c r="CQ29" s="100">
        <v>2368.7999999999997</v>
      </c>
      <c r="CR29" s="100">
        <v>7</v>
      </c>
      <c r="CS29" s="100">
        <v>2368.7999999999997</v>
      </c>
      <c r="CT29" s="100">
        <v>6</v>
      </c>
      <c r="CU29" s="100">
        <v>2030.3999999999999</v>
      </c>
    </row>
    <row r="30" spans="2:99">
      <c r="C30" s="99" t="s">
        <v>196</v>
      </c>
      <c r="D30" s="100">
        <v>4</v>
      </c>
      <c r="E30" s="100">
        <v>556.79999999999995</v>
      </c>
      <c r="F30" s="100">
        <v>6.1940090119797677</v>
      </c>
      <c r="G30" s="100">
        <v>862.20605446758361</v>
      </c>
      <c r="H30" s="100">
        <v>6</v>
      </c>
      <c r="I30" s="100">
        <v>835.19999999999993</v>
      </c>
      <c r="J30" s="100">
        <v>5</v>
      </c>
      <c r="K30" s="100">
        <v>696</v>
      </c>
      <c r="L30" s="100">
        <v>7</v>
      </c>
      <c r="M30" s="100">
        <v>974.39999999999986</v>
      </c>
      <c r="N30" s="100">
        <v>8</v>
      </c>
      <c r="O30" s="100">
        <v>1113.5999999999999</v>
      </c>
      <c r="P30" s="100">
        <v>7</v>
      </c>
      <c r="Q30" s="100">
        <v>974.39999999999986</v>
      </c>
      <c r="R30" s="100">
        <v>7</v>
      </c>
      <c r="S30" s="100">
        <v>974.39999999999986</v>
      </c>
      <c r="T30" s="100">
        <v>7</v>
      </c>
      <c r="U30" s="100">
        <v>974.39999999999986</v>
      </c>
      <c r="V30" s="100">
        <v>5</v>
      </c>
      <c r="W30" s="100">
        <v>696</v>
      </c>
      <c r="X30" s="100">
        <v>8</v>
      </c>
      <c r="Y30" s="100">
        <v>1113.5999999999999</v>
      </c>
      <c r="Z30" s="100">
        <v>5</v>
      </c>
      <c r="AA30" s="100">
        <v>696</v>
      </c>
      <c r="AB30" s="100">
        <v>6</v>
      </c>
      <c r="AC30" s="100">
        <v>835.19999999999993</v>
      </c>
      <c r="AD30" s="100">
        <v>8</v>
      </c>
      <c r="AE30" s="100">
        <v>1113.5999999999999</v>
      </c>
      <c r="AF30" s="100">
        <v>7</v>
      </c>
      <c r="AG30" s="100">
        <v>974.39999999999986</v>
      </c>
      <c r="AH30" s="100">
        <v>4</v>
      </c>
      <c r="AI30" s="100">
        <v>556.79999999999995</v>
      </c>
      <c r="AJ30" s="100">
        <v>8</v>
      </c>
      <c r="AK30" s="100">
        <v>1113.5999999999999</v>
      </c>
      <c r="AL30" s="100">
        <v>8</v>
      </c>
      <c r="AM30" s="100">
        <v>1113.5999999999999</v>
      </c>
      <c r="AN30" s="100">
        <v>5</v>
      </c>
      <c r="AO30" s="100">
        <v>696</v>
      </c>
      <c r="AP30" s="100">
        <v>5</v>
      </c>
      <c r="AQ30" s="100">
        <v>696</v>
      </c>
      <c r="AR30" s="100">
        <v>5</v>
      </c>
      <c r="AS30" s="100">
        <v>696</v>
      </c>
      <c r="AT30" s="100">
        <v>4</v>
      </c>
      <c r="AU30" s="100">
        <v>556.79999999999995</v>
      </c>
      <c r="AV30" s="100">
        <v>8</v>
      </c>
      <c r="AW30" s="100">
        <v>1113.5999999999999</v>
      </c>
      <c r="AX30" s="100">
        <v>5</v>
      </c>
      <c r="AY30" s="100">
        <v>696</v>
      </c>
      <c r="AZ30" s="100">
        <v>7</v>
      </c>
      <c r="BA30" s="100">
        <v>974.39999999999986</v>
      </c>
      <c r="BB30" s="100">
        <v>6</v>
      </c>
      <c r="BC30" s="100">
        <v>835.19999999999993</v>
      </c>
      <c r="BD30" s="100">
        <v>6</v>
      </c>
      <c r="BE30" s="100">
        <v>835.19999999999993</v>
      </c>
      <c r="BF30" s="100">
        <v>7</v>
      </c>
      <c r="BG30" s="100">
        <v>974.39999999999986</v>
      </c>
      <c r="BH30" s="100">
        <v>4</v>
      </c>
      <c r="BI30" s="100">
        <v>556.79999999999995</v>
      </c>
      <c r="BJ30" s="100">
        <v>7</v>
      </c>
      <c r="BK30" s="100">
        <v>974.39999999999986</v>
      </c>
      <c r="BL30" s="100">
        <v>7</v>
      </c>
      <c r="BM30" s="100">
        <v>974.39999999999986</v>
      </c>
      <c r="BN30" s="100">
        <v>7</v>
      </c>
      <c r="BO30" s="100">
        <v>974.39999999999986</v>
      </c>
      <c r="BP30" s="100">
        <v>6</v>
      </c>
      <c r="BQ30" s="100">
        <v>835.19999999999993</v>
      </c>
      <c r="BR30" s="100">
        <v>6</v>
      </c>
      <c r="BS30" s="100">
        <v>835.19999999999993</v>
      </c>
      <c r="BT30" s="100">
        <v>5</v>
      </c>
      <c r="BU30" s="100">
        <v>696</v>
      </c>
      <c r="BV30" s="100">
        <v>6</v>
      </c>
      <c r="BW30" s="100">
        <v>835.19999999999993</v>
      </c>
      <c r="BX30" s="100">
        <v>6</v>
      </c>
      <c r="BY30" s="100">
        <v>835.19999999999993</v>
      </c>
      <c r="BZ30" s="100">
        <v>5</v>
      </c>
      <c r="CA30" s="100">
        <v>696</v>
      </c>
      <c r="CB30" s="100">
        <v>7</v>
      </c>
      <c r="CC30" s="100">
        <v>974.39999999999986</v>
      </c>
      <c r="CD30" s="100">
        <v>6</v>
      </c>
      <c r="CE30" s="100">
        <v>835.19999999999993</v>
      </c>
      <c r="CF30" s="100">
        <v>7</v>
      </c>
      <c r="CG30" s="100">
        <v>974.39999999999986</v>
      </c>
      <c r="CH30" s="100">
        <v>7</v>
      </c>
      <c r="CI30" s="100">
        <v>974.39999999999986</v>
      </c>
      <c r="CJ30" s="100">
        <v>7</v>
      </c>
      <c r="CK30" s="100">
        <v>974.39999999999986</v>
      </c>
      <c r="CL30" s="100">
        <v>5</v>
      </c>
      <c r="CM30" s="100">
        <v>696</v>
      </c>
      <c r="CN30" s="100">
        <v>5</v>
      </c>
      <c r="CO30" s="100">
        <v>696</v>
      </c>
      <c r="CP30" s="100">
        <v>7</v>
      </c>
      <c r="CQ30" s="100">
        <v>974.39999999999986</v>
      </c>
      <c r="CR30" s="100">
        <v>8</v>
      </c>
      <c r="CS30" s="100">
        <v>1113.5999999999999</v>
      </c>
      <c r="CT30" s="100">
        <v>7</v>
      </c>
      <c r="CU30" s="100">
        <v>974.39999999999986</v>
      </c>
    </row>
    <row r="31" spans="2:99">
      <c r="C31" s="99" t="s">
        <v>197</v>
      </c>
      <c r="D31" s="100">
        <v>4</v>
      </c>
      <c r="E31" s="100">
        <v>1363.2</v>
      </c>
      <c r="F31" s="100">
        <v>4</v>
      </c>
      <c r="G31" s="100">
        <v>1363.2</v>
      </c>
      <c r="H31" s="100">
        <v>6</v>
      </c>
      <c r="I31" s="100">
        <v>2044.8000000000002</v>
      </c>
      <c r="J31" s="100">
        <v>5</v>
      </c>
      <c r="K31" s="100">
        <v>1704</v>
      </c>
      <c r="L31" s="100">
        <v>7</v>
      </c>
      <c r="M31" s="100">
        <v>2385.6</v>
      </c>
      <c r="N31" s="100">
        <v>7</v>
      </c>
      <c r="O31" s="100">
        <v>2385.6</v>
      </c>
      <c r="P31" s="100">
        <v>6</v>
      </c>
      <c r="Q31" s="100">
        <v>2044.8000000000002</v>
      </c>
      <c r="R31" s="100">
        <v>6</v>
      </c>
      <c r="S31" s="100">
        <v>2044.8000000000002</v>
      </c>
      <c r="T31" s="100">
        <v>7</v>
      </c>
      <c r="U31" s="100">
        <v>2385.6</v>
      </c>
      <c r="V31" s="100">
        <v>5</v>
      </c>
      <c r="W31" s="100">
        <v>1704</v>
      </c>
      <c r="X31" s="100">
        <v>8</v>
      </c>
      <c r="Y31" s="100">
        <v>2726.4</v>
      </c>
      <c r="Z31" s="100">
        <v>4</v>
      </c>
      <c r="AA31" s="100">
        <v>1363.2</v>
      </c>
      <c r="AB31" s="100">
        <v>6</v>
      </c>
      <c r="AC31" s="100">
        <v>2044.8000000000002</v>
      </c>
      <c r="AD31" s="100">
        <v>7</v>
      </c>
      <c r="AE31" s="100">
        <v>2385.6</v>
      </c>
      <c r="AF31" s="100">
        <v>6</v>
      </c>
      <c r="AG31" s="100">
        <v>2044.8000000000002</v>
      </c>
      <c r="AH31" s="100">
        <v>4</v>
      </c>
      <c r="AI31" s="100">
        <v>1363.2</v>
      </c>
      <c r="AJ31" s="100">
        <v>8</v>
      </c>
      <c r="AK31" s="100">
        <v>2726.4</v>
      </c>
      <c r="AL31" s="100">
        <v>8</v>
      </c>
      <c r="AM31" s="100">
        <v>2726.4</v>
      </c>
      <c r="AN31" s="100">
        <v>5</v>
      </c>
      <c r="AO31" s="100">
        <v>1704</v>
      </c>
      <c r="AP31" s="100">
        <v>5</v>
      </c>
      <c r="AQ31" s="100">
        <v>1704</v>
      </c>
      <c r="AR31" s="100">
        <v>5</v>
      </c>
      <c r="AS31" s="100">
        <v>1704</v>
      </c>
      <c r="AT31" s="100">
        <v>4</v>
      </c>
      <c r="AU31" s="100">
        <v>1363.2</v>
      </c>
      <c r="AV31" s="100">
        <v>7</v>
      </c>
      <c r="AW31" s="100">
        <v>2385.6</v>
      </c>
      <c r="AX31" s="100">
        <v>5</v>
      </c>
      <c r="AY31" s="100">
        <v>1704</v>
      </c>
      <c r="AZ31" s="100">
        <v>7</v>
      </c>
      <c r="BA31" s="100">
        <v>2385.6</v>
      </c>
      <c r="BB31" s="100">
        <v>5</v>
      </c>
      <c r="BC31" s="100">
        <v>1704</v>
      </c>
      <c r="BD31" s="100">
        <v>6</v>
      </c>
      <c r="BE31" s="100">
        <v>2044.8000000000002</v>
      </c>
      <c r="BF31" s="100">
        <v>7</v>
      </c>
      <c r="BG31" s="100">
        <v>2385.6</v>
      </c>
      <c r="BH31" s="100">
        <v>4</v>
      </c>
      <c r="BI31" s="100">
        <v>1363.2</v>
      </c>
      <c r="BJ31" s="100">
        <v>7</v>
      </c>
      <c r="BK31" s="100">
        <v>2385.6</v>
      </c>
      <c r="BL31" s="100">
        <v>6</v>
      </c>
      <c r="BM31" s="100">
        <v>2044.8000000000002</v>
      </c>
      <c r="BN31" s="100">
        <v>6</v>
      </c>
      <c r="BO31" s="100">
        <v>2044.8000000000002</v>
      </c>
      <c r="BP31" s="100">
        <v>5</v>
      </c>
      <c r="BQ31" s="100">
        <v>1704</v>
      </c>
      <c r="BR31" s="100">
        <v>5</v>
      </c>
      <c r="BS31" s="100">
        <v>1704</v>
      </c>
      <c r="BT31" s="100">
        <v>4</v>
      </c>
      <c r="BU31" s="100">
        <v>1363.2</v>
      </c>
      <c r="BV31" s="100">
        <v>6</v>
      </c>
      <c r="BW31" s="100">
        <v>2044.8000000000002</v>
      </c>
      <c r="BX31" s="100">
        <v>7</v>
      </c>
      <c r="BY31" s="100">
        <v>2385.6</v>
      </c>
      <c r="BZ31" s="100">
        <v>5</v>
      </c>
      <c r="CA31" s="100">
        <v>1704</v>
      </c>
      <c r="CB31" s="100">
        <v>7</v>
      </c>
      <c r="CC31" s="100">
        <v>2385.6</v>
      </c>
      <c r="CD31" s="100">
        <v>7</v>
      </c>
      <c r="CE31" s="100">
        <v>2385.6</v>
      </c>
      <c r="CF31" s="100">
        <v>8</v>
      </c>
      <c r="CG31" s="100">
        <v>2726.4</v>
      </c>
      <c r="CH31" s="100">
        <v>6</v>
      </c>
      <c r="CI31" s="100">
        <v>2044.8000000000002</v>
      </c>
      <c r="CJ31" s="100">
        <v>6</v>
      </c>
      <c r="CK31" s="100">
        <v>2044.8000000000002</v>
      </c>
      <c r="CL31" s="100">
        <v>5</v>
      </c>
      <c r="CM31" s="100">
        <v>1704</v>
      </c>
      <c r="CN31" s="100">
        <v>5</v>
      </c>
      <c r="CO31" s="100">
        <v>1704</v>
      </c>
      <c r="CP31" s="100">
        <v>7</v>
      </c>
      <c r="CQ31" s="100">
        <v>2385.6</v>
      </c>
      <c r="CR31" s="100">
        <v>7</v>
      </c>
      <c r="CS31" s="100">
        <v>2385.6</v>
      </c>
      <c r="CT31" s="100">
        <v>6</v>
      </c>
      <c r="CU31" s="100">
        <v>2044.8000000000002</v>
      </c>
    </row>
    <row r="32" spans="2:99">
      <c r="C32" s="99" t="s">
        <v>198</v>
      </c>
      <c r="D32" s="100">
        <v>4</v>
      </c>
      <c r="E32" s="100">
        <v>3360</v>
      </c>
      <c r="F32" s="100">
        <v>6.0032256196337013</v>
      </c>
      <c r="G32" s="100">
        <v>5042.7095204923089</v>
      </c>
      <c r="H32" s="100">
        <v>6</v>
      </c>
      <c r="I32" s="100">
        <v>5040</v>
      </c>
      <c r="J32" s="100">
        <v>4</v>
      </c>
      <c r="K32" s="100">
        <v>3360</v>
      </c>
      <c r="L32" s="100">
        <v>6</v>
      </c>
      <c r="M32" s="100">
        <v>5040</v>
      </c>
      <c r="N32" s="100">
        <v>7</v>
      </c>
      <c r="O32" s="100">
        <v>5880</v>
      </c>
      <c r="P32" s="100">
        <v>6</v>
      </c>
      <c r="Q32" s="100">
        <v>5040</v>
      </c>
      <c r="R32" s="100">
        <v>6</v>
      </c>
      <c r="S32" s="100">
        <v>5040</v>
      </c>
      <c r="T32" s="100">
        <v>7</v>
      </c>
      <c r="U32" s="100">
        <v>5880</v>
      </c>
      <c r="V32" s="100">
        <v>5</v>
      </c>
      <c r="W32" s="100">
        <v>4200</v>
      </c>
      <c r="X32" s="100">
        <v>6</v>
      </c>
      <c r="Y32" s="100">
        <v>5040</v>
      </c>
      <c r="Z32" s="100">
        <v>5</v>
      </c>
      <c r="AA32" s="100">
        <v>4200</v>
      </c>
      <c r="AB32" s="100">
        <v>7</v>
      </c>
      <c r="AC32" s="100">
        <v>5880</v>
      </c>
      <c r="AD32" s="100">
        <v>7</v>
      </c>
      <c r="AE32" s="100">
        <v>5880</v>
      </c>
      <c r="AF32" s="100">
        <v>6</v>
      </c>
      <c r="AG32" s="100">
        <v>5040</v>
      </c>
      <c r="AH32" s="100">
        <v>5</v>
      </c>
      <c r="AI32" s="100">
        <v>4200</v>
      </c>
      <c r="AJ32" s="100">
        <v>7</v>
      </c>
      <c r="AK32" s="100">
        <v>5880</v>
      </c>
      <c r="AL32" s="100">
        <v>7</v>
      </c>
      <c r="AM32" s="100">
        <v>5880</v>
      </c>
      <c r="AN32" s="100">
        <v>4</v>
      </c>
      <c r="AO32" s="100">
        <v>3360</v>
      </c>
      <c r="AP32" s="100">
        <v>5</v>
      </c>
      <c r="AQ32" s="100">
        <v>4200</v>
      </c>
      <c r="AR32" s="100">
        <v>5</v>
      </c>
      <c r="AS32" s="100">
        <v>4200</v>
      </c>
      <c r="AT32" s="100">
        <v>4</v>
      </c>
      <c r="AU32" s="100">
        <v>3360</v>
      </c>
      <c r="AV32" s="100">
        <v>8</v>
      </c>
      <c r="AW32" s="100">
        <v>6720</v>
      </c>
      <c r="AX32" s="100">
        <v>5</v>
      </c>
      <c r="AY32" s="100">
        <v>4200</v>
      </c>
      <c r="AZ32" s="100">
        <v>7</v>
      </c>
      <c r="BA32" s="100">
        <v>5880</v>
      </c>
      <c r="BB32" s="100">
        <v>6</v>
      </c>
      <c r="BC32" s="100">
        <v>5040</v>
      </c>
      <c r="BD32" s="100">
        <v>7</v>
      </c>
      <c r="BE32" s="100">
        <v>5880</v>
      </c>
      <c r="BF32" s="100">
        <v>7</v>
      </c>
      <c r="BG32" s="100">
        <v>5880</v>
      </c>
      <c r="BH32" s="100">
        <v>4</v>
      </c>
      <c r="BI32" s="100">
        <v>3360</v>
      </c>
      <c r="BJ32" s="100">
        <v>6</v>
      </c>
      <c r="BK32" s="100">
        <v>5040</v>
      </c>
      <c r="BL32" s="100">
        <v>6</v>
      </c>
      <c r="BM32" s="100">
        <v>5040</v>
      </c>
      <c r="BN32" s="100">
        <v>6</v>
      </c>
      <c r="BO32" s="100">
        <v>5040</v>
      </c>
      <c r="BP32" s="100">
        <v>5</v>
      </c>
      <c r="BQ32" s="100">
        <v>4200</v>
      </c>
      <c r="BR32" s="100">
        <v>5</v>
      </c>
      <c r="BS32" s="100">
        <v>4200</v>
      </c>
      <c r="BT32" s="100">
        <v>4</v>
      </c>
      <c r="BU32" s="100">
        <v>3360</v>
      </c>
      <c r="BV32" s="100">
        <v>5</v>
      </c>
      <c r="BW32" s="100">
        <v>4200</v>
      </c>
      <c r="BX32" s="100">
        <v>6</v>
      </c>
      <c r="BY32" s="100">
        <v>5040</v>
      </c>
      <c r="BZ32" s="100">
        <v>5</v>
      </c>
      <c r="CA32" s="100">
        <v>4200</v>
      </c>
      <c r="CB32" s="100">
        <v>6</v>
      </c>
      <c r="CC32" s="100">
        <v>5040</v>
      </c>
      <c r="CD32" s="100">
        <v>7</v>
      </c>
      <c r="CE32" s="100">
        <v>5880</v>
      </c>
      <c r="CF32" s="100">
        <v>7</v>
      </c>
      <c r="CG32" s="100">
        <v>5880</v>
      </c>
      <c r="CH32" s="100">
        <v>7</v>
      </c>
      <c r="CI32" s="100">
        <v>5880</v>
      </c>
      <c r="CJ32" s="100">
        <v>6</v>
      </c>
      <c r="CK32" s="100">
        <v>5040</v>
      </c>
      <c r="CL32" s="100">
        <v>5</v>
      </c>
      <c r="CM32" s="100">
        <v>4200</v>
      </c>
      <c r="CN32" s="100">
        <v>5</v>
      </c>
      <c r="CO32" s="100">
        <v>4200</v>
      </c>
      <c r="CP32" s="100">
        <v>7</v>
      </c>
      <c r="CQ32" s="100">
        <v>5880</v>
      </c>
      <c r="CR32" s="100">
        <v>8</v>
      </c>
      <c r="CS32" s="100">
        <v>6720</v>
      </c>
      <c r="CT32" s="100">
        <v>6</v>
      </c>
      <c r="CU32" s="100">
        <v>5040</v>
      </c>
    </row>
    <row r="33" spans="2:99">
      <c r="C33" s="99" t="s">
        <v>199</v>
      </c>
      <c r="D33" s="100">
        <v>4</v>
      </c>
      <c r="E33" s="100">
        <v>1896</v>
      </c>
      <c r="F33" s="100">
        <v>5.1940090119797677</v>
      </c>
      <c r="G33" s="100">
        <v>2461.9602716784098</v>
      </c>
      <c r="H33" s="100">
        <v>6</v>
      </c>
      <c r="I33" s="100">
        <v>2844</v>
      </c>
      <c r="J33" s="100">
        <v>4</v>
      </c>
      <c r="K33" s="100">
        <v>1896</v>
      </c>
      <c r="L33" s="100">
        <v>7</v>
      </c>
      <c r="M33" s="100">
        <v>3318</v>
      </c>
      <c r="N33" s="100">
        <v>8</v>
      </c>
      <c r="O33" s="100">
        <v>3792</v>
      </c>
      <c r="P33" s="100">
        <v>6</v>
      </c>
      <c r="Q33" s="100">
        <v>2844</v>
      </c>
      <c r="R33" s="100">
        <v>7</v>
      </c>
      <c r="S33" s="100">
        <v>3318</v>
      </c>
      <c r="T33" s="100">
        <v>7</v>
      </c>
      <c r="U33" s="100">
        <v>3318</v>
      </c>
      <c r="V33" s="100">
        <v>5</v>
      </c>
      <c r="W33" s="100">
        <v>2370</v>
      </c>
      <c r="X33" s="100">
        <v>6</v>
      </c>
      <c r="Y33" s="100">
        <v>2844</v>
      </c>
      <c r="Z33" s="100">
        <v>5</v>
      </c>
      <c r="AA33" s="100">
        <v>2370</v>
      </c>
      <c r="AB33" s="100">
        <v>6</v>
      </c>
      <c r="AC33" s="100">
        <v>2844</v>
      </c>
      <c r="AD33" s="100">
        <v>8</v>
      </c>
      <c r="AE33" s="100">
        <v>3792</v>
      </c>
      <c r="AF33" s="100">
        <v>6</v>
      </c>
      <c r="AG33" s="100">
        <v>2844</v>
      </c>
      <c r="AH33" s="100">
        <v>5</v>
      </c>
      <c r="AI33" s="100">
        <v>2370</v>
      </c>
      <c r="AJ33" s="100">
        <v>8</v>
      </c>
      <c r="AK33" s="100">
        <v>3792</v>
      </c>
      <c r="AL33" s="100">
        <v>7</v>
      </c>
      <c r="AM33" s="100">
        <v>3318</v>
      </c>
      <c r="AN33" s="100">
        <v>5</v>
      </c>
      <c r="AO33" s="100">
        <v>2370</v>
      </c>
      <c r="AP33" s="100">
        <v>5</v>
      </c>
      <c r="AQ33" s="100">
        <v>2370</v>
      </c>
      <c r="AR33" s="100">
        <v>5</v>
      </c>
      <c r="AS33" s="100">
        <v>2370</v>
      </c>
      <c r="AT33" s="100">
        <v>4</v>
      </c>
      <c r="AU33" s="100">
        <v>1896</v>
      </c>
      <c r="AV33" s="100">
        <v>8</v>
      </c>
      <c r="AW33" s="100">
        <v>3792</v>
      </c>
      <c r="AX33" s="100">
        <v>6</v>
      </c>
      <c r="AY33" s="100">
        <v>2844</v>
      </c>
      <c r="AZ33" s="100">
        <v>6</v>
      </c>
      <c r="BA33" s="100">
        <v>2844</v>
      </c>
      <c r="BB33" s="100">
        <v>6</v>
      </c>
      <c r="BC33" s="100">
        <v>2844</v>
      </c>
      <c r="BD33" s="100">
        <v>7</v>
      </c>
      <c r="BE33" s="100">
        <v>3318</v>
      </c>
      <c r="BF33" s="100">
        <v>7</v>
      </c>
      <c r="BG33" s="100">
        <v>3318</v>
      </c>
      <c r="BH33" s="100">
        <v>4</v>
      </c>
      <c r="BI33" s="100">
        <v>1896</v>
      </c>
      <c r="BJ33" s="100">
        <v>7</v>
      </c>
      <c r="BK33" s="100">
        <v>3318</v>
      </c>
      <c r="BL33" s="100">
        <v>6</v>
      </c>
      <c r="BM33" s="100">
        <v>2844</v>
      </c>
      <c r="BN33" s="100">
        <v>6</v>
      </c>
      <c r="BO33" s="100">
        <v>2844</v>
      </c>
      <c r="BP33" s="100">
        <v>5</v>
      </c>
      <c r="BQ33" s="100">
        <v>2370</v>
      </c>
      <c r="BR33" s="100">
        <v>6</v>
      </c>
      <c r="BS33" s="100">
        <v>2844</v>
      </c>
      <c r="BT33" s="100">
        <v>4</v>
      </c>
      <c r="BU33" s="100">
        <v>1896</v>
      </c>
      <c r="BV33" s="100">
        <v>6</v>
      </c>
      <c r="BW33" s="100">
        <v>2844</v>
      </c>
      <c r="BX33" s="100">
        <v>6</v>
      </c>
      <c r="BY33" s="100">
        <v>2844</v>
      </c>
      <c r="BZ33" s="100">
        <v>5</v>
      </c>
      <c r="CA33" s="100">
        <v>2370</v>
      </c>
      <c r="CB33" s="100">
        <v>7</v>
      </c>
      <c r="CC33" s="100">
        <v>3318</v>
      </c>
      <c r="CD33" s="100">
        <v>7</v>
      </c>
      <c r="CE33" s="100">
        <v>3318</v>
      </c>
      <c r="CF33" s="100">
        <v>7</v>
      </c>
      <c r="CG33" s="100">
        <v>3318</v>
      </c>
      <c r="CH33" s="100">
        <v>7</v>
      </c>
      <c r="CI33" s="100">
        <v>3318</v>
      </c>
      <c r="CJ33" s="100">
        <v>7</v>
      </c>
      <c r="CK33" s="100">
        <v>3318</v>
      </c>
      <c r="CL33" s="100">
        <v>5</v>
      </c>
      <c r="CM33" s="100">
        <v>2370</v>
      </c>
      <c r="CN33" s="100">
        <v>5</v>
      </c>
      <c r="CO33" s="100">
        <v>2370</v>
      </c>
      <c r="CP33" s="100">
        <v>7</v>
      </c>
      <c r="CQ33" s="100">
        <v>3318</v>
      </c>
      <c r="CR33" s="100">
        <v>7</v>
      </c>
      <c r="CS33" s="100">
        <v>3318</v>
      </c>
      <c r="CT33" s="100">
        <v>6</v>
      </c>
      <c r="CU33" s="100">
        <v>2844</v>
      </c>
    </row>
    <row r="34" spans="2:99">
      <c r="C34" s="99" t="s">
        <v>200</v>
      </c>
      <c r="D34" s="100">
        <v>4</v>
      </c>
      <c r="E34" s="100">
        <v>2193.6</v>
      </c>
      <c r="F34" s="100">
        <v>6.4801841004988674</v>
      </c>
      <c r="G34" s="100">
        <v>3553.7329607135789</v>
      </c>
      <c r="H34" s="100">
        <v>6</v>
      </c>
      <c r="I34" s="100">
        <v>3290.3999999999996</v>
      </c>
      <c r="J34" s="100">
        <v>4</v>
      </c>
      <c r="K34" s="100">
        <v>2193.6</v>
      </c>
      <c r="L34" s="100">
        <v>6</v>
      </c>
      <c r="M34" s="100">
        <v>3290.3999999999996</v>
      </c>
      <c r="N34" s="100">
        <v>7</v>
      </c>
      <c r="O34" s="100">
        <v>3838.7999999999997</v>
      </c>
      <c r="P34" s="100">
        <v>7</v>
      </c>
      <c r="Q34" s="100">
        <v>3838.7999999999997</v>
      </c>
      <c r="R34" s="100">
        <v>7</v>
      </c>
      <c r="S34" s="100">
        <v>3838.7999999999997</v>
      </c>
      <c r="T34" s="100">
        <v>7</v>
      </c>
      <c r="U34" s="100">
        <v>3838.7999999999997</v>
      </c>
      <c r="V34" s="100">
        <v>6</v>
      </c>
      <c r="W34" s="100">
        <v>3290.3999999999996</v>
      </c>
      <c r="X34" s="100">
        <v>7</v>
      </c>
      <c r="Y34" s="100">
        <v>3838.7999999999997</v>
      </c>
      <c r="Z34" s="100">
        <v>4</v>
      </c>
      <c r="AA34" s="100">
        <v>2193.6</v>
      </c>
      <c r="AB34" s="100">
        <v>6</v>
      </c>
      <c r="AC34" s="100">
        <v>3290.3999999999996</v>
      </c>
      <c r="AD34" s="100">
        <v>8</v>
      </c>
      <c r="AE34" s="100">
        <v>4387.2</v>
      </c>
      <c r="AF34" s="100">
        <v>6</v>
      </c>
      <c r="AG34" s="100">
        <v>3290.3999999999996</v>
      </c>
      <c r="AH34" s="100">
        <v>4</v>
      </c>
      <c r="AI34" s="100">
        <v>2193.6</v>
      </c>
      <c r="AJ34" s="100">
        <v>7</v>
      </c>
      <c r="AK34" s="100">
        <v>3838.7999999999997</v>
      </c>
      <c r="AL34" s="100">
        <v>8</v>
      </c>
      <c r="AM34" s="100">
        <v>4387.2</v>
      </c>
      <c r="AN34" s="100">
        <v>5</v>
      </c>
      <c r="AO34" s="100">
        <v>2742</v>
      </c>
      <c r="AP34" s="100">
        <v>5</v>
      </c>
      <c r="AQ34" s="100">
        <v>2742</v>
      </c>
      <c r="AR34" s="100">
        <v>5</v>
      </c>
      <c r="AS34" s="100">
        <v>2742</v>
      </c>
      <c r="AT34" s="100">
        <v>5</v>
      </c>
      <c r="AU34" s="100">
        <v>2742</v>
      </c>
      <c r="AV34" s="100">
        <v>8</v>
      </c>
      <c r="AW34" s="100">
        <v>4387.2</v>
      </c>
      <c r="AX34" s="100">
        <v>5</v>
      </c>
      <c r="AY34" s="100">
        <v>2742</v>
      </c>
      <c r="AZ34" s="100">
        <v>7</v>
      </c>
      <c r="BA34" s="100">
        <v>3838.7999999999997</v>
      </c>
      <c r="BB34" s="100">
        <v>6</v>
      </c>
      <c r="BC34" s="100">
        <v>3290.3999999999996</v>
      </c>
      <c r="BD34" s="100">
        <v>7</v>
      </c>
      <c r="BE34" s="100">
        <v>3838.7999999999997</v>
      </c>
      <c r="BF34" s="100">
        <v>7</v>
      </c>
      <c r="BG34" s="100">
        <v>3838.7999999999997</v>
      </c>
      <c r="BH34" s="100">
        <v>4</v>
      </c>
      <c r="BI34" s="100">
        <v>2193.6</v>
      </c>
      <c r="BJ34" s="100">
        <v>6</v>
      </c>
      <c r="BK34" s="100">
        <v>3290.3999999999996</v>
      </c>
      <c r="BL34" s="100">
        <v>6</v>
      </c>
      <c r="BM34" s="100">
        <v>3290.3999999999996</v>
      </c>
      <c r="BN34" s="100">
        <v>7</v>
      </c>
      <c r="BO34" s="100">
        <v>3838.7999999999997</v>
      </c>
      <c r="BP34" s="100">
        <v>5</v>
      </c>
      <c r="BQ34" s="100">
        <v>2742</v>
      </c>
      <c r="BR34" s="100">
        <v>5</v>
      </c>
      <c r="BS34" s="100">
        <v>2742</v>
      </c>
      <c r="BT34" s="100">
        <v>4</v>
      </c>
      <c r="BU34" s="100">
        <v>2193.6</v>
      </c>
      <c r="BV34" s="100">
        <v>6</v>
      </c>
      <c r="BW34" s="100">
        <v>3290.3999999999996</v>
      </c>
      <c r="BX34" s="100">
        <v>7</v>
      </c>
      <c r="BY34" s="100">
        <v>3838.7999999999997</v>
      </c>
      <c r="BZ34" s="100">
        <v>6</v>
      </c>
      <c r="CA34" s="100">
        <v>3290.3999999999996</v>
      </c>
      <c r="CB34" s="100">
        <v>6</v>
      </c>
      <c r="CC34" s="100">
        <v>3290.3999999999996</v>
      </c>
      <c r="CD34" s="100">
        <v>6</v>
      </c>
      <c r="CE34" s="100">
        <v>3290.3999999999996</v>
      </c>
      <c r="CF34" s="100">
        <v>7</v>
      </c>
      <c r="CG34" s="100">
        <v>3838.7999999999997</v>
      </c>
      <c r="CH34" s="100">
        <v>7</v>
      </c>
      <c r="CI34" s="100">
        <v>3838.7999999999997</v>
      </c>
      <c r="CJ34" s="100">
        <v>7</v>
      </c>
      <c r="CK34" s="100">
        <v>3838.7999999999997</v>
      </c>
      <c r="CL34" s="100">
        <v>5</v>
      </c>
      <c r="CM34" s="100">
        <v>2742</v>
      </c>
      <c r="CN34" s="100">
        <v>5</v>
      </c>
      <c r="CO34" s="100">
        <v>2742</v>
      </c>
      <c r="CP34" s="100">
        <v>8</v>
      </c>
      <c r="CQ34" s="100">
        <v>4387.2</v>
      </c>
      <c r="CR34" s="100">
        <v>7</v>
      </c>
      <c r="CS34" s="100">
        <v>3838.7999999999997</v>
      </c>
      <c r="CT34" s="100">
        <v>7</v>
      </c>
      <c r="CU34" s="100">
        <v>3838.7999999999997</v>
      </c>
    </row>
    <row r="35" spans="2:99">
      <c r="C35" s="99" t="s">
        <v>201</v>
      </c>
      <c r="D35" s="100">
        <v>4</v>
      </c>
      <c r="E35" s="100">
        <v>2011.1999999999996</v>
      </c>
      <c r="F35" s="100">
        <v>4</v>
      </c>
      <c r="G35" s="100">
        <v>2011.1999999999996</v>
      </c>
      <c r="H35" s="100">
        <v>6</v>
      </c>
      <c r="I35" s="100">
        <v>3016.7999999999993</v>
      </c>
      <c r="J35" s="100">
        <v>4</v>
      </c>
      <c r="K35" s="100">
        <v>2011.1999999999996</v>
      </c>
      <c r="L35" s="100">
        <v>7</v>
      </c>
      <c r="M35" s="100">
        <v>3519.5999999999995</v>
      </c>
      <c r="N35" s="100">
        <v>7</v>
      </c>
      <c r="O35" s="100">
        <v>3519.5999999999995</v>
      </c>
      <c r="P35" s="100">
        <v>7</v>
      </c>
      <c r="Q35" s="100">
        <v>3519.5999999999995</v>
      </c>
      <c r="R35" s="100">
        <v>6</v>
      </c>
      <c r="S35" s="100">
        <v>3016.7999999999993</v>
      </c>
      <c r="T35" s="100">
        <v>6</v>
      </c>
      <c r="U35" s="100">
        <v>3016.7999999999993</v>
      </c>
      <c r="V35" s="100">
        <v>5</v>
      </c>
      <c r="W35" s="100">
        <v>2513.9999999999995</v>
      </c>
      <c r="X35" s="100">
        <v>7</v>
      </c>
      <c r="Y35" s="100">
        <v>3519.5999999999995</v>
      </c>
      <c r="Z35" s="100">
        <v>5</v>
      </c>
      <c r="AA35" s="100">
        <v>2513.9999999999995</v>
      </c>
      <c r="AB35" s="100">
        <v>6</v>
      </c>
      <c r="AC35" s="100">
        <v>3016.7999999999993</v>
      </c>
      <c r="AD35" s="100">
        <v>7</v>
      </c>
      <c r="AE35" s="100">
        <v>3519.5999999999995</v>
      </c>
      <c r="AF35" s="100">
        <v>6</v>
      </c>
      <c r="AG35" s="100">
        <v>3016.7999999999993</v>
      </c>
      <c r="AH35" s="100">
        <v>4</v>
      </c>
      <c r="AI35" s="100">
        <v>2011.1999999999996</v>
      </c>
      <c r="AJ35" s="100">
        <v>8</v>
      </c>
      <c r="AK35" s="100">
        <v>4022.3999999999992</v>
      </c>
      <c r="AL35" s="100">
        <v>7</v>
      </c>
      <c r="AM35" s="100">
        <v>3519.5999999999995</v>
      </c>
      <c r="AN35" s="100">
        <v>4</v>
      </c>
      <c r="AO35" s="100">
        <v>2011.1999999999996</v>
      </c>
      <c r="AP35" s="100">
        <v>5</v>
      </c>
      <c r="AQ35" s="100">
        <v>2513.9999999999995</v>
      </c>
      <c r="AR35" s="100">
        <v>5</v>
      </c>
      <c r="AS35" s="100">
        <v>2513.9999999999995</v>
      </c>
      <c r="AT35" s="100">
        <v>5</v>
      </c>
      <c r="AU35" s="100">
        <v>2513.9999999999995</v>
      </c>
      <c r="AV35" s="100">
        <v>8</v>
      </c>
      <c r="AW35" s="100">
        <v>4022.3999999999992</v>
      </c>
      <c r="AX35" s="100">
        <v>5</v>
      </c>
      <c r="AY35" s="100">
        <v>2513.9999999999995</v>
      </c>
      <c r="AZ35" s="100">
        <v>6</v>
      </c>
      <c r="BA35" s="100">
        <v>3016.7999999999993</v>
      </c>
      <c r="BB35" s="100">
        <v>6</v>
      </c>
      <c r="BC35" s="100">
        <v>3016.7999999999993</v>
      </c>
      <c r="BD35" s="100">
        <v>7</v>
      </c>
      <c r="BE35" s="100">
        <v>3519.5999999999995</v>
      </c>
      <c r="BF35" s="100">
        <v>7</v>
      </c>
      <c r="BG35" s="100">
        <v>3519.5999999999995</v>
      </c>
      <c r="BH35" s="100">
        <v>4</v>
      </c>
      <c r="BI35" s="100">
        <v>2011.1999999999996</v>
      </c>
      <c r="BJ35" s="100">
        <v>7</v>
      </c>
      <c r="BK35" s="100">
        <v>3519.5999999999995</v>
      </c>
      <c r="BL35" s="100">
        <v>7</v>
      </c>
      <c r="BM35" s="100">
        <v>3519.5999999999995</v>
      </c>
      <c r="BN35" s="100">
        <v>6</v>
      </c>
      <c r="BO35" s="100">
        <v>3016.7999999999993</v>
      </c>
      <c r="BP35" s="100">
        <v>5</v>
      </c>
      <c r="BQ35" s="100">
        <v>2513.9999999999995</v>
      </c>
      <c r="BR35" s="100">
        <v>5</v>
      </c>
      <c r="BS35" s="100">
        <v>2513.9999999999995</v>
      </c>
      <c r="BT35" s="100">
        <v>5</v>
      </c>
      <c r="BU35" s="100">
        <v>2513.9999999999995</v>
      </c>
      <c r="BV35" s="100">
        <v>6</v>
      </c>
      <c r="BW35" s="100">
        <v>3016.7999999999993</v>
      </c>
      <c r="BX35" s="100">
        <v>7</v>
      </c>
      <c r="BY35" s="100">
        <v>3519.5999999999995</v>
      </c>
      <c r="BZ35" s="100">
        <v>5</v>
      </c>
      <c r="CA35" s="100">
        <v>2513.9999999999995</v>
      </c>
      <c r="CB35" s="100">
        <v>7</v>
      </c>
      <c r="CC35" s="100">
        <v>3519.5999999999995</v>
      </c>
      <c r="CD35" s="100">
        <v>6</v>
      </c>
      <c r="CE35" s="100">
        <v>3016.7999999999993</v>
      </c>
      <c r="CF35" s="100">
        <v>7</v>
      </c>
      <c r="CG35" s="100">
        <v>3519.5999999999995</v>
      </c>
      <c r="CH35" s="100">
        <v>6</v>
      </c>
      <c r="CI35" s="100">
        <v>3016.7999999999993</v>
      </c>
      <c r="CJ35" s="100">
        <v>8</v>
      </c>
      <c r="CK35" s="100">
        <v>4022.3999999999992</v>
      </c>
      <c r="CL35" s="100">
        <v>4</v>
      </c>
      <c r="CM35" s="100">
        <v>2011.1999999999996</v>
      </c>
      <c r="CN35" s="100">
        <v>5</v>
      </c>
      <c r="CO35" s="100">
        <v>2513.9999999999995</v>
      </c>
      <c r="CP35" s="100">
        <v>8</v>
      </c>
      <c r="CQ35" s="100">
        <v>4022.3999999999992</v>
      </c>
      <c r="CR35" s="100">
        <v>8</v>
      </c>
      <c r="CS35" s="100">
        <v>4022.3999999999992</v>
      </c>
      <c r="CT35" s="100">
        <v>7</v>
      </c>
      <c r="CU35" s="100">
        <v>3519.5999999999995</v>
      </c>
    </row>
    <row r="36" spans="2:99">
      <c r="C36" s="99" t="s">
        <v>202</v>
      </c>
      <c r="D36" s="100">
        <v>4</v>
      </c>
      <c r="E36" s="100">
        <v>3043.2</v>
      </c>
      <c r="F36" s="100">
        <v>4</v>
      </c>
      <c r="G36" s="100">
        <v>3043.2</v>
      </c>
      <c r="H36" s="100">
        <v>6</v>
      </c>
      <c r="I36" s="100">
        <v>4564.7999999999993</v>
      </c>
      <c r="J36" s="100">
        <v>4</v>
      </c>
      <c r="K36" s="100">
        <v>3043.2</v>
      </c>
      <c r="L36" s="100">
        <v>7</v>
      </c>
      <c r="M36" s="100">
        <v>5325.5999999999995</v>
      </c>
      <c r="N36" s="100">
        <v>7</v>
      </c>
      <c r="O36" s="100">
        <v>5325.5999999999995</v>
      </c>
      <c r="P36" s="100">
        <v>6</v>
      </c>
      <c r="Q36" s="100">
        <v>4564.7999999999993</v>
      </c>
      <c r="R36" s="100">
        <v>6</v>
      </c>
      <c r="S36" s="100">
        <v>4564.7999999999993</v>
      </c>
      <c r="T36" s="100">
        <v>7</v>
      </c>
      <c r="U36" s="100">
        <v>5325.5999999999995</v>
      </c>
      <c r="V36" s="100">
        <v>5</v>
      </c>
      <c r="W36" s="100">
        <v>3804</v>
      </c>
      <c r="X36" s="100">
        <v>6</v>
      </c>
      <c r="Y36" s="100">
        <v>4564.7999999999993</v>
      </c>
      <c r="Z36" s="100">
        <v>4</v>
      </c>
      <c r="AA36" s="100">
        <v>3043.2</v>
      </c>
      <c r="AB36" s="100">
        <v>5</v>
      </c>
      <c r="AC36" s="100">
        <v>3804</v>
      </c>
      <c r="AD36" s="100">
        <v>7</v>
      </c>
      <c r="AE36" s="100">
        <v>5325.5999999999995</v>
      </c>
      <c r="AF36" s="100">
        <v>6</v>
      </c>
      <c r="AG36" s="100">
        <v>4564.7999999999993</v>
      </c>
      <c r="AH36" s="100">
        <v>4</v>
      </c>
      <c r="AI36" s="100">
        <v>3043.2</v>
      </c>
      <c r="AJ36" s="100">
        <v>8</v>
      </c>
      <c r="AK36" s="100">
        <v>6086.4</v>
      </c>
      <c r="AL36" s="100">
        <v>7</v>
      </c>
      <c r="AM36" s="100">
        <v>5325.5999999999995</v>
      </c>
      <c r="AN36" s="100">
        <v>5</v>
      </c>
      <c r="AO36" s="100">
        <v>3804</v>
      </c>
      <c r="AP36" s="100">
        <v>4</v>
      </c>
      <c r="AQ36" s="100">
        <v>3043.2</v>
      </c>
      <c r="AR36" s="100">
        <v>5</v>
      </c>
      <c r="AS36" s="100">
        <v>3804</v>
      </c>
      <c r="AT36" s="100">
        <v>4</v>
      </c>
      <c r="AU36" s="100">
        <v>3043.2</v>
      </c>
      <c r="AV36" s="100">
        <v>7</v>
      </c>
      <c r="AW36" s="100">
        <v>5325.5999999999995</v>
      </c>
      <c r="AX36" s="100">
        <v>6</v>
      </c>
      <c r="AY36" s="100">
        <v>4564.7999999999993</v>
      </c>
      <c r="AZ36" s="100">
        <v>7</v>
      </c>
      <c r="BA36" s="100">
        <v>5325.5999999999995</v>
      </c>
      <c r="BB36" s="100">
        <v>6</v>
      </c>
      <c r="BC36" s="100">
        <v>4564.7999999999993</v>
      </c>
      <c r="BD36" s="100">
        <v>7</v>
      </c>
      <c r="BE36" s="100">
        <v>5325.5999999999995</v>
      </c>
      <c r="BF36" s="100">
        <v>7</v>
      </c>
      <c r="BG36" s="100">
        <v>5325.5999999999995</v>
      </c>
      <c r="BH36" s="100">
        <v>4</v>
      </c>
      <c r="BI36" s="100">
        <v>3043.2</v>
      </c>
      <c r="BJ36" s="100">
        <v>6</v>
      </c>
      <c r="BK36" s="100">
        <v>4564.7999999999993</v>
      </c>
      <c r="BL36" s="100">
        <v>6</v>
      </c>
      <c r="BM36" s="100">
        <v>4564.7999999999993</v>
      </c>
      <c r="BN36" s="100">
        <v>7</v>
      </c>
      <c r="BO36" s="100">
        <v>5325.5999999999995</v>
      </c>
      <c r="BP36" s="100">
        <v>6</v>
      </c>
      <c r="BQ36" s="100">
        <v>4564.7999999999993</v>
      </c>
      <c r="BR36" s="100">
        <v>5</v>
      </c>
      <c r="BS36" s="100">
        <v>3804</v>
      </c>
      <c r="BT36" s="100">
        <v>4</v>
      </c>
      <c r="BU36" s="100">
        <v>3043.2</v>
      </c>
      <c r="BV36" s="100">
        <v>6</v>
      </c>
      <c r="BW36" s="100">
        <v>4564.7999999999993</v>
      </c>
      <c r="BX36" s="100">
        <v>7</v>
      </c>
      <c r="BY36" s="100">
        <v>5325.5999999999995</v>
      </c>
      <c r="BZ36" s="100">
        <v>5</v>
      </c>
      <c r="CA36" s="100">
        <v>3804</v>
      </c>
      <c r="CB36" s="100">
        <v>7</v>
      </c>
      <c r="CC36" s="100">
        <v>5325.5999999999995</v>
      </c>
      <c r="CD36" s="100">
        <v>6</v>
      </c>
      <c r="CE36" s="100">
        <v>4564.7999999999993</v>
      </c>
      <c r="CF36" s="100">
        <v>7</v>
      </c>
      <c r="CG36" s="100">
        <v>5325.5999999999995</v>
      </c>
      <c r="CH36" s="100">
        <v>7</v>
      </c>
      <c r="CI36" s="100">
        <v>5325.5999999999995</v>
      </c>
      <c r="CJ36" s="100">
        <v>7</v>
      </c>
      <c r="CK36" s="100">
        <v>5325.5999999999995</v>
      </c>
      <c r="CL36" s="100">
        <v>4</v>
      </c>
      <c r="CM36" s="100">
        <v>3043.2</v>
      </c>
      <c r="CN36" s="100">
        <v>5</v>
      </c>
      <c r="CO36" s="100">
        <v>3804</v>
      </c>
      <c r="CP36" s="100">
        <v>7</v>
      </c>
      <c r="CQ36" s="100">
        <v>5325.5999999999995</v>
      </c>
      <c r="CR36" s="100">
        <v>7</v>
      </c>
      <c r="CS36" s="100">
        <v>5325.5999999999995</v>
      </c>
      <c r="CT36" s="100">
        <v>6</v>
      </c>
      <c r="CU36" s="100">
        <v>4564.7999999999993</v>
      </c>
    </row>
    <row r="37" spans="2:99">
      <c r="B37" s="99" t="s">
        <v>128</v>
      </c>
      <c r="C37" s="99" t="s">
        <v>203</v>
      </c>
      <c r="D37" s="100">
        <v>22</v>
      </c>
      <c r="E37" s="100">
        <v>18928.8</v>
      </c>
      <c r="F37" s="100">
        <v>23.287787898335949</v>
      </c>
      <c r="G37" s="100">
        <v>20036.812707728252</v>
      </c>
      <c r="H37" s="100">
        <v>14</v>
      </c>
      <c r="I37" s="100">
        <v>12045.6</v>
      </c>
      <c r="J37" s="100">
        <v>21</v>
      </c>
      <c r="K37" s="100">
        <v>18068.399999999998</v>
      </c>
      <c r="L37" s="100">
        <v>23</v>
      </c>
      <c r="M37" s="100">
        <v>19789.2</v>
      </c>
      <c r="N37" s="100">
        <v>20</v>
      </c>
      <c r="O37" s="100">
        <v>17208</v>
      </c>
      <c r="P37" s="100">
        <v>14</v>
      </c>
      <c r="Q37" s="100">
        <v>12045.6</v>
      </c>
      <c r="R37" s="100">
        <v>11</v>
      </c>
      <c r="S37" s="100">
        <v>9464.4</v>
      </c>
      <c r="T37" s="100">
        <v>16</v>
      </c>
      <c r="U37" s="100">
        <v>13766.4</v>
      </c>
      <c r="V37" s="100">
        <v>13</v>
      </c>
      <c r="W37" s="100">
        <v>11185.199999999999</v>
      </c>
      <c r="X37" s="100">
        <v>13</v>
      </c>
      <c r="Y37" s="100">
        <v>11185.199999999999</v>
      </c>
      <c r="Z37" s="100">
        <v>17</v>
      </c>
      <c r="AA37" s="100">
        <v>14626.8</v>
      </c>
      <c r="AB37" s="100">
        <v>13</v>
      </c>
      <c r="AC37" s="100">
        <v>11185.199999999999</v>
      </c>
      <c r="AD37" s="100">
        <v>14</v>
      </c>
      <c r="AE37" s="100">
        <v>12045.6</v>
      </c>
      <c r="AF37" s="100">
        <v>15</v>
      </c>
      <c r="AG37" s="100">
        <v>12906</v>
      </c>
      <c r="AH37" s="100">
        <v>22</v>
      </c>
      <c r="AI37" s="100">
        <v>18928.8</v>
      </c>
      <c r="AJ37" s="100">
        <v>12</v>
      </c>
      <c r="AK37" s="100">
        <v>10324.799999999999</v>
      </c>
      <c r="AL37" s="100">
        <v>14</v>
      </c>
      <c r="AM37" s="100">
        <v>12045.6</v>
      </c>
      <c r="AN37" s="100">
        <v>12</v>
      </c>
      <c r="AO37" s="100">
        <v>10324.799999999999</v>
      </c>
      <c r="AP37" s="100">
        <v>17</v>
      </c>
      <c r="AQ37" s="100">
        <v>14626.8</v>
      </c>
      <c r="AR37" s="100">
        <v>20</v>
      </c>
      <c r="AS37" s="100">
        <v>17208</v>
      </c>
      <c r="AT37" s="100">
        <v>16</v>
      </c>
      <c r="AU37" s="100">
        <v>13766.4</v>
      </c>
      <c r="AV37" s="100">
        <v>15</v>
      </c>
      <c r="AW37" s="100">
        <v>12906</v>
      </c>
      <c r="AX37" s="100">
        <v>21</v>
      </c>
      <c r="AY37" s="100">
        <v>18068.399999999998</v>
      </c>
      <c r="AZ37" s="100">
        <v>22</v>
      </c>
      <c r="BA37" s="100">
        <v>18928.8</v>
      </c>
      <c r="BB37" s="100">
        <v>22</v>
      </c>
      <c r="BC37" s="100">
        <v>18928.8</v>
      </c>
      <c r="BD37" s="100">
        <v>19</v>
      </c>
      <c r="BE37" s="100">
        <v>16347.6</v>
      </c>
      <c r="BF37" s="100">
        <v>19</v>
      </c>
      <c r="BG37" s="100">
        <v>16347.6</v>
      </c>
      <c r="BH37" s="100">
        <v>24</v>
      </c>
      <c r="BI37" s="100">
        <v>20649.599999999999</v>
      </c>
      <c r="BJ37" s="100">
        <v>12</v>
      </c>
      <c r="BK37" s="100">
        <v>10324.799999999999</v>
      </c>
      <c r="BL37" s="100">
        <v>18</v>
      </c>
      <c r="BM37" s="100">
        <v>15487.199999999999</v>
      </c>
      <c r="BN37" s="100">
        <v>18</v>
      </c>
      <c r="BO37" s="100">
        <v>15487.199999999999</v>
      </c>
      <c r="BP37" s="100">
        <v>15</v>
      </c>
      <c r="BQ37" s="100">
        <v>12906</v>
      </c>
      <c r="BR37" s="100">
        <v>15</v>
      </c>
      <c r="BS37" s="100">
        <v>12906</v>
      </c>
      <c r="BT37" s="100">
        <v>14</v>
      </c>
      <c r="BU37" s="100">
        <v>12045.6</v>
      </c>
      <c r="BV37" s="100">
        <v>21</v>
      </c>
      <c r="BW37" s="100">
        <v>18068.399999999998</v>
      </c>
      <c r="BX37" s="100">
        <v>13</v>
      </c>
      <c r="BY37" s="100">
        <v>11185.199999999999</v>
      </c>
      <c r="BZ37" s="100">
        <v>16</v>
      </c>
      <c r="CA37" s="100">
        <v>13766.4</v>
      </c>
      <c r="CB37" s="100">
        <v>12</v>
      </c>
      <c r="CC37" s="100">
        <v>10324.799999999999</v>
      </c>
      <c r="CD37" s="100">
        <v>21</v>
      </c>
      <c r="CE37" s="100">
        <v>18068.399999999998</v>
      </c>
      <c r="CF37" s="100">
        <v>11</v>
      </c>
      <c r="CG37" s="100">
        <v>9464.4</v>
      </c>
      <c r="CH37" s="100">
        <v>19</v>
      </c>
      <c r="CI37" s="100">
        <v>16347.6</v>
      </c>
      <c r="CJ37" s="100">
        <v>20</v>
      </c>
      <c r="CK37" s="100">
        <v>17208</v>
      </c>
      <c r="CL37" s="100">
        <v>13</v>
      </c>
      <c r="CM37" s="100">
        <v>11185.199999999999</v>
      </c>
      <c r="CN37" s="100">
        <v>20</v>
      </c>
      <c r="CO37" s="100">
        <v>17208</v>
      </c>
      <c r="CP37" s="100">
        <v>12</v>
      </c>
      <c r="CQ37" s="100">
        <v>10324.799999999999</v>
      </c>
      <c r="CR37" s="100">
        <v>19</v>
      </c>
      <c r="CS37" s="100">
        <v>16347.6</v>
      </c>
      <c r="CT37" s="100">
        <v>14</v>
      </c>
      <c r="CU37" s="100">
        <v>12045.6</v>
      </c>
    </row>
    <row r="38" spans="2:99">
      <c r="C38" s="99" t="s">
        <v>204</v>
      </c>
      <c r="D38" s="100">
        <v>21</v>
      </c>
      <c r="E38" s="100">
        <v>26082</v>
      </c>
      <c r="F38" s="100">
        <v>20.097004505989883</v>
      </c>
      <c r="G38" s="100">
        <v>24960.479596439436</v>
      </c>
      <c r="H38" s="100">
        <v>14</v>
      </c>
      <c r="I38" s="100">
        <v>17388</v>
      </c>
      <c r="J38" s="100">
        <v>20</v>
      </c>
      <c r="K38" s="100">
        <v>24840</v>
      </c>
      <c r="L38" s="100">
        <v>21</v>
      </c>
      <c r="M38" s="100">
        <v>26082</v>
      </c>
      <c r="N38" s="100">
        <v>19</v>
      </c>
      <c r="O38" s="100">
        <v>23598</v>
      </c>
      <c r="P38" s="100">
        <v>11</v>
      </c>
      <c r="Q38" s="100">
        <v>13662</v>
      </c>
      <c r="R38" s="100">
        <v>12</v>
      </c>
      <c r="S38" s="100">
        <v>14904</v>
      </c>
      <c r="T38" s="100">
        <v>15</v>
      </c>
      <c r="U38" s="100">
        <v>18630</v>
      </c>
      <c r="V38" s="100">
        <v>13</v>
      </c>
      <c r="W38" s="100">
        <v>16146</v>
      </c>
      <c r="X38" s="100">
        <v>14</v>
      </c>
      <c r="Y38" s="100">
        <v>17388</v>
      </c>
      <c r="Z38" s="100">
        <v>17</v>
      </c>
      <c r="AA38" s="100">
        <v>21114</v>
      </c>
      <c r="AB38" s="100">
        <v>12</v>
      </c>
      <c r="AC38" s="100">
        <v>14904</v>
      </c>
      <c r="AD38" s="100">
        <v>13</v>
      </c>
      <c r="AE38" s="100">
        <v>16146</v>
      </c>
      <c r="AF38" s="100">
        <v>17</v>
      </c>
      <c r="AG38" s="100">
        <v>21114</v>
      </c>
      <c r="AH38" s="100">
        <v>22</v>
      </c>
      <c r="AI38" s="100">
        <v>27324</v>
      </c>
      <c r="AJ38" s="100">
        <v>12</v>
      </c>
      <c r="AK38" s="100">
        <v>14904</v>
      </c>
      <c r="AL38" s="100">
        <v>13</v>
      </c>
      <c r="AM38" s="100">
        <v>16146</v>
      </c>
      <c r="AN38" s="100">
        <v>10</v>
      </c>
      <c r="AO38" s="100">
        <v>12420</v>
      </c>
      <c r="AP38" s="100">
        <v>18</v>
      </c>
      <c r="AQ38" s="100">
        <v>22356</v>
      </c>
      <c r="AR38" s="100">
        <v>19</v>
      </c>
      <c r="AS38" s="100">
        <v>23598</v>
      </c>
      <c r="AT38" s="100">
        <v>14</v>
      </c>
      <c r="AU38" s="100">
        <v>17388</v>
      </c>
      <c r="AV38" s="100">
        <v>15</v>
      </c>
      <c r="AW38" s="100">
        <v>18630</v>
      </c>
      <c r="AX38" s="100">
        <v>19</v>
      </c>
      <c r="AY38" s="100">
        <v>23598</v>
      </c>
      <c r="AZ38" s="100">
        <v>21</v>
      </c>
      <c r="BA38" s="100">
        <v>26082</v>
      </c>
      <c r="BB38" s="100">
        <v>20</v>
      </c>
      <c r="BC38" s="100">
        <v>24840</v>
      </c>
      <c r="BD38" s="100">
        <v>17</v>
      </c>
      <c r="BE38" s="100">
        <v>21114</v>
      </c>
      <c r="BF38" s="100">
        <v>18</v>
      </c>
      <c r="BG38" s="100">
        <v>22356</v>
      </c>
      <c r="BH38" s="100">
        <v>21</v>
      </c>
      <c r="BI38" s="100">
        <v>26082</v>
      </c>
      <c r="BJ38" s="100">
        <v>12</v>
      </c>
      <c r="BK38" s="100">
        <v>14904</v>
      </c>
      <c r="BL38" s="100">
        <v>16</v>
      </c>
      <c r="BM38" s="100">
        <v>19872</v>
      </c>
      <c r="BN38" s="100">
        <v>17</v>
      </c>
      <c r="BO38" s="100">
        <v>21114</v>
      </c>
      <c r="BP38" s="100">
        <v>13</v>
      </c>
      <c r="BQ38" s="100">
        <v>16146</v>
      </c>
      <c r="BR38" s="100">
        <v>15</v>
      </c>
      <c r="BS38" s="100">
        <v>18630</v>
      </c>
      <c r="BT38" s="100">
        <v>13</v>
      </c>
      <c r="BU38" s="100">
        <v>16146</v>
      </c>
      <c r="BV38" s="100">
        <v>21</v>
      </c>
      <c r="BW38" s="100">
        <v>26082</v>
      </c>
      <c r="BX38" s="100">
        <v>12</v>
      </c>
      <c r="BY38" s="100">
        <v>14904</v>
      </c>
      <c r="BZ38" s="100">
        <v>15</v>
      </c>
      <c r="CA38" s="100">
        <v>18630</v>
      </c>
      <c r="CB38" s="100">
        <v>11</v>
      </c>
      <c r="CC38" s="100">
        <v>13662</v>
      </c>
      <c r="CD38" s="100">
        <v>18</v>
      </c>
      <c r="CE38" s="100">
        <v>22356</v>
      </c>
      <c r="CF38" s="100">
        <v>12</v>
      </c>
      <c r="CG38" s="100">
        <v>14904</v>
      </c>
      <c r="CH38" s="100">
        <v>18</v>
      </c>
      <c r="CI38" s="100">
        <v>22356</v>
      </c>
      <c r="CJ38" s="100">
        <v>21</v>
      </c>
      <c r="CK38" s="100">
        <v>26082</v>
      </c>
      <c r="CL38" s="100">
        <v>12</v>
      </c>
      <c r="CM38" s="100">
        <v>14904</v>
      </c>
      <c r="CN38" s="100">
        <v>17</v>
      </c>
      <c r="CO38" s="100">
        <v>21114</v>
      </c>
      <c r="CP38" s="100">
        <v>13</v>
      </c>
      <c r="CQ38" s="100">
        <v>16146</v>
      </c>
      <c r="CR38" s="100">
        <v>21</v>
      </c>
      <c r="CS38" s="100">
        <v>26082</v>
      </c>
      <c r="CT38" s="100">
        <v>13</v>
      </c>
      <c r="CU38" s="100">
        <v>16146</v>
      </c>
    </row>
    <row r="39" spans="2:99">
      <c r="C39" s="99" t="s">
        <v>205</v>
      </c>
      <c r="D39" s="100">
        <v>20</v>
      </c>
      <c r="E39" s="100">
        <v>28464</v>
      </c>
      <c r="F39" s="100">
        <v>18.097004505989883</v>
      </c>
      <c r="G39" s="100">
        <v>25755.656812924801</v>
      </c>
      <c r="H39" s="100">
        <v>15</v>
      </c>
      <c r="I39" s="100">
        <v>21348</v>
      </c>
      <c r="J39" s="100">
        <v>17</v>
      </c>
      <c r="K39" s="100">
        <v>24194.400000000001</v>
      </c>
      <c r="L39" s="100">
        <v>21</v>
      </c>
      <c r="M39" s="100">
        <v>29887.200000000001</v>
      </c>
      <c r="N39" s="100">
        <v>20</v>
      </c>
      <c r="O39" s="100">
        <v>28464</v>
      </c>
      <c r="P39" s="100">
        <v>12</v>
      </c>
      <c r="Q39" s="100">
        <v>17078.400000000001</v>
      </c>
      <c r="R39" s="100">
        <v>12</v>
      </c>
      <c r="S39" s="100">
        <v>17078.400000000001</v>
      </c>
      <c r="T39" s="100">
        <v>15</v>
      </c>
      <c r="U39" s="100">
        <v>21348</v>
      </c>
      <c r="V39" s="100">
        <v>14</v>
      </c>
      <c r="W39" s="100">
        <v>19924.8</v>
      </c>
      <c r="X39" s="100">
        <v>12</v>
      </c>
      <c r="Y39" s="100">
        <v>17078.400000000001</v>
      </c>
      <c r="Z39" s="100">
        <v>15</v>
      </c>
      <c r="AA39" s="100">
        <v>21348</v>
      </c>
      <c r="AB39" s="100">
        <v>12</v>
      </c>
      <c r="AC39" s="100">
        <v>17078.400000000001</v>
      </c>
      <c r="AD39" s="100">
        <v>12</v>
      </c>
      <c r="AE39" s="100">
        <v>17078.400000000001</v>
      </c>
      <c r="AF39" s="100">
        <v>14</v>
      </c>
      <c r="AG39" s="100">
        <v>19924.8</v>
      </c>
      <c r="AH39" s="100">
        <v>21</v>
      </c>
      <c r="AI39" s="100">
        <v>29887.200000000001</v>
      </c>
      <c r="AJ39" s="100">
        <v>12</v>
      </c>
      <c r="AK39" s="100">
        <v>17078.400000000001</v>
      </c>
      <c r="AL39" s="100">
        <v>13</v>
      </c>
      <c r="AM39" s="100">
        <v>18501.600000000002</v>
      </c>
      <c r="AN39" s="100">
        <v>11</v>
      </c>
      <c r="AO39" s="100">
        <v>15655.2</v>
      </c>
      <c r="AP39" s="100">
        <v>18</v>
      </c>
      <c r="AQ39" s="100">
        <v>25617.600000000002</v>
      </c>
      <c r="AR39" s="100">
        <v>19</v>
      </c>
      <c r="AS39" s="100">
        <v>27040.799999999999</v>
      </c>
      <c r="AT39" s="100">
        <v>13</v>
      </c>
      <c r="AU39" s="100">
        <v>18501.600000000002</v>
      </c>
      <c r="AV39" s="100">
        <v>14</v>
      </c>
      <c r="AW39" s="100">
        <v>19924.8</v>
      </c>
      <c r="AX39" s="100">
        <v>20</v>
      </c>
      <c r="AY39" s="100">
        <v>28464</v>
      </c>
      <c r="AZ39" s="100">
        <v>20</v>
      </c>
      <c r="BA39" s="100">
        <v>28464</v>
      </c>
      <c r="BB39" s="100">
        <v>20</v>
      </c>
      <c r="BC39" s="100">
        <v>28464</v>
      </c>
      <c r="BD39" s="100">
        <v>19</v>
      </c>
      <c r="BE39" s="100">
        <v>27040.799999999999</v>
      </c>
      <c r="BF39" s="100">
        <v>17</v>
      </c>
      <c r="BG39" s="100">
        <v>24194.400000000001</v>
      </c>
      <c r="BH39" s="100">
        <v>20</v>
      </c>
      <c r="BI39" s="100">
        <v>28464</v>
      </c>
      <c r="BJ39" s="100">
        <v>12</v>
      </c>
      <c r="BK39" s="100">
        <v>17078.400000000001</v>
      </c>
      <c r="BL39" s="100">
        <v>17</v>
      </c>
      <c r="BM39" s="100">
        <v>24194.400000000001</v>
      </c>
      <c r="BN39" s="100">
        <v>18</v>
      </c>
      <c r="BO39" s="100">
        <v>25617.600000000002</v>
      </c>
      <c r="BP39" s="100">
        <v>12</v>
      </c>
      <c r="BQ39" s="100">
        <v>17078.400000000001</v>
      </c>
      <c r="BR39" s="100">
        <v>14</v>
      </c>
      <c r="BS39" s="100">
        <v>19924.8</v>
      </c>
      <c r="BT39" s="100">
        <v>12</v>
      </c>
      <c r="BU39" s="100">
        <v>17078.400000000001</v>
      </c>
      <c r="BV39" s="100">
        <v>21</v>
      </c>
      <c r="BW39" s="100">
        <v>29887.200000000001</v>
      </c>
      <c r="BX39" s="100">
        <v>11</v>
      </c>
      <c r="BY39" s="100">
        <v>15655.2</v>
      </c>
      <c r="BZ39" s="100">
        <v>14</v>
      </c>
      <c r="CA39" s="100">
        <v>19924.8</v>
      </c>
      <c r="CB39" s="100">
        <v>13</v>
      </c>
      <c r="CC39" s="100">
        <v>18501.600000000002</v>
      </c>
      <c r="CD39" s="100">
        <v>20</v>
      </c>
      <c r="CE39" s="100">
        <v>28464</v>
      </c>
      <c r="CF39" s="100">
        <v>12</v>
      </c>
      <c r="CG39" s="100">
        <v>17078.400000000001</v>
      </c>
      <c r="CH39" s="100">
        <v>18</v>
      </c>
      <c r="CI39" s="100">
        <v>25617.600000000002</v>
      </c>
      <c r="CJ39" s="100">
        <v>20</v>
      </c>
      <c r="CK39" s="100">
        <v>28464</v>
      </c>
      <c r="CL39" s="100">
        <v>11</v>
      </c>
      <c r="CM39" s="100">
        <v>15655.2</v>
      </c>
      <c r="CN39" s="100">
        <v>20</v>
      </c>
      <c r="CO39" s="100">
        <v>28464</v>
      </c>
      <c r="CP39" s="100">
        <v>12</v>
      </c>
      <c r="CQ39" s="100">
        <v>17078.400000000001</v>
      </c>
      <c r="CR39" s="100">
        <v>19</v>
      </c>
      <c r="CS39" s="100">
        <v>27040.799999999999</v>
      </c>
      <c r="CT39" s="100">
        <v>12</v>
      </c>
      <c r="CU39" s="100">
        <v>17078.400000000001</v>
      </c>
    </row>
    <row r="40" spans="2:99">
      <c r="C40" s="99" t="s">
        <v>206</v>
      </c>
      <c r="D40" s="100">
        <v>22</v>
      </c>
      <c r="E40" s="100">
        <v>15945.599999999999</v>
      </c>
      <c r="F40" s="100">
        <v>21.240092050249434</v>
      </c>
      <c r="G40" s="100">
        <v>15394.818718020788</v>
      </c>
      <c r="H40" s="100">
        <v>16</v>
      </c>
      <c r="I40" s="100">
        <v>11596.8</v>
      </c>
      <c r="J40" s="100">
        <v>20</v>
      </c>
      <c r="K40" s="100">
        <v>14496</v>
      </c>
      <c r="L40" s="100">
        <v>21</v>
      </c>
      <c r="M40" s="100">
        <v>15220.8</v>
      </c>
      <c r="N40" s="100">
        <v>22</v>
      </c>
      <c r="O40" s="100">
        <v>15945.599999999999</v>
      </c>
      <c r="P40" s="100">
        <v>13</v>
      </c>
      <c r="Q40" s="100">
        <v>9422.4</v>
      </c>
      <c r="R40" s="100">
        <v>12</v>
      </c>
      <c r="S40" s="100">
        <v>8697.5999999999985</v>
      </c>
      <c r="T40" s="100">
        <v>18</v>
      </c>
      <c r="U40" s="100">
        <v>13046.4</v>
      </c>
      <c r="V40" s="100">
        <v>13</v>
      </c>
      <c r="W40" s="100">
        <v>9422.4</v>
      </c>
      <c r="X40" s="100">
        <v>15</v>
      </c>
      <c r="Y40" s="100">
        <v>10872</v>
      </c>
      <c r="Z40" s="100">
        <v>18</v>
      </c>
      <c r="AA40" s="100">
        <v>13046.4</v>
      </c>
      <c r="AB40" s="100">
        <v>12</v>
      </c>
      <c r="AC40" s="100">
        <v>8697.5999999999985</v>
      </c>
      <c r="AD40" s="100">
        <v>13</v>
      </c>
      <c r="AE40" s="100">
        <v>9422.4</v>
      </c>
      <c r="AF40" s="100">
        <v>18</v>
      </c>
      <c r="AG40" s="100">
        <v>13046.4</v>
      </c>
      <c r="AH40" s="100">
        <v>22</v>
      </c>
      <c r="AI40" s="100">
        <v>15945.599999999999</v>
      </c>
      <c r="AJ40" s="100">
        <v>14</v>
      </c>
      <c r="AK40" s="100">
        <v>10147.199999999999</v>
      </c>
      <c r="AL40" s="100">
        <v>14</v>
      </c>
      <c r="AM40" s="100">
        <v>10147.199999999999</v>
      </c>
      <c r="AN40" s="100">
        <v>12</v>
      </c>
      <c r="AO40" s="100">
        <v>8697.5999999999985</v>
      </c>
      <c r="AP40" s="100">
        <v>18</v>
      </c>
      <c r="AQ40" s="100">
        <v>13046.4</v>
      </c>
      <c r="AR40" s="100">
        <v>19</v>
      </c>
      <c r="AS40" s="100">
        <v>13771.199999999999</v>
      </c>
      <c r="AT40" s="100">
        <v>16</v>
      </c>
      <c r="AU40" s="100">
        <v>11596.8</v>
      </c>
      <c r="AV40" s="100">
        <v>17</v>
      </c>
      <c r="AW40" s="100">
        <v>12321.599999999999</v>
      </c>
      <c r="AX40" s="100">
        <v>21</v>
      </c>
      <c r="AY40" s="100">
        <v>15220.8</v>
      </c>
      <c r="AZ40" s="100">
        <v>20</v>
      </c>
      <c r="BA40" s="100">
        <v>14496</v>
      </c>
      <c r="BB40" s="100">
        <v>20</v>
      </c>
      <c r="BC40" s="100">
        <v>14496</v>
      </c>
      <c r="BD40" s="100">
        <v>17</v>
      </c>
      <c r="BE40" s="100">
        <v>12321.599999999999</v>
      </c>
      <c r="BF40" s="100">
        <v>18</v>
      </c>
      <c r="BG40" s="100">
        <v>13046.4</v>
      </c>
      <c r="BH40" s="100">
        <v>20</v>
      </c>
      <c r="BI40" s="100">
        <v>14496</v>
      </c>
      <c r="BJ40" s="100">
        <v>15</v>
      </c>
      <c r="BK40" s="100">
        <v>10872</v>
      </c>
      <c r="BL40" s="100">
        <v>19</v>
      </c>
      <c r="BM40" s="100">
        <v>13771.199999999999</v>
      </c>
      <c r="BN40" s="100">
        <v>20</v>
      </c>
      <c r="BO40" s="100">
        <v>14496</v>
      </c>
      <c r="BP40" s="100">
        <v>15</v>
      </c>
      <c r="BQ40" s="100">
        <v>10872</v>
      </c>
      <c r="BR40" s="100">
        <v>16</v>
      </c>
      <c r="BS40" s="100">
        <v>11596.8</v>
      </c>
      <c r="BT40" s="100">
        <v>14</v>
      </c>
      <c r="BU40" s="100">
        <v>10147.199999999999</v>
      </c>
      <c r="BV40" s="100">
        <v>23</v>
      </c>
      <c r="BW40" s="100">
        <v>16670.399999999998</v>
      </c>
      <c r="BX40" s="100">
        <v>12</v>
      </c>
      <c r="BY40" s="100">
        <v>8697.5999999999985</v>
      </c>
      <c r="BZ40" s="100">
        <v>16</v>
      </c>
      <c r="CA40" s="100">
        <v>11596.8</v>
      </c>
      <c r="CB40" s="100">
        <v>14</v>
      </c>
      <c r="CC40" s="100">
        <v>10147.199999999999</v>
      </c>
      <c r="CD40" s="100">
        <v>19</v>
      </c>
      <c r="CE40" s="100">
        <v>13771.199999999999</v>
      </c>
      <c r="CF40" s="100">
        <v>12</v>
      </c>
      <c r="CG40" s="100">
        <v>8697.5999999999985</v>
      </c>
      <c r="CH40" s="100">
        <v>19</v>
      </c>
      <c r="CI40" s="100">
        <v>13771.199999999999</v>
      </c>
      <c r="CJ40" s="100">
        <v>24</v>
      </c>
      <c r="CK40" s="100">
        <v>17395.199999999997</v>
      </c>
      <c r="CL40" s="100">
        <v>13</v>
      </c>
      <c r="CM40" s="100">
        <v>9422.4</v>
      </c>
      <c r="CN40" s="100">
        <v>18</v>
      </c>
      <c r="CO40" s="100">
        <v>13046.4</v>
      </c>
      <c r="CP40" s="100">
        <v>13</v>
      </c>
      <c r="CQ40" s="100">
        <v>9422.4</v>
      </c>
      <c r="CR40" s="100">
        <v>23</v>
      </c>
      <c r="CS40" s="100">
        <v>16670.399999999998</v>
      </c>
      <c r="CT40" s="100">
        <v>14</v>
      </c>
      <c r="CU40" s="100">
        <v>10147.199999999999</v>
      </c>
    </row>
    <row r="41" spans="2:99">
      <c r="C41" s="99" t="s">
        <v>207</v>
      </c>
      <c r="D41" s="100">
        <v>21</v>
      </c>
      <c r="E41" s="100">
        <v>13860</v>
      </c>
      <c r="F41" s="100">
        <v>21.383179594508984</v>
      </c>
      <c r="G41" s="100">
        <v>14112.89853237593</v>
      </c>
      <c r="H41" s="100">
        <v>17</v>
      </c>
      <c r="I41" s="100">
        <v>11220</v>
      </c>
      <c r="J41" s="100">
        <v>18</v>
      </c>
      <c r="K41" s="100">
        <v>11880</v>
      </c>
      <c r="L41" s="100">
        <v>24</v>
      </c>
      <c r="M41" s="100">
        <v>15840</v>
      </c>
      <c r="N41" s="100">
        <v>19</v>
      </c>
      <c r="O41" s="100">
        <v>12540</v>
      </c>
      <c r="P41" s="100">
        <v>14</v>
      </c>
      <c r="Q41" s="100">
        <v>9240</v>
      </c>
      <c r="R41" s="100">
        <v>11</v>
      </c>
      <c r="S41" s="100">
        <v>7260</v>
      </c>
      <c r="T41" s="100">
        <v>18</v>
      </c>
      <c r="U41" s="100">
        <v>11880</v>
      </c>
      <c r="V41" s="100">
        <v>16</v>
      </c>
      <c r="W41" s="100">
        <v>10560</v>
      </c>
      <c r="X41" s="100">
        <v>14</v>
      </c>
      <c r="Y41" s="100">
        <v>9240</v>
      </c>
      <c r="Z41" s="100">
        <v>16</v>
      </c>
      <c r="AA41" s="100">
        <v>10560</v>
      </c>
      <c r="AB41" s="100">
        <v>12</v>
      </c>
      <c r="AC41" s="100">
        <v>7920</v>
      </c>
      <c r="AD41" s="100">
        <v>14</v>
      </c>
      <c r="AE41" s="100">
        <v>9240</v>
      </c>
      <c r="AF41" s="100">
        <v>18</v>
      </c>
      <c r="AG41" s="100">
        <v>11880</v>
      </c>
      <c r="AH41" s="100">
        <v>23</v>
      </c>
      <c r="AI41" s="100">
        <v>15180</v>
      </c>
      <c r="AJ41" s="100">
        <v>13</v>
      </c>
      <c r="AK41" s="100">
        <v>8580</v>
      </c>
      <c r="AL41" s="100">
        <v>15</v>
      </c>
      <c r="AM41" s="100">
        <v>9900</v>
      </c>
      <c r="AN41" s="100">
        <v>12</v>
      </c>
      <c r="AO41" s="100">
        <v>7920</v>
      </c>
      <c r="AP41" s="100">
        <v>19</v>
      </c>
      <c r="AQ41" s="100">
        <v>12540</v>
      </c>
      <c r="AR41" s="100">
        <v>17</v>
      </c>
      <c r="AS41" s="100">
        <v>11220</v>
      </c>
      <c r="AT41" s="100">
        <v>17</v>
      </c>
      <c r="AU41" s="100">
        <v>11220</v>
      </c>
      <c r="AV41" s="100">
        <v>14</v>
      </c>
      <c r="AW41" s="100">
        <v>9240</v>
      </c>
      <c r="AX41" s="100">
        <v>22</v>
      </c>
      <c r="AY41" s="100">
        <v>14520</v>
      </c>
      <c r="AZ41" s="100">
        <v>22</v>
      </c>
      <c r="BA41" s="100">
        <v>14520</v>
      </c>
      <c r="BB41" s="100">
        <v>24</v>
      </c>
      <c r="BC41" s="100">
        <v>15840</v>
      </c>
      <c r="BD41" s="100">
        <v>17</v>
      </c>
      <c r="BE41" s="100">
        <v>11220</v>
      </c>
      <c r="BF41" s="100">
        <v>19</v>
      </c>
      <c r="BG41" s="100">
        <v>12540</v>
      </c>
      <c r="BH41" s="100">
        <v>25</v>
      </c>
      <c r="BI41" s="100">
        <v>16500</v>
      </c>
      <c r="BJ41" s="100">
        <v>13</v>
      </c>
      <c r="BK41" s="100">
        <v>8580</v>
      </c>
      <c r="BL41" s="100">
        <v>18</v>
      </c>
      <c r="BM41" s="100">
        <v>11880</v>
      </c>
      <c r="BN41" s="100">
        <v>19</v>
      </c>
      <c r="BO41" s="100">
        <v>12540</v>
      </c>
      <c r="BP41" s="100">
        <v>16</v>
      </c>
      <c r="BQ41" s="100">
        <v>10560</v>
      </c>
      <c r="BR41" s="100">
        <v>14</v>
      </c>
      <c r="BS41" s="100">
        <v>9240</v>
      </c>
      <c r="BT41" s="100">
        <v>14</v>
      </c>
      <c r="BU41" s="100">
        <v>9240</v>
      </c>
      <c r="BV41" s="100">
        <v>22</v>
      </c>
      <c r="BW41" s="100">
        <v>14520</v>
      </c>
      <c r="BX41" s="100">
        <v>13</v>
      </c>
      <c r="BY41" s="100">
        <v>8580</v>
      </c>
      <c r="BZ41" s="100">
        <v>17</v>
      </c>
      <c r="CA41" s="100">
        <v>11220</v>
      </c>
      <c r="CB41" s="100">
        <v>14</v>
      </c>
      <c r="CC41" s="100">
        <v>9240</v>
      </c>
      <c r="CD41" s="100">
        <v>20</v>
      </c>
      <c r="CE41" s="100">
        <v>13200</v>
      </c>
      <c r="CF41" s="100">
        <v>11</v>
      </c>
      <c r="CG41" s="100">
        <v>7260</v>
      </c>
      <c r="CH41" s="100">
        <v>18</v>
      </c>
      <c r="CI41" s="100">
        <v>11880</v>
      </c>
      <c r="CJ41" s="100">
        <v>22</v>
      </c>
      <c r="CK41" s="100">
        <v>14520</v>
      </c>
      <c r="CL41" s="100">
        <v>12</v>
      </c>
      <c r="CM41" s="100">
        <v>7920</v>
      </c>
      <c r="CN41" s="100">
        <v>21</v>
      </c>
      <c r="CO41" s="100">
        <v>13860</v>
      </c>
      <c r="CP41" s="100">
        <v>12</v>
      </c>
      <c r="CQ41" s="100">
        <v>7920</v>
      </c>
      <c r="CR41" s="100">
        <v>19</v>
      </c>
      <c r="CS41" s="100">
        <v>12540</v>
      </c>
      <c r="CT41" s="100">
        <v>14</v>
      </c>
      <c r="CU41" s="100">
        <v>9240</v>
      </c>
    </row>
    <row r="42" spans="2:99">
      <c r="C42" s="99" t="s">
        <v>208</v>
      </c>
      <c r="D42" s="100">
        <v>22</v>
      </c>
      <c r="E42" s="100">
        <v>18612</v>
      </c>
      <c r="F42" s="100">
        <v>21.240092050249434</v>
      </c>
      <c r="G42" s="100">
        <v>17969.117874511019</v>
      </c>
      <c r="H42" s="100">
        <v>15</v>
      </c>
      <c r="I42" s="100">
        <v>12690</v>
      </c>
      <c r="J42" s="100">
        <v>21</v>
      </c>
      <c r="K42" s="100">
        <v>17766</v>
      </c>
      <c r="L42" s="100">
        <v>21</v>
      </c>
      <c r="M42" s="100">
        <v>17766</v>
      </c>
      <c r="N42" s="100">
        <v>18</v>
      </c>
      <c r="O42" s="100">
        <v>15228</v>
      </c>
      <c r="P42" s="100">
        <v>13</v>
      </c>
      <c r="Q42" s="100">
        <v>10998</v>
      </c>
      <c r="R42" s="100">
        <v>13</v>
      </c>
      <c r="S42" s="100">
        <v>10998</v>
      </c>
      <c r="T42" s="100">
        <v>18</v>
      </c>
      <c r="U42" s="100">
        <v>15228</v>
      </c>
      <c r="V42" s="100">
        <v>15</v>
      </c>
      <c r="W42" s="100">
        <v>12690</v>
      </c>
      <c r="X42" s="100">
        <v>14</v>
      </c>
      <c r="Y42" s="100">
        <v>11844</v>
      </c>
      <c r="Z42" s="100">
        <v>18</v>
      </c>
      <c r="AA42" s="100">
        <v>15228</v>
      </c>
      <c r="AB42" s="100">
        <v>14</v>
      </c>
      <c r="AC42" s="100">
        <v>11844</v>
      </c>
      <c r="AD42" s="100">
        <v>14</v>
      </c>
      <c r="AE42" s="100">
        <v>11844</v>
      </c>
      <c r="AF42" s="100">
        <v>16</v>
      </c>
      <c r="AG42" s="100">
        <v>13536</v>
      </c>
      <c r="AH42" s="100">
        <v>19</v>
      </c>
      <c r="AI42" s="100">
        <v>16074</v>
      </c>
      <c r="AJ42" s="100">
        <v>13</v>
      </c>
      <c r="AK42" s="100">
        <v>10998</v>
      </c>
      <c r="AL42" s="100">
        <v>13</v>
      </c>
      <c r="AM42" s="100">
        <v>10998</v>
      </c>
      <c r="AN42" s="100">
        <v>10</v>
      </c>
      <c r="AO42" s="100">
        <v>8460</v>
      </c>
      <c r="AP42" s="100">
        <v>17</v>
      </c>
      <c r="AQ42" s="100">
        <v>14382</v>
      </c>
      <c r="AR42" s="100">
        <v>20</v>
      </c>
      <c r="AS42" s="100">
        <v>16920</v>
      </c>
      <c r="AT42" s="100">
        <v>16</v>
      </c>
      <c r="AU42" s="100">
        <v>13536</v>
      </c>
      <c r="AV42" s="100">
        <v>16</v>
      </c>
      <c r="AW42" s="100">
        <v>13536</v>
      </c>
      <c r="AX42" s="100">
        <v>21</v>
      </c>
      <c r="AY42" s="100">
        <v>17766</v>
      </c>
      <c r="AZ42" s="100">
        <v>22</v>
      </c>
      <c r="BA42" s="100">
        <v>18612</v>
      </c>
      <c r="BB42" s="100">
        <v>20</v>
      </c>
      <c r="BC42" s="100">
        <v>16920</v>
      </c>
      <c r="BD42" s="100">
        <v>19</v>
      </c>
      <c r="BE42" s="100">
        <v>16074</v>
      </c>
      <c r="BF42" s="100">
        <v>17</v>
      </c>
      <c r="BG42" s="100">
        <v>14382</v>
      </c>
      <c r="BH42" s="100">
        <v>21</v>
      </c>
      <c r="BI42" s="100">
        <v>17766</v>
      </c>
      <c r="BJ42" s="100">
        <v>15</v>
      </c>
      <c r="BK42" s="100">
        <v>12690</v>
      </c>
      <c r="BL42" s="100">
        <v>18</v>
      </c>
      <c r="BM42" s="100">
        <v>15228</v>
      </c>
      <c r="BN42" s="100">
        <v>20</v>
      </c>
      <c r="BO42" s="100">
        <v>16920</v>
      </c>
      <c r="BP42" s="100">
        <v>15</v>
      </c>
      <c r="BQ42" s="100">
        <v>12690</v>
      </c>
      <c r="BR42" s="100">
        <v>14</v>
      </c>
      <c r="BS42" s="100">
        <v>11844</v>
      </c>
      <c r="BT42" s="100">
        <v>14</v>
      </c>
      <c r="BU42" s="100">
        <v>11844</v>
      </c>
      <c r="BV42" s="100">
        <v>21</v>
      </c>
      <c r="BW42" s="100">
        <v>17766</v>
      </c>
      <c r="BX42" s="100">
        <v>11</v>
      </c>
      <c r="BY42" s="100">
        <v>9306</v>
      </c>
      <c r="BZ42" s="100">
        <v>17</v>
      </c>
      <c r="CA42" s="100">
        <v>14382</v>
      </c>
      <c r="CB42" s="100">
        <v>14</v>
      </c>
      <c r="CC42" s="100">
        <v>11844</v>
      </c>
      <c r="CD42" s="100">
        <v>20</v>
      </c>
      <c r="CE42" s="100">
        <v>16920</v>
      </c>
      <c r="CF42" s="100">
        <v>11</v>
      </c>
      <c r="CG42" s="100">
        <v>9306</v>
      </c>
      <c r="CH42" s="100">
        <v>21</v>
      </c>
      <c r="CI42" s="100">
        <v>17766</v>
      </c>
      <c r="CJ42" s="100">
        <v>23</v>
      </c>
      <c r="CK42" s="100">
        <v>19458</v>
      </c>
      <c r="CL42" s="100">
        <v>13</v>
      </c>
      <c r="CM42" s="100">
        <v>10998</v>
      </c>
      <c r="CN42" s="100">
        <v>19</v>
      </c>
      <c r="CO42" s="100">
        <v>16074</v>
      </c>
      <c r="CP42" s="100">
        <v>12</v>
      </c>
      <c r="CQ42" s="100">
        <v>10152</v>
      </c>
      <c r="CR42" s="100">
        <v>22</v>
      </c>
      <c r="CS42" s="100">
        <v>18612</v>
      </c>
      <c r="CT42" s="100">
        <v>12</v>
      </c>
      <c r="CU42" s="100">
        <v>10152</v>
      </c>
    </row>
    <row r="43" spans="2:99">
      <c r="C43" s="99" t="s">
        <v>209</v>
      </c>
      <c r="D43" s="100">
        <v>20</v>
      </c>
      <c r="E43" s="100">
        <v>20448</v>
      </c>
      <c r="F43" s="100">
        <v>22.287787898335949</v>
      </c>
      <c r="G43" s="100">
        <v>22787.034347258676</v>
      </c>
      <c r="H43" s="100">
        <v>16</v>
      </c>
      <c r="I43" s="100">
        <v>16358.4</v>
      </c>
      <c r="J43" s="100">
        <v>20</v>
      </c>
      <c r="K43" s="100">
        <v>20448</v>
      </c>
      <c r="L43" s="100">
        <v>21</v>
      </c>
      <c r="M43" s="100">
        <v>21470.399999999998</v>
      </c>
      <c r="N43" s="100">
        <v>20</v>
      </c>
      <c r="O43" s="100">
        <v>20448</v>
      </c>
      <c r="P43" s="100">
        <v>13</v>
      </c>
      <c r="Q43" s="100">
        <v>13291.199999999999</v>
      </c>
      <c r="R43" s="100">
        <v>12</v>
      </c>
      <c r="S43" s="100">
        <v>12268.8</v>
      </c>
      <c r="T43" s="100">
        <v>17</v>
      </c>
      <c r="U43" s="100">
        <v>17380.8</v>
      </c>
      <c r="V43" s="100">
        <v>13</v>
      </c>
      <c r="W43" s="100">
        <v>13291.199999999999</v>
      </c>
      <c r="X43" s="100">
        <v>13</v>
      </c>
      <c r="Y43" s="100">
        <v>13291.199999999999</v>
      </c>
      <c r="Z43" s="100">
        <v>16</v>
      </c>
      <c r="AA43" s="100">
        <v>16358.4</v>
      </c>
      <c r="AB43" s="100">
        <v>13</v>
      </c>
      <c r="AC43" s="100">
        <v>13291.199999999999</v>
      </c>
      <c r="AD43" s="100">
        <v>13</v>
      </c>
      <c r="AE43" s="100">
        <v>13291.199999999999</v>
      </c>
      <c r="AF43" s="100">
        <v>18</v>
      </c>
      <c r="AG43" s="100">
        <v>18403.2</v>
      </c>
      <c r="AH43" s="100">
        <v>19</v>
      </c>
      <c r="AI43" s="100">
        <v>19425.599999999999</v>
      </c>
      <c r="AJ43" s="100">
        <v>12</v>
      </c>
      <c r="AK43" s="100">
        <v>12268.8</v>
      </c>
      <c r="AL43" s="100">
        <v>14</v>
      </c>
      <c r="AM43" s="100">
        <v>14313.6</v>
      </c>
      <c r="AN43" s="100">
        <v>11</v>
      </c>
      <c r="AO43" s="100">
        <v>11246.4</v>
      </c>
      <c r="AP43" s="100">
        <v>17</v>
      </c>
      <c r="AQ43" s="100">
        <v>17380.8</v>
      </c>
      <c r="AR43" s="100">
        <v>18</v>
      </c>
      <c r="AS43" s="100">
        <v>18403.2</v>
      </c>
      <c r="AT43" s="100">
        <v>16</v>
      </c>
      <c r="AU43" s="100">
        <v>16358.4</v>
      </c>
      <c r="AV43" s="100">
        <v>14</v>
      </c>
      <c r="AW43" s="100">
        <v>14313.6</v>
      </c>
      <c r="AX43" s="100">
        <v>19</v>
      </c>
      <c r="AY43" s="100">
        <v>19425.599999999999</v>
      </c>
      <c r="AZ43" s="100">
        <v>20</v>
      </c>
      <c r="BA43" s="100">
        <v>20448</v>
      </c>
      <c r="BB43" s="100">
        <v>21</v>
      </c>
      <c r="BC43" s="100">
        <v>21470.399999999998</v>
      </c>
      <c r="BD43" s="100">
        <v>19</v>
      </c>
      <c r="BE43" s="100">
        <v>19425.599999999999</v>
      </c>
      <c r="BF43" s="100">
        <v>19</v>
      </c>
      <c r="BG43" s="100">
        <v>19425.599999999999</v>
      </c>
      <c r="BH43" s="100">
        <v>21</v>
      </c>
      <c r="BI43" s="100">
        <v>21470.399999999998</v>
      </c>
      <c r="BJ43" s="100">
        <v>13</v>
      </c>
      <c r="BK43" s="100">
        <v>13291.199999999999</v>
      </c>
      <c r="BL43" s="100">
        <v>18</v>
      </c>
      <c r="BM43" s="100">
        <v>18403.2</v>
      </c>
      <c r="BN43" s="100">
        <v>19</v>
      </c>
      <c r="BO43" s="100">
        <v>19425.599999999999</v>
      </c>
      <c r="BP43" s="100">
        <v>14</v>
      </c>
      <c r="BQ43" s="100">
        <v>14313.6</v>
      </c>
      <c r="BR43" s="100">
        <v>14</v>
      </c>
      <c r="BS43" s="100">
        <v>14313.6</v>
      </c>
      <c r="BT43" s="100">
        <v>13</v>
      </c>
      <c r="BU43" s="100">
        <v>13291.199999999999</v>
      </c>
      <c r="BV43" s="100">
        <v>23</v>
      </c>
      <c r="BW43" s="100">
        <v>23515.200000000001</v>
      </c>
      <c r="BX43" s="100">
        <v>13</v>
      </c>
      <c r="BY43" s="100">
        <v>13291.199999999999</v>
      </c>
      <c r="BZ43" s="100">
        <v>15</v>
      </c>
      <c r="CA43" s="100">
        <v>15336</v>
      </c>
      <c r="CB43" s="100">
        <v>14</v>
      </c>
      <c r="CC43" s="100">
        <v>14313.6</v>
      </c>
      <c r="CD43" s="100">
        <v>20</v>
      </c>
      <c r="CE43" s="100">
        <v>20448</v>
      </c>
      <c r="CF43" s="100">
        <v>10</v>
      </c>
      <c r="CG43" s="100">
        <v>10224</v>
      </c>
      <c r="CH43" s="100">
        <v>21</v>
      </c>
      <c r="CI43" s="100">
        <v>21470.399999999998</v>
      </c>
      <c r="CJ43" s="100">
        <v>23</v>
      </c>
      <c r="CK43" s="100">
        <v>23515.200000000001</v>
      </c>
      <c r="CL43" s="100">
        <v>11</v>
      </c>
      <c r="CM43" s="100">
        <v>11246.4</v>
      </c>
      <c r="CN43" s="100">
        <v>19</v>
      </c>
      <c r="CO43" s="100">
        <v>19425.599999999999</v>
      </c>
      <c r="CP43" s="100">
        <v>13</v>
      </c>
      <c r="CQ43" s="100">
        <v>13291.199999999999</v>
      </c>
      <c r="CR43" s="100">
        <v>19</v>
      </c>
      <c r="CS43" s="100">
        <v>19425.599999999999</v>
      </c>
      <c r="CT43" s="100">
        <v>14</v>
      </c>
      <c r="CU43" s="100">
        <v>14313.6</v>
      </c>
    </row>
    <row r="44" spans="2:99">
      <c r="C44" s="99" t="s">
        <v>210</v>
      </c>
      <c r="D44" s="100">
        <v>22</v>
      </c>
      <c r="E44" s="100">
        <v>22492.799999999999</v>
      </c>
      <c r="F44" s="100">
        <v>20.097004505989883</v>
      </c>
      <c r="G44" s="100">
        <v>20547.177406924056</v>
      </c>
      <c r="H44" s="100">
        <v>16</v>
      </c>
      <c r="I44" s="100">
        <v>16358.4</v>
      </c>
      <c r="J44" s="100">
        <v>21</v>
      </c>
      <c r="K44" s="100">
        <v>21470.399999999998</v>
      </c>
      <c r="L44" s="100">
        <v>20</v>
      </c>
      <c r="M44" s="100">
        <v>20448</v>
      </c>
      <c r="N44" s="100">
        <v>17</v>
      </c>
      <c r="O44" s="100">
        <v>17380.8</v>
      </c>
      <c r="P44" s="100">
        <v>14</v>
      </c>
      <c r="Q44" s="100">
        <v>14313.6</v>
      </c>
      <c r="R44" s="100">
        <v>10</v>
      </c>
      <c r="S44" s="100">
        <v>10224</v>
      </c>
      <c r="T44" s="100">
        <v>18</v>
      </c>
      <c r="U44" s="100">
        <v>18403.2</v>
      </c>
      <c r="V44" s="100">
        <v>15</v>
      </c>
      <c r="W44" s="100">
        <v>15336</v>
      </c>
      <c r="X44" s="100">
        <v>13</v>
      </c>
      <c r="Y44" s="100">
        <v>13291.199999999999</v>
      </c>
      <c r="Z44" s="100">
        <v>16</v>
      </c>
      <c r="AA44" s="100">
        <v>16358.4</v>
      </c>
      <c r="AB44" s="100">
        <v>14</v>
      </c>
      <c r="AC44" s="100">
        <v>14313.6</v>
      </c>
      <c r="AD44" s="100">
        <v>14</v>
      </c>
      <c r="AE44" s="100">
        <v>14313.6</v>
      </c>
      <c r="AF44" s="100">
        <v>17</v>
      </c>
      <c r="AG44" s="100">
        <v>17380.8</v>
      </c>
      <c r="AH44" s="100">
        <v>19</v>
      </c>
      <c r="AI44" s="100">
        <v>19425.599999999999</v>
      </c>
      <c r="AJ44" s="100">
        <v>13</v>
      </c>
      <c r="AK44" s="100">
        <v>13291.199999999999</v>
      </c>
      <c r="AL44" s="100">
        <v>13</v>
      </c>
      <c r="AM44" s="100">
        <v>13291.199999999999</v>
      </c>
      <c r="AN44" s="100">
        <v>10</v>
      </c>
      <c r="AO44" s="100">
        <v>10224</v>
      </c>
      <c r="AP44" s="100">
        <v>19</v>
      </c>
      <c r="AQ44" s="100">
        <v>19425.599999999999</v>
      </c>
      <c r="AR44" s="100">
        <v>17</v>
      </c>
      <c r="AS44" s="100">
        <v>17380.8</v>
      </c>
      <c r="AT44" s="100">
        <v>16</v>
      </c>
      <c r="AU44" s="100">
        <v>16358.4</v>
      </c>
      <c r="AV44" s="100">
        <v>16</v>
      </c>
      <c r="AW44" s="100">
        <v>16358.4</v>
      </c>
      <c r="AX44" s="100">
        <v>20</v>
      </c>
      <c r="AY44" s="100">
        <v>20448</v>
      </c>
      <c r="AZ44" s="100">
        <v>20</v>
      </c>
      <c r="BA44" s="100">
        <v>20448</v>
      </c>
      <c r="BB44" s="100">
        <v>21</v>
      </c>
      <c r="BC44" s="100">
        <v>21470.399999999998</v>
      </c>
      <c r="BD44" s="100">
        <v>17</v>
      </c>
      <c r="BE44" s="100">
        <v>17380.8</v>
      </c>
      <c r="BF44" s="100">
        <v>18</v>
      </c>
      <c r="BG44" s="100">
        <v>18403.2</v>
      </c>
      <c r="BH44" s="100">
        <v>23</v>
      </c>
      <c r="BI44" s="100">
        <v>23515.200000000001</v>
      </c>
      <c r="BJ44" s="100">
        <v>13</v>
      </c>
      <c r="BK44" s="100">
        <v>13291.199999999999</v>
      </c>
      <c r="BL44" s="100">
        <v>16</v>
      </c>
      <c r="BM44" s="100">
        <v>16358.4</v>
      </c>
      <c r="BN44" s="100">
        <v>17</v>
      </c>
      <c r="BO44" s="100">
        <v>17380.8</v>
      </c>
      <c r="BP44" s="100">
        <v>14</v>
      </c>
      <c r="BQ44" s="100">
        <v>14313.6</v>
      </c>
      <c r="BR44" s="100">
        <v>14</v>
      </c>
      <c r="BS44" s="100">
        <v>14313.6</v>
      </c>
      <c r="BT44" s="100">
        <v>12</v>
      </c>
      <c r="BU44" s="100">
        <v>12268.8</v>
      </c>
      <c r="BV44" s="100">
        <v>21</v>
      </c>
      <c r="BW44" s="100">
        <v>21470.399999999998</v>
      </c>
      <c r="BX44" s="100">
        <v>12</v>
      </c>
      <c r="BY44" s="100">
        <v>12268.8</v>
      </c>
      <c r="BZ44" s="100">
        <v>16</v>
      </c>
      <c r="CA44" s="100">
        <v>16358.4</v>
      </c>
      <c r="CB44" s="100">
        <v>12</v>
      </c>
      <c r="CC44" s="100">
        <v>12268.8</v>
      </c>
      <c r="CD44" s="100">
        <v>20</v>
      </c>
      <c r="CE44" s="100">
        <v>20448</v>
      </c>
      <c r="CF44" s="100">
        <v>11</v>
      </c>
      <c r="CG44" s="100">
        <v>11246.4</v>
      </c>
      <c r="CH44" s="100">
        <v>19</v>
      </c>
      <c r="CI44" s="100">
        <v>19425.599999999999</v>
      </c>
      <c r="CJ44" s="100">
        <v>23</v>
      </c>
      <c r="CK44" s="100">
        <v>23515.200000000001</v>
      </c>
      <c r="CL44" s="100">
        <v>12</v>
      </c>
      <c r="CM44" s="100">
        <v>12268.8</v>
      </c>
      <c r="CN44" s="100">
        <v>19</v>
      </c>
      <c r="CO44" s="100">
        <v>19425.599999999999</v>
      </c>
      <c r="CP44" s="100">
        <v>12</v>
      </c>
      <c r="CQ44" s="100">
        <v>12268.8</v>
      </c>
      <c r="CR44" s="100">
        <v>20</v>
      </c>
      <c r="CS44" s="100">
        <v>20448</v>
      </c>
      <c r="CT44" s="100">
        <v>13</v>
      </c>
      <c r="CU44" s="100">
        <v>13291.199999999999</v>
      </c>
    </row>
    <row r="45" spans="2:99">
      <c r="C45" s="99" t="s">
        <v>211</v>
      </c>
      <c r="D45" s="100">
        <v>22</v>
      </c>
      <c r="E45" s="100">
        <v>27482.400000000001</v>
      </c>
      <c r="F45" s="100">
        <v>22.192396202162918</v>
      </c>
      <c r="G45" s="100">
        <v>27722.741335741917</v>
      </c>
      <c r="H45" s="100">
        <v>15</v>
      </c>
      <c r="I45" s="100">
        <v>18738</v>
      </c>
      <c r="J45" s="100">
        <v>17</v>
      </c>
      <c r="K45" s="100">
        <v>21236.400000000001</v>
      </c>
      <c r="L45" s="100">
        <v>22</v>
      </c>
      <c r="M45" s="100">
        <v>27482.400000000001</v>
      </c>
      <c r="N45" s="100">
        <v>18</v>
      </c>
      <c r="O45" s="100">
        <v>22485.600000000002</v>
      </c>
      <c r="P45" s="100">
        <v>13</v>
      </c>
      <c r="Q45" s="100">
        <v>16239.6</v>
      </c>
      <c r="R45" s="100">
        <v>10</v>
      </c>
      <c r="S45" s="100">
        <v>12492</v>
      </c>
      <c r="T45" s="100">
        <v>16</v>
      </c>
      <c r="U45" s="100">
        <v>19987.2</v>
      </c>
      <c r="V45" s="100">
        <v>13</v>
      </c>
      <c r="W45" s="100">
        <v>16239.6</v>
      </c>
      <c r="X45" s="100">
        <v>13</v>
      </c>
      <c r="Y45" s="100">
        <v>16239.6</v>
      </c>
      <c r="Z45" s="100">
        <v>16</v>
      </c>
      <c r="AA45" s="100">
        <v>19987.2</v>
      </c>
      <c r="AB45" s="100">
        <v>13</v>
      </c>
      <c r="AC45" s="100">
        <v>16239.6</v>
      </c>
      <c r="AD45" s="100">
        <v>12</v>
      </c>
      <c r="AE45" s="100">
        <v>14990.400000000001</v>
      </c>
      <c r="AF45" s="100">
        <v>18</v>
      </c>
      <c r="AG45" s="100">
        <v>22485.600000000002</v>
      </c>
      <c r="AH45" s="100">
        <v>20</v>
      </c>
      <c r="AI45" s="100">
        <v>24984</v>
      </c>
      <c r="AJ45" s="100">
        <v>11</v>
      </c>
      <c r="AK45" s="100">
        <v>13741.2</v>
      </c>
      <c r="AL45" s="100">
        <v>13</v>
      </c>
      <c r="AM45" s="100">
        <v>16239.6</v>
      </c>
      <c r="AN45" s="100">
        <v>10</v>
      </c>
      <c r="AO45" s="100">
        <v>12492</v>
      </c>
      <c r="AP45" s="100">
        <v>17</v>
      </c>
      <c r="AQ45" s="100">
        <v>21236.400000000001</v>
      </c>
      <c r="AR45" s="100">
        <v>19</v>
      </c>
      <c r="AS45" s="100">
        <v>23734.799999999999</v>
      </c>
      <c r="AT45" s="100">
        <v>14</v>
      </c>
      <c r="AU45" s="100">
        <v>17488.8</v>
      </c>
      <c r="AV45" s="100">
        <v>14</v>
      </c>
      <c r="AW45" s="100">
        <v>17488.8</v>
      </c>
      <c r="AX45" s="100">
        <v>20</v>
      </c>
      <c r="AY45" s="100">
        <v>24984</v>
      </c>
      <c r="AZ45" s="100">
        <v>19</v>
      </c>
      <c r="BA45" s="100">
        <v>23734.799999999999</v>
      </c>
      <c r="BB45" s="100">
        <v>20</v>
      </c>
      <c r="BC45" s="100">
        <v>24984</v>
      </c>
      <c r="BD45" s="100">
        <v>16</v>
      </c>
      <c r="BE45" s="100">
        <v>19987.2</v>
      </c>
      <c r="BF45" s="100">
        <v>15</v>
      </c>
      <c r="BG45" s="100">
        <v>18738</v>
      </c>
      <c r="BH45" s="100">
        <v>22</v>
      </c>
      <c r="BI45" s="100">
        <v>27482.400000000001</v>
      </c>
      <c r="BJ45" s="100">
        <v>13</v>
      </c>
      <c r="BK45" s="100">
        <v>16239.6</v>
      </c>
      <c r="BL45" s="100">
        <v>17</v>
      </c>
      <c r="BM45" s="100">
        <v>21236.400000000001</v>
      </c>
      <c r="BN45" s="100">
        <v>17</v>
      </c>
      <c r="BO45" s="100">
        <v>21236.400000000001</v>
      </c>
      <c r="BP45" s="100">
        <v>14</v>
      </c>
      <c r="BQ45" s="100">
        <v>17488.8</v>
      </c>
      <c r="BR45" s="100">
        <v>13</v>
      </c>
      <c r="BS45" s="100">
        <v>16239.6</v>
      </c>
      <c r="BT45" s="100">
        <v>14</v>
      </c>
      <c r="BU45" s="100">
        <v>17488.8</v>
      </c>
      <c r="BV45" s="100">
        <v>20</v>
      </c>
      <c r="BW45" s="100">
        <v>24984</v>
      </c>
      <c r="BX45" s="100">
        <v>13</v>
      </c>
      <c r="BY45" s="100">
        <v>16239.6</v>
      </c>
      <c r="BZ45" s="100">
        <v>16</v>
      </c>
      <c r="CA45" s="100">
        <v>19987.2</v>
      </c>
      <c r="CB45" s="100">
        <v>11</v>
      </c>
      <c r="CC45" s="100">
        <v>13741.2</v>
      </c>
      <c r="CD45" s="100">
        <v>19</v>
      </c>
      <c r="CE45" s="100">
        <v>23734.799999999999</v>
      </c>
      <c r="CF45" s="100">
        <v>11</v>
      </c>
      <c r="CG45" s="100">
        <v>13741.2</v>
      </c>
      <c r="CH45" s="100">
        <v>20</v>
      </c>
      <c r="CI45" s="100">
        <v>24984</v>
      </c>
      <c r="CJ45" s="100">
        <v>22</v>
      </c>
      <c r="CK45" s="100">
        <v>27482.400000000001</v>
      </c>
      <c r="CL45" s="100">
        <v>11</v>
      </c>
      <c r="CM45" s="100">
        <v>13741.2</v>
      </c>
      <c r="CN45" s="100">
        <v>18</v>
      </c>
      <c r="CO45" s="100">
        <v>22485.600000000002</v>
      </c>
      <c r="CP45" s="100">
        <v>13</v>
      </c>
      <c r="CQ45" s="100">
        <v>16239.6</v>
      </c>
      <c r="CR45" s="100">
        <v>18</v>
      </c>
      <c r="CS45" s="100">
        <v>22485.600000000002</v>
      </c>
      <c r="CT45" s="100">
        <v>12</v>
      </c>
      <c r="CU45" s="100">
        <v>14990.400000000001</v>
      </c>
    </row>
    <row r="46" spans="2:99">
      <c r="C46" s="99" t="s">
        <v>212</v>
      </c>
      <c r="D46" s="100">
        <v>19</v>
      </c>
      <c r="E46" s="100">
        <v>23028</v>
      </c>
      <c r="F46" s="100">
        <v>22.097004505989883</v>
      </c>
      <c r="G46" s="100">
        <v>26781.56946125974</v>
      </c>
      <c r="H46" s="100">
        <v>14</v>
      </c>
      <c r="I46" s="100">
        <v>16968</v>
      </c>
      <c r="J46" s="100">
        <v>20</v>
      </c>
      <c r="K46" s="100">
        <v>24240</v>
      </c>
      <c r="L46" s="100">
        <v>22</v>
      </c>
      <c r="M46" s="100">
        <v>26664</v>
      </c>
      <c r="N46" s="100">
        <v>20</v>
      </c>
      <c r="O46" s="100">
        <v>24240</v>
      </c>
      <c r="P46" s="100">
        <v>13</v>
      </c>
      <c r="Q46" s="100">
        <v>15756</v>
      </c>
      <c r="R46" s="100">
        <v>11</v>
      </c>
      <c r="S46" s="100">
        <v>13332</v>
      </c>
      <c r="T46" s="100">
        <v>16</v>
      </c>
      <c r="U46" s="100">
        <v>19392</v>
      </c>
      <c r="V46" s="100">
        <v>14</v>
      </c>
      <c r="W46" s="100">
        <v>16968</v>
      </c>
      <c r="X46" s="100">
        <v>13</v>
      </c>
      <c r="Y46" s="100">
        <v>15756</v>
      </c>
      <c r="Z46" s="100">
        <v>17</v>
      </c>
      <c r="AA46" s="100">
        <v>20604</v>
      </c>
      <c r="AB46" s="100">
        <v>12</v>
      </c>
      <c r="AC46" s="100">
        <v>14544</v>
      </c>
      <c r="AD46" s="100">
        <v>13</v>
      </c>
      <c r="AE46" s="100">
        <v>15756</v>
      </c>
      <c r="AF46" s="100">
        <v>17</v>
      </c>
      <c r="AG46" s="100">
        <v>20604</v>
      </c>
      <c r="AH46" s="100">
        <v>22</v>
      </c>
      <c r="AI46" s="100">
        <v>26664</v>
      </c>
      <c r="AJ46" s="100">
        <v>13</v>
      </c>
      <c r="AK46" s="100">
        <v>15756</v>
      </c>
      <c r="AL46" s="100">
        <v>14</v>
      </c>
      <c r="AM46" s="100">
        <v>16968</v>
      </c>
      <c r="AN46" s="100">
        <v>11</v>
      </c>
      <c r="AO46" s="100">
        <v>13332</v>
      </c>
      <c r="AP46" s="100">
        <v>16</v>
      </c>
      <c r="AQ46" s="100">
        <v>19392</v>
      </c>
      <c r="AR46" s="100">
        <v>19</v>
      </c>
      <c r="AS46" s="100">
        <v>23028</v>
      </c>
      <c r="AT46" s="100">
        <v>15</v>
      </c>
      <c r="AU46" s="100">
        <v>18180</v>
      </c>
      <c r="AV46" s="100">
        <v>15</v>
      </c>
      <c r="AW46" s="100">
        <v>18180</v>
      </c>
      <c r="AX46" s="100">
        <v>20</v>
      </c>
      <c r="AY46" s="100">
        <v>24240</v>
      </c>
      <c r="AZ46" s="100">
        <v>21</v>
      </c>
      <c r="BA46" s="100">
        <v>25452</v>
      </c>
      <c r="BB46" s="100">
        <v>22</v>
      </c>
      <c r="BC46" s="100">
        <v>26664</v>
      </c>
      <c r="BD46" s="100">
        <v>18</v>
      </c>
      <c r="BE46" s="100">
        <v>21816</v>
      </c>
      <c r="BF46" s="100">
        <v>15</v>
      </c>
      <c r="BG46" s="100">
        <v>18180</v>
      </c>
      <c r="BH46" s="100">
        <v>20</v>
      </c>
      <c r="BI46" s="100">
        <v>24240</v>
      </c>
      <c r="BJ46" s="100">
        <v>12</v>
      </c>
      <c r="BK46" s="100">
        <v>14544</v>
      </c>
      <c r="BL46" s="100">
        <v>16</v>
      </c>
      <c r="BM46" s="100">
        <v>19392</v>
      </c>
      <c r="BN46" s="100">
        <v>19</v>
      </c>
      <c r="BO46" s="100">
        <v>23028</v>
      </c>
      <c r="BP46" s="100">
        <v>15</v>
      </c>
      <c r="BQ46" s="100">
        <v>18180</v>
      </c>
      <c r="BR46" s="100">
        <v>13</v>
      </c>
      <c r="BS46" s="100">
        <v>15756</v>
      </c>
      <c r="BT46" s="100">
        <v>14</v>
      </c>
      <c r="BU46" s="100">
        <v>16968</v>
      </c>
      <c r="BV46" s="100">
        <v>22</v>
      </c>
      <c r="BW46" s="100">
        <v>26664</v>
      </c>
      <c r="BX46" s="100">
        <v>12</v>
      </c>
      <c r="BY46" s="100">
        <v>14544</v>
      </c>
      <c r="BZ46" s="100">
        <v>16</v>
      </c>
      <c r="CA46" s="100">
        <v>19392</v>
      </c>
      <c r="CB46" s="100">
        <v>14</v>
      </c>
      <c r="CC46" s="100">
        <v>16968</v>
      </c>
      <c r="CD46" s="100">
        <v>17</v>
      </c>
      <c r="CE46" s="100">
        <v>20604</v>
      </c>
      <c r="CF46" s="100">
        <v>10</v>
      </c>
      <c r="CG46" s="100">
        <v>12120</v>
      </c>
      <c r="CH46" s="100">
        <v>19</v>
      </c>
      <c r="CI46" s="100">
        <v>23028</v>
      </c>
      <c r="CJ46" s="100">
        <v>21</v>
      </c>
      <c r="CK46" s="100">
        <v>25452</v>
      </c>
      <c r="CL46" s="100">
        <v>11</v>
      </c>
      <c r="CM46" s="100">
        <v>13332</v>
      </c>
      <c r="CN46" s="100">
        <v>18</v>
      </c>
      <c r="CO46" s="100">
        <v>21816</v>
      </c>
      <c r="CP46" s="100">
        <v>12</v>
      </c>
      <c r="CQ46" s="100">
        <v>14544</v>
      </c>
      <c r="CR46" s="100">
        <v>20</v>
      </c>
      <c r="CS46" s="100">
        <v>24240</v>
      </c>
      <c r="CT46" s="100">
        <v>13</v>
      </c>
      <c r="CU46" s="100">
        <v>15756</v>
      </c>
    </row>
    <row r="47" spans="2:99">
      <c r="C47" s="99" t="s">
        <v>213</v>
      </c>
      <c r="D47" s="100">
        <v>18</v>
      </c>
      <c r="E47" s="100">
        <v>27496.799999999999</v>
      </c>
      <c r="F47" s="100">
        <v>19.144700354076402</v>
      </c>
      <c r="G47" s="100">
        <v>29245.44426088711</v>
      </c>
      <c r="H47" s="100">
        <v>15</v>
      </c>
      <c r="I47" s="100">
        <v>22914</v>
      </c>
      <c r="J47" s="100">
        <v>18</v>
      </c>
      <c r="K47" s="100">
        <v>27496.799999999999</v>
      </c>
      <c r="L47" s="100">
        <v>19</v>
      </c>
      <c r="M47" s="100">
        <v>29024.399999999998</v>
      </c>
      <c r="N47" s="100">
        <v>19</v>
      </c>
      <c r="O47" s="100">
        <v>29024.399999999998</v>
      </c>
      <c r="P47" s="100">
        <v>13</v>
      </c>
      <c r="Q47" s="100">
        <v>19858.8</v>
      </c>
      <c r="R47" s="100">
        <v>12</v>
      </c>
      <c r="S47" s="100">
        <v>18331.199999999997</v>
      </c>
      <c r="T47" s="100">
        <v>16</v>
      </c>
      <c r="U47" s="100">
        <v>24441.599999999999</v>
      </c>
      <c r="V47" s="100">
        <v>13</v>
      </c>
      <c r="W47" s="100">
        <v>19858.8</v>
      </c>
      <c r="X47" s="100">
        <v>13</v>
      </c>
      <c r="Y47" s="100">
        <v>19858.8</v>
      </c>
      <c r="Z47" s="100">
        <v>17</v>
      </c>
      <c r="AA47" s="100">
        <v>25969.199999999997</v>
      </c>
      <c r="AB47" s="100">
        <v>12</v>
      </c>
      <c r="AC47" s="100">
        <v>18331.199999999997</v>
      </c>
      <c r="AD47" s="100">
        <v>14</v>
      </c>
      <c r="AE47" s="100">
        <v>21386.399999999998</v>
      </c>
      <c r="AF47" s="100">
        <v>17</v>
      </c>
      <c r="AG47" s="100">
        <v>25969.199999999997</v>
      </c>
      <c r="AH47" s="100">
        <v>18</v>
      </c>
      <c r="AI47" s="100">
        <v>27496.799999999999</v>
      </c>
      <c r="AJ47" s="100">
        <v>12</v>
      </c>
      <c r="AK47" s="100">
        <v>18331.199999999997</v>
      </c>
      <c r="AL47" s="100">
        <v>12</v>
      </c>
      <c r="AM47" s="100">
        <v>18331.199999999997</v>
      </c>
      <c r="AN47" s="100">
        <v>10</v>
      </c>
      <c r="AO47" s="100">
        <v>15276</v>
      </c>
      <c r="AP47" s="100">
        <v>17</v>
      </c>
      <c r="AQ47" s="100">
        <v>25969.199999999997</v>
      </c>
      <c r="AR47" s="100">
        <v>19</v>
      </c>
      <c r="AS47" s="100">
        <v>29024.399999999998</v>
      </c>
      <c r="AT47" s="100">
        <v>13</v>
      </c>
      <c r="AU47" s="100">
        <v>19858.8</v>
      </c>
      <c r="AV47" s="100">
        <v>15</v>
      </c>
      <c r="AW47" s="100">
        <v>22914</v>
      </c>
      <c r="AX47" s="100">
        <v>18</v>
      </c>
      <c r="AY47" s="100">
        <v>27496.799999999999</v>
      </c>
      <c r="AZ47" s="100">
        <v>22</v>
      </c>
      <c r="BA47" s="100">
        <v>33607.199999999997</v>
      </c>
      <c r="BB47" s="100">
        <v>21</v>
      </c>
      <c r="BC47" s="100">
        <v>32079.599999999999</v>
      </c>
      <c r="BD47" s="100">
        <v>16</v>
      </c>
      <c r="BE47" s="100">
        <v>24441.599999999999</v>
      </c>
      <c r="BF47" s="100">
        <v>16</v>
      </c>
      <c r="BG47" s="100">
        <v>24441.599999999999</v>
      </c>
      <c r="BH47" s="100">
        <v>20</v>
      </c>
      <c r="BI47" s="100">
        <v>30552</v>
      </c>
      <c r="BJ47" s="100">
        <v>14</v>
      </c>
      <c r="BK47" s="100">
        <v>21386.399999999998</v>
      </c>
      <c r="BL47" s="100">
        <v>18</v>
      </c>
      <c r="BM47" s="100">
        <v>27496.799999999999</v>
      </c>
      <c r="BN47" s="100">
        <v>16</v>
      </c>
      <c r="BO47" s="100">
        <v>24441.599999999999</v>
      </c>
      <c r="BP47" s="100">
        <v>13</v>
      </c>
      <c r="BQ47" s="100">
        <v>19858.8</v>
      </c>
      <c r="BR47" s="100">
        <v>15</v>
      </c>
      <c r="BS47" s="100">
        <v>22914</v>
      </c>
      <c r="BT47" s="100">
        <v>14</v>
      </c>
      <c r="BU47" s="100">
        <v>21386.399999999998</v>
      </c>
      <c r="BV47" s="100">
        <v>19</v>
      </c>
      <c r="BW47" s="100">
        <v>29024.399999999998</v>
      </c>
      <c r="BX47" s="100">
        <v>12</v>
      </c>
      <c r="BY47" s="100">
        <v>18331.199999999997</v>
      </c>
      <c r="BZ47" s="100">
        <v>17</v>
      </c>
      <c r="CA47" s="100">
        <v>25969.199999999997</v>
      </c>
      <c r="CB47" s="100">
        <v>13</v>
      </c>
      <c r="CC47" s="100">
        <v>19858.8</v>
      </c>
      <c r="CD47" s="100">
        <v>18</v>
      </c>
      <c r="CE47" s="100">
        <v>27496.799999999999</v>
      </c>
      <c r="CF47" s="100">
        <v>10</v>
      </c>
      <c r="CG47" s="100">
        <v>15276</v>
      </c>
      <c r="CH47" s="100">
        <v>18</v>
      </c>
      <c r="CI47" s="100">
        <v>27496.799999999999</v>
      </c>
      <c r="CJ47" s="100">
        <v>19</v>
      </c>
      <c r="CK47" s="100">
        <v>29024.399999999998</v>
      </c>
      <c r="CL47" s="100">
        <v>12</v>
      </c>
      <c r="CM47" s="100">
        <v>18331.199999999997</v>
      </c>
      <c r="CN47" s="100">
        <v>16</v>
      </c>
      <c r="CO47" s="100">
        <v>24441.599999999999</v>
      </c>
      <c r="CP47" s="100">
        <v>11</v>
      </c>
      <c r="CQ47" s="100">
        <v>16803.599999999999</v>
      </c>
      <c r="CR47" s="100">
        <v>19</v>
      </c>
      <c r="CS47" s="100">
        <v>29024.399999999998</v>
      </c>
      <c r="CT47" s="100">
        <v>11</v>
      </c>
      <c r="CU47" s="100">
        <v>16803.599999999999</v>
      </c>
    </row>
    <row r="48" spans="2:99">
      <c r="C48" s="99" t="s">
        <v>214</v>
      </c>
      <c r="D48" s="100">
        <v>22</v>
      </c>
      <c r="E48" s="100">
        <v>19087.2</v>
      </c>
      <c r="F48" s="100">
        <v>22.240092050249434</v>
      </c>
      <c r="G48" s="100">
        <v>19295.50386279641</v>
      </c>
      <c r="H48" s="100">
        <v>14</v>
      </c>
      <c r="I48" s="100">
        <v>12146.4</v>
      </c>
      <c r="J48" s="100">
        <v>18</v>
      </c>
      <c r="K48" s="100">
        <v>15616.800000000001</v>
      </c>
      <c r="L48" s="100">
        <v>23</v>
      </c>
      <c r="M48" s="100">
        <v>19954.8</v>
      </c>
      <c r="N48" s="100">
        <v>18</v>
      </c>
      <c r="O48" s="100">
        <v>15616.800000000001</v>
      </c>
      <c r="P48" s="100">
        <v>12</v>
      </c>
      <c r="Q48" s="100">
        <v>10411.200000000001</v>
      </c>
      <c r="R48" s="100">
        <v>11</v>
      </c>
      <c r="S48" s="100">
        <v>9543.6</v>
      </c>
      <c r="T48" s="100">
        <v>18</v>
      </c>
      <c r="U48" s="100">
        <v>15616.800000000001</v>
      </c>
      <c r="V48" s="100">
        <v>15</v>
      </c>
      <c r="W48" s="100">
        <v>13014</v>
      </c>
      <c r="X48" s="100">
        <v>13</v>
      </c>
      <c r="Y48" s="100">
        <v>11278.800000000001</v>
      </c>
      <c r="Z48" s="100">
        <v>17</v>
      </c>
      <c r="AA48" s="100">
        <v>14749.2</v>
      </c>
      <c r="AB48" s="100">
        <v>13</v>
      </c>
      <c r="AC48" s="100">
        <v>11278.800000000001</v>
      </c>
      <c r="AD48" s="100">
        <v>15</v>
      </c>
      <c r="AE48" s="100">
        <v>13014</v>
      </c>
      <c r="AF48" s="100">
        <v>16</v>
      </c>
      <c r="AG48" s="100">
        <v>13881.6</v>
      </c>
      <c r="AH48" s="100">
        <v>23</v>
      </c>
      <c r="AI48" s="100">
        <v>19954.8</v>
      </c>
      <c r="AJ48" s="100">
        <v>14</v>
      </c>
      <c r="AK48" s="100">
        <v>12146.4</v>
      </c>
      <c r="AL48" s="100">
        <v>14</v>
      </c>
      <c r="AM48" s="100">
        <v>12146.4</v>
      </c>
      <c r="AN48" s="100">
        <v>10</v>
      </c>
      <c r="AO48" s="100">
        <v>8676</v>
      </c>
      <c r="AP48" s="100">
        <v>16</v>
      </c>
      <c r="AQ48" s="100">
        <v>13881.6</v>
      </c>
      <c r="AR48" s="100">
        <v>20</v>
      </c>
      <c r="AS48" s="100">
        <v>17352</v>
      </c>
      <c r="AT48" s="100">
        <v>16</v>
      </c>
      <c r="AU48" s="100">
        <v>13881.6</v>
      </c>
      <c r="AV48" s="100">
        <v>16</v>
      </c>
      <c r="AW48" s="100">
        <v>13881.6</v>
      </c>
      <c r="AX48" s="100">
        <v>21</v>
      </c>
      <c r="AY48" s="100">
        <v>18219.600000000002</v>
      </c>
      <c r="AZ48" s="100">
        <v>20</v>
      </c>
      <c r="BA48" s="100">
        <v>17352</v>
      </c>
      <c r="BB48" s="100">
        <v>21</v>
      </c>
      <c r="BC48" s="100">
        <v>18219.600000000002</v>
      </c>
      <c r="BD48" s="100">
        <v>19</v>
      </c>
      <c r="BE48" s="100">
        <v>16484.400000000001</v>
      </c>
      <c r="BF48" s="100">
        <v>16</v>
      </c>
      <c r="BG48" s="100">
        <v>13881.6</v>
      </c>
      <c r="BH48" s="100">
        <v>23</v>
      </c>
      <c r="BI48" s="100">
        <v>19954.8</v>
      </c>
      <c r="BJ48" s="100">
        <v>14</v>
      </c>
      <c r="BK48" s="100">
        <v>12146.4</v>
      </c>
      <c r="BL48" s="100">
        <v>16</v>
      </c>
      <c r="BM48" s="100">
        <v>13881.6</v>
      </c>
      <c r="BN48" s="100">
        <v>17</v>
      </c>
      <c r="BO48" s="100">
        <v>14749.2</v>
      </c>
      <c r="BP48" s="100">
        <v>16</v>
      </c>
      <c r="BQ48" s="100">
        <v>13881.6</v>
      </c>
      <c r="BR48" s="100">
        <v>14</v>
      </c>
      <c r="BS48" s="100">
        <v>12146.4</v>
      </c>
      <c r="BT48" s="100">
        <v>13</v>
      </c>
      <c r="BU48" s="100">
        <v>11278.800000000001</v>
      </c>
      <c r="BV48" s="100">
        <v>20</v>
      </c>
      <c r="BW48" s="100">
        <v>17352</v>
      </c>
      <c r="BX48" s="100">
        <v>12</v>
      </c>
      <c r="BY48" s="100">
        <v>10411.200000000001</v>
      </c>
      <c r="BZ48" s="100">
        <v>16</v>
      </c>
      <c r="CA48" s="100">
        <v>13881.6</v>
      </c>
      <c r="CB48" s="100">
        <v>12</v>
      </c>
      <c r="CC48" s="100">
        <v>10411.200000000001</v>
      </c>
      <c r="CD48" s="100">
        <v>20</v>
      </c>
      <c r="CE48" s="100">
        <v>17352</v>
      </c>
      <c r="CF48" s="100">
        <v>13</v>
      </c>
      <c r="CG48" s="100">
        <v>11278.800000000001</v>
      </c>
      <c r="CH48" s="100">
        <v>19</v>
      </c>
      <c r="CI48" s="100">
        <v>16484.400000000001</v>
      </c>
      <c r="CJ48" s="100">
        <v>23</v>
      </c>
      <c r="CK48" s="100">
        <v>19954.8</v>
      </c>
      <c r="CL48" s="100">
        <v>13</v>
      </c>
      <c r="CM48" s="100">
        <v>11278.800000000001</v>
      </c>
      <c r="CN48" s="100">
        <v>20</v>
      </c>
      <c r="CO48" s="100">
        <v>17352</v>
      </c>
      <c r="CP48" s="100">
        <v>13</v>
      </c>
      <c r="CQ48" s="100">
        <v>11278.800000000001</v>
      </c>
      <c r="CR48" s="100">
        <v>19</v>
      </c>
      <c r="CS48" s="100">
        <v>16484.400000000001</v>
      </c>
      <c r="CT48" s="100">
        <v>13</v>
      </c>
      <c r="CU48" s="100">
        <v>11278.800000000001</v>
      </c>
    </row>
    <row r="49" spans="2:99">
      <c r="B49" s="99" t="s">
        <v>129</v>
      </c>
      <c r="C49" s="99" t="s">
        <v>215</v>
      </c>
      <c r="D49" s="100">
        <v>8.8507253115266291</v>
      </c>
      <c r="E49" s="100">
        <v>8719.7345769160347</v>
      </c>
      <c r="F49" s="100">
        <v>13.021894552810553</v>
      </c>
      <c r="G49" s="100">
        <v>12829.170513428955</v>
      </c>
      <c r="H49" s="100">
        <v>3.6341972630649422</v>
      </c>
      <c r="I49" s="100">
        <v>3580.4111435715809</v>
      </c>
      <c r="J49" s="100">
        <v>2.6446738428484444</v>
      </c>
      <c r="K49" s="100">
        <v>2605.5326699742873</v>
      </c>
      <c r="L49" s="100">
        <v>3.0496204571020202</v>
      </c>
      <c r="M49" s="100">
        <v>3004.48607433691</v>
      </c>
      <c r="N49" s="100">
        <v>3.0221789460361217</v>
      </c>
      <c r="O49" s="100">
        <v>2977.450697634787</v>
      </c>
      <c r="P49" s="100">
        <v>3.3994154669597791</v>
      </c>
      <c r="Q49" s="100">
        <v>3349.1041180487741</v>
      </c>
      <c r="R49" s="100">
        <v>3.4440730268333994</v>
      </c>
      <c r="S49" s="100">
        <v>3393.1007460362648</v>
      </c>
      <c r="T49" s="100">
        <v>4.175949378999233</v>
      </c>
      <c r="U49" s="100">
        <v>4114.145328190044</v>
      </c>
      <c r="V49" s="100">
        <v>2.9090015351820848</v>
      </c>
      <c r="W49" s="100">
        <v>2865.9483124613898</v>
      </c>
      <c r="X49" s="100">
        <v>2.608767675116086</v>
      </c>
      <c r="Y49" s="100">
        <v>2570.1579135243678</v>
      </c>
      <c r="Z49" s="100">
        <v>2.273493657277124</v>
      </c>
      <c r="AA49" s="100">
        <v>2239.8459511494225</v>
      </c>
      <c r="AB49" s="100">
        <v>2.6931450873233445</v>
      </c>
      <c r="AC49" s="100">
        <v>2653.2865400309588</v>
      </c>
      <c r="AD49" s="100">
        <v>2.8451329813851456</v>
      </c>
      <c r="AE49" s="100">
        <v>2803.0250132606452</v>
      </c>
      <c r="AF49" s="100">
        <v>3.3116880289583515</v>
      </c>
      <c r="AG49" s="100">
        <v>3262.6750461297675</v>
      </c>
      <c r="AH49" s="100">
        <v>3.0451419378818709</v>
      </c>
      <c r="AI49" s="100">
        <v>3000.0738372012192</v>
      </c>
      <c r="AJ49" s="100">
        <v>3.5508369015776151</v>
      </c>
      <c r="AK49" s="100">
        <v>3498.2845154342663</v>
      </c>
      <c r="AL49" s="100">
        <v>3.0726872194922485</v>
      </c>
      <c r="AM49" s="100">
        <v>3027.2114486437631</v>
      </c>
      <c r="AN49" s="100">
        <v>2.9724289984744949</v>
      </c>
      <c r="AO49" s="100">
        <v>2928.437049297072</v>
      </c>
      <c r="AP49" s="100">
        <v>3.2372991110872027</v>
      </c>
      <c r="AQ49" s="100">
        <v>3189.387084243112</v>
      </c>
      <c r="AR49" s="100">
        <v>2.8251286642026083</v>
      </c>
      <c r="AS49" s="100">
        <v>2783.3167599724097</v>
      </c>
      <c r="AT49" s="100">
        <v>3.1016263420938532</v>
      </c>
      <c r="AU49" s="100">
        <v>3055.7222722308638</v>
      </c>
      <c r="AV49" s="100">
        <v>3.0121317571430484</v>
      </c>
      <c r="AW49" s="100">
        <v>2967.5522071373312</v>
      </c>
      <c r="AX49" s="100">
        <v>3.9229235512579472</v>
      </c>
      <c r="AY49" s="100">
        <v>3864.8642826993291</v>
      </c>
      <c r="AZ49" s="100">
        <v>3.2166290649089717</v>
      </c>
      <c r="BA49" s="100">
        <v>3169.0229547483186</v>
      </c>
      <c r="BB49" s="100">
        <v>3.1586948174302765</v>
      </c>
      <c r="BC49" s="100">
        <v>3111.9461341323081</v>
      </c>
      <c r="BD49" s="100">
        <v>2.6353606855814884</v>
      </c>
      <c r="BE49" s="100">
        <v>2596.3573474348823</v>
      </c>
      <c r="BF49" s="100">
        <v>3.5725720792541069</v>
      </c>
      <c r="BG49" s="100">
        <v>3519.6980124811457</v>
      </c>
      <c r="BH49" s="100">
        <v>2.9664130795048846</v>
      </c>
      <c r="BI49" s="100">
        <v>2922.5101659282122</v>
      </c>
      <c r="BJ49" s="100">
        <v>2.4054769314789097</v>
      </c>
      <c r="BK49" s="100">
        <v>2369.8758728930216</v>
      </c>
      <c r="BL49" s="100">
        <v>3.6363591361281689</v>
      </c>
      <c r="BM49" s="100">
        <v>3582.5410209134716</v>
      </c>
      <c r="BN49" s="100">
        <v>3.451959854378515</v>
      </c>
      <c r="BO49" s="100">
        <v>3400.8708485337129</v>
      </c>
      <c r="BP49" s="100">
        <v>1.8438450121386118</v>
      </c>
      <c r="BQ49" s="100">
        <v>1816.5561059589602</v>
      </c>
      <c r="BR49" s="100">
        <v>2.8179157021906946</v>
      </c>
      <c r="BS49" s="100">
        <v>2776.210549798272</v>
      </c>
      <c r="BT49" s="100">
        <v>2.6663142640134674</v>
      </c>
      <c r="BU49" s="100">
        <v>2626.8528129060678</v>
      </c>
      <c r="BV49" s="100">
        <v>2.1026482562327313</v>
      </c>
      <c r="BW49" s="100">
        <v>2071.5290620404867</v>
      </c>
      <c r="BX49" s="100">
        <v>2.946657642683276</v>
      </c>
      <c r="BY49" s="100">
        <v>2903.0471095715634</v>
      </c>
      <c r="BZ49" s="100">
        <v>2.9752329041226639</v>
      </c>
      <c r="CA49" s="100">
        <v>2931.1994571416485</v>
      </c>
      <c r="CB49" s="100">
        <v>2.0396833004114732</v>
      </c>
      <c r="CC49" s="100">
        <v>2009.4959875653833</v>
      </c>
      <c r="CD49" s="100">
        <v>2.6510361918133558</v>
      </c>
      <c r="CE49" s="100">
        <v>2611.8008561745178</v>
      </c>
      <c r="CF49" s="100">
        <v>2.5472959742413086</v>
      </c>
      <c r="CG49" s="100">
        <v>2509.5959938225369</v>
      </c>
      <c r="CH49" s="100">
        <v>2.4947576797125248</v>
      </c>
      <c r="CI49" s="100">
        <v>2457.8352660527794</v>
      </c>
      <c r="CJ49" s="100">
        <v>2.1848367608378321</v>
      </c>
      <c r="CK49" s="100">
        <v>2152.5011767774322</v>
      </c>
      <c r="CL49" s="100">
        <v>3.4034923674014177</v>
      </c>
      <c r="CM49" s="100">
        <v>3353.1206803638765</v>
      </c>
      <c r="CN49" s="100">
        <v>3.7165963717881727</v>
      </c>
      <c r="CO49" s="100">
        <v>3661.5907454857074</v>
      </c>
      <c r="CP49" s="100">
        <v>2.9348101351219866</v>
      </c>
      <c r="CQ49" s="100">
        <v>2891.3749451221811</v>
      </c>
      <c r="CR49" s="100">
        <v>2.578339554568053</v>
      </c>
      <c r="CS49" s="100">
        <v>2540.1801291604456</v>
      </c>
      <c r="CT49" s="100">
        <v>1.8821595931197039</v>
      </c>
      <c r="CU49" s="100">
        <v>1854.3036311415322</v>
      </c>
    </row>
    <row r="50" spans="2:99">
      <c r="C50" s="99" t="s">
        <v>216</v>
      </c>
      <c r="D50" s="100">
        <v>9</v>
      </c>
      <c r="E50" s="100">
        <v>2538</v>
      </c>
      <c r="F50" s="100">
        <v>16.049308657903367</v>
      </c>
      <c r="G50" s="100">
        <v>4525.9050415287493</v>
      </c>
      <c r="H50" s="100">
        <v>14</v>
      </c>
      <c r="I50" s="100">
        <v>3948</v>
      </c>
      <c r="J50" s="100">
        <v>9</v>
      </c>
      <c r="K50" s="100">
        <v>2538</v>
      </c>
      <c r="L50" s="100">
        <v>12</v>
      </c>
      <c r="M50" s="100">
        <v>3384</v>
      </c>
      <c r="N50" s="100">
        <v>13</v>
      </c>
      <c r="O50" s="100">
        <v>3666</v>
      </c>
      <c r="P50" s="100">
        <v>12</v>
      </c>
      <c r="Q50" s="100">
        <v>3384</v>
      </c>
      <c r="R50" s="100">
        <v>12</v>
      </c>
      <c r="S50" s="100">
        <v>3384</v>
      </c>
      <c r="T50" s="100">
        <v>14</v>
      </c>
      <c r="U50" s="100">
        <v>3948</v>
      </c>
      <c r="V50" s="100">
        <v>10</v>
      </c>
      <c r="W50" s="100">
        <v>2820</v>
      </c>
      <c r="X50" s="100">
        <v>12</v>
      </c>
      <c r="Y50" s="100">
        <v>3384</v>
      </c>
      <c r="Z50" s="100">
        <v>8</v>
      </c>
      <c r="AA50" s="100">
        <v>2256</v>
      </c>
      <c r="AB50" s="100">
        <v>10</v>
      </c>
      <c r="AC50" s="100">
        <v>2820</v>
      </c>
      <c r="AD50" s="100">
        <v>12</v>
      </c>
      <c r="AE50" s="100">
        <v>3384</v>
      </c>
      <c r="AF50" s="100">
        <v>13</v>
      </c>
      <c r="AG50" s="100">
        <v>3666</v>
      </c>
      <c r="AH50" s="100">
        <v>9</v>
      </c>
      <c r="AI50" s="100">
        <v>2538</v>
      </c>
      <c r="AJ50" s="100">
        <v>14</v>
      </c>
      <c r="AK50" s="100">
        <v>3948</v>
      </c>
      <c r="AL50" s="100">
        <v>11</v>
      </c>
      <c r="AM50" s="100">
        <v>3102</v>
      </c>
      <c r="AN50" s="100">
        <v>10</v>
      </c>
      <c r="AO50" s="100">
        <v>2820</v>
      </c>
      <c r="AP50" s="100">
        <v>13</v>
      </c>
      <c r="AQ50" s="100">
        <v>3666</v>
      </c>
      <c r="AR50" s="100">
        <v>9</v>
      </c>
      <c r="AS50" s="100">
        <v>2538</v>
      </c>
      <c r="AT50" s="100">
        <v>9</v>
      </c>
      <c r="AU50" s="100">
        <v>2538</v>
      </c>
      <c r="AV50" s="100">
        <v>8</v>
      </c>
      <c r="AW50" s="100">
        <v>2256</v>
      </c>
      <c r="AX50" s="100">
        <v>11</v>
      </c>
      <c r="AY50" s="100">
        <v>3102</v>
      </c>
      <c r="AZ50" s="100">
        <v>12</v>
      </c>
      <c r="BA50" s="100">
        <v>3384</v>
      </c>
      <c r="BB50" s="100">
        <v>12</v>
      </c>
      <c r="BC50" s="100">
        <v>3384</v>
      </c>
      <c r="BD50" s="100">
        <v>13</v>
      </c>
      <c r="BE50" s="100">
        <v>3666</v>
      </c>
      <c r="BF50" s="100">
        <v>15</v>
      </c>
      <c r="BG50" s="100">
        <v>4230</v>
      </c>
      <c r="BH50" s="100">
        <v>10</v>
      </c>
      <c r="BI50" s="100">
        <v>2820</v>
      </c>
      <c r="BJ50" s="100">
        <v>9</v>
      </c>
      <c r="BK50" s="100">
        <v>2538</v>
      </c>
      <c r="BL50" s="100">
        <v>14</v>
      </c>
      <c r="BM50" s="100">
        <v>3948</v>
      </c>
      <c r="BN50" s="100">
        <v>14</v>
      </c>
      <c r="BO50" s="100">
        <v>3948</v>
      </c>
      <c r="BP50" s="100">
        <v>9</v>
      </c>
      <c r="BQ50" s="100">
        <v>2538</v>
      </c>
      <c r="BR50" s="100">
        <v>12</v>
      </c>
      <c r="BS50" s="100">
        <v>3384</v>
      </c>
      <c r="BT50" s="100">
        <v>13</v>
      </c>
      <c r="BU50" s="100">
        <v>3666</v>
      </c>
      <c r="BV50" s="100">
        <v>8</v>
      </c>
      <c r="BW50" s="100">
        <v>2256</v>
      </c>
      <c r="BX50" s="100">
        <v>10</v>
      </c>
      <c r="BY50" s="100">
        <v>2820</v>
      </c>
      <c r="BZ50" s="100">
        <v>13</v>
      </c>
      <c r="CA50" s="100">
        <v>3666</v>
      </c>
      <c r="CB50" s="100">
        <v>9</v>
      </c>
      <c r="CC50" s="100">
        <v>2538</v>
      </c>
      <c r="CD50" s="100">
        <v>13</v>
      </c>
      <c r="CE50" s="100">
        <v>3666</v>
      </c>
      <c r="CF50" s="100">
        <v>9</v>
      </c>
      <c r="CG50" s="100">
        <v>2538</v>
      </c>
      <c r="CH50" s="100">
        <v>11</v>
      </c>
      <c r="CI50" s="100">
        <v>3102</v>
      </c>
      <c r="CJ50" s="100">
        <v>7</v>
      </c>
      <c r="CK50" s="100">
        <v>1974</v>
      </c>
      <c r="CL50" s="100">
        <v>14</v>
      </c>
      <c r="CM50" s="100">
        <v>3948</v>
      </c>
      <c r="CN50" s="100">
        <v>15</v>
      </c>
      <c r="CO50" s="100">
        <v>4230</v>
      </c>
      <c r="CP50" s="100">
        <v>12</v>
      </c>
      <c r="CQ50" s="100">
        <v>3384</v>
      </c>
      <c r="CR50" s="100">
        <v>12</v>
      </c>
      <c r="CS50" s="100">
        <v>3384</v>
      </c>
      <c r="CT50" s="100">
        <v>7</v>
      </c>
      <c r="CU50" s="100">
        <v>1974</v>
      </c>
    </row>
    <row r="51" spans="2:99">
      <c r="C51" s="99" t="s">
        <v>217</v>
      </c>
      <c r="D51" s="100">
        <v>9</v>
      </c>
      <c r="E51" s="100">
        <v>7689.5999999999995</v>
      </c>
      <c r="F51" s="100">
        <v>15.049308657903367</v>
      </c>
      <c r="G51" s="100">
        <v>12858.129317312636</v>
      </c>
      <c r="H51" s="100">
        <v>12</v>
      </c>
      <c r="I51" s="100">
        <v>10252.799999999999</v>
      </c>
      <c r="J51" s="100">
        <v>10</v>
      </c>
      <c r="K51" s="100">
        <v>8544</v>
      </c>
      <c r="L51" s="100">
        <v>11</v>
      </c>
      <c r="M51" s="100">
        <v>9398.4</v>
      </c>
      <c r="N51" s="100">
        <v>14</v>
      </c>
      <c r="O51" s="100">
        <v>11961.6</v>
      </c>
      <c r="P51" s="100">
        <v>13</v>
      </c>
      <c r="Q51" s="100">
        <v>11107.199999999999</v>
      </c>
      <c r="R51" s="100">
        <v>11</v>
      </c>
      <c r="S51" s="100">
        <v>9398.4</v>
      </c>
      <c r="T51" s="100">
        <v>12</v>
      </c>
      <c r="U51" s="100">
        <v>10252.799999999999</v>
      </c>
      <c r="V51" s="100">
        <v>9</v>
      </c>
      <c r="W51" s="100">
        <v>7689.5999999999995</v>
      </c>
      <c r="X51" s="100">
        <v>11</v>
      </c>
      <c r="Y51" s="100">
        <v>9398.4</v>
      </c>
      <c r="Z51" s="100">
        <v>8</v>
      </c>
      <c r="AA51" s="100">
        <v>6835.2</v>
      </c>
      <c r="AB51" s="100">
        <v>8</v>
      </c>
      <c r="AC51" s="100">
        <v>6835.2</v>
      </c>
      <c r="AD51" s="100">
        <v>11</v>
      </c>
      <c r="AE51" s="100">
        <v>9398.4</v>
      </c>
      <c r="AF51" s="100">
        <v>11</v>
      </c>
      <c r="AG51" s="100">
        <v>9398.4</v>
      </c>
      <c r="AH51" s="100">
        <v>8</v>
      </c>
      <c r="AI51" s="100">
        <v>6835.2</v>
      </c>
      <c r="AJ51" s="100">
        <v>13</v>
      </c>
      <c r="AK51" s="100">
        <v>11107.199999999999</v>
      </c>
      <c r="AL51" s="100">
        <v>11</v>
      </c>
      <c r="AM51" s="100">
        <v>9398.4</v>
      </c>
      <c r="AN51" s="100">
        <v>9</v>
      </c>
      <c r="AO51" s="100">
        <v>7689.5999999999995</v>
      </c>
      <c r="AP51" s="100">
        <v>11</v>
      </c>
      <c r="AQ51" s="100">
        <v>9398.4</v>
      </c>
      <c r="AR51" s="100">
        <v>9</v>
      </c>
      <c r="AS51" s="100">
        <v>7689.5999999999995</v>
      </c>
      <c r="AT51" s="100">
        <v>7</v>
      </c>
      <c r="AU51" s="100">
        <v>5980.8</v>
      </c>
      <c r="AV51" s="100">
        <v>7</v>
      </c>
      <c r="AW51" s="100">
        <v>5980.8</v>
      </c>
      <c r="AX51" s="100">
        <v>10</v>
      </c>
      <c r="AY51" s="100">
        <v>8544</v>
      </c>
      <c r="AZ51" s="100">
        <v>12</v>
      </c>
      <c r="BA51" s="100">
        <v>10252.799999999999</v>
      </c>
      <c r="BB51" s="100">
        <v>12</v>
      </c>
      <c r="BC51" s="100">
        <v>10252.799999999999</v>
      </c>
      <c r="BD51" s="100">
        <v>11</v>
      </c>
      <c r="BE51" s="100">
        <v>9398.4</v>
      </c>
      <c r="BF51" s="100">
        <v>14</v>
      </c>
      <c r="BG51" s="100">
        <v>11961.6</v>
      </c>
      <c r="BH51" s="100">
        <v>10</v>
      </c>
      <c r="BI51" s="100">
        <v>8544</v>
      </c>
      <c r="BJ51" s="100">
        <v>8</v>
      </c>
      <c r="BK51" s="100">
        <v>6835.2</v>
      </c>
      <c r="BL51" s="100">
        <v>14</v>
      </c>
      <c r="BM51" s="100">
        <v>11961.6</v>
      </c>
      <c r="BN51" s="100">
        <v>14</v>
      </c>
      <c r="BO51" s="100">
        <v>11961.6</v>
      </c>
      <c r="BP51" s="100">
        <v>7</v>
      </c>
      <c r="BQ51" s="100">
        <v>5980.8</v>
      </c>
      <c r="BR51" s="100">
        <v>12</v>
      </c>
      <c r="BS51" s="100">
        <v>10252.799999999999</v>
      </c>
      <c r="BT51" s="100">
        <v>11</v>
      </c>
      <c r="BU51" s="100">
        <v>9398.4</v>
      </c>
      <c r="BV51" s="100">
        <v>8</v>
      </c>
      <c r="BW51" s="100">
        <v>6835.2</v>
      </c>
      <c r="BX51" s="100">
        <v>10</v>
      </c>
      <c r="BY51" s="100">
        <v>8544</v>
      </c>
      <c r="BZ51" s="100">
        <v>12</v>
      </c>
      <c r="CA51" s="100">
        <v>10252.799999999999</v>
      </c>
      <c r="CB51" s="100">
        <v>7</v>
      </c>
      <c r="CC51" s="100">
        <v>5980.8</v>
      </c>
      <c r="CD51" s="100">
        <v>12</v>
      </c>
      <c r="CE51" s="100">
        <v>10252.799999999999</v>
      </c>
      <c r="CF51" s="100">
        <v>9</v>
      </c>
      <c r="CG51" s="100">
        <v>7689.5999999999995</v>
      </c>
      <c r="CH51" s="100">
        <v>10</v>
      </c>
      <c r="CI51" s="100">
        <v>8544</v>
      </c>
      <c r="CJ51" s="100">
        <v>7</v>
      </c>
      <c r="CK51" s="100">
        <v>5980.8</v>
      </c>
      <c r="CL51" s="100">
        <v>14</v>
      </c>
      <c r="CM51" s="100">
        <v>11961.6</v>
      </c>
      <c r="CN51" s="100">
        <v>13</v>
      </c>
      <c r="CO51" s="100">
        <v>11107.199999999999</v>
      </c>
      <c r="CP51" s="100">
        <v>11</v>
      </c>
      <c r="CQ51" s="100">
        <v>9398.4</v>
      </c>
      <c r="CR51" s="100">
        <v>11</v>
      </c>
      <c r="CS51" s="100">
        <v>9398.4</v>
      </c>
      <c r="CT51" s="100">
        <v>8</v>
      </c>
      <c r="CU51" s="100">
        <v>6835.2</v>
      </c>
    </row>
    <row r="52" spans="2:99">
      <c r="C52" s="99" t="s">
        <v>218</v>
      </c>
      <c r="D52" s="100">
        <v>9</v>
      </c>
      <c r="E52" s="100">
        <v>4860</v>
      </c>
      <c r="F52" s="100">
        <v>15.049308657903367</v>
      </c>
      <c r="G52" s="100">
        <v>8126.6266752678184</v>
      </c>
      <c r="H52" s="100">
        <v>12</v>
      </c>
      <c r="I52" s="100">
        <v>6480</v>
      </c>
      <c r="J52" s="100">
        <v>10</v>
      </c>
      <c r="K52" s="100">
        <v>5400</v>
      </c>
      <c r="L52" s="100">
        <v>11</v>
      </c>
      <c r="M52" s="100">
        <v>5940</v>
      </c>
      <c r="N52" s="100">
        <v>13</v>
      </c>
      <c r="O52" s="100">
        <v>7020</v>
      </c>
      <c r="P52" s="100">
        <v>13</v>
      </c>
      <c r="Q52" s="100">
        <v>7020</v>
      </c>
      <c r="R52" s="100">
        <v>12</v>
      </c>
      <c r="S52" s="100">
        <v>6480</v>
      </c>
      <c r="T52" s="100">
        <v>13</v>
      </c>
      <c r="U52" s="100">
        <v>7020</v>
      </c>
      <c r="V52" s="100">
        <v>10</v>
      </c>
      <c r="W52" s="100">
        <v>5400</v>
      </c>
      <c r="X52" s="100">
        <v>12</v>
      </c>
      <c r="Y52" s="100">
        <v>6480</v>
      </c>
      <c r="Z52" s="100">
        <v>9</v>
      </c>
      <c r="AA52" s="100">
        <v>4860</v>
      </c>
      <c r="AB52" s="100">
        <v>9</v>
      </c>
      <c r="AC52" s="100">
        <v>4860</v>
      </c>
      <c r="AD52" s="100">
        <v>10</v>
      </c>
      <c r="AE52" s="100">
        <v>5400</v>
      </c>
      <c r="AF52" s="100">
        <v>13</v>
      </c>
      <c r="AG52" s="100">
        <v>7020</v>
      </c>
      <c r="AH52" s="100">
        <v>8</v>
      </c>
      <c r="AI52" s="100">
        <v>4320</v>
      </c>
      <c r="AJ52" s="100">
        <v>14</v>
      </c>
      <c r="AK52" s="100">
        <v>7560</v>
      </c>
      <c r="AL52" s="100">
        <v>11</v>
      </c>
      <c r="AM52" s="100">
        <v>5940</v>
      </c>
      <c r="AN52" s="100">
        <v>9</v>
      </c>
      <c r="AO52" s="100">
        <v>4860</v>
      </c>
      <c r="AP52" s="100">
        <v>11</v>
      </c>
      <c r="AQ52" s="100">
        <v>5940</v>
      </c>
      <c r="AR52" s="100">
        <v>9</v>
      </c>
      <c r="AS52" s="100">
        <v>4860</v>
      </c>
      <c r="AT52" s="100">
        <v>8</v>
      </c>
      <c r="AU52" s="100">
        <v>4320</v>
      </c>
      <c r="AV52" s="100">
        <v>7</v>
      </c>
      <c r="AW52" s="100">
        <v>3780</v>
      </c>
      <c r="AX52" s="100">
        <v>12</v>
      </c>
      <c r="AY52" s="100">
        <v>6480</v>
      </c>
      <c r="AZ52" s="100">
        <v>12</v>
      </c>
      <c r="BA52" s="100">
        <v>6480</v>
      </c>
      <c r="BB52" s="100">
        <v>13</v>
      </c>
      <c r="BC52" s="100">
        <v>7020</v>
      </c>
      <c r="BD52" s="100">
        <v>11</v>
      </c>
      <c r="BE52" s="100">
        <v>5940</v>
      </c>
      <c r="BF52" s="100">
        <v>13</v>
      </c>
      <c r="BG52" s="100">
        <v>7020</v>
      </c>
      <c r="BH52" s="100">
        <v>11</v>
      </c>
      <c r="BI52" s="100">
        <v>5940</v>
      </c>
      <c r="BJ52" s="100">
        <v>9</v>
      </c>
      <c r="BK52" s="100">
        <v>4860</v>
      </c>
      <c r="BL52" s="100">
        <v>14</v>
      </c>
      <c r="BM52" s="100">
        <v>7560</v>
      </c>
      <c r="BN52" s="100">
        <v>12</v>
      </c>
      <c r="BO52" s="100">
        <v>6480</v>
      </c>
      <c r="BP52" s="100">
        <v>8</v>
      </c>
      <c r="BQ52" s="100">
        <v>4320</v>
      </c>
      <c r="BR52" s="100">
        <v>13</v>
      </c>
      <c r="BS52" s="100">
        <v>7020</v>
      </c>
      <c r="BT52" s="100">
        <v>12</v>
      </c>
      <c r="BU52" s="100">
        <v>6480</v>
      </c>
      <c r="BV52" s="100">
        <v>8</v>
      </c>
      <c r="BW52" s="100">
        <v>4320</v>
      </c>
      <c r="BX52" s="100">
        <v>10</v>
      </c>
      <c r="BY52" s="100">
        <v>5400</v>
      </c>
      <c r="BZ52" s="100">
        <v>14</v>
      </c>
      <c r="CA52" s="100">
        <v>7560</v>
      </c>
      <c r="CB52" s="100">
        <v>7</v>
      </c>
      <c r="CC52" s="100">
        <v>3780</v>
      </c>
      <c r="CD52" s="100">
        <v>12</v>
      </c>
      <c r="CE52" s="100">
        <v>6480</v>
      </c>
      <c r="CF52" s="100">
        <v>9</v>
      </c>
      <c r="CG52" s="100">
        <v>4860</v>
      </c>
      <c r="CH52" s="100">
        <v>11</v>
      </c>
      <c r="CI52" s="100">
        <v>5940</v>
      </c>
      <c r="CJ52" s="100">
        <v>8</v>
      </c>
      <c r="CK52" s="100">
        <v>4320</v>
      </c>
      <c r="CL52" s="100">
        <v>13</v>
      </c>
      <c r="CM52" s="100">
        <v>7020</v>
      </c>
      <c r="CN52" s="100">
        <v>15</v>
      </c>
      <c r="CO52" s="100">
        <v>8100</v>
      </c>
      <c r="CP52" s="100">
        <v>11</v>
      </c>
      <c r="CQ52" s="100">
        <v>5940</v>
      </c>
      <c r="CR52" s="100">
        <v>10</v>
      </c>
      <c r="CS52" s="100">
        <v>5400</v>
      </c>
      <c r="CT52" s="100">
        <v>8</v>
      </c>
      <c r="CU52" s="100">
        <v>4320</v>
      </c>
    </row>
    <row r="53" spans="2:99">
      <c r="C53" s="99" t="s">
        <v>219</v>
      </c>
      <c r="D53" s="100">
        <v>8</v>
      </c>
      <c r="E53" s="100">
        <v>3254.4</v>
      </c>
      <c r="F53" s="100">
        <v>14.953916961730334</v>
      </c>
      <c r="G53" s="100">
        <v>6083.2534200318996</v>
      </c>
      <c r="H53" s="100">
        <v>12</v>
      </c>
      <c r="I53" s="100">
        <v>4881.6000000000004</v>
      </c>
      <c r="J53" s="100">
        <v>10</v>
      </c>
      <c r="K53" s="100">
        <v>4068</v>
      </c>
      <c r="L53" s="100">
        <v>10</v>
      </c>
      <c r="M53" s="100">
        <v>4068</v>
      </c>
      <c r="N53" s="100">
        <v>15</v>
      </c>
      <c r="O53" s="100">
        <v>6102</v>
      </c>
      <c r="P53" s="100">
        <v>14</v>
      </c>
      <c r="Q53" s="100">
        <v>5695.2</v>
      </c>
      <c r="R53" s="100">
        <v>13</v>
      </c>
      <c r="S53" s="100">
        <v>5288.4000000000005</v>
      </c>
      <c r="T53" s="100">
        <v>13</v>
      </c>
      <c r="U53" s="100">
        <v>5288.4000000000005</v>
      </c>
      <c r="V53" s="100">
        <v>11</v>
      </c>
      <c r="W53" s="100">
        <v>4474.8</v>
      </c>
      <c r="X53" s="100">
        <v>12</v>
      </c>
      <c r="Y53" s="100">
        <v>4881.6000000000004</v>
      </c>
      <c r="Z53" s="100">
        <v>8</v>
      </c>
      <c r="AA53" s="100">
        <v>3254.4</v>
      </c>
      <c r="AB53" s="100">
        <v>10</v>
      </c>
      <c r="AC53" s="100">
        <v>4068</v>
      </c>
      <c r="AD53" s="100">
        <v>11</v>
      </c>
      <c r="AE53" s="100">
        <v>4474.8</v>
      </c>
      <c r="AF53" s="100">
        <v>12</v>
      </c>
      <c r="AG53" s="100">
        <v>4881.6000000000004</v>
      </c>
      <c r="AH53" s="100">
        <v>9</v>
      </c>
      <c r="AI53" s="100">
        <v>3661.2000000000003</v>
      </c>
      <c r="AJ53" s="100">
        <v>15</v>
      </c>
      <c r="AK53" s="100">
        <v>6102</v>
      </c>
      <c r="AL53" s="100">
        <v>13</v>
      </c>
      <c r="AM53" s="100">
        <v>5288.4000000000005</v>
      </c>
      <c r="AN53" s="100">
        <v>10</v>
      </c>
      <c r="AO53" s="100">
        <v>4068</v>
      </c>
      <c r="AP53" s="100">
        <v>12</v>
      </c>
      <c r="AQ53" s="100">
        <v>4881.6000000000004</v>
      </c>
      <c r="AR53" s="100">
        <v>9</v>
      </c>
      <c r="AS53" s="100">
        <v>3661.2000000000003</v>
      </c>
      <c r="AT53" s="100">
        <v>8</v>
      </c>
      <c r="AU53" s="100">
        <v>3254.4</v>
      </c>
      <c r="AV53" s="100">
        <v>7</v>
      </c>
      <c r="AW53" s="100">
        <v>2847.6</v>
      </c>
      <c r="AX53" s="100">
        <v>10</v>
      </c>
      <c r="AY53" s="100">
        <v>4068</v>
      </c>
      <c r="AZ53" s="100">
        <v>12</v>
      </c>
      <c r="BA53" s="100">
        <v>4881.6000000000004</v>
      </c>
      <c r="BB53" s="100">
        <v>13</v>
      </c>
      <c r="BC53" s="100">
        <v>5288.4000000000005</v>
      </c>
      <c r="BD53" s="100">
        <v>12</v>
      </c>
      <c r="BE53" s="100">
        <v>4881.6000000000004</v>
      </c>
      <c r="BF53" s="100">
        <v>13</v>
      </c>
      <c r="BG53" s="100">
        <v>5288.4000000000005</v>
      </c>
      <c r="BH53" s="100">
        <v>11</v>
      </c>
      <c r="BI53" s="100">
        <v>4474.8</v>
      </c>
      <c r="BJ53" s="100">
        <v>9</v>
      </c>
      <c r="BK53" s="100">
        <v>3661.2000000000003</v>
      </c>
      <c r="BL53" s="100">
        <v>13</v>
      </c>
      <c r="BM53" s="100">
        <v>5288.4000000000005</v>
      </c>
      <c r="BN53" s="100">
        <v>13</v>
      </c>
      <c r="BO53" s="100">
        <v>5288.4000000000005</v>
      </c>
      <c r="BP53" s="100">
        <v>8</v>
      </c>
      <c r="BQ53" s="100">
        <v>3254.4</v>
      </c>
      <c r="BR53" s="100">
        <v>12</v>
      </c>
      <c r="BS53" s="100">
        <v>4881.6000000000004</v>
      </c>
      <c r="BT53" s="100">
        <v>12</v>
      </c>
      <c r="BU53" s="100">
        <v>4881.6000000000004</v>
      </c>
      <c r="BV53" s="100">
        <v>9</v>
      </c>
      <c r="BW53" s="100">
        <v>3661.2000000000003</v>
      </c>
      <c r="BX53" s="100">
        <v>11</v>
      </c>
      <c r="BY53" s="100">
        <v>4474.8</v>
      </c>
      <c r="BZ53" s="100">
        <v>14</v>
      </c>
      <c r="CA53" s="100">
        <v>5695.2</v>
      </c>
      <c r="CB53" s="100">
        <v>8</v>
      </c>
      <c r="CC53" s="100">
        <v>3254.4</v>
      </c>
      <c r="CD53" s="100">
        <v>12</v>
      </c>
      <c r="CE53" s="100">
        <v>4881.6000000000004</v>
      </c>
      <c r="CF53" s="100">
        <v>9</v>
      </c>
      <c r="CG53" s="100">
        <v>3661.2000000000003</v>
      </c>
      <c r="CH53" s="100">
        <v>11</v>
      </c>
      <c r="CI53" s="100">
        <v>4474.8</v>
      </c>
      <c r="CJ53" s="100">
        <v>8</v>
      </c>
      <c r="CK53" s="100">
        <v>3254.4</v>
      </c>
      <c r="CL53" s="100">
        <v>14</v>
      </c>
      <c r="CM53" s="100">
        <v>5695.2</v>
      </c>
      <c r="CN53" s="100">
        <v>15</v>
      </c>
      <c r="CO53" s="100">
        <v>6102</v>
      </c>
      <c r="CP53" s="100">
        <v>12</v>
      </c>
      <c r="CQ53" s="100">
        <v>4881.6000000000004</v>
      </c>
      <c r="CR53" s="100">
        <v>12</v>
      </c>
      <c r="CS53" s="100">
        <v>4881.6000000000004</v>
      </c>
      <c r="CT53" s="100">
        <v>7</v>
      </c>
      <c r="CU53" s="100">
        <v>2847.6</v>
      </c>
    </row>
    <row r="54" spans="2:99">
      <c r="C54" s="99" t="s">
        <v>220</v>
      </c>
      <c r="D54" s="100">
        <v>10</v>
      </c>
      <c r="E54" s="100">
        <v>3348</v>
      </c>
      <c r="F54" s="100">
        <v>15.049308657903367</v>
      </c>
      <c r="G54" s="100">
        <v>5038.5085386660476</v>
      </c>
      <c r="H54" s="100">
        <v>12</v>
      </c>
      <c r="I54" s="100">
        <v>4017.6000000000004</v>
      </c>
      <c r="J54" s="100">
        <v>10</v>
      </c>
      <c r="K54" s="100">
        <v>3348</v>
      </c>
      <c r="L54" s="100">
        <v>10</v>
      </c>
      <c r="M54" s="100">
        <v>3348</v>
      </c>
      <c r="N54" s="100">
        <v>14</v>
      </c>
      <c r="O54" s="100">
        <v>4687.2</v>
      </c>
      <c r="P54" s="100">
        <v>13</v>
      </c>
      <c r="Q54" s="100">
        <v>4352.4000000000005</v>
      </c>
      <c r="R54" s="100">
        <v>12</v>
      </c>
      <c r="S54" s="100">
        <v>4017.6000000000004</v>
      </c>
      <c r="T54" s="100">
        <v>14</v>
      </c>
      <c r="U54" s="100">
        <v>4687.2</v>
      </c>
      <c r="V54" s="100">
        <v>10</v>
      </c>
      <c r="W54" s="100">
        <v>3348</v>
      </c>
      <c r="X54" s="100">
        <v>11</v>
      </c>
      <c r="Y54" s="100">
        <v>3682.8</v>
      </c>
      <c r="Z54" s="100">
        <v>8</v>
      </c>
      <c r="AA54" s="100">
        <v>2678.4</v>
      </c>
      <c r="AB54" s="100">
        <v>9</v>
      </c>
      <c r="AC54" s="100">
        <v>3013.2000000000003</v>
      </c>
      <c r="AD54" s="100">
        <v>11</v>
      </c>
      <c r="AE54" s="100">
        <v>3682.8</v>
      </c>
      <c r="AF54" s="100">
        <v>12</v>
      </c>
      <c r="AG54" s="100">
        <v>4017.6000000000004</v>
      </c>
      <c r="AH54" s="100">
        <v>8</v>
      </c>
      <c r="AI54" s="100">
        <v>2678.4</v>
      </c>
      <c r="AJ54" s="100">
        <v>13</v>
      </c>
      <c r="AK54" s="100">
        <v>4352.4000000000005</v>
      </c>
      <c r="AL54" s="100">
        <v>12</v>
      </c>
      <c r="AM54" s="100">
        <v>4017.6000000000004</v>
      </c>
      <c r="AN54" s="100">
        <v>10</v>
      </c>
      <c r="AO54" s="100">
        <v>3348</v>
      </c>
      <c r="AP54" s="100">
        <v>11</v>
      </c>
      <c r="AQ54" s="100">
        <v>3682.8</v>
      </c>
      <c r="AR54" s="100">
        <v>8</v>
      </c>
      <c r="AS54" s="100">
        <v>2678.4</v>
      </c>
      <c r="AT54" s="100">
        <v>8</v>
      </c>
      <c r="AU54" s="100">
        <v>2678.4</v>
      </c>
      <c r="AV54" s="100">
        <v>8</v>
      </c>
      <c r="AW54" s="100">
        <v>2678.4</v>
      </c>
      <c r="AX54" s="100">
        <v>10</v>
      </c>
      <c r="AY54" s="100">
        <v>3348</v>
      </c>
      <c r="AZ54" s="100">
        <v>12</v>
      </c>
      <c r="BA54" s="100">
        <v>4017.6000000000004</v>
      </c>
      <c r="BB54" s="100">
        <v>12</v>
      </c>
      <c r="BC54" s="100">
        <v>4017.6000000000004</v>
      </c>
      <c r="BD54" s="100">
        <v>12</v>
      </c>
      <c r="BE54" s="100">
        <v>4017.6000000000004</v>
      </c>
      <c r="BF54" s="100">
        <v>14</v>
      </c>
      <c r="BG54" s="100">
        <v>4687.2</v>
      </c>
      <c r="BH54" s="100">
        <v>11</v>
      </c>
      <c r="BI54" s="100">
        <v>3682.8</v>
      </c>
      <c r="BJ54" s="100">
        <v>9</v>
      </c>
      <c r="BK54" s="100">
        <v>3013.2000000000003</v>
      </c>
      <c r="BL54" s="100">
        <v>13</v>
      </c>
      <c r="BM54" s="100">
        <v>4352.4000000000005</v>
      </c>
      <c r="BN54" s="100">
        <v>14</v>
      </c>
      <c r="BO54" s="100">
        <v>4687.2</v>
      </c>
      <c r="BP54" s="100">
        <v>8</v>
      </c>
      <c r="BQ54" s="100">
        <v>2678.4</v>
      </c>
      <c r="BR54" s="100">
        <v>14</v>
      </c>
      <c r="BS54" s="100">
        <v>4687.2</v>
      </c>
      <c r="BT54" s="100">
        <v>14</v>
      </c>
      <c r="BU54" s="100">
        <v>4687.2</v>
      </c>
      <c r="BV54" s="100">
        <v>9</v>
      </c>
      <c r="BW54" s="100">
        <v>3013.2000000000003</v>
      </c>
      <c r="BX54" s="100">
        <v>10</v>
      </c>
      <c r="BY54" s="100">
        <v>3348</v>
      </c>
      <c r="BZ54" s="100">
        <v>13</v>
      </c>
      <c r="CA54" s="100">
        <v>4352.4000000000005</v>
      </c>
      <c r="CB54" s="100">
        <v>9</v>
      </c>
      <c r="CC54" s="100">
        <v>3013.2000000000003</v>
      </c>
      <c r="CD54" s="100">
        <v>14</v>
      </c>
      <c r="CE54" s="100">
        <v>4687.2</v>
      </c>
      <c r="CF54" s="100">
        <v>10</v>
      </c>
      <c r="CG54" s="100">
        <v>3348</v>
      </c>
      <c r="CH54" s="100">
        <v>11</v>
      </c>
      <c r="CI54" s="100">
        <v>3682.8</v>
      </c>
      <c r="CJ54" s="100">
        <v>7</v>
      </c>
      <c r="CK54" s="100">
        <v>2343.6</v>
      </c>
      <c r="CL54" s="100">
        <v>14</v>
      </c>
      <c r="CM54" s="100">
        <v>4687.2</v>
      </c>
      <c r="CN54" s="100">
        <v>13</v>
      </c>
      <c r="CO54" s="100">
        <v>4352.4000000000005</v>
      </c>
      <c r="CP54" s="100">
        <v>13</v>
      </c>
      <c r="CQ54" s="100">
        <v>4352.4000000000005</v>
      </c>
      <c r="CR54" s="100">
        <v>13</v>
      </c>
      <c r="CS54" s="100">
        <v>4352.4000000000005</v>
      </c>
      <c r="CT54" s="100">
        <v>8</v>
      </c>
      <c r="CU54" s="100">
        <v>2678.4</v>
      </c>
    </row>
    <row r="55" spans="2:99">
      <c r="C55" s="99" t="s">
        <v>221</v>
      </c>
      <c r="D55" s="100">
        <v>9</v>
      </c>
      <c r="E55" s="100">
        <v>5972.4000000000005</v>
      </c>
      <c r="F55" s="100">
        <v>16.001612809816852</v>
      </c>
      <c r="G55" s="100">
        <v>10618.670260594463</v>
      </c>
      <c r="H55" s="100">
        <v>12</v>
      </c>
      <c r="I55" s="100">
        <v>7963.2000000000007</v>
      </c>
      <c r="J55" s="100">
        <v>10</v>
      </c>
      <c r="K55" s="100">
        <v>6636</v>
      </c>
      <c r="L55" s="100">
        <v>11</v>
      </c>
      <c r="M55" s="100">
        <v>7299.6</v>
      </c>
      <c r="N55" s="100">
        <v>14</v>
      </c>
      <c r="O55" s="100">
        <v>9290.4</v>
      </c>
      <c r="P55" s="100">
        <v>12</v>
      </c>
      <c r="Q55" s="100">
        <v>7963.2000000000007</v>
      </c>
      <c r="R55" s="100">
        <v>11</v>
      </c>
      <c r="S55" s="100">
        <v>7299.6</v>
      </c>
      <c r="T55" s="100">
        <v>15</v>
      </c>
      <c r="U55" s="100">
        <v>9954</v>
      </c>
      <c r="V55" s="100">
        <v>9</v>
      </c>
      <c r="W55" s="100">
        <v>5972.4000000000005</v>
      </c>
      <c r="X55" s="100">
        <v>11</v>
      </c>
      <c r="Y55" s="100">
        <v>7299.6</v>
      </c>
      <c r="Z55" s="100">
        <v>9</v>
      </c>
      <c r="AA55" s="100">
        <v>5972.4000000000005</v>
      </c>
      <c r="AB55" s="100">
        <v>10</v>
      </c>
      <c r="AC55" s="100">
        <v>6636</v>
      </c>
      <c r="AD55" s="100">
        <v>11</v>
      </c>
      <c r="AE55" s="100">
        <v>7299.6</v>
      </c>
      <c r="AF55" s="100">
        <v>12</v>
      </c>
      <c r="AG55" s="100">
        <v>7963.2000000000007</v>
      </c>
      <c r="AH55" s="100">
        <v>8</v>
      </c>
      <c r="AI55" s="100">
        <v>5308.8</v>
      </c>
      <c r="AJ55" s="100">
        <v>15</v>
      </c>
      <c r="AK55" s="100">
        <v>9954</v>
      </c>
      <c r="AL55" s="100">
        <v>12</v>
      </c>
      <c r="AM55" s="100">
        <v>7963.2000000000007</v>
      </c>
      <c r="AN55" s="100">
        <v>10</v>
      </c>
      <c r="AO55" s="100">
        <v>6636</v>
      </c>
      <c r="AP55" s="100">
        <v>10</v>
      </c>
      <c r="AQ55" s="100">
        <v>6636</v>
      </c>
      <c r="AR55" s="100">
        <v>8</v>
      </c>
      <c r="AS55" s="100">
        <v>5308.8</v>
      </c>
      <c r="AT55" s="100">
        <v>8</v>
      </c>
      <c r="AU55" s="100">
        <v>5308.8</v>
      </c>
      <c r="AV55" s="100">
        <v>7</v>
      </c>
      <c r="AW55" s="100">
        <v>4645.2</v>
      </c>
      <c r="AX55" s="100">
        <v>11</v>
      </c>
      <c r="AY55" s="100">
        <v>7299.6</v>
      </c>
      <c r="AZ55" s="100">
        <v>11</v>
      </c>
      <c r="BA55" s="100">
        <v>7299.6</v>
      </c>
      <c r="BB55" s="100">
        <v>12</v>
      </c>
      <c r="BC55" s="100">
        <v>7963.2000000000007</v>
      </c>
      <c r="BD55" s="100">
        <v>11</v>
      </c>
      <c r="BE55" s="100">
        <v>7299.6</v>
      </c>
      <c r="BF55" s="100">
        <v>15</v>
      </c>
      <c r="BG55" s="100">
        <v>9954</v>
      </c>
      <c r="BH55" s="100">
        <v>11</v>
      </c>
      <c r="BI55" s="100">
        <v>7299.6</v>
      </c>
      <c r="BJ55" s="100">
        <v>9</v>
      </c>
      <c r="BK55" s="100">
        <v>5972.4000000000005</v>
      </c>
      <c r="BL55" s="100">
        <v>12</v>
      </c>
      <c r="BM55" s="100">
        <v>7963.2000000000007</v>
      </c>
      <c r="BN55" s="100">
        <v>13</v>
      </c>
      <c r="BO55" s="100">
        <v>8626.8000000000011</v>
      </c>
      <c r="BP55" s="100">
        <v>7</v>
      </c>
      <c r="BQ55" s="100">
        <v>4645.2</v>
      </c>
      <c r="BR55" s="100">
        <v>13</v>
      </c>
      <c r="BS55" s="100">
        <v>8626.8000000000011</v>
      </c>
      <c r="BT55" s="100">
        <v>12</v>
      </c>
      <c r="BU55" s="100">
        <v>7963.2000000000007</v>
      </c>
      <c r="BV55" s="100">
        <v>9</v>
      </c>
      <c r="BW55" s="100">
        <v>5972.4000000000005</v>
      </c>
      <c r="BX55" s="100">
        <v>10</v>
      </c>
      <c r="BY55" s="100">
        <v>6636</v>
      </c>
      <c r="BZ55" s="100">
        <v>13</v>
      </c>
      <c r="CA55" s="100">
        <v>8626.8000000000011</v>
      </c>
      <c r="CB55" s="100">
        <v>8</v>
      </c>
      <c r="CC55" s="100">
        <v>5308.8</v>
      </c>
      <c r="CD55" s="100">
        <v>14</v>
      </c>
      <c r="CE55" s="100">
        <v>9290.4</v>
      </c>
      <c r="CF55" s="100">
        <v>10</v>
      </c>
      <c r="CG55" s="100">
        <v>6636</v>
      </c>
      <c r="CH55" s="100">
        <v>11</v>
      </c>
      <c r="CI55" s="100">
        <v>7299.6</v>
      </c>
      <c r="CJ55" s="100">
        <v>8</v>
      </c>
      <c r="CK55" s="100">
        <v>5308.8</v>
      </c>
      <c r="CL55" s="100">
        <v>13</v>
      </c>
      <c r="CM55" s="100">
        <v>8626.8000000000011</v>
      </c>
      <c r="CN55" s="100">
        <v>13</v>
      </c>
      <c r="CO55" s="100">
        <v>8626.8000000000011</v>
      </c>
      <c r="CP55" s="100">
        <v>11</v>
      </c>
      <c r="CQ55" s="100">
        <v>7299.6</v>
      </c>
      <c r="CR55" s="100">
        <v>11</v>
      </c>
      <c r="CS55" s="100">
        <v>7299.6</v>
      </c>
      <c r="CT55" s="100">
        <v>8</v>
      </c>
      <c r="CU55" s="100">
        <v>5308.8</v>
      </c>
    </row>
    <row r="56" spans="2:99">
      <c r="C56" s="99" t="s">
        <v>222</v>
      </c>
      <c r="D56" s="100">
        <v>9.8507253115266291</v>
      </c>
      <c r="E56" s="100">
        <v>11336.214688504844</v>
      </c>
      <c r="F56" s="100">
        <v>12.091759227609801</v>
      </c>
      <c r="G56" s="100">
        <v>13915.196519133358</v>
      </c>
      <c r="H56" s="100">
        <v>3.6341972630649422</v>
      </c>
      <c r="I56" s="100">
        <v>4182.2342103351357</v>
      </c>
      <c r="J56" s="100">
        <v>2.9261825414492666</v>
      </c>
      <c r="K56" s="100">
        <v>3367.4508686998161</v>
      </c>
      <c r="L56" s="100">
        <v>3.0496204571020202</v>
      </c>
      <c r="M56" s="100">
        <v>3509.5032220330049</v>
      </c>
      <c r="N56" s="100">
        <v>3.0221789460361217</v>
      </c>
      <c r="O56" s="100">
        <v>3477.9235310983686</v>
      </c>
      <c r="P56" s="100">
        <v>3.1379219695013347</v>
      </c>
      <c r="Q56" s="100">
        <v>3611.1206025021361</v>
      </c>
      <c r="R56" s="100">
        <v>3.1736835211640666</v>
      </c>
      <c r="S56" s="100">
        <v>3652.2749961556078</v>
      </c>
      <c r="T56" s="100">
        <v>4.175949378999233</v>
      </c>
      <c r="U56" s="100">
        <v>4805.682545352317</v>
      </c>
      <c r="V56" s="100">
        <v>2.6289096203539999</v>
      </c>
      <c r="W56" s="100">
        <v>3025.349191103383</v>
      </c>
      <c r="X56" s="100">
        <v>2.898630750128985</v>
      </c>
      <c r="Y56" s="100">
        <v>3335.7442672484358</v>
      </c>
      <c r="Z56" s="100">
        <v>2.2890704722092954</v>
      </c>
      <c r="AA56" s="100">
        <v>2634.2622994184571</v>
      </c>
      <c r="AB56" s="100">
        <v>2.9873717202245955</v>
      </c>
      <c r="AC56" s="100">
        <v>3437.8673756344642</v>
      </c>
      <c r="AD56" s="100">
        <v>2.894937735697626</v>
      </c>
      <c r="AE56" s="100">
        <v>3331.4943462408278</v>
      </c>
      <c r="AF56" s="100">
        <v>3.536859860097743</v>
      </c>
      <c r="AG56" s="100">
        <v>4070.2183270004825</v>
      </c>
      <c r="AH56" s="100">
        <v>3.0905620945645902</v>
      </c>
      <c r="AI56" s="100">
        <v>3556.6188584249303</v>
      </c>
      <c r="AJ56" s="100">
        <v>3.5224284985466152</v>
      </c>
      <c r="AK56" s="100">
        <v>4053.6107161274444</v>
      </c>
      <c r="AL56" s="100">
        <v>3.6042619957233173</v>
      </c>
      <c r="AM56" s="100">
        <v>4147.7847046783936</v>
      </c>
      <c r="AN56" s="100">
        <v>2.6995307670555442</v>
      </c>
      <c r="AO56" s="100">
        <v>3106.6200067275199</v>
      </c>
      <c r="AP56" s="100">
        <v>2.9228119136255661</v>
      </c>
      <c r="AQ56" s="100">
        <v>3363.5719502003012</v>
      </c>
      <c r="AR56" s="100">
        <v>2.8446878594823084</v>
      </c>
      <c r="AS56" s="100">
        <v>3273.6667886922405</v>
      </c>
      <c r="AT56" s="100">
        <v>3.1016263420938532</v>
      </c>
      <c r="AU56" s="100">
        <v>3569.3515944816063</v>
      </c>
      <c r="AV56" s="100">
        <v>2.9907869341425126</v>
      </c>
      <c r="AW56" s="100">
        <v>3441.7976038112033</v>
      </c>
      <c r="AX56" s="100">
        <v>3.8589478317694135</v>
      </c>
      <c r="AY56" s="100">
        <v>4440.8771648002412</v>
      </c>
      <c r="AZ56" s="100">
        <v>3.4182914432979818</v>
      </c>
      <c r="BA56" s="100">
        <v>3933.7697929473175</v>
      </c>
      <c r="BB56" s="100">
        <v>3.4458488917421199</v>
      </c>
      <c r="BC56" s="100">
        <v>3965.4829046168315</v>
      </c>
      <c r="BD56" s="100">
        <v>2.9292736344912425</v>
      </c>
      <c r="BE56" s="100">
        <v>3371.0080985725217</v>
      </c>
      <c r="BF56" s="100">
        <v>3.2869118549239498</v>
      </c>
      <c r="BG56" s="100">
        <v>3782.5781626464814</v>
      </c>
      <c r="BH56" s="100">
        <v>2.7094934942770683</v>
      </c>
      <c r="BI56" s="100">
        <v>3118.0851132140501</v>
      </c>
      <c r="BJ56" s="100">
        <v>2.4349895356651627</v>
      </c>
      <c r="BK56" s="100">
        <v>2802.185957643469</v>
      </c>
      <c r="BL56" s="100">
        <v>3.1424417453003781</v>
      </c>
      <c r="BM56" s="100">
        <v>3616.3219604916749</v>
      </c>
      <c r="BN56" s="100">
        <v>3.1691932152989719</v>
      </c>
      <c r="BO56" s="100">
        <v>3647.1075521660568</v>
      </c>
      <c r="BP56" s="100">
        <v>1.8114390423143816</v>
      </c>
      <c r="BQ56" s="100">
        <v>2084.6040498953903</v>
      </c>
      <c r="BR56" s="100">
        <v>3.3129100215842611</v>
      </c>
      <c r="BS56" s="100">
        <v>3812.4968528391673</v>
      </c>
      <c r="BT56" s="100">
        <v>2.8431128064512547</v>
      </c>
      <c r="BU56" s="100">
        <v>3271.854217664104</v>
      </c>
      <c r="BV56" s="100">
        <v>2.3158684186417542</v>
      </c>
      <c r="BW56" s="100">
        <v>2665.1013761729305</v>
      </c>
      <c r="BX56" s="100">
        <v>2.454068346054016</v>
      </c>
      <c r="BY56" s="100">
        <v>2824.1418526389616</v>
      </c>
      <c r="BZ56" s="100">
        <v>2.7560780835255785</v>
      </c>
      <c r="CA56" s="100">
        <v>3171.6946585212354</v>
      </c>
      <c r="CB56" s="100">
        <v>2.0676078414212196</v>
      </c>
      <c r="CC56" s="100">
        <v>2379.4031039075394</v>
      </c>
      <c r="CD56" s="100">
        <v>2.6246921876376637</v>
      </c>
      <c r="CE56" s="100">
        <v>3020.4957695334233</v>
      </c>
      <c r="CF56" s="100">
        <v>2.2961555473515638</v>
      </c>
      <c r="CG56" s="100">
        <v>2642.4158038921796</v>
      </c>
      <c r="CH56" s="100">
        <v>2.2970413280180075</v>
      </c>
      <c r="CI56" s="100">
        <v>2643.435160283123</v>
      </c>
      <c r="CJ56" s="100">
        <v>2.1696602120632726</v>
      </c>
      <c r="CK56" s="100">
        <v>2496.8449720424142</v>
      </c>
      <c r="CL56" s="100">
        <v>3.3900319636519898</v>
      </c>
      <c r="CM56" s="100">
        <v>3901.2487837707099</v>
      </c>
      <c r="CN56" s="100">
        <v>3.2534485713044159</v>
      </c>
      <c r="CO56" s="100">
        <v>3744.0686158571216</v>
      </c>
      <c r="CP56" s="100">
        <v>3.1450689882747143</v>
      </c>
      <c r="CQ56" s="100">
        <v>3619.3453917065412</v>
      </c>
      <c r="CR56" s="100">
        <v>2.5917101876565591</v>
      </c>
      <c r="CS56" s="100">
        <v>2982.540083955168</v>
      </c>
      <c r="CT56" s="100">
        <v>1.8676489422622591</v>
      </c>
      <c r="CU56" s="100">
        <v>2149.2904027554077</v>
      </c>
    </row>
    <row r="57" spans="2:99">
      <c r="C57" s="99" t="s">
        <v>223</v>
      </c>
      <c r="D57" s="100">
        <v>8</v>
      </c>
      <c r="E57" s="100">
        <v>11289.6</v>
      </c>
      <c r="F57" s="100">
        <v>13.810829417470783</v>
      </c>
      <c r="G57" s="100">
        <v>19489.842473934768</v>
      </c>
      <c r="H57" s="100">
        <v>10</v>
      </c>
      <c r="I57" s="100">
        <v>14112</v>
      </c>
      <c r="J57" s="100">
        <v>9</v>
      </c>
      <c r="K57" s="100">
        <v>12700.800000000001</v>
      </c>
      <c r="L57" s="100">
        <v>11</v>
      </c>
      <c r="M57" s="100">
        <v>15523.2</v>
      </c>
      <c r="N57" s="100">
        <v>13</v>
      </c>
      <c r="O57" s="100">
        <v>18345.600000000002</v>
      </c>
      <c r="P57" s="100">
        <v>13</v>
      </c>
      <c r="Q57" s="100">
        <v>18345.600000000002</v>
      </c>
      <c r="R57" s="100">
        <v>11</v>
      </c>
      <c r="S57" s="100">
        <v>15523.2</v>
      </c>
      <c r="T57" s="100">
        <v>11</v>
      </c>
      <c r="U57" s="100">
        <v>15523.2</v>
      </c>
      <c r="V57" s="100">
        <v>9</v>
      </c>
      <c r="W57" s="100">
        <v>12700.800000000001</v>
      </c>
      <c r="X57" s="100">
        <v>10</v>
      </c>
      <c r="Y57" s="100">
        <v>14112</v>
      </c>
      <c r="Z57" s="100">
        <v>7</v>
      </c>
      <c r="AA57" s="100">
        <v>9878.4</v>
      </c>
      <c r="AB57" s="100">
        <v>9</v>
      </c>
      <c r="AC57" s="100">
        <v>12700.800000000001</v>
      </c>
      <c r="AD57" s="100">
        <v>10</v>
      </c>
      <c r="AE57" s="100">
        <v>14112</v>
      </c>
      <c r="AF57" s="100">
        <v>11</v>
      </c>
      <c r="AG57" s="100">
        <v>15523.2</v>
      </c>
      <c r="AH57" s="100">
        <v>7</v>
      </c>
      <c r="AI57" s="100">
        <v>9878.4</v>
      </c>
      <c r="AJ57" s="100">
        <v>13</v>
      </c>
      <c r="AK57" s="100">
        <v>18345.600000000002</v>
      </c>
      <c r="AL57" s="100">
        <v>11</v>
      </c>
      <c r="AM57" s="100">
        <v>15523.2</v>
      </c>
      <c r="AN57" s="100">
        <v>10</v>
      </c>
      <c r="AO57" s="100">
        <v>14112</v>
      </c>
      <c r="AP57" s="100">
        <v>11</v>
      </c>
      <c r="AQ57" s="100">
        <v>15523.2</v>
      </c>
      <c r="AR57" s="100">
        <v>9</v>
      </c>
      <c r="AS57" s="100">
        <v>12700.800000000001</v>
      </c>
      <c r="AT57" s="100">
        <v>7</v>
      </c>
      <c r="AU57" s="100">
        <v>9878.4</v>
      </c>
      <c r="AV57" s="100">
        <v>6</v>
      </c>
      <c r="AW57" s="100">
        <v>8467.2000000000007</v>
      </c>
      <c r="AX57" s="100">
        <v>9</v>
      </c>
      <c r="AY57" s="100">
        <v>12700.800000000001</v>
      </c>
      <c r="AZ57" s="100">
        <v>10</v>
      </c>
      <c r="BA57" s="100">
        <v>14112</v>
      </c>
      <c r="BB57" s="100">
        <v>11</v>
      </c>
      <c r="BC57" s="100">
        <v>15523.2</v>
      </c>
      <c r="BD57" s="100">
        <v>10</v>
      </c>
      <c r="BE57" s="100">
        <v>14112</v>
      </c>
      <c r="BF57" s="100">
        <v>12</v>
      </c>
      <c r="BG57" s="100">
        <v>16934.400000000001</v>
      </c>
      <c r="BH57" s="100">
        <v>9</v>
      </c>
      <c r="BI57" s="100">
        <v>12700.800000000001</v>
      </c>
      <c r="BJ57" s="100">
        <v>8</v>
      </c>
      <c r="BK57" s="100">
        <v>11289.6</v>
      </c>
      <c r="BL57" s="100">
        <v>13</v>
      </c>
      <c r="BM57" s="100">
        <v>18345.600000000002</v>
      </c>
      <c r="BN57" s="100">
        <v>13</v>
      </c>
      <c r="BO57" s="100">
        <v>18345.600000000002</v>
      </c>
      <c r="BP57" s="100">
        <v>7</v>
      </c>
      <c r="BQ57" s="100">
        <v>9878.4</v>
      </c>
      <c r="BR57" s="100">
        <v>11</v>
      </c>
      <c r="BS57" s="100">
        <v>15523.2</v>
      </c>
      <c r="BT57" s="100">
        <v>12</v>
      </c>
      <c r="BU57" s="100">
        <v>16934.400000000001</v>
      </c>
      <c r="BV57" s="100">
        <v>7</v>
      </c>
      <c r="BW57" s="100">
        <v>9878.4</v>
      </c>
      <c r="BX57" s="100">
        <v>9</v>
      </c>
      <c r="BY57" s="100">
        <v>12700.800000000001</v>
      </c>
      <c r="BZ57" s="100">
        <v>12</v>
      </c>
      <c r="CA57" s="100">
        <v>16934.400000000001</v>
      </c>
      <c r="CB57" s="100">
        <v>8</v>
      </c>
      <c r="CC57" s="100">
        <v>11289.6</v>
      </c>
      <c r="CD57" s="100">
        <v>11</v>
      </c>
      <c r="CE57" s="100">
        <v>15523.2</v>
      </c>
      <c r="CF57" s="100">
        <v>9</v>
      </c>
      <c r="CG57" s="100">
        <v>12700.800000000001</v>
      </c>
      <c r="CH57" s="100">
        <v>9</v>
      </c>
      <c r="CI57" s="100">
        <v>12700.800000000001</v>
      </c>
      <c r="CJ57" s="100">
        <v>7</v>
      </c>
      <c r="CK57" s="100">
        <v>9878.4</v>
      </c>
      <c r="CL57" s="100">
        <v>13</v>
      </c>
      <c r="CM57" s="100">
        <v>18345.600000000002</v>
      </c>
      <c r="CN57" s="100">
        <v>12</v>
      </c>
      <c r="CO57" s="100">
        <v>16934.400000000001</v>
      </c>
      <c r="CP57" s="100">
        <v>10</v>
      </c>
      <c r="CQ57" s="100">
        <v>14112</v>
      </c>
      <c r="CR57" s="100">
        <v>10</v>
      </c>
      <c r="CS57" s="100">
        <v>14112</v>
      </c>
      <c r="CT57" s="100">
        <v>7</v>
      </c>
      <c r="CU57" s="100">
        <v>9878.4</v>
      </c>
    </row>
    <row r="58" spans="2:99">
      <c r="C58" s="99" t="s">
        <v>224</v>
      </c>
      <c r="D58" s="100">
        <v>8.8507253115266291</v>
      </c>
      <c r="E58" s="100">
        <v>10419.073836729149</v>
      </c>
      <c r="F58" s="100">
        <v>12.091759227609801</v>
      </c>
      <c r="G58" s="100">
        <v>14234.418962742258</v>
      </c>
      <c r="H58" s="100">
        <v>3.6341972630649422</v>
      </c>
      <c r="I58" s="100">
        <v>4278.1770180800504</v>
      </c>
      <c r="J58" s="100">
        <v>2.6446738428484444</v>
      </c>
      <c r="K58" s="100">
        <v>3113.3100478011888</v>
      </c>
      <c r="L58" s="100">
        <v>3.0607382766891438</v>
      </c>
      <c r="M58" s="100">
        <v>3603.10109931846</v>
      </c>
      <c r="N58" s="100">
        <v>3.0221789460361217</v>
      </c>
      <c r="O58" s="100">
        <v>3557.7090552737227</v>
      </c>
      <c r="P58" s="100">
        <v>2.8764284720428903</v>
      </c>
      <c r="Q58" s="100">
        <v>3386.1315972888906</v>
      </c>
      <c r="R58" s="100">
        <v>3.4440730268333994</v>
      </c>
      <c r="S58" s="100">
        <v>4054.3627671882778</v>
      </c>
      <c r="T58" s="100">
        <v>4.175949378999233</v>
      </c>
      <c r="U58" s="100">
        <v>4915.9276089578971</v>
      </c>
      <c r="V58" s="100">
        <v>2.6455376798772678</v>
      </c>
      <c r="W58" s="100">
        <v>3114.3269567515199</v>
      </c>
      <c r="X58" s="100">
        <v>3.1884938251418831</v>
      </c>
      <c r="Y58" s="100">
        <v>3753.4949309570247</v>
      </c>
      <c r="Z58" s="100">
        <v>2.0155928253155224</v>
      </c>
      <c r="AA58" s="100">
        <v>2372.7558739614333</v>
      </c>
      <c r="AB58" s="100">
        <v>2.6931450873233445</v>
      </c>
      <c r="AC58" s="100">
        <v>3170.3703967970414</v>
      </c>
      <c r="AD58" s="100">
        <v>2.894937735697626</v>
      </c>
      <c r="AE58" s="100">
        <v>3407.9207024632456</v>
      </c>
      <c r="AF58" s="100">
        <v>3.5678041895173198</v>
      </c>
      <c r="AG58" s="100">
        <v>4200.0190918997887</v>
      </c>
      <c r="AH58" s="100">
        <v>2.7698823743641312</v>
      </c>
      <c r="AI58" s="100">
        <v>3260.7055311014556</v>
      </c>
      <c r="AJ58" s="100">
        <v>3.7780877044950474</v>
      </c>
      <c r="AK58" s="100">
        <v>4447.5648457315701</v>
      </c>
      <c r="AL58" s="100">
        <v>3.0732067379828591</v>
      </c>
      <c r="AM58" s="100">
        <v>3617.7789719534221</v>
      </c>
      <c r="AN58" s="100">
        <v>2.9537023304525736</v>
      </c>
      <c r="AO58" s="100">
        <v>3477.0983834087697</v>
      </c>
      <c r="AP58" s="100">
        <v>2.9756479752316909</v>
      </c>
      <c r="AQ58" s="100">
        <v>3502.9327964427466</v>
      </c>
      <c r="AR58" s="100">
        <v>3.188049344867784</v>
      </c>
      <c r="AS58" s="100">
        <v>3752.9716887783557</v>
      </c>
      <c r="AT58" s="100">
        <v>2.7139230493321218</v>
      </c>
      <c r="AU58" s="100">
        <v>3194.8302136737739</v>
      </c>
      <c r="AV58" s="100">
        <v>2.7049859622519099</v>
      </c>
      <c r="AW58" s="100">
        <v>3184.3094747629484</v>
      </c>
      <c r="AX58" s="100">
        <v>3.9015983114284354</v>
      </c>
      <c r="AY58" s="100">
        <v>4592.9615322135542</v>
      </c>
      <c r="AZ58" s="100">
        <v>3.4182914432979818</v>
      </c>
      <c r="BA58" s="100">
        <v>4024.0126870503846</v>
      </c>
      <c r="BB58" s="100">
        <v>3.1586948174302765</v>
      </c>
      <c r="BC58" s="100">
        <v>3718.4155390789215</v>
      </c>
      <c r="BD58" s="100">
        <v>3.0998493335629118</v>
      </c>
      <c r="BE58" s="100">
        <v>3649.1426354702598</v>
      </c>
      <c r="BF58" s="100">
        <v>3.3066019089892791</v>
      </c>
      <c r="BG58" s="100">
        <v>3892.5317672621795</v>
      </c>
      <c r="BH58" s="100">
        <v>2.4987875429048438</v>
      </c>
      <c r="BI58" s="100">
        <v>2941.5726955075825</v>
      </c>
      <c r="BJ58" s="100">
        <v>2.1450261449975851</v>
      </c>
      <c r="BK58" s="100">
        <v>2525.1247778911575</v>
      </c>
      <c r="BL58" s="100">
        <v>3.5993246930196876</v>
      </c>
      <c r="BM58" s="100">
        <v>4237.125028622776</v>
      </c>
      <c r="BN58" s="100">
        <v>3.387210926883939</v>
      </c>
      <c r="BO58" s="100">
        <v>3987.4247031277732</v>
      </c>
      <c r="BP58" s="100">
        <v>1.8114390423143816</v>
      </c>
      <c r="BQ58" s="100">
        <v>2132.4260406124899</v>
      </c>
      <c r="BR58" s="100">
        <v>2.8450502713579202</v>
      </c>
      <c r="BS58" s="100">
        <v>3349.1931794425436</v>
      </c>
      <c r="BT58" s="100">
        <v>2.8569716167376331</v>
      </c>
      <c r="BU58" s="100">
        <v>3363.226987223542</v>
      </c>
      <c r="BV58" s="100">
        <v>2.5599446285606042</v>
      </c>
      <c r="BW58" s="100">
        <v>3013.5668167415433</v>
      </c>
      <c r="BX58" s="100">
        <v>2.9285290183409449</v>
      </c>
      <c r="BY58" s="100">
        <v>3447.4643603909603</v>
      </c>
      <c r="BZ58" s="100">
        <v>2.742163842667046</v>
      </c>
      <c r="CA58" s="100">
        <v>3228.075275587647</v>
      </c>
      <c r="CB58" s="100">
        <v>2.0659989877808393</v>
      </c>
      <c r="CC58" s="100">
        <v>2432.0940084156041</v>
      </c>
      <c r="CD58" s="100">
        <v>3.0422942897174718</v>
      </c>
      <c r="CE58" s="100">
        <v>3581.3888378554079</v>
      </c>
      <c r="CF58" s="100">
        <v>2.529423364452231</v>
      </c>
      <c r="CG58" s="100">
        <v>2977.6371846331663</v>
      </c>
      <c r="CH58" s="100">
        <v>2.4933101625554248</v>
      </c>
      <c r="CI58" s="100">
        <v>2935.1247233602462</v>
      </c>
      <c r="CJ58" s="100">
        <v>2.182738754735237</v>
      </c>
      <c r="CK58" s="100">
        <v>2569.5200620743212</v>
      </c>
      <c r="CL58" s="100">
        <v>3.3765715599025619</v>
      </c>
      <c r="CM58" s="100">
        <v>3974.9000403172959</v>
      </c>
      <c r="CN58" s="100">
        <v>3.2381258907450392</v>
      </c>
      <c r="CO58" s="100">
        <v>3811.9217985850605</v>
      </c>
      <c r="CP58" s="100">
        <v>2.9039398627654913</v>
      </c>
      <c r="CQ58" s="100">
        <v>3418.5180064475367</v>
      </c>
      <c r="CR58" s="100">
        <v>2.827382923585037</v>
      </c>
      <c r="CS58" s="100">
        <v>3328.3951776443055</v>
      </c>
      <c r="CT58" s="100">
        <v>1.8653356901910498</v>
      </c>
      <c r="CU58" s="100">
        <v>2195.8731744929041</v>
      </c>
    </row>
    <row r="59" spans="2:99">
      <c r="C59" s="99" t="s">
        <v>225</v>
      </c>
      <c r="D59" s="100">
        <v>9</v>
      </c>
      <c r="E59" s="100">
        <v>2732.3999999999996</v>
      </c>
      <c r="F59" s="100">
        <v>16.097004505989883</v>
      </c>
      <c r="G59" s="100">
        <v>4887.0505680185279</v>
      </c>
      <c r="H59" s="100">
        <v>13</v>
      </c>
      <c r="I59" s="100">
        <v>3946.7999999999997</v>
      </c>
      <c r="J59" s="100">
        <v>9</v>
      </c>
      <c r="K59" s="100">
        <v>2732.3999999999996</v>
      </c>
      <c r="L59" s="100">
        <v>10</v>
      </c>
      <c r="M59" s="100">
        <v>3035.9999999999995</v>
      </c>
      <c r="N59" s="100">
        <v>13</v>
      </c>
      <c r="O59" s="100">
        <v>3946.7999999999997</v>
      </c>
      <c r="P59" s="100">
        <v>14</v>
      </c>
      <c r="Q59" s="100">
        <v>4250.3999999999996</v>
      </c>
      <c r="R59" s="100">
        <v>11</v>
      </c>
      <c r="S59" s="100">
        <v>3339.5999999999995</v>
      </c>
      <c r="T59" s="100">
        <v>15</v>
      </c>
      <c r="U59" s="100">
        <v>4553.9999999999991</v>
      </c>
      <c r="V59" s="100">
        <v>9</v>
      </c>
      <c r="W59" s="100">
        <v>2732.3999999999996</v>
      </c>
      <c r="X59" s="100">
        <v>11</v>
      </c>
      <c r="Y59" s="100">
        <v>3339.5999999999995</v>
      </c>
      <c r="Z59" s="100">
        <v>8</v>
      </c>
      <c r="AA59" s="100">
        <v>2428.7999999999997</v>
      </c>
      <c r="AB59" s="100">
        <v>9</v>
      </c>
      <c r="AC59" s="100">
        <v>2732.3999999999996</v>
      </c>
      <c r="AD59" s="100">
        <v>11</v>
      </c>
      <c r="AE59" s="100">
        <v>3339.5999999999995</v>
      </c>
      <c r="AF59" s="100">
        <v>14</v>
      </c>
      <c r="AG59" s="100">
        <v>4250.3999999999996</v>
      </c>
      <c r="AH59" s="100">
        <v>9</v>
      </c>
      <c r="AI59" s="100">
        <v>2732.3999999999996</v>
      </c>
      <c r="AJ59" s="100">
        <v>13</v>
      </c>
      <c r="AK59" s="100">
        <v>3946.7999999999997</v>
      </c>
      <c r="AL59" s="100">
        <v>11</v>
      </c>
      <c r="AM59" s="100">
        <v>3339.5999999999995</v>
      </c>
      <c r="AN59" s="100">
        <v>10</v>
      </c>
      <c r="AO59" s="100">
        <v>3035.9999999999995</v>
      </c>
      <c r="AP59" s="100">
        <v>12</v>
      </c>
      <c r="AQ59" s="100">
        <v>3643.2</v>
      </c>
      <c r="AR59" s="100">
        <v>9</v>
      </c>
      <c r="AS59" s="100">
        <v>2732.3999999999996</v>
      </c>
      <c r="AT59" s="100">
        <v>8</v>
      </c>
      <c r="AU59" s="100">
        <v>2428.7999999999997</v>
      </c>
      <c r="AV59" s="100">
        <v>8</v>
      </c>
      <c r="AW59" s="100">
        <v>2428.7999999999997</v>
      </c>
      <c r="AX59" s="100">
        <v>11</v>
      </c>
      <c r="AY59" s="100">
        <v>3339.5999999999995</v>
      </c>
      <c r="AZ59" s="100">
        <v>12</v>
      </c>
      <c r="BA59" s="100">
        <v>3643.2</v>
      </c>
      <c r="BB59" s="100">
        <v>13</v>
      </c>
      <c r="BC59" s="100">
        <v>3946.7999999999997</v>
      </c>
      <c r="BD59" s="100">
        <v>13</v>
      </c>
      <c r="BE59" s="100">
        <v>3946.7999999999997</v>
      </c>
      <c r="BF59" s="100">
        <v>15</v>
      </c>
      <c r="BG59" s="100">
        <v>4553.9999999999991</v>
      </c>
      <c r="BH59" s="100">
        <v>12</v>
      </c>
      <c r="BI59" s="100">
        <v>3643.2</v>
      </c>
      <c r="BJ59" s="100">
        <v>8</v>
      </c>
      <c r="BK59" s="100">
        <v>2428.7999999999997</v>
      </c>
      <c r="BL59" s="100">
        <v>15</v>
      </c>
      <c r="BM59" s="100">
        <v>4553.9999999999991</v>
      </c>
      <c r="BN59" s="100">
        <v>15</v>
      </c>
      <c r="BO59" s="100">
        <v>4553.9999999999991</v>
      </c>
      <c r="BP59" s="100">
        <v>8</v>
      </c>
      <c r="BQ59" s="100">
        <v>2428.7999999999997</v>
      </c>
      <c r="BR59" s="100">
        <v>14</v>
      </c>
      <c r="BS59" s="100">
        <v>4250.3999999999996</v>
      </c>
      <c r="BT59" s="100">
        <v>14</v>
      </c>
      <c r="BU59" s="100">
        <v>4250.3999999999996</v>
      </c>
      <c r="BV59" s="100">
        <v>8</v>
      </c>
      <c r="BW59" s="100">
        <v>2428.7999999999997</v>
      </c>
      <c r="BX59" s="100">
        <v>10</v>
      </c>
      <c r="BY59" s="100">
        <v>3035.9999999999995</v>
      </c>
      <c r="BZ59" s="100">
        <v>13</v>
      </c>
      <c r="CA59" s="100">
        <v>3946.7999999999997</v>
      </c>
      <c r="CB59" s="100">
        <v>8</v>
      </c>
      <c r="CC59" s="100">
        <v>2428.7999999999997</v>
      </c>
      <c r="CD59" s="100">
        <v>13</v>
      </c>
      <c r="CE59" s="100">
        <v>3946.7999999999997</v>
      </c>
      <c r="CF59" s="100">
        <v>10</v>
      </c>
      <c r="CG59" s="100">
        <v>3035.9999999999995</v>
      </c>
      <c r="CH59" s="100">
        <v>10</v>
      </c>
      <c r="CI59" s="100">
        <v>3035.9999999999995</v>
      </c>
      <c r="CJ59" s="100">
        <v>8</v>
      </c>
      <c r="CK59" s="100">
        <v>2428.7999999999997</v>
      </c>
      <c r="CL59" s="100">
        <v>13</v>
      </c>
      <c r="CM59" s="100">
        <v>3946.7999999999997</v>
      </c>
      <c r="CN59" s="100">
        <v>13</v>
      </c>
      <c r="CO59" s="100">
        <v>3946.7999999999997</v>
      </c>
      <c r="CP59" s="100">
        <v>11</v>
      </c>
      <c r="CQ59" s="100">
        <v>3339.5999999999995</v>
      </c>
      <c r="CR59" s="100">
        <v>11</v>
      </c>
      <c r="CS59" s="100">
        <v>3339.5999999999995</v>
      </c>
      <c r="CT59" s="100">
        <v>8</v>
      </c>
      <c r="CU59" s="100">
        <v>2428.7999999999997</v>
      </c>
    </row>
    <row r="60" spans="2:99">
      <c r="C60" s="99" t="s">
        <v>226</v>
      </c>
      <c r="D60" s="100">
        <v>9</v>
      </c>
      <c r="E60" s="100">
        <v>5864.4000000000005</v>
      </c>
      <c r="F60" s="100">
        <v>15.906221113643817</v>
      </c>
      <c r="G60" s="100">
        <v>10364.493677650311</v>
      </c>
      <c r="H60" s="100">
        <v>12</v>
      </c>
      <c r="I60" s="100">
        <v>7819.2000000000007</v>
      </c>
      <c r="J60" s="100">
        <v>10</v>
      </c>
      <c r="K60" s="100">
        <v>6516</v>
      </c>
      <c r="L60" s="100">
        <v>11</v>
      </c>
      <c r="M60" s="100">
        <v>7167.6</v>
      </c>
      <c r="N60" s="100">
        <v>12</v>
      </c>
      <c r="O60" s="100">
        <v>7819.2000000000007</v>
      </c>
      <c r="P60" s="100">
        <v>14</v>
      </c>
      <c r="Q60" s="100">
        <v>9122.4</v>
      </c>
      <c r="R60" s="100">
        <v>11</v>
      </c>
      <c r="S60" s="100">
        <v>7167.6</v>
      </c>
      <c r="T60" s="100">
        <v>13</v>
      </c>
      <c r="U60" s="100">
        <v>8470.8000000000011</v>
      </c>
      <c r="V60" s="100">
        <v>9</v>
      </c>
      <c r="W60" s="100">
        <v>5864.4000000000005</v>
      </c>
      <c r="X60" s="100">
        <v>10</v>
      </c>
      <c r="Y60" s="100">
        <v>6516</v>
      </c>
      <c r="Z60" s="100">
        <v>8</v>
      </c>
      <c r="AA60" s="100">
        <v>5212.8</v>
      </c>
      <c r="AB60" s="100">
        <v>9</v>
      </c>
      <c r="AC60" s="100">
        <v>5864.4000000000005</v>
      </c>
      <c r="AD60" s="100">
        <v>10</v>
      </c>
      <c r="AE60" s="100">
        <v>6516</v>
      </c>
      <c r="AF60" s="100">
        <v>11</v>
      </c>
      <c r="AG60" s="100">
        <v>7167.6</v>
      </c>
      <c r="AH60" s="100">
        <v>8</v>
      </c>
      <c r="AI60" s="100">
        <v>5212.8</v>
      </c>
      <c r="AJ60" s="100">
        <v>14</v>
      </c>
      <c r="AK60" s="100">
        <v>9122.4</v>
      </c>
      <c r="AL60" s="100">
        <v>12</v>
      </c>
      <c r="AM60" s="100">
        <v>7819.2000000000007</v>
      </c>
      <c r="AN60" s="100">
        <v>11</v>
      </c>
      <c r="AO60" s="100">
        <v>7167.6</v>
      </c>
      <c r="AP60" s="100">
        <v>11</v>
      </c>
      <c r="AQ60" s="100">
        <v>7167.6</v>
      </c>
      <c r="AR60" s="100">
        <v>9</v>
      </c>
      <c r="AS60" s="100">
        <v>5864.4000000000005</v>
      </c>
      <c r="AT60" s="100">
        <v>8</v>
      </c>
      <c r="AU60" s="100">
        <v>5212.8</v>
      </c>
      <c r="AV60" s="100">
        <v>8</v>
      </c>
      <c r="AW60" s="100">
        <v>5212.8</v>
      </c>
      <c r="AX60" s="100">
        <v>11</v>
      </c>
      <c r="AY60" s="100">
        <v>7167.6</v>
      </c>
      <c r="AZ60" s="100">
        <v>10</v>
      </c>
      <c r="BA60" s="100">
        <v>6516</v>
      </c>
      <c r="BB60" s="100">
        <v>13</v>
      </c>
      <c r="BC60" s="100">
        <v>8470.8000000000011</v>
      </c>
      <c r="BD60" s="100">
        <v>12</v>
      </c>
      <c r="BE60" s="100">
        <v>7819.2000000000007</v>
      </c>
      <c r="BF60" s="100">
        <v>13</v>
      </c>
      <c r="BG60" s="100">
        <v>8470.8000000000011</v>
      </c>
      <c r="BH60" s="100">
        <v>11</v>
      </c>
      <c r="BI60" s="100">
        <v>7167.6</v>
      </c>
      <c r="BJ60" s="100">
        <v>9</v>
      </c>
      <c r="BK60" s="100">
        <v>5864.4000000000005</v>
      </c>
      <c r="BL60" s="100">
        <v>13</v>
      </c>
      <c r="BM60" s="100">
        <v>8470.8000000000011</v>
      </c>
      <c r="BN60" s="100">
        <v>12</v>
      </c>
      <c r="BO60" s="100">
        <v>7819.2000000000007</v>
      </c>
      <c r="BP60" s="100">
        <v>8</v>
      </c>
      <c r="BQ60" s="100">
        <v>5212.8</v>
      </c>
      <c r="BR60" s="100">
        <v>13</v>
      </c>
      <c r="BS60" s="100">
        <v>8470.8000000000011</v>
      </c>
      <c r="BT60" s="100">
        <v>12</v>
      </c>
      <c r="BU60" s="100">
        <v>7819.2000000000007</v>
      </c>
      <c r="BV60" s="100">
        <v>9</v>
      </c>
      <c r="BW60" s="100">
        <v>5864.4000000000005</v>
      </c>
      <c r="BX60" s="100">
        <v>10</v>
      </c>
      <c r="BY60" s="100">
        <v>6516</v>
      </c>
      <c r="BZ60" s="100">
        <v>14</v>
      </c>
      <c r="CA60" s="100">
        <v>9122.4</v>
      </c>
      <c r="CB60" s="100">
        <v>8</v>
      </c>
      <c r="CC60" s="100">
        <v>5212.8</v>
      </c>
      <c r="CD60" s="100">
        <v>13</v>
      </c>
      <c r="CE60" s="100">
        <v>8470.8000000000011</v>
      </c>
      <c r="CF60" s="100">
        <v>9</v>
      </c>
      <c r="CG60" s="100">
        <v>5864.4000000000005</v>
      </c>
      <c r="CH60" s="100">
        <v>12</v>
      </c>
      <c r="CI60" s="100">
        <v>7819.2000000000007</v>
      </c>
      <c r="CJ60" s="100">
        <v>8</v>
      </c>
      <c r="CK60" s="100">
        <v>5212.8</v>
      </c>
      <c r="CL60" s="100">
        <v>14</v>
      </c>
      <c r="CM60" s="100">
        <v>9122.4</v>
      </c>
      <c r="CN60" s="100">
        <v>15</v>
      </c>
      <c r="CO60" s="100">
        <v>9774</v>
      </c>
      <c r="CP60" s="100">
        <v>11</v>
      </c>
      <c r="CQ60" s="100">
        <v>7167.6</v>
      </c>
      <c r="CR60" s="100">
        <v>11</v>
      </c>
      <c r="CS60" s="100">
        <v>7167.6</v>
      </c>
      <c r="CT60" s="100">
        <v>7</v>
      </c>
      <c r="CU60" s="100">
        <v>4561.2</v>
      </c>
    </row>
    <row r="61" spans="2:99">
      <c r="C61" s="99" t="s">
        <v>227</v>
      </c>
      <c r="D61" s="100">
        <v>9</v>
      </c>
      <c r="E61" s="100">
        <v>8564.4</v>
      </c>
      <c r="F61" s="100">
        <v>12.906221113643817</v>
      </c>
      <c r="G61" s="100">
        <v>12281.560011743455</v>
      </c>
      <c r="H61" s="100">
        <v>11</v>
      </c>
      <c r="I61" s="100">
        <v>10467.599999999999</v>
      </c>
      <c r="J61" s="100">
        <v>9</v>
      </c>
      <c r="K61" s="100">
        <v>8564.4</v>
      </c>
      <c r="L61" s="100">
        <v>11</v>
      </c>
      <c r="M61" s="100">
        <v>10467.599999999999</v>
      </c>
      <c r="N61" s="100">
        <v>12</v>
      </c>
      <c r="O61" s="100">
        <v>11419.199999999999</v>
      </c>
      <c r="P61" s="100">
        <v>13</v>
      </c>
      <c r="Q61" s="100">
        <v>12370.8</v>
      </c>
      <c r="R61" s="100">
        <v>11</v>
      </c>
      <c r="S61" s="100">
        <v>10467.599999999999</v>
      </c>
      <c r="T61" s="100">
        <v>12</v>
      </c>
      <c r="U61" s="100">
        <v>11419.199999999999</v>
      </c>
      <c r="V61" s="100">
        <v>10</v>
      </c>
      <c r="W61" s="100">
        <v>9516</v>
      </c>
      <c r="X61" s="100">
        <v>10</v>
      </c>
      <c r="Y61" s="100">
        <v>9516</v>
      </c>
      <c r="Z61" s="100">
        <v>8</v>
      </c>
      <c r="AA61" s="100">
        <v>7612.7999999999993</v>
      </c>
      <c r="AB61" s="100">
        <v>8</v>
      </c>
      <c r="AC61" s="100">
        <v>7612.7999999999993</v>
      </c>
      <c r="AD61" s="100">
        <v>11</v>
      </c>
      <c r="AE61" s="100">
        <v>10467.599999999999</v>
      </c>
      <c r="AF61" s="100">
        <v>12</v>
      </c>
      <c r="AG61" s="100">
        <v>11419.199999999999</v>
      </c>
      <c r="AH61" s="100">
        <v>7</v>
      </c>
      <c r="AI61" s="100">
        <v>6661.1999999999989</v>
      </c>
      <c r="AJ61" s="100">
        <v>13</v>
      </c>
      <c r="AK61" s="100">
        <v>12370.8</v>
      </c>
      <c r="AL61" s="100">
        <v>10</v>
      </c>
      <c r="AM61" s="100">
        <v>9516</v>
      </c>
      <c r="AN61" s="100">
        <v>11</v>
      </c>
      <c r="AO61" s="100">
        <v>10467.599999999999</v>
      </c>
      <c r="AP61" s="100">
        <v>12</v>
      </c>
      <c r="AQ61" s="100">
        <v>11419.199999999999</v>
      </c>
      <c r="AR61" s="100">
        <v>8</v>
      </c>
      <c r="AS61" s="100">
        <v>7612.7999999999993</v>
      </c>
      <c r="AT61" s="100">
        <v>7</v>
      </c>
      <c r="AU61" s="100">
        <v>6661.1999999999989</v>
      </c>
      <c r="AV61" s="100">
        <v>8</v>
      </c>
      <c r="AW61" s="100">
        <v>7612.7999999999993</v>
      </c>
      <c r="AX61" s="100">
        <v>11</v>
      </c>
      <c r="AY61" s="100">
        <v>10467.599999999999</v>
      </c>
      <c r="AZ61" s="100">
        <v>10</v>
      </c>
      <c r="BA61" s="100">
        <v>9516</v>
      </c>
      <c r="BB61" s="100">
        <v>12</v>
      </c>
      <c r="BC61" s="100">
        <v>11419.199999999999</v>
      </c>
      <c r="BD61" s="100">
        <v>10</v>
      </c>
      <c r="BE61" s="100">
        <v>9516</v>
      </c>
      <c r="BF61" s="100">
        <v>12</v>
      </c>
      <c r="BG61" s="100">
        <v>11419.199999999999</v>
      </c>
      <c r="BH61" s="100">
        <v>11</v>
      </c>
      <c r="BI61" s="100">
        <v>10467.599999999999</v>
      </c>
      <c r="BJ61" s="100">
        <v>9</v>
      </c>
      <c r="BK61" s="100">
        <v>8564.4</v>
      </c>
      <c r="BL61" s="100">
        <v>12</v>
      </c>
      <c r="BM61" s="100">
        <v>11419.199999999999</v>
      </c>
      <c r="BN61" s="100">
        <v>12</v>
      </c>
      <c r="BO61" s="100">
        <v>11419.199999999999</v>
      </c>
      <c r="BP61" s="100">
        <v>8</v>
      </c>
      <c r="BQ61" s="100">
        <v>7612.7999999999993</v>
      </c>
      <c r="BR61" s="100">
        <v>13</v>
      </c>
      <c r="BS61" s="100">
        <v>12370.8</v>
      </c>
      <c r="BT61" s="100">
        <v>11</v>
      </c>
      <c r="BU61" s="100">
        <v>10467.599999999999</v>
      </c>
      <c r="BV61" s="100">
        <v>9</v>
      </c>
      <c r="BW61" s="100">
        <v>8564.4</v>
      </c>
      <c r="BX61" s="100">
        <v>9</v>
      </c>
      <c r="BY61" s="100">
        <v>8564.4</v>
      </c>
      <c r="BZ61" s="100">
        <v>12</v>
      </c>
      <c r="CA61" s="100">
        <v>11419.199999999999</v>
      </c>
      <c r="CB61" s="100">
        <v>7</v>
      </c>
      <c r="CC61" s="100">
        <v>6661.1999999999989</v>
      </c>
      <c r="CD61" s="100">
        <v>12</v>
      </c>
      <c r="CE61" s="100">
        <v>11419.199999999999</v>
      </c>
      <c r="CF61" s="100">
        <v>9</v>
      </c>
      <c r="CG61" s="100">
        <v>8564.4</v>
      </c>
      <c r="CH61" s="100">
        <v>11</v>
      </c>
      <c r="CI61" s="100">
        <v>10467.599999999999</v>
      </c>
      <c r="CJ61" s="100">
        <v>8</v>
      </c>
      <c r="CK61" s="100">
        <v>7612.7999999999993</v>
      </c>
      <c r="CL61" s="100">
        <v>12</v>
      </c>
      <c r="CM61" s="100">
        <v>11419.199999999999</v>
      </c>
      <c r="CN61" s="100">
        <v>14</v>
      </c>
      <c r="CO61" s="100">
        <v>13322.399999999998</v>
      </c>
      <c r="CP61" s="100">
        <v>11</v>
      </c>
      <c r="CQ61" s="100">
        <v>10467.599999999999</v>
      </c>
      <c r="CR61" s="100">
        <v>10</v>
      </c>
      <c r="CS61" s="100">
        <v>9516</v>
      </c>
      <c r="CT61" s="100">
        <v>8</v>
      </c>
      <c r="CU61" s="100">
        <v>7612.7999999999993</v>
      </c>
    </row>
    <row r="62" spans="2:99">
      <c r="C62" s="99" t="s">
        <v>228</v>
      </c>
      <c r="D62" s="100">
        <v>8</v>
      </c>
      <c r="E62" s="100">
        <v>13641.6</v>
      </c>
      <c r="F62" s="100">
        <v>12.953916961730334</v>
      </c>
      <c r="G62" s="100">
        <v>22089.019203142565</v>
      </c>
      <c r="H62" s="100">
        <v>11</v>
      </c>
      <c r="I62" s="100">
        <v>18757.2</v>
      </c>
      <c r="J62" s="100">
        <v>8</v>
      </c>
      <c r="K62" s="100">
        <v>13641.6</v>
      </c>
      <c r="L62" s="100">
        <v>9</v>
      </c>
      <c r="M62" s="100">
        <v>15346.800000000001</v>
      </c>
      <c r="N62" s="100">
        <v>13</v>
      </c>
      <c r="O62" s="100">
        <v>22167.600000000002</v>
      </c>
      <c r="P62" s="100">
        <v>11</v>
      </c>
      <c r="Q62" s="100">
        <v>18757.2</v>
      </c>
      <c r="R62" s="100">
        <v>10</v>
      </c>
      <c r="S62" s="100">
        <v>17052</v>
      </c>
      <c r="T62" s="100">
        <v>11</v>
      </c>
      <c r="U62" s="100">
        <v>18757.2</v>
      </c>
      <c r="V62" s="100">
        <v>9</v>
      </c>
      <c r="W62" s="100">
        <v>15346.800000000001</v>
      </c>
      <c r="X62" s="100">
        <v>10</v>
      </c>
      <c r="Y62" s="100">
        <v>17052</v>
      </c>
      <c r="Z62" s="100">
        <v>7</v>
      </c>
      <c r="AA62" s="100">
        <v>11936.4</v>
      </c>
      <c r="AB62" s="100">
        <v>8</v>
      </c>
      <c r="AC62" s="100">
        <v>13641.6</v>
      </c>
      <c r="AD62" s="100">
        <v>10</v>
      </c>
      <c r="AE62" s="100">
        <v>17052</v>
      </c>
      <c r="AF62" s="100">
        <v>10</v>
      </c>
      <c r="AG62" s="100">
        <v>17052</v>
      </c>
      <c r="AH62" s="100">
        <v>7</v>
      </c>
      <c r="AI62" s="100">
        <v>11936.4</v>
      </c>
      <c r="AJ62" s="100">
        <v>13</v>
      </c>
      <c r="AK62" s="100">
        <v>22167.600000000002</v>
      </c>
      <c r="AL62" s="100">
        <v>10</v>
      </c>
      <c r="AM62" s="100">
        <v>17052</v>
      </c>
      <c r="AN62" s="100">
        <v>8</v>
      </c>
      <c r="AO62" s="100">
        <v>13641.6</v>
      </c>
      <c r="AP62" s="100">
        <v>11</v>
      </c>
      <c r="AQ62" s="100">
        <v>18757.2</v>
      </c>
      <c r="AR62" s="100">
        <v>8</v>
      </c>
      <c r="AS62" s="100">
        <v>13641.6</v>
      </c>
      <c r="AT62" s="100">
        <v>7</v>
      </c>
      <c r="AU62" s="100">
        <v>11936.4</v>
      </c>
      <c r="AV62" s="100">
        <v>6</v>
      </c>
      <c r="AW62" s="100">
        <v>10231.200000000001</v>
      </c>
      <c r="AX62" s="100">
        <v>11</v>
      </c>
      <c r="AY62" s="100">
        <v>18757.2</v>
      </c>
      <c r="AZ62" s="100">
        <v>9</v>
      </c>
      <c r="BA62" s="100">
        <v>15346.800000000001</v>
      </c>
      <c r="BB62" s="100">
        <v>10</v>
      </c>
      <c r="BC62" s="100">
        <v>17052</v>
      </c>
      <c r="BD62" s="100">
        <v>11</v>
      </c>
      <c r="BE62" s="100">
        <v>18757.2</v>
      </c>
      <c r="BF62" s="100">
        <v>12</v>
      </c>
      <c r="BG62" s="100">
        <v>20462.400000000001</v>
      </c>
      <c r="BH62" s="100">
        <v>9</v>
      </c>
      <c r="BI62" s="100">
        <v>15346.800000000001</v>
      </c>
      <c r="BJ62" s="100">
        <v>8</v>
      </c>
      <c r="BK62" s="100">
        <v>13641.6</v>
      </c>
      <c r="BL62" s="100">
        <v>11</v>
      </c>
      <c r="BM62" s="100">
        <v>18757.2</v>
      </c>
      <c r="BN62" s="100">
        <v>12</v>
      </c>
      <c r="BO62" s="100">
        <v>20462.400000000001</v>
      </c>
      <c r="BP62" s="100">
        <v>7</v>
      </c>
      <c r="BQ62" s="100">
        <v>11936.4</v>
      </c>
      <c r="BR62" s="100">
        <v>12</v>
      </c>
      <c r="BS62" s="100">
        <v>20462.400000000001</v>
      </c>
      <c r="BT62" s="100">
        <v>10</v>
      </c>
      <c r="BU62" s="100">
        <v>17052</v>
      </c>
      <c r="BV62" s="100">
        <v>7</v>
      </c>
      <c r="BW62" s="100">
        <v>11936.4</v>
      </c>
      <c r="BX62" s="100">
        <v>8</v>
      </c>
      <c r="BY62" s="100">
        <v>13641.6</v>
      </c>
      <c r="BZ62" s="100">
        <v>12</v>
      </c>
      <c r="CA62" s="100">
        <v>20462.400000000001</v>
      </c>
      <c r="CB62" s="100">
        <v>7</v>
      </c>
      <c r="CC62" s="100">
        <v>11936.4</v>
      </c>
      <c r="CD62" s="100">
        <v>11</v>
      </c>
      <c r="CE62" s="100">
        <v>18757.2</v>
      </c>
      <c r="CF62" s="100">
        <v>9</v>
      </c>
      <c r="CG62" s="100">
        <v>15346.800000000001</v>
      </c>
      <c r="CH62" s="100">
        <v>9</v>
      </c>
      <c r="CI62" s="100">
        <v>15346.800000000001</v>
      </c>
      <c r="CJ62" s="100">
        <v>7</v>
      </c>
      <c r="CK62" s="100">
        <v>11936.4</v>
      </c>
      <c r="CL62" s="100">
        <v>12</v>
      </c>
      <c r="CM62" s="100">
        <v>20462.400000000001</v>
      </c>
      <c r="CN62" s="100">
        <v>13</v>
      </c>
      <c r="CO62" s="100">
        <v>22167.600000000002</v>
      </c>
      <c r="CP62" s="100">
        <v>10</v>
      </c>
      <c r="CQ62" s="100">
        <v>17052</v>
      </c>
      <c r="CR62" s="100">
        <v>9</v>
      </c>
      <c r="CS62" s="100">
        <v>15346.800000000001</v>
      </c>
      <c r="CT62" s="100">
        <v>7</v>
      </c>
      <c r="CU62" s="100">
        <v>11936.4</v>
      </c>
    </row>
    <row r="63" spans="2:99">
      <c r="C63" s="99" t="s">
        <v>229</v>
      </c>
      <c r="D63" s="100">
        <v>9</v>
      </c>
      <c r="E63" s="100">
        <v>7160.4000000000005</v>
      </c>
      <c r="F63" s="100">
        <v>13.00161280981685</v>
      </c>
      <c r="G63" s="100">
        <v>10344.083151490286</v>
      </c>
      <c r="H63" s="100">
        <v>12</v>
      </c>
      <c r="I63" s="100">
        <v>9547.2000000000007</v>
      </c>
      <c r="J63" s="100">
        <v>9</v>
      </c>
      <c r="K63" s="100">
        <v>7160.4000000000005</v>
      </c>
      <c r="L63" s="100">
        <v>10</v>
      </c>
      <c r="M63" s="100">
        <v>7956</v>
      </c>
      <c r="N63" s="100">
        <v>13</v>
      </c>
      <c r="O63" s="100">
        <v>10342.800000000001</v>
      </c>
      <c r="P63" s="100">
        <v>13</v>
      </c>
      <c r="Q63" s="100">
        <v>10342.800000000001</v>
      </c>
      <c r="R63" s="100">
        <v>13</v>
      </c>
      <c r="S63" s="100">
        <v>10342.800000000001</v>
      </c>
      <c r="T63" s="100">
        <v>14</v>
      </c>
      <c r="U63" s="100">
        <v>11138.4</v>
      </c>
      <c r="V63" s="100">
        <v>9</v>
      </c>
      <c r="W63" s="100">
        <v>7160.4000000000005</v>
      </c>
      <c r="X63" s="100">
        <v>11</v>
      </c>
      <c r="Y63" s="100">
        <v>8751.6</v>
      </c>
      <c r="Z63" s="100">
        <v>7</v>
      </c>
      <c r="AA63" s="100">
        <v>5569.2</v>
      </c>
      <c r="AB63" s="100">
        <v>8</v>
      </c>
      <c r="AC63" s="100">
        <v>6364.8</v>
      </c>
      <c r="AD63" s="100">
        <v>10</v>
      </c>
      <c r="AE63" s="100">
        <v>7956</v>
      </c>
      <c r="AF63" s="100">
        <v>11</v>
      </c>
      <c r="AG63" s="100">
        <v>8751.6</v>
      </c>
      <c r="AH63" s="100">
        <v>7</v>
      </c>
      <c r="AI63" s="100">
        <v>5569.2</v>
      </c>
      <c r="AJ63" s="100">
        <v>15</v>
      </c>
      <c r="AK63" s="100">
        <v>11934</v>
      </c>
      <c r="AL63" s="100">
        <v>11</v>
      </c>
      <c r="AM63" s="100">
        <v>8751.6</v>
      </c>
      <c r="AN63" s="100">
        <v>10</v>
      </c>
      <c r="AO63" s="100">
        <v>7956</v>
      </c>
      <c r="AP63" s="100">
        <v>12</v>
      </c>
      <c r="AQ63" s="100">
        <v>9547.2000000000007</v>
      </c>
      <c r="AR63" s="100">
        <v>8</v>
      </c>
      <c r="AS63" s="100">
        <v>6364.8</v>
      </c>
      <c r="AT63" s="100">
        <v>8</v>
      </c>
      <c r="AU63" s="100">
        <v>6364.8</v>
      </c>
      <c r="AV63" s="100">
        <v>8</v>
      </c>
      <c r="AW63" s="100">
        <v>6364.8</v>
      </c>
      <c r="AX63" s="100">
        <v>10</v>
      </c>
      <c r="AY63" s="100">
        <v>7956</v>
      </c>
      <c r="AZ63" s="100">
        <v>10</v>
      </c>
      <c r="BA63" s="100">
        <v>7956</v>
      </c>
      <c r="BB63" s="100">
        <v>12</v>
      </c>
      <c r="BC63" s="100">
        <v>9547.2000000000007</v>
      </c>
      <c r="BD63" s="100">
        <v>12</v>
      </c>
      <c r="BE63" s="100">
        <v>9547.2000000000007</v>
      </c>
      <c r="BF63" s="100">
        <v>15</v>
      </c>
      <c r="BG63" s="100">
        <v>11934</v>
      </c>
      <c r="BH63" s="100">
        <v>11</v>
      </c>
      <c r="BI63" s="100">
        <v>8751.6</v>
      </c>
      <c r="BJ63" s="100">
        <v>8</v>
      </c>
      <c r="BK63" s="100">
        <v>6364.8</v>
      </c>
      <c r="BL63" s="100">
        <v>13</v>
      </c>
      <c r="BM63" s="100">
        <v>10342.800000000001</v>
      </c>
      <c r="BN63" s="100">
        <v>13</v>
      </c>
      <c r="BO63" s="100">
        <v>10342.800000000001</v>
      </c>
      <c r="BP63" s="100">
        <v>8</v>
      </c>
      <c r="BQ63" s="100">
        <v>6364.8</v>
      </c>
      <c r="BR63" s="100">
        <v>12</v>
      </c>
      <c r="BS63" s="100">
        <v>9547.2000000000007</v>
      </c>
      <c r="BT63" s="100">
        <v>11</v>
      </c>
      <c r="BU63" s="100">
        <v>8751.6</v>
      </c>
      <c r="BV63" s="100">
        <v>9</v>
      </c>
      <c r="BW63" s="100">
        <v>7160.4000000000005</v>
      </c>
      <c r="BX63" s="100">
        <v>9</v>
      </c>
      <c r="BY63" s="100">
        <v>7160.4000000000005</v>
      </c>
      <c r="BZ63" s="100">
        <v>12</v>
      </c>
      <c r="CA63" s="100">
        <v>9547.2000000000007</v>
      </c>
      <c r="CB63" s="100">
        <v>7</v>
      </c>
      <c r="CC63" s="100">
        <v>5569.2</v>
      </c>
      <c r="CD63" s="100">
        <v>13</v>
      </c>
      <c r="CE63" s="100">
        <v>10342.800000000001</v>
      </c>
      <c r="CF63" s="100">
        <v>9</v>
      </c>
      <c r="CG63" s="100">
        <v>7160.4000000000005</v>
      </c>
      <c r="CH63" s="100">
        <v>12</v>
      </c>
      <c r="CI63" s="100">
        <v>9547.2000000000007</v>
      </c>
      <c r="CJ63" s="100">
        <v>8</v>
      </c>
      <c r="CK63" s="100">
        <v>6364.8</v>
      </c>
      <c r="CL63" s="100">
        <v>12</v>
      </c>
      <c r="CM63" s="100">
        <v>9547.2000000000007</v>
      </c>
      <c r="CN63" s="100">
        <v>14</v>
      </c>
      <c r="CO63" s="100">
        <v>11138.4</v>
      </c>
      <c r="CP63" s="100">
        <v>12</v>
      </c>
      <c r="CQ63" s="100">
        <v>9547.2000000000007</v>
      </c>
      <c r="CR63" s="100">
        <v>12</v>
      </c>
      <c r="CS63" s="100">
        <v>9547.2000000000007</v>
      </c>
      <c r="CT63" s="100">
        <v>8</v>
      </c>
      <c r="CU63" s="100">
        <v>6364.8</v>
      </c>
    </row>
    <row r="64" spans="2:99">
      <c r="C64" s="99" t="s">
        <v>230</v>
      </c>
      <c r="D64" s="100">
        <v>9</v>
      </c>
      <c r="E64" s="100">
        <v>9082.7999999999993</v>
      </c>
      <c r="F64" s="100">
        <v>13.00161280981685</v>
      </c>
      <c r="G64" s="100">
        <v>13121.227647667163</v>
      </c>
      <c r="H64" s="100">
        <v>11</v>
      </c>
      <c r="I64" s="100">
        <v>11101.199999999997</v>
      </c>
      <c r="J64" s="100">
        <v>9</v>
      </c>
      <c r="K64" s="100">
        <v>9082.7999999999993</v>
      </c>
      <c r="L64" s="100">
        <v>10</v>
      </c>
      <c r="M64" s="100">
        <v>10091.999999999998</v>
      </c>
      <c r="N64" s="100">
        <v>13</v>
      </c>
      <c r="O64" s="100">
        <v>13119.599999999999</v>
      </c>
      <c r="P64" s="100">
        <v>13</v>
      </c>
      <c r="Q64" s="100">
        <v>13119.599999999999</v>
      </c>
      <c r="R64" s="100">
        <v>11</v>
      </c>
      <c r="S64" s="100">
        <v>11101.199999999997</v>
      </c>
      <c r="T64" s="100">
        <v>13</v>
      </c>
      <c r="U64" s="100">
        <v>13119.599999999999</v>
      </c>
      <c r="V64" s="100">
        <v>9</v>
      </c>
      <c r="W64" s="100">
        <v>9082.7999999999993</v>
      </c>
      <c r="X64" s="100">
        <v>10</v>
      </c>
      <c r="Y64" s="100">
        <v>10091.999999999998</v>
      </c>
      <c r="Z64" s="100">
        <v>8</v>
      </c>
      <c r="AA64" s="100">
        <v>8073.5999999999985</v>
      </c>
      <c r="AB64" s="100">
        <v>9</v>
      </c>
      <c r="AC64" s="100">
        <v>9082.7999999999993</v>
      </c>
      <c r="AD64" s="100">
        <v>10</v>
      </c>
      <c r="AE64" s="100">
        <v>10091.999999999998</v>
      </c>
      <c r="AF64" s="100">
        <v>11</v>
      </c>
      <c r="AG64" s="100">
        <v>11101.199999999997</v>
      </c>
      <c r="AH64" s="100">
        <v>7</v>
      </c>
      <c r="AI64" s="100">
        <v>7064.3999999999987</v>
      </c>
      <c r="AJ64" s="100">
        <v>12</v>
      </c>
      <c r="AK64" s="100">
        <v>12110.399999999998</v>
      </c>
      <c r="AL64" s="100">
        <v>10</v>
      </c>
      <c r="AM64" s="100">
        <v>10091.999999999998</v>
      </c>
      <c r="AN64" s="100">
        <v>9</v>
      </c>
      <c r="AO64" s="100">
        <v>9082.7999999999993</v>
      </c>
      <c r="AP64" s="100">
        <v>12</v>
      </c>
      <c r="AQ64" s="100">
        <v>12110.399999999998</v>
      </c>
      <c r="AR64" s="100">
        <v>8</v>
      </c>
      <c r="AS64" s="100">
        <v>8073.5999999999985</v>
      </c>
      <c r="AT64" s="100">
        <v>8</v>
      </c>
      <c r="AU64" s="100">
        <v>8073.5999999999985</v>
      </c>
      <c r="AV64" s="100">
        <v>8</v>
      </c>
      <c r="AW64" s="100">
        <v>8073.5999999999985</v>
      </c>
      <c r="AX64" s="100">
        <v>11</v>
      </c>
      <c r="AY64" s="100">
        <v>11101.199999999997</v>
      </c>
      <c r="AZ64" s="100">
        <v>11</v>
      </c>
      <c r="BA64" s="100">
        <v>11101.199999999997</v>
      </c>
      <c r="BB64" s="100">
        <v>13</v>
      </c>
      <c r="BC64" s="100">
        <v>13119.599999999999</v>
      </c>
      <c r="BD64" s="100">
        <v>12</v>
      </c>
      <c r="BE64" s="100">
        <v>12110.399999999998</v>
      </c>
      <c r="BF64" s="100">
        <v>14</v>
      </c>
      <c r="BG64" s="100">
        <v>14128.799999999997</v>
      </c>
      <c r="BH64" s="100">
        <v>10</v>
      </c>
      <c r="BI64" s="100">
        <v>10091.999999999998</v>
      </c>
      <c r="BJ64" s="100">
        <v>8</v>
      </c>
      <c r="BK64" s="100">
        <v>8073.5999999999985</v>
      </c>
      <c r="BL64" s="100">
        <v>12</v>
      </c>
      <c r="BM64" s="100">
        <v>12110.399999999998</v>
      </c>
      <c r="BN64" s="100">
        <v>14</v>
      </c>
      <c r="BO64" s="100">
        <v>14128.799999999997</v>
      </c>
      <c r="BP64" s="100">
        <v>8</v>
      </c>
      <c r="BQ64" s="100">
        <v>8073.5999999999985</v>
      </c>
      <c r="BR64" s="100">
        <v>12</v>
      </c>
      <c r="BS64" s="100">
        <v>12110.399999999998</v>
      </c>
      <c r="BT64" s="100">
        <v>11</v>
      </c>
      <c r="BU64" s="100">
        <v>11101.199999999997</v>
      </c>
      <c r="BV64" s="100">
        <v>8</v>
      </c>
      <c r="BW64" s="100">
        <v>8073.5999999999985</v>
      </c>
      <c r="BX64" s="100">
        <v>9</v>
      </c>
      <c r="BY64" s="100">
        <v>9082.7999999999993</v>
      </c>
      <c r="BZ64" s="100">
        <v>13</v>
      </c>
      <c r="CA64" s="100">
        <v>13119.599999999999</v>
      </c>
      <c r="CB64" s="100">
        <v>8</v>
      </c>
      <c r="CC64" s="100">
        <v>8073.5999999999985</v>
      </c>
      <c r="CD64" s="100">
        <v>12</v>
      </c>
      <c r="CE64" s="100">
        <v>12110.399999999998</v>
      </c>
      <c r="CF64" s="100">
        <v>8</v>
      </c>
      <c r="CG64" s="100">
        <v>8073.5999999999985</v>
      </c>
      <c r="CH64" s="100">
        <v>11</v>
      </c>
      <c r="CI64" s="100">
        <v>11101.199999999997</v>
      </c>
      <c r="CJ64" s="100">
        <v>8</v>
      </c>
      <c r="CK64" s="100">
        <v>8073.5999999999985</v>
      </c>
      <c r="CL64" s="100">
        <v>13</v>
      </c>
      <c r="CM64" s="100">
        <v>13119.599999999999</v>
      </c>
      <c r="CN64" s="100">
        <v>13</v>
      </c>
      <c r="CO64" s="100">
        <v>13119.599999999999</v>
      </c>
      <c r="CP64" s="100">
        <v>11</v>
      </c>
      <c r="CQ64" s="100">
        <v>11101.199999999997</v>
      </c>
      <c r="CR64" s="100">
        <v>11</v>
      </c>
      <c r="CS64" s="100">
        <v>11101.199999999997</v>
      </c>
      <c r="CT64" s="100">
        <v>7</v>
      </c>
      <c r="CU64" s="100">
        <v>7064.3999999999987</v>
      </c>
    </row>
    <row r="65" spans="2:99">
      <c r="C65" s="99" t="s">
        <v>231</v>
      </c>
      <c r="D65" s="100">
        <v>8</v>
      </c>
      <c r="E65" s="100">
        <v>8208</v>
      </c>
      <c r="F65" s="100">
        <v>14.858525265557301</v>
      </c>
      <c r="G65" s="100">
        <v>15244.846922461791</v>
      </c>
      <c r="H65" s="100">
        <v>11</v>
      </c>
      <c r="I65" s="100">
        <v>11286</v>
      </c>
      <c r="J65" s="100">
        <v>9</v>
      </c>
      <c r="K65" s="100">
        <v>9234</v>
      </c>
      <c r="L65" s="100">
        <v>11</v>
      </c>
      <c r="M65" s="100">
        <v>11286</v>
      </c>
      <c r="N65" s="100">
        <v>13</v>
      </c>
      <c r="O65" s="100">
        <v>13338</v>
      </c>
      <c r="P65" s="100">
        <v>14</v>
      </c>
      <c r="Q65" s="100">
        <v>14364</v>
      </c>
      <c r="R65" s="100">
        <v>10</v>
      </c>
      <c r="S65" s="100">
        <v>10260</v>
      </c>
      <c r="T65" s="100">
        <v>12</v>
      </c>
      <c r="U65" s="100">
        <v>12312</v>
      </c>
      <c r="V65" s="100">
        <v>9</v>
      </c>
      <c r="W65" s="100">
        <v>9234</v>
      </c>
      <c r="X65" s="100">
        <v>11</v>
      </c>
      <c r="Y65" s="100">
        <v>11286</v>
      </c>
      <c r="Z65" s="100">
        <v>7</v>
      </c>
      <c r="AA65" s="100">
        <v>7182</v>
      </c>
      <c r="AB65" s="100">
        <v>9</v>
      </c>
      <c r="AC65" s="100">
        <v>9234</v>
      </c>
      <c r="AD65" s="100">
        <v>10</v>
      </c>
      <c r="AE65" s="100">
        <v>10260</v>
      </c>
      <c r="AF65" s="100">
        <v>11</v>
      </c>
      <c r="AG65" s="100">
        <v>11286</v>
      </c>
      <c r="AH65" s="100">
        <v>8</v>
      </c>
      <c r="AI65" s="100">
        <v>8208</v>
      </c>
      <c r="AJ65" s="100">
        <v>13</v>
      </c>
      <c r="AK65" s="100">
        <v>13338</v>
      </c>
      <c r="AL65" s="100">
        <v>12</v>
      </c>
      <c r="AM65" s="100">
        <v>12312</v>
      </c>
      <c r="AN65" s="100">
        <v>9</v>
      </c>
      <c r="AO65" s="100">
        <v>9234</v>
      </c>
      <c r="AP65" s="100">
        <v>11</v>
      </c>
      <c r="AQ65" s="100">
        <v>11286</v>
      </c>
      <c r="AR65" s="100">
        <v>8</v>
      </c>
      <c r="AS65" s="100">
        <v>8208</v>
      </c>
      <c r="AT65" s="100">
        <v>7</v>
      </c>
      <c r="AU65" s="100">
        <v>7182</v>
      </c>
      <c r="AV65" s="100">
        <v>7</v>
      </c>
      <c r="AW65" s="100">
        <v>7182</v>
      </c>
      <c r="AX65" s="100">
        <v>10</v>
      </c>
      <c r="AY65" s="100">
        <v>10260</v>
      </c>
      <c r="AZ65" s="100">
        <v>12</v>
      </c>
      <c r="BA65" s="100">
        <v>12312</v>
      </c>
      <c r="BB65" s="100">
        <v>12</v>
      </c>
      <c r="BC65" s="100">
        <v>12312</v>
      </c>
      <c r="BD65" s="100">
        <v>10</v>
      </c>
      <c r="BE65" s="100">
        <v>10260</v>
      </c>
      <c r="BF65" s="100">
        <v>13</v>
      </c>
      <c r="BG65" s="100">
        <v>13338</v>
      </c>
      <c r="BH65" s="100">
        <v>10</v>
      </c>
      <c r="BI65" s="100">
        <v>10260</v>
      </c>
      <c r="BJ65" s="100">
        <v>7</v>
      </c>
      <c r="BK65" s="100">
        <v>7182</v>
      </c>
      <c r="BL65" s="100">
        <v>12</v>
      </c>
      <c r="BM65" s="100">
        <v>12312</v>
      </c>
      <c r="BN65" s="100">
        <v>12</v>
      </c>
      <c r="BO65" s="100">
        <v>12312</v>
      </c>
      <c r="BP65" s="100">
        <v>8</v>
      </c>
      <c r="BQ65" s="100">
        <v>8208</v>
      </c>
      <c r="BR65" s="100">
        <v>12</v>
      </c>
      <c r="BS65" s="100">
        <v>12312</v>
      </c>
      <c r="BT65" s="100">
        <v>11</v>
      </c>
      <c r="BU65" s="100">
        <v>11286</v>
      </c>
      <c r="BV65" s="100">
        <v>8</v>
      </c>
      <c r="BW65" s="100">
        <v>8208</v>
      </c>
      <c r="BX65" s="100">
        <v>10</v>
      </c>
      <c r="BY65" s="100">
        <v>10260</v>
      </c>
      <c r="BZ65" s="100">
        <v>13</v>
      </c>
      <c r="CA65" s="100">
        <v>13338</v>
      </c>
      <c r="CB65" s="100">
        <v>8</v>
      </c>
      <c r="CC65" s="100">
        <v>8208</v>
      </c>
      <c r="CD65" s="100">
        <v>12</v>
      </c>
      <c r="CE65" s="100">
        <v>12312</v>
      </c>
      <c r="CF65" s="100">
        <v>8</v>
      </c>
      <c r="CG65" s="100">
        <v>8208</v>
      </c>
      <c r="CH65" s="100">
        <v>11</v>
      </c>
      <c r="CI65" s="100">
        <v>11286</v>
      </c>
      <c r="CJ65" s="100">
        <v>7</v>
      </c>
      <c r="CK65" s="100">
        <v>7182</v>
      </c>
      <c r="CL65" s="100">
        <v>13</v>
      </c>
      <c r="CM65" s="100">
        <v>13338</v>
      </c>
      <c r="CN65" s="100">
        <v>13</v>
      </c>
      <c r="CO65" s="100">
        <v>13338</v>
      </c>
      <c r="CP65" s="100">
        <v>12</v>
      </c>
      <c r="CQ65" s="100">
        <v>12312</v>
      </c>
      <c r="CR65" s="100">
        <v>10</v>
      </c>
      <c r="CS65" s="100">
        <v>10260</v>
      </c>
      <c r="CT65" s="100">
        <v>8</v>
      </c>
      <c r="CU65" s="100">
        <v>8208</v>
      </c>
    </row>
    <row r="66" spans="2:99">
      <c r="C66" s="99" t="s">
        <v>232</v>
      </c>
      <c r="D66" s="100">
        <v>9</v>
      </c>
      <c r="E66" s="100">
        <v>10713.599999999999</v>
      </c>
      <c r="F66" s="100">
        <v>13.00161280981685</v>
      </c>
      <c r="G66" s="100">
        <v>15477.119888805975</v>
      </c>
      <c r="H66" s="100">
        <v>11</v>
      </c>
      <c r="I66" s="100">
        <v>13094.399999999998</v>
      </c>
      <c r="J66" s="100">
        <v>9</v>
      </c>
      <c r="K66" s="100">
        <v>10713.599999999999</v>
      </c>
      <c r="L66" s="100">
        <v>11</v>
      </c>
      <c r="M66" s="100">
        <v>13094.399999999998</v>
      </c>
      <c r="N66" s="100">
        <v>11</v>
      </c>
      <c r="O66" s="100">
        <v>13094.399999999998</v>
      </c>
      <c r="P66" s="100">
        <v>12</v>
      </c>
      <c r="Q66" s="100">
        <v>14284.8</v>
      </c>
      <c r="R66" s="100">
        <v>10</v>
      </c>
      <c r="S66" s="100">
        <v>11903.999999999998</v>
      </c>
      <c r="T66" s="100">
        <v>13</v>
      </c>
      <c r="U66" s="100">
        <v>15475.199999999999</v>
      </c>
      <c r="V66" s="100">
        <v>9</v>
      </c>
      <c r="W66" s="100">
        <v>10713.599999999999</v>
      </c>
      <c r="X66" s="100">
        <v>9</v>
      </c>
      <c r="Y66" s="100">
        <v>10713.599999999999</v>
      </c>
      <c r="Z66" s="100">
        <v>8</v>
      </c>
      <c r="AA66" s="100">
        <v>9523.1999999999989</v>
      </c>
      <c r="AB66" s="100">
        <v>9</v>
      </c>
      <c r="AC66" s="100">
        <v>10713.599999999999</v>
      </c>
      <c r="AD66" s="100">
        <v>10</v>
      </c>
      <c r="AE66" s="100">
        <v>11903.999999999998</v>
      </c>
      <c r="AF66" s="100">
        <v>12</v>
      </c>
      <c r="AG66" s="100">
        <v>14284.8</v>
      </c>
      <c r="AH66" s="100">
        <v>7</v>
      </c>
      <c r="AI66" s="100">
        <v>8332.7999999999993</v>
      </c>
      <c r="AJ66" s="100">
        <v>14</v>
      </c>
      <c r="AK66" s="100">
        <v>16665.599999999999</v>
      </c>
      <c r="AL66" s="100">
        <v>10</v>
      </c>
      <c r="AM66" s="100">
        <v>11903.999999999998</v>
      </c>
      <c r="AN66" s="100">
        <v>9</v>
      </c>
      <c r="AO66" s="100">
        <v>10713.599999999999</v>
      </c>
      <c r="AP66" s="100">
        <v>11</v>
      </c>
      <c r="AQ66" s="100">
        <v>13094.399999999998</v>
      </c>
      <c r="AR66" s="100">
        <v>8</v>
      </c>
      <c r="AS66" s="100">
        <v>9523.1999999999989</v>
      </c>
      <c r="AT66" s="100">
        <v>8</v>
      </c>
      <c r="AU66" s="100">
        <v>9523.1999999999989</v>
      </c>
      <c r="AV66" s="100">
        <v>7</v>
      </c>
      <c r="AW66" s="100">
        <v>8332.7999999999993</v>
      </c>
      <c r="AX66" s="100">
        <v>9</v>
      </c>
      <c r="AY66" s="100">
        <v>10713.599999999999</v>
      </c>
      <c r="AZ66" s="100">
        <v>10</v>
      </c>
      <c r="BA66" s="100">
        <v>11903.999999999998</v>
      </c>
      <c r="BB66" s="100">
        <v>11</v>
      </c>
      <c r="BC66" s="100">
        <v>13094.399999999998</v>
      </c>
      <c r="BD66" s="100">
        <v>10</v>
      </c>
      <c r="BE66" s="100">
        <v>11903.999999999998</v>
      </c>
      <c r="BF66" s="100">
        <v>13</v>
      </c>
      <c r="BG66" s="100">
        <v>15475.199999999999</v>
      </c>
      <c r="BH66" s="100">
        <v>10</v>
      </c>
      <c r="BI66" s="100">
        <v>11903.999999999998</v>
      </c>
      <c r="BJ66" s="100">
        <v>9</v>
      </c>
      <c r="BK66" s="100">
        <v>10713.599999999999</v>
      </c>
      <c r="BL66" s="100">
        <v>13</v>
      </c>
      <c r="BM66" s="100">
        <v>15475.199999999999</v>
      </c>
      <c r="BN66" s="100">
        <v>12</v>
      </c>
      <c r="BO66" s="100">
        <v>14284.8</v>
      </c>
      <c r="BP66" s="100">
        <v>8</v>
      </c>
      <c r="BQ66" s="100">
        <v>9523.1999999999989</v>
      </c>
      <c r="BR66" s="100">
        <v>13</v>
      </c>
      <c r="BS66" s="100">
        <v>15475.199999999999</v>
      </c>
      <c r="BT66" s="100">
        <v>12</v>
      </c>
      <c r="BU66" s="100">
        <v>14284.8</v>
      </c>
      <c r="BV66" s="100">
        <v>7</v>
      </c>
      <c r="BW66" s="100">
        <v>8332.7999999999993</v>
      </c>
      <c r="BX66" s="100">
        <v>8</v>
      </c>
      <c r="BY66" s="100">
        <v>9523.1999999999989</v>
      </c>
      <c r="BZ66" s="100">
        <v>13</v>
      </c>
      <c r="CA66" s="100">
        <v>15475.199999999999</v>
      </c>
      <c r="CB66" s="100">
        <v>8</v>
      </c>
      <c r="CC66" s="100">
        <v>9523.1999999999989</v>
      </c>
      <c r="CD66" s="100">
        <v>13</v>
      </c>
      <c r="CE66" s="100">
        <v>15475.199999999999</v>
      </c>
      <c r="CF66" s="100">
        <v>8</v>
      </c>
      <c r="CG66" s="100">
        <v>9523.1999999999989</v>
      </c>
      <c r="CH66" s="100">
        <v>10</v>
      </c>
      <c r="CI66" s="100">
        <v>11903.999999999998</v>
      </c>
      <c r="CJ66" s="100">
        <v>7</v>
      </c>
      <c r="CK66" s="100">
        <v>8332.7999999999993</v>
      </c>
      <c r="CL66" s="100">
        <v>12</v>
      </c>
      <c r="CM66" s="100">
        <v>14284.8</v>
      </c>
      <c r="CN66" s="100">
        <v>12</v>
      </c>
      <c r="CO66" s="100">
        <v>14284.8</v>
      </c>
      <c r="CP66" s="100">
        <v>10</v>
      </c>
      <c r="CQ66" s="100">
        <v>11903.999999999998</v>
      </c>
      <c r="CR66" s="100">
        <v>11</v>
      </c>
      <c r="CS66" s="100">
        <v>13094.399999999998</v>
      </c>
      <c r="CT66" s="100">
        <v>7</v>
      </c>
      <c r="CU66" s="100">
        <v>8332.7999999999993</v>
      </c>
    </row>
    <row r="67" spans="2:99">
      <c r="C67" s="99" t="s">
        <v>233</v>
      </c>
      <c r="D67" s="100">
        <v>9</v>
      </c>
      <c r="E67" s="100">
        <v>10108.800000000001</v>
      </c>
      <c r="F67" s="100">
        <v>12.953916961730334</v>
      </c>
      <c r="G67" s="100">
        <v>14549.839531415511</v>
      </c>
      <c r="H67" s="100">
        <v>11</v>
      </c>
      <c r="I67" s="100">
        <v>12355.2</v>
      </c>
      <c r="J67" s="100">
        <v>9</v>
      </c>
      <c r="K67" s="100">
        <v>10108.800000000001</v>
      </c>
      <c r="L67" s="100">
        <v>11</v>
      </c>
      <c r="M67" s="100">
        <v>12355.2</v>
      </c>
      <c r="N67" s="100">
        <v>13</v>
      </c>
      <c r="O67" s="100">
        <v>14601.6</v>
      </c>
      <c r="P67" s="100">
        <v>13</v>
      </c>
      <c r="Q67" s="100">
        <v>14601.6</v>
      </c>
      <c r="R67" s="100">
        <v>11</v>
      </c>
      <c r="S67" s="100">
        <v>12355.2</v>
      </c>
      <c r="T67" s="100">
        <v>12</v>
      </c>
      <c r="U67" s="100">
        <v>13478.400000000001</v>
      </c>
      <c r="V67" s="100">
        <v>10</v>
      </c>
      <c r="W67" s="100">
        <v>11232</v>
      </c>
      <c r="X67" s="100">
        <v>9</v>
      </c>
      <c r="Y67" s="100">
        <v>10108.800000000001</v>
      </c>
      <c r="Z67" s="100">
        <v>7</v>
      </c>
      <c r="AA67" s="100">
        <v>7862.4000000000005</v>
      </c>
      <c r="AB67" s="100">
        <v>9</v>
      </c>
      <c r="AC67" s="100">
        <v>10108.800000000001</v>
      </c>
      <c r="AD67" s="100">
        <v>11</v>
      </c>
      <c r="AE67" s="100">
        <v>12355.2</v>
      </c>
      <c r="AF67" s="100">
        <v>13</v>
      </c>
      <c r="AG67" s="100">
        <v>14601.6</v>
      </c>
      <c r="AH67" s="100">
        <v>7</v>
      </c>
      <c r="AI67" s="100">
        <v>7862.4000000000005</v>
      </c>
      <c r="AJ67" s="100">
        <v>14</v>
      </c>
      <c r="AK67" s="100">
        <v>15724.800000000001</v>
      </c>
      <c r="AL67" s="100">
        <v>11</v>
      </c>
      <c r="AM67" s="100">
        <v>12355.2</v>
      </c>
      <c r="AN67" s="100">
        <v>9</v>
      </c>
      <c r="AO67" s="100">
        <v>10108.800000000001</v>
      </c>
      <c r="AP67" s="100">
        <v>12</v>
      </c>
      <c r="AQ67" s="100">
        <v>13478.400000000001</v>
      </c>
      <c r="AR67" s="100">
        <v>8</v>
      </c>
      <c r="AS67" s="100">
        <v>8985.6</v>
      </c>
      <c r="AT67" s="100">
        <v>7</v>
      </c>
      <c r="AU67" s="100">
        <v>7862.4000000000005</v>
      </c>
      <c r="AV67" s="100">
        <v>8</v>
      </c>
      <c r="AW67" s="100">
        <v>8985.6</v>
      </c>
      <c r="AX67" s="100">
        <v>9</v>
      </c>
      <c r="AY67" s="100">
        <v>10108.800000000001</v>
      </c>
      <c r="AZ67" s="100">
        <v>11</v>
      </c>
      <c r="BA67" s="100">
        <v>12355.2</v>
      </c>
      <c r="BB67" s="100">
        <v>12</v>
      </c>
      <c r="BC67" s="100">
        <v>13478.400000000001</v>
      </c>
      <c r="BD67" s="100">
        <v>10</v>
      </c>
      <c r="BE67" s="100">
        <v>11232</v>
      </c>
      <c r="BF67" s="100">
        <v>12</v>
      </c>
      <c r="BG67" s="100">
        <v>13478.400000000001</v>
      </c>
      <c r="BH67" s="100">
        <v>10</v>
      </c>
      <c r="BI67" s="100">
        <v>11232</v>
      </c>
      <c r="BJ67" s="100">
        <v>8</v>
      </c>
      <c r="BK67" s="100">
        <v>8985.6</v>
      </c>
      <c r="BL67" s="100">
        <v>11</v>
      </c>
      <c r="BM67" s="100">
        <v>12355.2</v>
      </c>
      <c r="BN67" s="100">
        <v>12</v>
      </c>
      <c r="BO67" s="100">
        <v>13478.400000000001</v>
      </c>
      <c r="BP67" s="100">
        <v>8</v>
      </c>
      <c r="BQ67" s="100">
        <v>8985.6</v>
      </c>
      <c r="BR67" s="100">
        <v>12</v>
      </c>
      <c r="BS67" s="100">
        <v>13478.400000000001</v>
      </c>
      <c r="BT67" s="100">
        <v>10</v>
      </c>
      <c r="BU67" s="100">
        <v>11232</v>
      </c>
      <c r="BV67" s="100">
        <v>7</v>
      </c>
      <c r="BW67" s="100">
        <v>7862.4000000000005</v>
      </c>
      <c r="BX67" s="100">
        <v>10</v>
      </c>
      <c r="BY67" s="100">
        <v>11232</v>
      </c>
      <c r="BZ67" s="100">
        <v>12</v>
      </c>
      <c r="CA67" s="100">
        <v>13478.400000000001</v>
      </c>
      <c r="CB67" s="100">
        <v>8</v>
      </c>
      <c r="CC67" s="100">
        <v>8985.6</v>
      </c>
      <c r="CD67" s="100">
        <v>12</v>
      </c>
      <c r="CE67" s="100">
        <v>13478.400000000001</v>
      </c>
      <c r="CF67" s="100">
        <v>9</v>
      </c>
      <c r="CG67" s="100">
        <v>10108.800000000001</v>
      </c>
      <c r="CH67" s="100">
        <v>11</v>
      </c>
      <c r="CI67" s="100">
        <v>12355.2</v>
      </c>
      <c r="CJ67" s="100">
        <v>8</v>
      </c>
      <c r="CK67" s="100">
        <v>8985.6</v>
      </c>
      <c r="CL67" s="100">
        <v>12</v>
      </c>
      <c r="CM67" s="100">
        <v>13478.400000000001</v>
      </c>
      <c r="CN67" s="100">
        <v>12</v>
      </c>
      <c r="CO67" s="100">
        <v>13478.400000000001</v>
      </c>
      <c r="CP67" s="100">
        <v>11</v>
      </c>
      <c r="CQ67" s="100">
        <v>12355.2</v>
      </c>
      <c r="CR67" s="100">
        <v>10</v>
      </c>
      <c r="CS67" s="100">
        <v>11232</v>
      </c>
      <c r="CT67" s="100">
        <v>7</v>
      </c>
      <c r="CU67" s="100">
        <v>7862.4000000000005</v>
      </c>
    </row>
    <row r="68" spans="2:99">
      <c r="C68" s="99" t="s">
        <v>234</v>
      </c>
      <c r="D68" s="100">
        <v>8</v>
      </c>
      <c r="E68" s="100">
        <v>8265.6</v>
      </c>
      <c r="F68" s="100">
        <v>15.00161280981685</v>
      </c>
      <c r="G68" s="100">
        <v>15499.66635510277</v>
      </c>
      <c r="H68" s="100">
        <v>11</v>
      </c>
      <c r="I68" s="100">
        <v>11365.2</v>
      </c>
      <c r="J68" s="100">
        <v>9</v>
      </c>
      <c r="K68" s="100">
        <v>9298.8000000000011</v>
      </c>
      <c r="L68" s="100">
        <v>10</v>
      </c>
      <c r="M68" s="100">
        <v>10332</v>
      </c>
      <c r="N68" s="100">
        <v>12</v>
      </c>
      <c r="O68" s="100">
        <v>12398.400000000001</v>
      </c>
      <c r="P68" s="100">
        <v>11</v>
      </c>
      <c r="Q68" s="100">
        <v>11365.2</v>
      </c>
      <c r="R68" s="100">
        <v>11</v>
      </c>
      <c r="S68" s="100">
        <v>11365.2</v>
      </c>
      <c r="T68" s="100">
        <v>13</v>
      </c>
      <c r="U68" s="100">
        <v>13431.6</v>
      </c>
      <c r="V68" s="100">
        <v>9</v>
      </c>
      <c r="W68" s="100">
        <v>9298.8000000000011</v>
      </c>
      <c r="X68" s="100">
        <v>10</v>
      </c>
      <c r="Y68" s="100">
        <v>10332</v>
      </c>
      <c r="Z68" s="100">
        <v>8</v>
      </c>
      <c r="AA68" s="100">
        <v>8265.6</v>
      </c>
      <c r="AB68" s="100">
        <v>9</v>
      </c>
      <c r="AC68" s="100">
        <v>9298.8000000000011</v>
      </c>
      <c r="AD68" s="100">
        <v>9</v>
      </c>
      <c r="AE68" s="100">
        <v>9298.8000000000011</v>
      </c>
      <c r="AF68" s="100">
        <v>11</v>
      </c>
      <c r="AG68" s="100">
        <v>11365.2</v>
      </c>
      <c r="AH68" s="100">
        <v>8</v>
      </c>
      <c r="AI68" s="100">
        <v>8265.6</v>
      </c>
      <c r="AJ68" s="100">
        <v>13</v>
      </c>
      <c r="AK68" s="100">
        <v>13431.6</v>
      </c>
      <c r="AL68" s="100">
        <v>11</v>
      </c>
      <c r="AM68" s="100">
        <v>11365.2</v>
      </c>
      <c r="AN68" s="100">
        <v>11</v>
      </c>
      <c r="AO68" s="100">
        <v>11365.2</v>
      </c>
      <c r="AP68" s="100">
        <v>12</v>
      </c>
      <c r="AQ68" s="100">
        <v>12398.400000000001</v>
      </c>
      <c r="AR68" s="100">
        <v>8</v>
      </c>
      <c r="AS68" s="100">
        <v>8265.6</v>
      </c>
      <c r="AT68" s="100">
        <v>8</v>
      </c>
      <c r="AU68" s="100">
        <v>8265.6</v>
      </c>
      <c r="AV68" s="100">
        <v>8</v>
      </c>
      <c r="AW68" s="100">
        <v>8265.6</v>
      </c>
      <c r="AX68" s="100">
        <v>11</v>
      </c>
      <c r="AY68" s="100">
        <v>11365.2</v>
      </c>
      <c r="AZ68" s="100">
        <v>12</v>
      </c>
      <c r="BA68" s="100">
        <v>12398.400000000001</v>
      </c>
      <c r="BB68" s="100">
        <v>12</v>
      </c>
      <c r="BC68" s="100">
        <v>12398.400000000001</v>
      </c>
      <c r="BD68" s="100">
        <v>11</v>
      </c>
      <c r="BE68" s="100">
        <v>11365.2</v>
      </c>
      <c r="BF68" s="100">
        <v>13</v>
      </c>
      <c r="BG68" s="100">
        <v>13431.6</v>
      </c>
      <c r="BH68" s="100">
        <v>10</v>
      </c>
      <c r="BI68" s="100">
        <v>10332</v>
      </c>
      <c r="BJ68" s="100">
        <v>8</v>
      </c>
      <c r="BK68" s="100">
        <v>8265.6</v>
      </c>
      <c r="BL68" s="100">
        <v>12</v>
      </c>
      <c r="BM68" s="100">
        <v>12398.400000000001</v>
      </c>
      <c r="BN68" s="100">
        <v>13</v>
      </c>
      <c r="BO68" s="100">
        <v>13431.6</v>
      </c>
      <c r="BP68" s="100">
        <v>7</v>
      </c>
      <c r="BQ68" s="100">
        <v>7232.4000000000005</v>
      </c>
      <c r="BR68" s="100">
        <v>11</v>
      </c>
      <c r="BS68" s="100">
        <v>11365.2</v>
      </c>
      <c r="BT68" s="100">
        <v>12</v>
      </c>
      <c r="BU68" s="100">
        <v>12398.400000000001</v>
      </c>
      <c r="BV68" s="100">
        <v>8</v>
      </c>
      <c r="BW68" s="100">
        <v>8265.6</v>
      </c>
      <c r="BX68" s="100">
        <v>9</v>
      </c>
      <c r="BY68" s="100">
        <v>9298.8000000000011</v>
      </c>
      <c r="BZ68" s="100">
        <v>13</v>
      </c>
      <c r="CA68" s="100">
        <v>13431.6</v>
      </c>
      <c r="CB68" s="100">
        <v>7</v>
      </c>
      <c r="CC68" s="100">
        <v>7232.4000000000005</v>
      </c>
      <c r="CD68" s="100">
        <v>13</v>
      </c>
      <c r="CE68" s="100">
        <v>13431.6</v>
      </c>
      <c r="CF68" s="100">
        <v>9</v>
      </c>
      <c r="CG68" s="100">
        <v>9298.8000000000011</v>
      </c>
      <c r="CH68" s="100">
        <v>10</v>
      </c>
      <c r="CI68" s="100">
        <v>10332</v>
      </c>
      <c r="CJ68" s="100">
        <v>8</v>
      </c>
      <c r="CK68" s="100">
        <v>8265.6</v>
      </c>
      <c r="CL68" s="100">
        <v>13</v>
      </c>
      <c r="CM68" s="100">
        <v>13431.6</v>
      </c>
      <c r="CN68" s="100">
        <v>13</v>
      </c>
      <c r="CO68" s="100">
        <v>13431.6</v>
      </c>
      <c r="CP68" s="100">
        <v>11</v>
      </c>
      <c r="CQ68" s="100">
        <v>11365.2</v>
      </c>
      <c r="CR68" s="100">
        <v>10</v>
      </c>
      <c r="CS68" s="100">
        <v>10332</v>
      </c>
      <c r="CT68" s="100">
        <v>7</v>
      </c>
      <c r="CU68" s="100">
        <v>7232.4000000000005</v>
      </c>
    </row>
    <row r="69" spans="2:99">
      <c r="C69" s="99" t="s">
        <v>235</v>
      </c>
      <c r="D69" s="100">
        <v>8</v>
      </c>
      <c r="E69" s="100">
        <v>6067.2</v>
      </c>
      <c r="F69" s="100">
        <v>14.049308657903367</v>
      </c>
      <c r="G69" s="100">
        <v>10654.995686153914</v>
      </c>
      <c r="H69" s="100">
        <v>12</v>
      </c>
      <c r="I69" s="100">
        <v>9100.7999999999993</v>
      </c>
      <c r="J69" s="100">
        <v>9</v>
      </c>
      <c r="K69" s="100">
        <v>6825.5999999999995</v>
      </c>
      <c r="L69" s="100">
        <v>10</v>
      </c>
      <c r="M69" s="100">
        <v>7584</v>
      </c>
      <c r="N69" s="100">
        <v>12</v>
      </c>
      <c r="O69" s="100">
        <v>9100.7999999999993</v>
      </c>
      <c r="P69" s="100">
        <v>13</v>
      </c>
      <c r="Q69" s="100">
        <v>9859.1999999999989</v>
      </c>
      <c r="R69" s="100">
        <v>12</v>
      </c>
      <c r="S69" s="100">
        <v>9100.7999999999993</v>
      </c>
      <c r="T69" s="100">
        <v>12</v>
      </c>
      <c r="U69" s="100">
        <v>9100.7999999999993</v>
      </c>
      <c r="V69" s="100">
        <v>10</v>
      </c>
      <c r="W69" s="100">
        <v>7584</v>
      </c>
      <c r="X69" s="100">
        <v>11</v>
      </c>
      <c r="Y69" s="100">
        <v>8342.4</v>
      </c>
      <c r="Z69" s="100">
        <v>8</v>
      </c>
      <c r="AA69" s="100">
        <v>6067.2</v>
      </c>
      <c r="AB69" s="100">
        <v>9</v>
      </c>
      <c r="AC69" s="100">
        <v>6825.5999999999995</v>
      </c>
      <c r="AD69" s="100">
        <v>11</v>
      </c>
      <c r="AE69" s="100">
        <v>8342.4</v>
      </c>
      <c r="AF69" s="100">
        <v>12</v>
      </c>
      <c r="AG69" s="100">
        <v>9100.7999999999993</v>
      </c>
      <c r="AH69" s="100">
        <v>8</v>
      </c>
      <c r="AI69" s="100">
        <v>6067.2</v>
      </c>
      <c r="AJ69" s="100">
        <v>13</v>
      </c>
      <c r="AK69" s="100">
        <v>9859.1999999999989</v>
      </c>
      <c r="AL69" s="100">
        <v>12</v>
      </c>
      <c r="AM69" s="100">
        <v>9100.7999999999993</v>
      </c>
      <c r="AN69" s="100">
        <v>11</v>
      </c>
      <c r="AO69" s="100">
        <v>8342.4</v>
      </c>
      <c r="AP69" s="100">
        <v>11</v>
      </c>
      <c r="AQ69" s="100">
        <v>8342.4</v>
      </c>
      <c r="AR69" s="100">
        <v>9</v>
      </c>
      <c r="AS69" s="100">
        <v>6825.5999999999995</v>
      </c>
      <c r="AT69" s="100">
        <v>8</v>
      </c>
      <c r="AU69" s="100">
        <v>6067.2</v>
      </c>
      <c r="AV69" s="100">
        <v>8</v>
      </c>
      <c r="AW69" s="100">
        <v>6067.2</v>
      </c>
      <c r="AX69" s="100">
        <v>10</v>
      </c>
      <c r="AY69" s="100">
        <v>7584</v>
      </c>
      <c r="AZ69" s="100">
        <v>11</v>
      </c>
      <c r="BA69" s="100">
        <v>8342.4</v>
      </c>
      <c r="BB69" s="100">
        <v>12</v>
      </c>
      <c r="BC69" s="100">
        <v>9100.7999999999993</v>
      </c>
      <c r="BD69" s="100">
        <v>11</v>
      </c>
      <c r="BE69" s="100">
        <v>8342.4</v>
      </c>
      <c r="BF69" s="100">
        <v>14</v>
      </c>
      <c r="BG69" s="100">
        <v>10617.6</v>
      </c>
      <c r="BH69" s="100">
        <v>11</v>
      </c>
      <c r="BI69" s="100">
        <v>8342.4</v>
      </c>
      <c r="BJ69" s="100">
        <v>8</v>
      </c>
      <c r="BK69" s="100">
        <v>6067.2</v>
      </c>
      <c r="BL69" s="100">
        <v>14</v>
      </c>
      <c r="BM69" s="100">
        <v>10617.6</v>
      </c>
      <c r="BN69" s="100">
        <v>13</v>
      </c>
      <c r="BO69" s="100">
        <v>9859.1999999999989</v>
      </c>
      <c r="BP69" s="100">
        <v>8</v>
      </c>
      <c r="BQ69" s="100">
        <v>6067.2</v>
      </c>
      <c r="BR69" s="100">
        <v>13</v>
      </c>
      <c r="BS69" s="100">
        <v>9859.1999999999989</v>
      </c>
      <c r="BT69" s="100">
        <v>13</v>
      </c>
      <c r="BU69" s="100">
        <v>9859.1999999999989</v>
      </c>
      <c r="BV69" s="100">
        <v>8</v>
      </c>
      <c r="BW69" s="100">
        <v>6067.2</v>
      </c>
      <c r="BX69" s="100">
        <v>9</v>
      </c>
      <c r="BY69" s="100">
        <v>6825.5999999999995</v>
      </c>
      <c r="BZ69" s="100">
        <v>13</v>
      </c>
      <c r="CA69" s="100">
        <v>9859.1999999999989</v>
      </c>
      <c r="CB69" s="100">
        <v>8</v>
      </c>
      <c r="CC69" s="100">
        <v>6067.2</v>
      </c>
      <c r="CD69" s="100">
        <v>12</v>
      </c>
      <c r="CE69" s="100">
        <v>9100.7999999999993</v>
      </c>
      <c r="CF69" s="100">
        <v>9</v>
      </c>
      <c r="CG69" s="100">
        <v>6825.5999999999995</v>
      </c>
      <c r="CH69" s="100">
        <v>11</v>
      </c>
      <c r="CI69" s="100">
        <v>8342.4</v>
      </c>
      <c r="CJ69" s="100">
        <v>7</v>
      </c>
      <c r="CK69" s="100">
        <v>5308.8</v>
      </c>
      <c r="CL69" s="100">
        <v>14</v>
      </c>
      <c r="CM69" s="100">
        <v>10617.6</v>
      </c>
      <c r="CN69" s="100">
        <v>14</v>
      </c>
      <c r="CO69" s="100">
        <v>10617.6</v>
      </c>
      <c r="CP69" s="100">
        <v>13</v>
      </c>
      <c r="CQ69" s="100">
        <v>9859.1999999999989</v>
      </c>
      <c r="CR69" s="100">
        <v>10</v>
      </c>
      <c r="CS69" s="100">
        <v>7584</v>
      </c>
      <c r="CT69" s="100">
        <v>8</v>
      </c>
      <c r="CU69" s="100">
        <v>6067.2</v>
      </c>
    </row>
    <row r="70" spans="2:99">
      <c r="C70" s="99" t="s">
        <v>236</v>
      </c>
      <c r="D70" s="100">
        <v>9</v>
      </c>
      <c r="E70" s="100">
        <v>4816.7999999999993</v>
      </c>
      <c r="F70" s="100">
        <v>15.906221113643817</v>
      </c>
      <c r="G70" s="100">
        <v>8513.0095400221689</v>
      </c>
      <c r="H70" s="100">
        <v>11</v>
      </c>
      <c r="I70" s="100">
        <v>5887.1999999999989</v>
      </c>
      <c r="J70" s="100">
        <v>10</v>
      </c>
      <c r="K70" s="100">
        <v>5351.9999999999991</v>
      </c>
      <c r="L70" s="100">
        <v>11</v>
      </c>
      <c r="M70" s="100">
        <v>5887.1999999999989</v>
      </c>
      <c r="N70" s="100">
        <v>14</v>
      </c>
      <c r="O70" s="100">
        <v>7492.7999999999993</v>
      </c>
      <c r="P70" s="100">
        <v>12</v>
      </c>
      <c r="Q70" s="100">
        <v>6422.4</v>
      </c>
      <c r="R70" s="100">
        <v>13</v>
      </c>
      <c r="S70" s="100">
        <v>6957.5999999999995</v>
      </c>
      <c r="T70" s="100">
        <v>13</v>
      </c>
      <c r="U70" s="100">
        <v>6957.5999999999995</v>
      </c>
      <c r="V70" s="100">
        <v>10</v>
      </c>
      <c r="W70" s="100">
        <v>5351.9999999999991</v>
      </c>
      <c r="X70" s="100">
        <v>11</v>
      </c>
      <c r="Y70" s="100">
        <v>5887.1999999999989</v>
      </c>
      <c r="Z70" s="100">
        <v>9</v>
      </c>
      <c r="AA70" s="100">
        <v>4816.7999999999993</v>
      </c>
      <c r="AB70" s="100">
        <v>10</v>
      </c>
      <c r="AC70" s="100">
        <v>5351.9999999999991</v>
      </c>
      <c r="AD70" s="100">
        <v>10</v>
      </c>
      <c r="AE70" s="100">
        <v>5351.9999999999991</v>
      </c>
      <c r="AF70" s="100">
        <v>12</v>
      </c>
      <c r="AG70" s="100">
        <v>6422.4</v>
      </c>
      <c r="AH70" s="100">
        <v>8</v>
      </c>
      <c r="AI70" s="100">
        <v>4281.5999999999995</v>
      </c>
      <c r="AJ70" s="100">
        <v>13</v>
      </c>
      <c r="AK70" s="100">
        <v>6957.5999999999995</v>
      </c>
      <c r="AL70" s="100">
        <v>11</v>
      </c>
      <c r="AM70" s="100">
        <v>5887.1999999999989</v>
      </c>
      <c r="AN70" s="100">
        <v>10</v>
      </c>
      <c r="AO70" s="100">
        <v>5351.9999999999991</v>
      </c>
      <c r="AP70" s="100">
        <v>11</v>
      </c>
      <c r="AQ70" s="100">
        <v>5887.1999999999989</v>
      </c>
      <c r="AR70" s="100">
        <v>8</v>
      </c>
      <c r="AS70" s="100">
        <v>4281.5999999999995</v>
      </c>
      <c r="AT70" s="100">
        <v>8</v>
      </c>
      <c r="AU70" s="100">
        <v>4281.5999999999995</v>
      </c>
      <c r="AV70" s="100">
        <v>8</v>
      </c>
      <c r="AW70" s="100">
        <v>4281.5999999999995</v>
      </c>
      <c r="AX70" s="100">
        <v>11</v>
      </c>
      <c r="AY70" s="100">
        <v>5887.1999999999989</v>
      </c>
      <c r="AZ70" s="100">
        <v>12</v>
      </c>
      <c r="BA70" s="100">
        <v>6422.4</v>
      </c>
      <c r="BB70" s="100">
        <v>13</v>
      </c>
      <c r="BC70" s="100">
        <v>6957.5999999999995</v>
      </c>
      <c r="BD70" s="100">
        <v>11</v>
      </c>
      <c r="BE70" s="100">
        <v>5887.1999999999989</v>
      </c>
      <c r="BF70" s="100">
        <v>15</v>
      </c>
      <c r="BG70" s="100">
        <v>8027.9999999999991</v>
      </c>
      <c r="BH70" s="100">
        <v>12</v>
      </c>
      <c r="BI70" s="100">
        <v>6422.4</v>
      </c>
      <c r="BJ70" s="100">
        <v>8</v>
      </c>
      <c r="BK70" s="100">
        <v>4281.5999999999995</v>
      </c>
      <c r="BL70" s="100">
        <v>14</v>
      </c>
      <c r="BM70" s="100">
        <v>7492.7999999999993</v>
      </c>
      <c r="BN70" s="100">
        <v>12</v>
      </c>
      <c r="BO70" s="100">
        <v>6422.4</v>
      </c>
      <c r="BP70" s="100">
        <v>8</v>
      </c>
      <c r="BQ70" s="100">
        <v>4281.5999999999995</v>
      </c>
      <c r="BR70" s="100">
        <v>13</v>
      </c>
      <c r="BS70" s="100">
        <v>6957.5999999999995</v>
      </c>
      <c r="BT70" s="100">
        <v>12</v>
      </c>
      <c r="BU70" s="100">
        <v>6422.4</v>
      </c>
      <c r="BV70" s="100">
        <v>9</v>
      </c>
      <c r="BW70" s="100">
        <v>4816.7999999999993</v>
      </c>
      <c r="BX70" s="100">
        <v>9</v>
      </c>
      <c r="BY70" s="100">
        <v>4816.7999999999993</v>
      </c>
      <c r="BZ70" s="100">
        <v>13</v>
      </c>
      <c r="CA70" s="100">
        <v>6957.5999999999995</v>
      </c>
      <c r="CB70" s="100">
        <v>8</v>
      </c>
      <c r="CC70" s="100">
        <v>4281.5999999999995</v>
      </c>
      <c r="CD70" s="100">
        <v>13</v>
      </c>
      <c r="CE70" s="100">
        <v>6957.5999999999995</v>
      </c>
      <c r="CF70" s="100">
        <v>9</v>
      </c>
      <c r="CG70" s="100">
        <v>4816.7999999999993</v>
      </c>
      <c r="CH70" s="100">
        <v>11</v>
      </c>
      <c r="CI70" s="100">
        <v>5887.1999999999989</v>
      </c>
      <c r="CJ70" s="100">
        <v>7</v>
      </c>
      <c r="CK70" s="100">
        <v>3746.3999999999996</v>
      </c>
      <c r="CL70" s="100">
        <v>14</v>
      </c>
      <c r="CM70" s="100">
        <v>7492.7999999999993</v>
      </c>
      <c r="CN70" s="100">
        <v>13</v>
      </c>
      <c r="CO70" s="100">
        <v>6957.5999999999995</v>
      </c>
      <c r="CP70" s="100">
        <v>13</v>
      </c>
      <c r="CQ70" s="100">
        <v>6957.5999999999995</v>
      </c>
      <c r="CR70" s="100">
        <v>10</v>
      </c>
      <c r="CS70" s="100">
        <v>5351.9999999999991</v>
      </c>
      <c r="CT70" s="100">
        <v>7</v>
      </c>
      <c r="CU70" s="100">
        <v>3746.3999999999996</v>
      </c>
    </row>
    <row r="71" spans="2:99">
      <c r="B71" s="99" t="s">
        <v>130</v>
      </c>
      <c r="C71" s="99" t="s">
        <v>237</v>
      </c>
      <c r="D71" s="100">
        <v>15</v>
      </c>
      <c r="E71" s="100">
        <v>8460</v>
      </c>
      <c r="F71" s="100">
        <v>7.4410826016060305</v>
      </c>
      <c r="G71" s="100">
        <v>4196.7705873058012</v>
      </c>
      <c r="H71" s="100">
        <v>3.6341972630649422</v>
      </c>
      <c r="I71" s="100">
        <v>2049.6872563686275</v>
      </c>
      <c r="J71" s="100">
        <v>4.4189326060332661</v>
      </c>
      <c r="K71" s="100">
        <v>2492.277989802762</v>
      </c>
      <c r="L71" s="100">
        <v>3.6549358919920576</v>
      </c>
      <c r="M71" s="100">
        <v>2061.3838430835203</v>
      </c>
      <c r="N71" s="100">
        <v>3.7777236825451519</v>
      </c>
      <c r="O71" s="100">
        <v>2130.6361569554656</v>
      </c>
      <c r="P71" s="100">
        <v>3.922402461876668</v>
      </c>
      <c r="Q71" s="100">
        <v>2212.2349884984405</v>
      </c>
      <c r="R71" s="100">
        <v>3.7854530793706562</v>
      </c>
      <c r="S71" s="100">
        <v>2134.99553676505</v>
      </c>
      <c r="T71" s="100">
        <v>3.2638109021355155</v>
      </c>
      <c r="U71" s="100">
        <v>1840.7893488044308</v>
      </c>
      <c r="V71" s="100">
        <v>3.2639197178648729</v>
      </c>
      <c r="W71" s="100">
        <v>1840.8507208757883</v>
      </c>
      <c r="X71" s="100">
        <v>3.1884938251418831</v>
      </c>
      <c r="Y71" s="100">
        <v>1798.310517380022</v>
      </c>
      <c r="Z71" s="100">
        <v>3.4374999120469862</v>
      </c>
      <c r="AA71" s="100">
        <v>1938.7499503945003</v>
      </c>
      <c r="AB71" s="100">
        <v>4.3351114214169062</v>
      </c>
      <c r="AC71" s="100">
        <v>2445.0028416791351</v>
      </c>
      <c r="AD71" s="100">
        <v>3.5996895657331067</v>
      </c>
      <c r="AE71" s="100">
        <v>2030.2249150734722</v>
      </c>
      <c r="AF71" s="100">
        <v>3.3768162141955109</v>
      </c>
      <c r="AG71" s="100">
        <v>1904.5243448062681</v>
      </c>
      <c r="AH71" s="100">
        <v>2.9537697138288803</v>
      </c>
      <c r="AI71" s="100">
        <v>1665.9261185994885</v>
      </c>
      <c r="AJ71" s="100">
        <v>3.9485381226810472</v>
      </c>
      <c r="AK71" s="100">
        <v>2226.9755011921106</v>
      </c>
      <c r="AL71" s="100">
        <v>3.0280002279954639</v>
      </c>
      <c r="AM71" s="100">
        <v>1707.7921285894415</v>
      </c>
      <c r="AN71" s="100">
        <v>3.6867654735096953</v>
      </c>
      <c r="AO71" s="100">
        <v>2079.3357270594684</v>
      </c>
      <c r="AP71" s="100">
        <v>2.5198867010294612</v>
      </c>
      <c r="AQ71" s="100">
        <v>1421.216099380616</v>
      </c>
      <c r="AR71" s="100">
        <v>2.8251286642026083</v>
      </c>
      <c r="AS71" s="100">
        <v>1593.3725666102712</v>
      </c>
      <c r="AT71" s="100">
        <v>3.4893296348555851</v>
      </c>
      <c r="AU71" s="100">
        <v>1967.98191405855</v>
      </c>
      <c r="AV71" s="100">
        <v>3.4343199399205004</v>
      </c>
      <c r="AW71" s="100">
        <v>1936.9564461151622</v>
      </c>
      <c r="AX71" s="100">
        <v>2.8530353100057795</v>
      </c>
      <c r="AY71" s="100">
        <v>1609.1119148432597</v>
      </c>
      <c r="AZ71" s="100">
        <v>4.0902740988115696</v>
      </c>
      <c r="BA71" s="100">
        <v>2306.9145917297251</v>
      </c>
      <c r="BB71" s="100">
        <v>3.1586948174302765</v>
      </c>
      <c r="BC71" s="100">
        <v>1781.503877030676</v>
      </c>
      <c r="BD71" s="100">
        <v>3.3708483222520602</v>
      </c>
      <c r="BE71" s="100">
        <v>1901.1584537501619</v>
      </c>
      <c r="BF71" s="100">
        <v>3.326899265636158</v>
      </c>
      <c r="BG71" s="100">
        <v>1876.371185818793</v>
      </c>
      <c r="BH71" s="100">
        <v>3.3919042374483812</v>
      </c>
      <c r="BI71" s="100">
        <v>1913.0339899208871</v>
      </c>
      <c r="BJ71" s="100">
        <v>3.7617316864912813</v>
      </c>
      <c r="BK71" s="100">
        <v>2121.6166711810824</v>
      </c>
      <c r="BL71" s="100">
        <v>3.7536972806623807</v>
      </c>
      <c r="BM71" s="100">
        <v>2117.0852662935827</v>
      </c>
      <c r="BN71" s="100">
        <v>2.8422021693653194</v>
      </c>
      <c r="BO71" s="100">
        <v>1603.0020235220402</v>
      </c>
      <c r="BP71" s="100">
        <v>4.266652964586477</v>
      </c>
      <c r="BQ71" s="100">
        <v>2406.3922720267728</v>
      </c>
      <c r="BR71" s="100">
        <v>2.7588861937615912</v>
      </c>
      <c r="BS71" s="100">
        <v>1556.0118132815373</v>
      </c>
      <c r="BT71" s="100">
        <v>3.7525730102146952</v>
      </c>
      <c r="BU71" s="100">
        <v>2116.4511777610883</v>
      </c>
      <c r="BV71" s="100">
        <v>4.0525187437245407</v>
      </c>
      <c r="BW71" s="100">
        <v>2285.6205714606408</v>
      </c>
      <c r="BX71" s="100">
        <v>3.6604268318465203</v>
      </c>
      <c r="BY71" s="100">
        <v>2064.4807331614375</v>
      </c>
      <c r="BZ71" s="100">
        <v>3.418502888485651</v>
      </c>
      <c r="CA71" s="100">
        <v>1928.0356291059072</v>
      </c>
      <c r="CB71" s="100">
        <v>3.4931458423548434</v>
      </c>
      <c r="CC71" s="100">
        <v>1970.1342550881316</v>
      </c>
      <c r="CD71" s="100">
        <v>3.344212444625589</v>
      </c>
      <c r="CE71" s="100">
        <v>1886.1358187688322</v>
      </c>
      <c r="CF71" s="100">
        <v>3.3998889964427326</v>
      </c>
      <c r="CG71" s="100">
        <v>1917.5373939937012</v>
      </c>
      <c r="CH71" s="100">
        <v>3.8691671022178453</v>
      </c>
      <c r="CI71" s="100">
        <v>2182.2102456508646</v>
      </c>
      <c r="CJ71" s="100">
        <v>3.6031821405156825</v>
      </c>
      <c r="CK71" s="100">
        <v>2032.1947272508448</v>
      </c>
      <c r="CL71" s="100">
        <v>3.379271368656684</v>
      </c>
      <c r="CM71" s="100">
        <v>1905.9090519223698</v>
      </c>
      <c r="CN71" s="100">
        <v>2.8884430252462829</v>
      </c>
      <c r="CO71" s="100">
        <v>1629.0818662389036</v>
      </c>
      <c r="CP71" s="100">
        <v>3.4541525096900987</v>
      </c>
      <c r="CQ71" s="100">
        <v>1948.1420154652158</v>
      </c>
      <c r="CR71" s="100">
        <v>3.1821527880265337</v>
      </c>
      <c r="CS71" s="100">
        <v>1794.734172446965</v>
      </c>
      <c r="CT71" s="100">
        <v>3.754725940532929</v>
      </c>
      <c r="CU71" s="100">
        <v>2117.6654304605718</v>
      </c>
    </row>
    <row r="72" spans="2:99">
      <c r="C72" s="99" t="s">
        <v>238</v>
      </c>
      <c r="D72" s="100">
        <v>14</v>
      </c>
      <c r="E72" s="100">
        <v>1041.5999999999999</v>
      </c>
      <c r="F72" s="100">
        <v>9.301353252007539</v>
      </c>
      <c r="G72" s="100">
        <v>692.02068194936078</v>
      </c>
      <c r="H72" s="100">
        <v>3.9645788324344822</v>
      </c>
      <c r="I72" s="100">
        <v>294.96466513312544</v>
      </c>
      <c r="J72" s="100">
        <v>4.1243370989643813</v>
      </c>
      <c r="K72" s="100">
        <v>306.85068016294991</v>
      </c>
      <c r="L72" s="100">
        <v>3.6549358919920576</v>
      </c>
      <c r="M72" s="100">
        <v>271.92723036420904</v>
      </c>
      <c r="N72" s="100">
        <v>3.7777236825451519</v>
      </c>
      <c r="O72" s="100">
        <v>281.06264198135926</v>
      </c>
      <c r="P72" s="100">
        <v>3.922402461876668</v>
      </c>
      <c r="Q72" s="100">
        <v>291.82674316362409</v>
      </c>
      <c r="R72" s="100">
        <v>4.326232090709321</v>
      </c>
      <c r="S72" s="100">
        <v>321.87166754877347</v>
      </c>
      <c r="T72" s="100">
        <v>3.5901919923490673</v>
      </c>
      <c r="U72" s="100">
        <v>267.11028423077056</v>
      </c>
      <c r="V72" s="100">
        <v>3.7991614582361413</v>
      </c>
      <c r="W72" s="100">
        <v>282.65761249276886</v>
      </c>
      <c r="X72" s="100">
        <v>3.4783569001547816</v>
      </c>
      <c r="Y72" s="100">
        <v>258.7897533715157</v>
      </c>
      <c r="Z72" s="100">
        <v>3.4686535419113285</v>
      </c>
      <c r="AA72" s="100">
        <v>258.06782351820283</v>
      </c>
      <c r="AB72" s="100">
        <v>4.9544130530478938</v>
      </c>
      <c r="AC72" s="100">
        <v>368.60833114676325</v>
      </c>
      <c r="AD72" s="100">
        <v>4.1382645787184158</v>
      </c>
      <c r="AE72" s="100">
        <v>307.88688465665012</v>
      </c>
      <c r="AF72" s="100">
        <v>3.1963133574266585</v>
      </c>
      <c r="AG72" s="100">
        <v>237.80571379254337</v>
      </c>
      <c r="AH72" s="100">
        <v>2.930926657815633</v>
      </c>
      <c r="AI72" s="100">
        <v>218.06094334148307</v>
      </c>
      <c r="AJ72" s="100">
        <v>4.0053549287430474</v>
      </c>
      <c r="AK72" s="100">
        <v>297.99840669848271</v>
      </c>
      <c r="AL72" s="100">
        <v>3.3465271442122493</v>
      </c>
      <c r="AM72" s="100">
        <v>248.98161952939131</v>
      </c>
      <c r="AN72" s="100">
        <v>4.0345703770163341</v>
      </c>
      <c r="AO72" s="100">
        <v>300.17203605001521</v>
      </c>
      <c r="AP72" s="100">
        <v>3.0786709951428608</v>
      </c>
      <c r="AQ72" s="100">
        <v>229.05312203862883</v>
      </c>
      <c r="AR72" s="100">
        <v>3.188049344867784</v>
      </c>
      <c r="AS72" s="100">
        <v>237.1908712581631</v>
      </c>
      <c r="AT72" s="100">
        <v>3.1016263420938532</v>
      </c>
      <c r="AU72" s="100">
        <v>230.76099985178266</v>
      </c>
      <c r="AV72" s="100">
        <v>3.5196992319226448</v>
      </c>
      <c r="AW72" s="100">
        <v>261.86562285504476</v>
      </c>
      <c r="AX72" s="100">
        <v>3.4809931781891801</v>
      </c>
      <c r="AY72" s="100">
        <v>258.98589245727499</v>
      </c>
      <c r="AZ72" s="100">
        <v>4.0365425190644562</v>
      </c>
      <c r="BA72" s="100">
        <v>300.31876341839552</v>
      </c>
      <c r="BB72" s="100">
        <v>3.1586948174302765</v>
      </c>
      <c r="BC72" s="100">
        <v>235.00689441681254</v>
      </c>
      <c r="BD72" s="100">
        <v>3.6336728297534506</v>
      </c>
      <c r="BE72" s="100">
        <v>270.3452585336567</v>
      </c>
      <c r="BF72" s="100">
        <v>3.8391495521004844</v>
      </c>
      <c r="BG72" s="100">
        <v>285.63272667627598</v>
      </c>
      <c r="BH72" s="100">
        <v>4.1187144171601355</v>
      </c>
      <c r="BI72" s="100">
        <v>306.43235263671403</v>
      </c>
      <c r="BJ72" s="100">
        <v>3.746975384398155</v>
      </c>
      <c r="BK72" s="100">
        <v>278.77496859922269</v>
      </c>
      <c r="BL72" s="100">
        <v>3.9821387545220359</v>
      </c>
      <c r="BM72" s="100">
        <v>296.27112333643942</v>
      </c>
      <c r="BN72" s="100">
        <v>3.1086643525504933</v>
      </c>
      <c r="BO72" s="100">
        <v>231.28462782975669</v>
      </c>
      <c r="BP72" s="100">
        <v>4.2525939802343684</v>
      </c>
      <c r="BQ72" s="100">
        <v>316.39299212943695</v>
      </c>
      <c r="BR72" s="100">
        <v>3.4649602357549627</v>
      </c>
      <c r="BS72" s="100">
        <v>257.79304154016921</v>
      </c>
      <c r="BT72" s="100">
        <v>3.3591539018934666</v>
      </c>
      <c r="BU72" s="100">
        <v>249.9210503008739</v>
      </c>
      <c r="BV72" s="100">
        <v>4.353319969867071</v>
      </c>
      <c r="BW72" s="100">
        <v>323.88700575811004</v>
      </c>
      <c r="BX72" s="100">
        <v>3.4573959952070159</v>
      </c>
      <c r="BY72" s="100">
        <v>257.23026204340198</v>
      </c>
      <c r="BZ72" s="100">
        <v>3.435062645700885</v>
      </c>
      <c r="CA72" s="100">
        <v>255.56866084014581</v>
      </c>
      <c r="CB72" s="100">
        <v>4.2714736635481598</v>
      </c>
      <c r="CC72" s="100">
        <v>317.79764056798308</v>
      </c>
      <c r="CD72" s="100">
        <v>3.5603182096918125</v>
      </c>
      <c r="CE72" s="100">
        <v>264.88767480107083</v>
      </c>
      <c r="CF72" s="100">
        <v>3.3261113740698036</v>
      </c>
      <c r="CG72" s="100">
        <v>247.46268623079337</v>
      </c>
      <c r="CH72" s="100">
        <v>3.8816516079996028</v>
      </c>
      <c r="CI72" s="100">
        <v>288.79487963517045</v>
      </c>
      <c r="CJ72" s="100">
        <v>3.8655059469555901</v>
      </c>
      <c r="CK72" s="100">
        <v>287.59364245349587</v>
      </c>
      <c r="CL72" s="100">
        <v>3.6174715909581221</v>
      </c>
      <c r="CM72" s="100">
        <v>269.13988636728425</v>
      </c>
      <c r="CN72" s="100">
        <v>2.6634675115969104</v>
      </c>
      <c r="CO72" s="100">
        <v>198.16198286281011</v>
      </c>
      <c r="CP72" s="100">
        <v>3.6938312574838323</v>
      </c>
      <c r="CQ72" s="100">
        <v>274.82104555679712</v>
      </c>
      <c r="CR72" s="100">
        <v>3.2384899236287858</v>
      </c>
      <c r="CS72" s="100">
        <v>240.94365031798165</v>
      </c>
      <c r="CT72" s="100">
        <v>4.1799006814786059</v>
      </c>
      <c r="CU72" s="100">
        <v>310.98461070200824</v>
      </c>
    </row>
    <row r="73" spans="2:99">
      <c r="C73" s="99" t="s">
        <v>239</v>
      </c>
      <c r="D73" s="100">
        <v>15</v>
      </c>
      <c r="E73" s="100">
        <v>8387.9999999999982</v>
      </c>
      <c r="F73" s="100">
        <v>7.4410826016060305</v>
      </c>
      <c r="G73" s="100">
        <v>4161.0533908180914</v>
      </c>
      <c r="H73" s="100">
        <v>3.3038156936954017</v>
      </c>
      <c r="I73" s="100">
        <v>1847.4937359144685</v>
      </c>
      <c r="J73" s="100">
        <v>4.1243370989643813</v>
      </c>
      <c r="K73" s="100">
        <v>2306.3293057408819</v>
      </c>
      <c r="L73" s="100">
        <v>3.9160027414200616</v>
      </c>
      <c r="M73" s="100">
        <v>2189.828733002098</v>
      </c>
      <c r="N73" s="100">
        <v>3.5258754370421421</v>
      </c>
      <c r="O73" s="100">
        <v>1971.6695443939657</v>
      </c>
      <c r="P73" s="100">
        <v>3.922402461876668</v>
      </c>
      <c r="Q73" s="100">
        <v>2193.4074566814324</v>
      </c>
      <c r="R73" s="100">
        <v>4.0558425850399891</v>
      </c>
      <c r="S73" s="100">
        <v>2268.0271735543615</v>
      </c>
      <c r="T73" s="100">
        <v>3.2638109021355155</v>
      </c>
      <c r="U73" s="100">
        <v>1825.12305647418</v>
      </c>
      <c r="V73" s="100">
        <v>3.5356976029313243</v>
      </c>
      <c r="W73" s="100">
        <v>1977.1620995591963</v>
      </c>
      <c r="X73" s="100">
        <v>2.898630750128985</v>
      </c>
      <c r="Y73" s="100">
        <v>1620.9143154721282</v>
      </c>
      <c r="Z73" s="100">
        <v>3.4764419493774139</v>
      </c>
      <c r="AA73" s="100">
        <v>1944.0263380918495</v>
      </c>
      <c r="AB73" s="100">
        <v>4.3351114214169062</v>
      </c>
      <c r="AC73" s="100">
        <v>2424.1943068563337</v>
      </c>
      <c r="AD73" s="100">
        <v>3.8321825306349186</v>
      </c>
      <c r="AE73" s="100">
        <v>2142.9564711310463</v>
      </c>
      <c r="AF73" s="100">
        <v>2.8645838930775742</v>
      </c>
      <c r="AG73" s="100">
        <v>1601.8753130089792</v>
      </c>
      <c r="AH73" s="100">
        <v>2.9537697138288803</v>
      </c>
      <c r="AI73" s="100">
        <v>1651.7480239731096</v>
      </c>
      <c r="AJ73" s="100">
        <v>3.6928789167326155</v>
      </c>
      <c r="AK73" s="100">
        <v>2065.0578902368784</v>
      </c>
      <c r="AL73" s="100">
        <v>2.7799658554105502</v>
      </c>
      <c r="AM73" s="100">
        <v>1554.5569063455794</v>
      </c>
      <c r="AN73" s="100">
        <v>3.4325939101126659</v>
      </c>
      <c r="AO73" s="100">
        <v>1919.5065145350025</v>
      </c>
      <c r="AP73" s="100">
        <v>2.8177938032822265</v>
      </c>
      <c r="AQ73" s="100">
        <v>1575.7102947954209</v>
      </c>
      <c r="AR73" s="100">
        <v>2.8251286642026083</v>
      </c>
      <c r="AS73" s="100">
        <v>1579.8119490220984</v>
      </c>
      <c r="AT73" s="100">
        <v>3.1016263420938532</v>
      </c>
      <c r="AU73" s="100">
        <v>1734.4294504988825</v>
      </c>
      <c r="AV73" s="100">
        <v>3.1485189680298977</v>
      </c>
      <c r="AW73" s="100">
        <v>1760.6518069223187</v>
      </c>
      <c r="AX73" s="100">
        <v>3.2096647237565024</v>
      </c>
      <c r="AY73" s="100">
        <v>1794.8445135246359</v>
      </c>
      <c r="AZ73" s="100">
        <v>4.0723635722291993</v>
      </c>
      <c r="BA73" s="100">
        <v>2277.2657095905679</v>
      </c>
      <c r="BB73" s="100">
        <v>3.1586948174302765</v>
      </c>
      <c r="BC73" s="100">
        <v>1766.3421419070103</v>
      </c>
      <c r="BD73" s="100">
        <v>3.3555582304967202</v>
      </c>
      <c r="BE73" s="100">
        <v>1876.4281624937657</v>
      </c>
      <c r="BF73" s="100">
        <v>3.5920743212558279</v>
      </c>
      <c r="BG73" s="100">
        <v>2008.6879604462588</v>
      </c>
      <c r="BH73" s="100">
        <v>3.3757446735352179</v>
      </c>
      <c r="BI73" s="100">
        <v>1887.7164214408936</v>
      </c>
      <c r="BJ73" s="100">
        <v>3.776487988584408</v>
      </c>
      <c r="BK73" s="100">
        <v>2111.8120832164009</v>
      </c>
      <c r="BL73" s="100">
        <v>4.0006559760762768</v>
      </c>
      <c r="BM73" s="100">
        <v>2237.1668218218538</v>
      </c>
      <c r="BN73" s="100">
        <v>2.8077176732449831</v>
      </c>
      <c r="BO73" s="100">
        <v>1570.0757228785944</v>
      </c>
      <c r="BP73" s="100">
        <v>4.2807119489385848</v>
      </c>
      <c r="BQ73" s="100">
        <v>2393.7741218464562</v>
      </c>
      <c r="BR73" s="100">
        <v>3.2247465634775754</v>
      </c>
      <c r="BS73" s="100">
        <v>1803.2782782966599</v>
      </c>
      <c r="BT73" s="100">
        <v>3.3591539018934666</v>
      </c>
      <c r="BU73" s="100">
        <v>1878.4388619388262</v>
      </c>
      <c r="BV73" s="100">
        <v>3.8235143376466056</v>
      </c>
      <c r="BW73" s="100">
        <v>2138.1092176119814</v>
      </c>
      <c r="BX73" s="100">
        <v>3.422784945866916</v>
      </c>
      <c r="BY73" s="100">
        <v>1914.0213417287791</v>
      </c>
      <c r="BZ73" s="100">
        <v>2.9550102819311177</v>
      </c>
      <c r="CA73" s="100">
        <v>1652.4417496558808</v>
      </c>
      <c r="CB73" s="100">
        <v>3.752588449419282</v>
      </c>
      <c r="CC73" s="100">
        <v>2098.4474609152621</v>
      </c>
      <c r="CD73" s="100">
        <v>3.5358003840226995</v>
      </c>
      <c r="CE73" s="100">
        <v>1977.2195747454932</v>
      </c>
      <c r="CF73" s="100">
        <v>3.5910924521474867</v>
      </c>
      <c r="CG73" s="100">
        <v>2008.1388992408743</v>
      </c>
      <c r="CH73" s="100">
        <v>4.0899224425997449</v>
      </c>
      <c r="CI73" s="100">
        <v>2287.0846299017771</v>
      </c>
      <c r="CJ73" s="100">
        <v>3.8199763006319118</v>
      </c>
      <c r="CK73" s="100">
        <v>2136.1307473133647</v>
      </c>
      <c r="CL73" s="100">
        <v>3.3658109649072561</v>
      </c>
      <c r="CM73" s="100">
        <v>1882.1614915761375</v>
      </c>
      <c r="CN73" s="100">
        <v>2.9037657058056605</v>
      </c>
      <c r="CO73" s="100">
        <v>1623.7857826865252</v>
      </c>
      <c r="CP73" s="100">
        <v>3.2586036038578743</v>
      </c>
      <c r="CQ73" s="100">
        <v>1822.2111352773231</v>
      </c>
      <c r="CR73" s="100">
        <v>3.2088940542035456</v>
      </c>
      <c r="CS73" s="100">
        <v>1794.4135551106224</v>
      </c>
      <c r="CT73" s="100">
        <v>4.1653900306211611</v>
      </c>
      <c r="CU73" s="100">
        <v>2329.2861051233531</v>
      </c>
    </row>
    <row r="74" spans="2:99">
      <c r="C74" s="99" t="s">
        <v>240</v>
      </c>
      <c r="D74" s="100">
        <v>15</v>
      </c>
      <c r="E74" s="100">
        <v>6048</v>
      </c>
      <c r="F74" s="100">
        <v>8.3712179268067857</v>
      </c>
      <c r="G74" s="100">
        <v>3375.275068088496</v>
      </c>
      <c r="H74" s="100">
        <v>3.9645788324344822</v>
      </c>
      <c r="I74" s="100">
        <v>1598.5181852375831</v>
      </c>
      <c r="J74" s="100">
        <v>3.8297415918954969</v>
      </c>
      <c r="K74" s="100">
        <v>1544.1518098522643</v>
      </c>
      <c r="L74" s="100">
        <v>3.9160027414200616</v>
      </c>
      <c r="M74" s="100">
        <v>1578.9323053405687</v>
      </c>
      <c r="N74" s="100">
        <v>4.0295719280481626</v>
      </c>
      <c r="O74" s="100">
        <v>1624.723401389019</v>
      </c>
      <c r="P74" s="100">
        <v>3.3994154669597791</v>
      </c>
      <c r="Q74" s="100">
        <v>1370.6443162781829</v>
      </c>
      <c r="R74" s="100">
        <v>3.7854530793706562</v>
      </c>
      <c r="S74" s="100">
        <v>1526.2946816022486</v>
      </c>
      <c r="T74" s="100">
        <v>3.2638109021355155</v>
      </c>
      <c r="U74" s="100">
        <v>1315.9685557410398</v>
      </c>
      <c r="V74" s="100">
        <v>3.2639197178648729</v>
      </c>
      <c r="W74" s="100">
        <v>1316.0124302431168</v>
      </c>
      <c r="X74" s="100">
        <v>3.1884938251418831</v>
      </c>
      <c r="Y74" s="100">
        <v>1285.6007102972071</v>
      </c>
      <c r="Z74" s="100">
        <v>4.0156088356988739</v>
      </c>
      <c r="AA74" s="100">
        <v>1619.0934825537859</v>
      </c>
      <c r="AB74" s="100">
        <v>4.0254606056014133</v>
      </c>
      <c r="AC74" s="100">
        <v>1623.0657161784898</v>
      </c>
      <c r="AD74" s="100">
        <v>3.5750618473682683</v>
      </c>
      <c r="AE74" s="100">
        <v>1441.4649368588857</v>
      </c>
      <c r="AF74" s="100">
        <v>3.1055773928785193</v>
      </c>
      <c r="AG74" s="100">
        <v>1252.1688048086189</v>
      </c>
      <c r="AH74" s="100">
        <v>2.9537697138288803</v>
      </c>
      <c r="AI74" s="100">
        <v>1190.9599486158045</v>
      </c>
      <c r="AJ74" s="100">
        <v>4.0053549287430474</v>
      </c>
      <c r="AK74" s="100">
        <v>1614.9591072691967</v>
      </c>
      <c r="AL74" s="100">
        <v>2.7959005562240331</v>
      </c>
      <c r="AM74" s="100">
        <v>1127.3071042695301</v>
      </c>
      <c r="AN74" s="100">
        <v>3.4700472461565099</v>
      </c>
      <c r="AO74" s="100">
        <v>1399.1230496503047</v>
      </c>
      <c r="AP74" s="100">
        <v>2.8154719712975944</v>
      </c>
      <c r="AQ74" s="100">
        <v>1135.19829882719</v>
      </c>
      <c r="AR74" s="100">
        <v>2.8251286642026083</v>
      </c>
      <c r="AS74" s="100">
        <v>1139.0918774064917</v>
      </c>
      <c r="AT74" s="100">
        <v>3.1016263420938532</v>
      </c>
      <c r="AU74" s="100">
        <v>1250.5757411322415</v>
      </c>
      <c r="AV74" s="100">
        <v>3.5196992319226448</v>
      </c>
      <c r="AW74" s="100">
        <v>1419.1427303112102</v>
      </c>
      <c r="AX74" s="100">
        <v>3.2309899635860133</v>
      </c>
      <c r="AY74" s="100">
        <v>1302.7351533178805</v>
      </c>
      <c r="AZ74" s="100">
        <v>4.0365425190644562</v>
      </c>
      <c r="BA74" s="100">
        <v>1627.5339436867887</v>
      </c>
      <c r="BB74" s="100">
        <v>3.1586948174302765</v>
      </c>
      <c r="BC74" s="100">
        <v>1273.5857503878874</v>
      </c>
      <c r="BD74" s="100">
        <v>3.8353369702334832</v>
      </c>
      <c r="BE74" s="100">
        <v>1546.4078663981404</v>
      </c>
      <c r="BF74" s="100">
        <v>3.5920743212558279</v>
      </c>
      <c r="BG74" s="100">
        <v>1448.3243663303497</v>
      </c>
      <c r="BH74" s="100">
        <v>3.908763485082543</v>
      </c>
      <c r="BI74" s="100">
        <v>1576.0134371852812</v>
      </c>
      <c r="BJ74" s="100">
        <v>3.7322190823050287</v>
      </c>
      <c r="BK74" s="100">
        <v>1504.8307339853875</v>
      </c>
      <c r="BL74" s="100">
        <v>4.4945733669040662</v>
      </c>
      <c r="BM74" s="100">
        <v>1812.2119815357194</v>
      </c>
      <c r="BN74" s="100">
        <v>3.042039840724319</v>
      </c>
      <c r="BO74" s="100">
        <v>1226.5504637800454</v>
      </c>
      <c r="BP74" s="100">
        <v>4.0380023535817964</v>
      </c>
      <c r="BQ74" s="100">
        <v>1628.1225489641802</v>
      </c>
      <c r="BR74" s="100">
        <v>3.0136668408777698</v>
      </c>
      <c r="BS74" s="100">
        <v>1215.1104702419168</v>
      </c>
      <c r="BT74" s="100">
        <v>3.6103332689821195</v>
      </c>
      <c r="BU74" s="100">
        <v>1455.6863740535905</v>
      </c>
      <c r="BV74" s="100">
        <v>4.2671637857895552</v>
      </c>
      <c r="BW74" s="100">
        <v>1720.5204384303486</v>
      </c>
      <c r="BX74" s="100">
        <v>3.6431213071764699</v>
      </c>
      <c r="BY74" s="100">
        <v>1468.9065110535525</v>
      </c>
      <c r="BZ74" s="100">
        <v>3.3790749927221686</v>
      </c>
      <c r="CA74" s="100">
        <v>1362.4430370655784</v>
      </c>
      <c r="CB74" s="100">
        <v>3.7181907492715278</v>
      </c>
      <c r="CC74" s="100">
        <v>1499.17451010628</v>
      </c>
      <c r="CD74" s="100">
        <v>3.3319535317910325</v>
      </c>
      <c r="CE74" s="100">
        <v>1343.4436640181443</v>
      </c>
      <c r="CF74" s="100">
        <v>3.5585727994502432</v>
      </c>
      <c r="CG74" s="100">
        <v>1434.816552738338</v>
      </c>
      <c r="CH74" s="100">
        <v>4.1024069483815016</v>
      </c>
      <c r="CI74" s="100">
        <v>1654.0904815874214</v>
      </c>
      <c r="CJ74" s="100">
        <v>3.5880055917411231</v>
      </c>
      <c r="CK74" s="100">
        <v>1446.6838545900207</v>
      </c>
      <c r="CL74" s="100">
        <v>3.4462978627504879</v>
      </c>
      <c r="CM74" s="100">
        <v>1389.5472982609967</v>
      </c>
      <c r="CN74" s="100">
        <v>2.6481448310375333</v>
      </c>
      <c r="CO74" s="100">
        <v>1067.7319958743333</v>
      </c>
      <c r="CP74" s="100">
        <v>3.5129922989721099</v>
      </c>
      <c r="CQ74" s="100">
        <v>1416.4384949455546</v>
      </c>
      <c r="CR74" s="100">
        <v>2.9757190961172673</v>
      </c>
      <c r="CS74" s="100">
        <v>1199.8099395544821</v>
      </c>
      <c r="CT74" s="100">
        <v>3.9818239618632125</v>
      </c>
      <c r="CU74" s="100">
        <v>1605.4714214232472</v>
      </c>
    </row>
    <row r="75" spans="2:99">
      <c r="C75" s="99" t="s">
        <v>241</v>
      </c>
      <c r="D75" s="100">
        <v>14</v>
      </c>
      <c r="E75" s="100">
        <v>9004.7999999999993</v>
      </c>
      <c r="F75" s="100">
        <v>8.3712179268067857</v>
      </c>
      <c r="G75" s="100">
        <v>5384.3673705221236</v>
      </c>
      <c r="H75" s="100">
        <v>3.9645788324344822</v>
      </c>
      <c r="I75" s="100">
        <v>2550.0171050218587</v>
      </c>
      <c r="J75" s="100">
        <v>4.1243370989643813</v>
      </c>
      <c r="K75" s="100">
        <v>2652.7736220538895</v>
      </c>
      <c r="L75" s="100">
        <v>3.9160027414200616</v>
      </c>
      <c r="M75" s="100">
        <v>2518.7729632813835</v>
      </c>
      <c r="N75" s="100">
        <v>3.7777236825451519</v>
      </c>
      <c r="O75" s="100">
        <v>2429.8318726130415</v>
      </c>
      <c r="P75" s="100">
        <v>3.3994154669597791</v>
      </c>
      <c r="Q75" s="100">
        <v>2186.5040283485296</v>
      </c>
      <c r="R75" s="100">
        <v>4.0558425850399891</v>
      </c>
      <c r="S75" s="100">
        <v>2608.7179506977209</v>
      </c>
      <c r="T75" s="100">
        <v>3.2638109021355155</v>
      </c>
      <c r="U75" s="100">
        <v>2099.2831722535634</v>
      </c>
      <c r="V75" s="100">
        <v>3.5356976029313243</v>
      </c>
      <c r="W75" s="100">
        <v>2274.1606982054277</v>
      </c>
      <c r="X75" s="100">
        <v>3.1884938251418831</v>
      </c>
      <c r="Y75" s="100">
        <v>2050.8392283312592</v>
      </c>
      <c r="Z75" s="100">
        <v>3.7265543738729301</v>
      </c>
      <c r="AA75" s="100">
        <v>2396.9197732750686</v>
      </c>
      <c r="AB75" s="100">
        <v>4.3351114214169062</v>
      </c>
      <c r="AC75" s="100">
        <v>2788.3436662553536</v>
      </c>
      <c r="AD75" s="100">
        <v>3.8566632130433423</v>
      </c>
      <c r="AE75" s="100">
        <v>2480.6057786294773</v>
      </c>
      <c r="AF75" s="100">
        <v>2.8645838930775742</v>
      </c>
      <c r="AG75" s="100">
        <v>1842.5003600274956</v>
      </c>
      <c r="AH75" s="100">
        <v>2.9537697138288803</v>
      </c>
      <c r="AI75" s="100">
        <v>1899.8646799347357</v>
      </c>
      <c r="AJ75" s="100">
        <v>3.7354915212791155</v>
      </c>
      <c r="AK75" s="100">
        <v>2402.668146486727</v>
      </c>
      <c r="AL75" s="100">
        <v>2.762472599125235</v>
      </c>
      <c r="AM75" s="100">
        <v>1776.822375757351</v>
      </c>
      <c r="AN75" s="100">
        <v>3.1222423426498711</v>
      </c>
      <c r="AO75" s="100">
        <v>2008.2262747923969</v>
      </c>
      <c r="AP75" s="100">
        <v>2.5908507458342132</v>
      </c>
      <c r="AQ75" s="100">
        <v>1666.4351997205658</v>
      </c>
      <c r="AR75" s="100">
        <v>2.8055694689229083</v>
      </c>
      <c r="AS75" s="100">
        <v>1804.5422824112145</v>
      </c>
      <c r="AT75" s="100">
        <v>3.1016263420938532</v>
      </c>
      <c r="AU75" s="100">
        <v>1994.9660632347661</v>
      </c>
      <c r="AV75" s="100">
        <v>3.1698637910304339</v>
      </c>
      <c r="AW75" s="100">
        <v>2038.8563903907748</v>
      </c>
      <c r="AX75" s="100">
        <v>3.188339483926991</v>
      </c>
      <c r="AY75" s="100">
        <v>2050.7399560618405</v>
      </c>
      <c r="AZ75" s="100">
        <v>3.7811485609283326</v>
      </c>
      <c r="BA75" s="100">
        <v>2432.0347543891035</v>
      </c>
      <c r="BB75" s="100">
        <v>2.871540743118433</v>
      </c>
      <c r="BC75" s="100">
        <v>1846.975005973776</v>
      </c>
      <c r="BD75" s="100">
        <v>3.8353369702334832</v>
      </c>
      <c r="BE75" s="100">
        <v>2466.888739254176</v>
      </c>
      <c r="BF75" s="100">
        <v>3.3877474691860674</v>
      </c>
      <c r="BG75" s="100">
        <v>2178.9991721804781</v>
      </c>
      <c r="BH75" s="100">
        <v>3.6180147334391362</v>
      </c>
      <c r="BI75" s="100">
        <v>2327.1070765480522</v>
      </c>
      <c r="BJ75" s="100">
        <v>3.7617316864912813</v>
      </c>
      <c r="BK75" s="100">
        <v>2419.545820751192</v>
      </c>
      <c r="BL75" s="100">
        <v>3.9636215329677951</v>
      </c>
      <c r="BM75" s="100">
        <v>2549.4013700048854</v>
      </c>
      <c r="BN75" s="100">
        <v>2.8077176732449831</v>
      </c>
      <c r="BO75" s="100">
        <v>1805.9240074311729</v>
      </c>
      <c r="BP75" s="100">
        <v>4.266652964586477</v>
      </c>
      <c r="BQ75" s="100">
        <v>2744.3111868220217</v>
      </c>
      <c r="BR75" s="100">
        <v>3.4503932609161723</v>
      </c>
      <c r="BS75" s="100">
        <v>2219.2929454212817</v>
      </c>
      <c r="BT75" s="100">
        <v>3.7888862188333872</v>
      </c>
      <c r="BU75" s="100">
        <v>2437.0116159536342</v>
      </c>
      <c r="BV75" s="100">
        <v>3.8091549736336865</v>
      </c>
      <c r="BW75" s="100">
        <v>2450.048479041187</v>
      </c>
      <c r="BX75" s="100">
        <v>3.9153742424961751</v>
      </c>
      <c r="BY75" s="100">
        <v>2518.3687127735393</v>
      </c>
      <c r="BZ75" s="100">
        <v>2.9821773845590069</v>
      </c>
      <c r="CA75" s="100">
        <v>1918.1364937483531</v>
      </c>
      <c r="CB75" s="100">
        <v>3.9948322064098436</v>
      </c>
      <c r="CC75" s="100">
        <v>2569.476075162811</v>
      </c>
      <c r="CD75" s="100">
        <v>3.5725771225263685</v>
      </c>
      <c r="CE75" s="100">
        <v>2297.8816052089601</v>
      </c>
      <c r="CF75" s="100">
        <v>3.5423129731016205</v>
      </c>
      <c r="CG75" s="100">
        <v>2278.4157042989623</v>
      </c>
      <c r="CH75" s="100">
        <v>3.8691671022178453</v>
      </c>
      <c r="CI75" s="100">
        <v>2488.6482801465177</v>
      </c>
      <c r="CJ75" s="100">
        <v>3.3408583340757745</v>
      </c>
      <c r="CK75" s="100">
        <v>2148.8400804775379</v>
      </c>
      <c r="CL75" s="100">
        <v>3.6700128627315163</v>
      </c>
      <c r="CM75" s="100">
        <v>2360.552273308911</v>
      </c>
      <c r="CN75" s="100">
        <v>2.9190883863650376</v>
      </c>
      <c r="CO75" s="100">
        <v>1877.557650109992</v>
      </c>
      <c r="CP75" s="100">
        <v>3.1997638145758622</v>
      </c>
      <c r="CQ75" s="100">
        <v>2058.0880855351943</v>
      </c>
      <c r="CR75" s="100">
        <v>2.9313252919794066</v>
      </c>
      <c r="CS75" s="100">
        <v>1885.4284278011542</v>
      </c>
      <c r="CT75" s="100">
        <v>4.1799006814786059</v>
      </c>
      <c r="CU75" s="100">
        <v>2688.5121183270389</v>
      </c>
    </row>
    <row r="76" spans="2:99">
      <c r="C76" s="99" t="s">
        <v>242</v>
      </c>
      <c r="D76" s="100">
        <v>14</v>
      </c>
      <c r="E76" s="100">
        <v>10903.199999999999</v>
      </c>
      <c r="F76" s="100">
        <v>7.4410826016060305</v>
      </c>
      <c r="G76" s="100">
        <v>5795.1151301307764</v>
      </c>
      <c r="H76" s="100">
        <v>3.9645788324344822</v>
      </c>
      <c r="I76" s="100">
        <v>3087.6139946999747</v>
      </c>
      <c r="J76" s="100">
        <v>3.8297415918954969</v>
      </c>
      <c r="K76" s="100">
        <v>2982.6027517682128</v>
      </c>
      <c r="L76" s="100">
        <v>3.1328021931360492</v>
      </c>
      <c r="M76" s="100">
        <v>2439.8263480143551</v>
      </c>
      <c r="N76" s="100">
        <v>4.0295719280481626</v>
      </c>
      <c r="O76" s="100">
        <v>3138.2306175639087</v>
      </c>
      <c r="P76" s="100">
        <v>3.3994154669597791</v>
      </c>
      <c r="Q76" s="100">
        <v>2647.464765668276</v>
      </c>
      <c r="R76" s="100">
        <v>3.7854530793706562</v>
      </c>
      <c r="S76" s="100">
        <v>2948.1108582138668</v>
      </c>
      <c r="T76" s="100">
        <v>3.5901919923490673</v>
      </c>
      <c r="U76" s="100">
        <v>2796.0415236414533</v>
      </c>
      <c r="V76" s="100">
        <v>2.9755137732751544</v>
      </c>
      <c r="W76" s="100">
        <v>2317.3301266266903</v>
      </c>
      <c r="X76" s="100">
        <v>2.898630750128985</v>
      </c>
      <c r="Y76" s="100">
        <v>2257.4536282004533</v>
      </c>
      <c r="Z76" s="100">
        <v>3.7265543738729301</v>
      </c>
      <c r="AA76" s="100">
        <v>2902.240546372238</v>
      </c>
      <c r="AB76" s="100">
        <v>4.0254606056014133</v>
      </c>
      <c r="AC76" s="100">
        <v>3135.0287196423806</v>
      </c>
      <c r="AD76" s="100">
        <v>3.8077018482264955</v>
      </c>
      <c r="AE76" s="100">
        <v>2965.4381993987945</v>
      </c>
      <c r="AF76" s="100">
        <v>2.8343385715615277</v>
      </c>
      <c r="AG76" s="100">
        <v>2207.3828795321178</v>
      </c>
      <c r="AH76" s="100">
        <v>2.9766127698421281</v>
      </c>
      <c r="AI76" s="100">
        <v>2318.1860251530493</v>
      </c>
      <c r="AJ76" s="100">
        <v>3.4230155092686836</v>
      </c>
      <c r="AK76" s="100">
        <v>2665.8444786184505</v>
      </c>
      <c r="AL76" s="100">
        <v>3.0444544472995578</v>
      </c>
      <c r="AM76" s="100">
        <v>2371.0211235568954</v>
      </c>
      <c r="AN76" s="100">
        <v>3.4325939101126659</v>
      </c>
      <c r="AO76" s="100">
        <v>2673.3041371957443</v>
      </c>
      <c r="AP76" s="100">
        <v>2.7784420609054643</v>
      </c>
      <c r="AQ76" s="100">
        <v>2163.8506770331755</v>
      </c>
      <c r="AR76" s="100">
        <v>2.864247054762008</v>
      </c>
      <c r="AS76" s="100">
        <v>2230.6756062486515</v>
      </c>
      <c r="AT76" s="100">
        <v>2.7139230493321218</v>
      </c>
      <c r="AU76" s="100">
        <v>2113.6032708198563</v>
      </c>
      <c r="AV76" s="100">
        <v>3.4770095859215724</v>
      </c>
      <c r="AW76" s="100">
        <v>2707.8950655157205</v>
      </c>
      <c r="AX76" s="100">
        <v>2.8956857896648018</v>
      </c>
      <c r="AY76" s="100">
        <v>2255.1600929909478</v>
      </c>
      <c r="AZ76" s="100">
        <v>4.0544530456468273</v>
      </c>
      <c r="BA76" s="100">
        <v>3157.6080319497487</v>
      </c>
      <c r="BB76" s="100">
        <v>2.58438666880659</v>
      </c>
      <c r="BC76" s="100">
        <v>2012.720337666572</v>
      </c>
      <c r="BD76" s="100">
        <v>3.5878025544874323</v>
      </c>
      <c r="BE76" s="100">
        <v>2794.1806294348121</v>
      </c>
      <c r="BF76" s="100">
        <v>3.5739744964808144</v>
      </c>
      <c r="BG76" s="100">
        <v>2783.4113378592583</v>
      </c>
      <c r="BH76" s="100">
        <v>3.3757446735352179</v>
      </c>
      <c r="BI76" s="100">
        <v>2629.0299517492276</v>
      </c>
      <c r="BJ76" s="100">
        <v>3.7174627802119025</v>
      </c>
      <c r="BK76" s="100">
        <v>2895.1600132290296</v>
      </c>
      <c r="BL76" s="100">
        <v>3.7351800591081408</v>
      </c>
      <c r="BM76" s="100">
        <v>2908.95823003342</v>
      </c>
      <c r="BN76" s="100">
        <v>3.0415709446414194</v>
      </c>
      <c r="BO76" s="100">
        <v>2368.7754516867371</v>
      </c>
      <c r="BP76" s="100">
        <v>3.7812337738729003</v>
      </c>
      <c r="BQ76" s="100">
        <v>2944.8248630922144</v>
      </c>
      <c r="BR76" s="100">
        <v>2.9990998660389789</v>
      </c>
      <c r="BS76" s="100">
        <v>2335.6989756711569</v>
      </c>
      <c r="BT76" s="100">
        <v>3.3712583047663642</v>
      </c>
      <c r="BU76" s="100">
        <v>2625.5359677520441</v>
      </c>
      <c r="BV76" s="100">
        <v>3.7804362456078477</v>
      </c>
      <c r="BW76" s="100">
        <v>2944.2037480793915</v>
      </c>
      <c r="BX76" s="100">
        <v>3.6604268318465203</v>
      </c>
      <c r="BY76" s="100">
        <v>2850.7404166420697</v>
      </c>
      <c r="BZ76" s="100">
        <v>3.1741651025282036</v>
      </c>
      <c r="CA76" s="100">
        <v>2472.039781848965</v>
      </c>
      <c r="CB76" s="100">
        <v>4.0120310564837212</v>
      </c>
      <c r="CC76" s="100">
        <v>3124.5697867895219</v>
      </c>
      <c r="CD76" s="100">
        <v>3.3319535317910325</v>
      </c>
      <c r="CE76" s="100">
        <v>2594.9254105588561</v>
      </c>
      <c r="CF76" s="100">
        <v>3.574832625798865</v>
      </c>
      <c r="CG76" s="100">
        <v>2784.0796489721561</v>
      </c>
      <c r="CH76" s="100">
        <v>3.6109582444906732</v>
      </c>
      <c r="CI76" s="100">
        <v>2812.2142808093363</v>
      </c>
      <c r="CJ76" s="100">
        <v>3.2953286877520962</v>
      </c>
      <c r="CK76" s="100">
        <v>2566.4019820213325</v>
      </c>
      <c r="CL76" s="100">
        <v>3.1796396050937212</v>
      </c>
      <c r="CM76" s="100">
        <v>2476.3033244469898</v>
      </c>
      <c r="CN76" s="100">
        <v>2.6787901921562871</v>
      </c>
      <c r="CO76" s="100">
        <v>2086.2418016513161</v>
      </c>
      <c r="CP76" s="100">
        <v>2.9895049614231346</v>
      </c>
      <c r="CQ76" s="100">
        <v>2328.2264639563373</v>
      </c>
      <c r="CR76" s="100">
        <v>2.7502055646230388</v>
      </c>
      <c r="CS76" s="100">
        <v>2141.8600937284223</v>
      </c>
      <c r="CT76" s="100">
        <v>3.7111939879605944</v>
      </c>
      <c r="CU76" s="100">
        <v>2890.2778778237107</v>
      </c>
    </row>
    <row r="77" spans="2:99">
      <c r="C77" s="99" t="s">
        <v>243</v>
      </c>
      <c r="D77" s="100">
        <v>16</v>
      </c>
      <c r="E77" s="100">
        <v>4454.3999999999996</v>
      </c>
      <c r="F77" s="100">
        <v>8.3712179268067857</v>
      </c>
      <c r="G77" s="100">
        <v>2330.5470708230091</v>
      </c>
      <c r="H77" s="100">
        <v>3.3038156936954017</v>
      </c>
      <c r="I77" s="100">
        <v>919.78228912479972</v>
      </c>
      <c r="J77" s="100">
        <v>4.71352811310215</v>
      </c>
      <c r="K77" s="100">
        <v>1312.2462266876385</v>
      </c>
      <c r="L77" s="100">
        <v>3.3938690425640536</v>
      </c>
      <c r="M77" s="100">
        <v>944.85314144983249</v>
      </c>
      <c r="N77" s="100">
        <v>3.7777236825451519</v>
      </c>
      <c r="O77" s="100">
        <v>1051.7182732205702</v>
      </c>
      <c r="P77" s="100">
        <v>3.660908964418224</v>
      </c>
      <c r="Q77" s="100">
        <v>1019.1970556940335</v>
      </c>
      <c r="R77" s="100">
        <v>4.326232090709321</v>
      </c>
      <c r="S77" s="100">
        <v>1204.4230140534748</v>
      </c>
      <c r="T77" s="100">
        <v>3.5901919923490673</v>
      </c>
      <c r="U77" s="100">
        <v>999.5094506699802</v>
      </c>
      <c r="V77" s="100">
        <v>3.5523256624545909</v>
      </c>
      <c r="W77" s="100">
        <v>988.96746442735798</v>
      </c>
      <c r="X77" s="100">
        <v>2.898630750128985</v>
      </c>
      <c r="Y77" s="100">
        <v>806.9788008359094</v>
      </c>
      <c r="Z77" s="100">
        <v>3.4764419493774139</v>
      </c>
      <c r="AA77" s="100">
        <v>967.84143870667197</v>
      </c>
      <c r="AB77" s="100">
        <v>4.9544130530478938</v>
      </c>
      <c r="AC77" s="100">
        <v>1379.3085939685336</v>
      </c>
      <c r="AD77" s="100">
        <v>3.8811438954517645</v>
      </c>
      <c r="AE77" s="100">
        <v>1080.5104604937712</v>
      </c>
      <c r="AF77" s="100">
        <v>3.4070615357115575</v>
      </c>
      <c r="AG77" s="100">
        <v>948.52593154209751</v>
      </c>
      <c r="AH77" s="100">
        <v>2.9537697138288803</v>
      </c>
      <c r="AI77" s="100">
        <v>822.32948832996021</v>
      </c>
      <c r="AJ77" s="100">
        <v>3.976946525712048</v>
      </c>
      <c r="AK77" s="100">
        <v>1107.1819127582341</v>
      </c>
      <c r="AL77" s="100">
        <v>3.0264416725236321</v>
      </c>
      <c r="AM77" s="100">
        <v>842.56136163057909</v>
      </c>
      <c r="AN77" s="100">
        <v>3.6867654735096953</v>
      </c>
      <c r="AO77" s="100">
        <v>1026.395507825099</v>
      </c>
      <c r="AP77" s="100">
        <v>2.8185677472771036</v>
      </c>
      <c r="AQ77" s="100">
        <v>784.68926084194561</v>
      </c>
      <c r="AR77" s="100">
        <v>3.1684901495880839</v>
      </c>
      <c r="AS77" s="100">
        <v>882.10765764532255</v>
      </c>
      <c r="AT77" s="100">
        <v>3.1016263420938532</v>
      </c>
      <c r="AU77" s="100">
        <v>863.49277363892872</v>
      </c>
      <c r="AV77" s="100">
        <v>3.2125534370315063</v>
      </c>
      <c r="AW77" s="100">
        <v>894.37487686957127</v>
      </c>
      <c r="AX77" s="100">
        <v>3.2309899635860133</v>
      </c>
      <c r="AY77" s="100">
        <v>899.50760586234605</v>
      </c>
      <c r="AZ77" s="100">
        <v>3.8169696140930744</v>
      </c>
      <c r="BA77" s="100">
        <v>1062.6443405635118</v>
      </c>
      <c r="BB77" s="100">
        <v>2.871540743118433</v>
      </c>
      <c r="BC77" s="100">
        <v>799.43694288417169</v>
      </c>
      <c r="BD77" s="100">
        <v>3.3708483222520602</v>
      </c>
      <c r="BE77" s="100">
        <v>938.44417291497348</v>
      </c>
      <c r="BF77" s="100">
        <v>3.8029499025504561</v>
      </c>
      <c r="BG77" s="100">
        <v>1058.741252870047</v>
      </c>
      <c r="BH77" s="100">
        <v>3.8926039211693806</v>
      </c>
      <c r="BI77" s="100">
        <v>1083.7009316535555</v>
      </c>
      <c r="BJ77" s="100">
        <v>3.5166366168867165</v>
      </c>
      <c r="BK77" s="100">
        <v>979.03163414126175</v>
      </c>
      <c r="BL77" s="100">
        <v>3.9636215329677951</v>
      </c>
      <c r="BM77" s="100">
        <v>1103.472234778234</v>
      </c>
      <c r="BN77" s="100">
        <v>2.8244910252222519</v>
      </c>
      <c r="BO77" s="100">
        <v>786.33830142187492</v>
      </c>
      <c r="BP77" s="100">
        <v>4.5234215442953722</v>
      </c>
      <c r="BQ77" s="100">
        <v>1259.3205579318314</v>
      </c>
      <c r="BR77" s="100">
        <v>3.2684474879939476</v>
      </c>
      <c r="BS77" s="100">
        <v>909.9357806575149</v>
      </c>
      <c r="BT77" s="100">
        <v>3.7646774130875924</v>
      </c>
      <c r="BU77" s="100">
        <v>1048.0861918035857</v>
      </c>
      <c r="BV77" s="100">
        <v>4.3246012418412318</v>
      </c>
      <c r="BW77" s="100">
        <v>1203.9689857285989</v>
      </c>
      <c r="BX77" s="100">
        <v>3.6777323565165707</v>
      </c>
      <c r="BY77" s="100">
        <v>1023.8806880542132</v>
      </c>
      <c r="BZ77" s="100">
        <v>3.6393111568056749</v>
      </c>
      <c r="CA77" s="100">
        <v>1013.1842260546998</v>
      </c>
      <c r="CB77" s="100">
        <v>3.9948322064098436</v>
      </c>
      <c r="CC77" s="100">
        <v>1112.1612862645004</v>
      </c>
      <c r="CD77" s="100">
        <v>3.5603182096918125</v>
      </c>
      <c r="CE77" s="100">
        <v>991.19258957820045</v>
      </c>
      <c r="CF77" s="100">
        <v>3.574832625798865</v>
      </c>
      <c r="CG77" s="100">
        <v>995.23340302240388</v>
      </c>
      <c r="CH77" s="100">
        <v>3.6484117618359462</v>
      </c>
      <c r="CI77" s="100">
        <v>1015.7178344951274</v>
      </c>
      <c r="CJ77" s="100">
        <v>3.8503293981810311</v>
      </c>
      <c r="CK77" s="100">
        <v>1071.931704453599</v>
      </c>
      <c r="CL77" s="100">
        <v>3.4061921761555403</v>
      </c>
      <c r="CM77" s="100">
        <v>948.28390184170235</v>
      </c>
      <c r="CN77" s="100">
        <v>2.9037657058056605</v>
      </c>
      <c r="CO77" s="100">
        <v>808.40837249629578</v>
      </c>
      <c r="CP77" s="100">
        <v>3.4394425623695959</v>
      </c>
      <c r="CQ77" s="100">
        <v>957.54080936369542</v>
      </c>
      <c r="CR77" s="100">
        <v>3.4344075856977736</v>
      </c>
      <c r="CS77" s="100">
        <v>956.13907185826008</v>
      </c>
      <c r="CT77" s="100">
        <v>4.4360200045237796</v>
      </c>
      <c r="CU77" s="100">
        <v>1234.9879692594202</v>
      </c>
    </row>
    <row r="78" spans="2:99">
      <c r="C78" s="99" t="s">
        <v>244</v>
      </c>
      <c r="D78" s="100">
        <v>15</v>
      </c>
      <c r="E78" s="100">
        <v>8280</v>
      </c>
      <c r="F78" s="100">
        <v>7.4410826016060305</v>
      </c>
      <c r="G78" s="100">
        <v>4107.477596086529</v>
      </c>
      <c r="H78" s="100">
        <v>3.6341972630649422</v>
      </c>
      <c r="I78" s="100">
        <v>2006.0768892118481</v>
      </c>
      <c r="J78" s="100">
        <v>4.1243370989643813</v>
      </c>
      <c r="K78" s="100">
        <v>2276.6340786283386</v>
      </c>
      <c r="L78" s="100">
        <v>3.6549358919920576</v>
      </c>
      <c r="M78" s="100">
        <v>2017.5246123796157</v>
      </c>
      <c r="N78" s="100">
        <v>4.0295719280481626</v>
      </c>
      <c r="O78" s="100">
        <v>2224.3237042825858</v>
      </c>
      <c r="P78" s="100">
        <v>3.3994154669597791</v>
      </c>
      <c r="Q78" s="100">
        <v>1876.477337761798</v>
      </c>
      <c r="R78" s="100">
        <v>3.7854530793706562</v>
      </c>
      <c r="S78" s="100">
        <v>2089.5700998126022</v>
      </c>
      <c r="T78" s="100">
        <v>3.5901919923490673</v>
      </c>
      <c r="U78" s="100">
        <v>1981.7859797766851</v>
      </c>
      <c r="V78" s="100">
        <v>3.5273835731696908</v>
      </c>
      <c r="W78" s="100">
        <v>1947.1157323896693</v>
      </c>
      <c r="X78" s="100">
        <v>2.898630750128985</v>
      </c>
      <c r="Y78" s="100">
        <v>1600.0441740711997</v>
      </c>
      <c r="Z78" s="100">
        <v>4.0078204282327885</v>
      </c>
      <c r="AA78" s="100">
        <v>2212.3168763844992</v>
      </c>
      <c r="AB78" s="100">
        <v>4.6447622372324009</v>
      </c>
      <c r="AC78" s="100">
        <v>2563.9087549522851</v>
      </c>
      <c r="AD78" s="100">
        <v>3.5750618473682683</v>
      </c>
      <c r="AE78" s="100">
        <v>1973.434139747284</v>
      </c>
      <c r="AF78" s="100">
        <v>3.1358227143945658</v>
      </c>
      <c r="AG78" s="100">
        <v>1730.9741383458004</v>
      </c>
      <c r="AH78" s="100">
        <v>2.930926657815633</v>
      </c>
      <c r="AI78" s="100">
        <v>1617.8715151142294</v>
      </c>
      <c r="AJ78" s="100">
        <v>4.2184015301449787</v>
      </c>
      <c r="AK78" s="100">
        <v>2328.5576446400282</v>
      </c>
      <c r="AL78" s="100">
        <v>3.061428185094262</v>
      </c>
      <c r="AM78" s="100">
        <v>1689.9083581720326</v>
      </c>
      <c r="AN78" s="100">
        <v>3.6867654735096953</v>
      </c>
      <c r="AO78" s="100">
        <v>2035.0945413773518</v>
      </c>
      <c r="AP78" s="100">
        <v>2.7973439880989677</v>
      </c>
      <c r="AQ78" s="100">
        <v>1544.1338814306303</v>
      </c>
      <c r="AR78" s="100">
        <v>2.8446878594823084</v>
      </c>
      <c r="AS78" s="100">
        <v>1570.2676984342343</v>
      </c>
      <c r="AT78" s="100">
        <v>3.4893296348555851</v>
      </c>
      <c r="AU78" s="100">
        <v>1926.109958440283</v>
      </c>
      <c r="AV78" s="100">
        <v>3.4770095859215724</v>
      </c>
      <c r="AW78" s="100">
        <v>1919.3092914287079</v>
      </c>
      <c r="AX78" s="100">
        <v>3.2309899635860133</v>
      </c>
      <c r="AY78" s="100">
        <v>1783.5064598994793</v>
      </c>
      <c r="AZ78" s="100">
        <v>3.7274169811812192</v>
      </c>
      <c r="BA78" s="100">
        <v>2057.5341736120331</v>
      </c>
      <c r="BB78" s="100">
        <v>2.871540743118433</v>
      </c>
      <c r="BC78" s="100">
        <v>1585.0904902013749</v>
      </c>
      <c r="BD78" s="100">
        <v>3.6183827379981115</v>
      </c>
      <c r="BE78" s="100">
        <v>1997.3472713749575</v>
      </c>
      <c r="BF78" s="100">
        <v>3.3885425838312249</v>
      </c>
      <c r="BG78" s="100">
        <v>1870.4755062748361</v>
      </c>
      <c r="BH78" s="100">
        <v>3.634174297352299</v>
      </c>
      <c r="BI78" s="100">
        <v>2006.064212138469</v>
      </c>
      <c r="BJ78" s="100">
        <v>3.7617316864912813</v>
      </c>
      <c r="BK78" s="100">
        <v>2076.4758909431871</v>
      </c>
      <c r="BL78" s="100">
        <v>4.0006559760762768</v>
      </c>
      <c r="BM78" s="100">
        <v>2208.3620987941049</v>
      </c>
      <c r="BN78" s="100">
        <v>2.8081865693278827</v>
      </c>
      <c r="BO78" s="100">
        <v>1550.1189862689912</v>
      </c>
      <c r="BP78" s="100">
        <v>4.0239433692296886</v>
      </c>
      <c r="BQ78" s="100">
        <v>2221.2167398147881</v>
      </c>
      <c r="BR78" s="100">
        <v>3.4649602357549627</v>
      </c>
      <c r="BS78" s="100">
        <v>1912.6580501367393</v>
      </c>
      <c r="BT78" s="100">
        <v>3.3349450961476719</v>
      </c>
      <c r="BU78" s="100">
        <v>1840.8896930735148</v>
      </c>
      <c r="BV78" s="100">
        <v>3.8091549736336865</v>
      </c>
      <c r="BW78" s="100">
        <v>2102.6535454457949</v>
      </c>
      <c r="BX78" s="100">
        <v>3.422784945866916</v>
      </c>
      <c r="BY78" s="100">
        <v>1889.3772901185375</v>
      </c>
      <c r="BZ78" s="100">
        <v>2.996422314962127</v>
      </c>
      <c r="CA78" s="100">
        <v>1654.0251178590941</v>
      </c>
      <c r="CB78" s="100">
        <v>3.9604345062620894</v>
      </c>
      <c r="CC78" s="100">
        <v>2186.1598474566736</v>
      </c>
      <c r="CD78" s="100">
        <v>3.5358003840226995</v>
      </c>
      <c r="CE78" s="100">
        <v>1951.7618119805302</v>
      </c>
      <c r="CF78" s="100">
        <v>3.3748908531156694</v>
      </c>
      <c r="CG78" s="100">
        <v>1862.9397509198495</v>
      </c>
      <c r="CH78" s="100">
        <v>3.8317135848725719</v>
      </c>
      <c r="CI78" s="100">
        <v>2115.1058988496598</v>
      </c>
      <c r="CJ78" s="100">
        <v>3.6183586892902424</v>
      </c>
      <c r="CK78" s="100">
        <v>1997.3339964882139</v>
      </c>
      <c r="CL78" s="100">
        <v>3.1677164292007656</v>
      </c>
      <c r="CM78" s="100">
        <v>1748.5794689188226</v>
      </c>
      <c r="CN78" s="100">
        <v>2.438491997947537</v>
      </c>
      <c r="CO78" s="100">
        <v>1346.0475828670405</v>
      </c>
      <c r="CP78" s="100">
        <v>3.4835724043311047</v>
      </c>
      <c r="CQ78" s="100">
        <v>1922.9319671907699</v>
      </c>
      <c r="CR78" s="100">
        <v>2.9725076674630104</v>
      </c>
      <c r="CS78" s="100">
        <v>1640.8242324395817</v>
      </c>
      <c r="CT78" s="100">
        <v>3.9382920092908775</v>
      </c>
      <c r="CU78" s="100">
        <v>2173.9371891285646</v>
      </c>
    </row>
    <row r="79" spans="2:99">
      <c r="C79" s="99" t="s">
        <v>245</v>
      </c>
      <c r="D79" s="100">
        <v>15</v>
      </c>
      <c r="E79" s="100">
        <v>11357.999999999998</v>
      </c>
      <c r="F79" s="100">
        <v>7.4410826016060305</v>
      </c>
      <c r="G79" s="100">
        <v>5634.3877459360856</v>
      </c>
      <c r="H79" s="100">
        <v>3.9645788324344822</v>
      </c>
      <c r="I79" s="100">
        <v>3001.9790919193897</v>
      </c>
      <c r="J79" s="100">
        <v>4.4189326060332661</v>
      </c>
      <c r="K79" s="100">
        <v>3346.0157692883886</v>
      </c>
      <c r="L79" s="100">
        <v>3.6549358919920576</v>
      </c>
      <c r="M79" s="100">
        <v>2767.5174574163857</v>
      </c>
      <c r="N79" s="100">
        <v>3.7777236825451519</v>
      </c>
      <c r="O79" s="100">
        <v>2860.492372423189</v>
      </c>
      <c r="P79" s="100">
        <v>3.660908964418224</v>
      </c>
      <c r="Q79" s="100">
        <v>2772.0402678574787</v>
      </c>
      <c r="R79" s="100">
        <v>4.0558425850399891</v>
      </c>
      <c r="S79" s="100">
        <v>3071.0840053922793</v>
      </c>
      <c r="T79" s="100">
        <v>3.5901919923490673</v>
      </c>
      <c r="U79" s="100">
        <v>2718.4933766067134</v>
      </c>
      <c r="V79" s="100">
        <v>3.2389776285799714</v>
      </c>
      <c r="W79" s="100">
        <v>2452.5538603607542</v>
      </c>
      <c r="X79" s="100">
        <v>3.1884938251418831</v>
      </c>
      <c r="Y79" s="100">
        <v>2414.3275243974335</v>
      </c>
      <c r="Z79" s="100">
        <v>3.4686535419113285</v>
      </c>
      <c r="AA79" s="100">
        <v>2626.4644619352575</v>
      </c>
      <c r="AB79" s="100">
        <v>4.0254606056014133</v>
      </c>
      <c r="AC79" s="100">
        <v>3048.0787705613898</v>
      </c>
      <c r="AD79" s="100">
        <v>3.0854481991998055</v>
      </c>
      <c r="AE79" s="100">
        <v>2336.3013764340926</v>
      </c>
      <c r="AF79" s="100">
        <v>3.0753320713624732</v>
      </c>
      <c r="AG79" s="100">
        <v>2328.6414444356647</v>
      </c>
      <c r="AH79" s="100">
        <v>3.2972924900425871</v>
      </c>
      <c r="AI79" s="100">
        <v>2496.7098734602469</v>
      </c>
      <c r="AJ79" s="100">
        <v>4.246809933175979</v>
      </c>
      <c r="AK79" s="100">
        <v>3215.6844814008509</v>
      </c>
      <c r="AL79" s="100">
        <v>2.7598750066721811</v>
      </c>
      <c r="AM79" s="100">
        <v>2089.7773550521752</v>
      </c>
      <c r="AN79" s="100">
        <v>3.4325939101126659</v>
      </c>
      <c r="AO79" s="100">
        <v>2599.1601087373106</v>
      </c>
      <c r="AP79" s="100">
        <v>2.7792160049003414</v>
      </c>
      <c r="AQ79" s="100">
        <v>2104.4223589105382</v>
      </c>
      <c r="AR79" s="100">
        <v>2.8251286642026083</v>
      </c>
      <c r="AS79" s="100">
        <v>2139.1874245342146</v>
      </c>
      <c r="AT79" s="100">
        <v>3.1016263420938532</v>
      </c>
      <c r="AU79" s="100">
        <v>2348.5514662334654</v>
      </c>
      <c r="AV79" s="100">
        <v>3.4983544089221086</v>
      </c>
      <c r="AW79" s="100">
        <v>2648.9539584358204</v>
      </c>
      <c r="AX79" s="100">
        <v>3.1670142440974796</v>
      </c>
      <c r="AY79" s="100">
        <v>2398.0631856306113</v>
      </c>
      <c r="AZ79" s="100">
        <v>4.0544530456468273</v>
      </c>
      <c r="BA79" s="100">
        <v>3070.0318461637776</v>
      </c>
      <c r="BB79" s="100">
        <v>2.58438666880659</v>
      </c>
      <c r="BC79" s="100">
        <v>1956.8975856203497</v>
      </c>
      <c r="BD79" s="100">
        <v>3.3402681387413811</v>
      </c>
      <c r="BE79" s="100">
        <v>2529.2510346549734</v>
      </c>
      <c r="BF79" s="100">
        <v>3.1217772989212396</v>
      </c>
      <c r="BG79" s="100">
        <v>2363.8097707431625</v>
      </c>
      <c r="BH79" s="100">
        <v>3.8764443572562168</v>
      </c>
      <c r="BI79" s="100">
        <v>2935.243667314407</v>
      </c>
      <c r="BJ79" s="100">
        <v>3.4723677106073363</v>
      </c>
      <c r="BK79" s="100">
        <v>2629.2768304718747</v>
      </c>
      <c r="BL79" s="100">
        <v>3.7536972806623807</v>
      </c>
      <c r="BM79" s="100">
        <v>2842.2995809175545</v>
      </c>
      <c r="BN79" s="100">
        <v>2.8240221291393519</v>
      </c>
      <c r="BO79" s="100">
        <v>2138.349556184317</v>
      </c>
      <c r="BP79" s="100">
        <v>4.0380023535817964</v>
      </c>
      <c r="BQ79" s="100">
        <v>3057.5753821321359</v>
      </c>
      <c r="BR79" s="100">
        <v>3.0136668408777698</v>
      </c>
      <c r="BS79" s="100">
        <v>2281.948531912647</v>
      </c>
      <c r="BT79" s="100">
        <v>3.3349450961476719</v>
      </c>
      <c r="BU79" s="100">
        <v>2525.2204268030168</v>
      </c>
      <c r="BV79" s="100">
        <v>3.8091549736336865</v>
      </c>
      <c r="BW79" s="100">
        <v>2884.2921460354273</v>
      </c>
      <c r="BX79" s="100">
        <v>3.6431213071764699</v>
      </c>
      <c r="BY79" s="100">
        <v>2758.5714537940225</v>
      </c>
      <c r="BZ79" s="100">
        <v>3.1738344129836156</v>
      </c>
      <c r="CA79" s="100">
        <v>2403.2274175111934</v>
      </c>
      <c r="CB79" s="100">
        <v>3.9776333563359674</v>
      </c>
      <c r="CC79" s="100">
        <v>3011.863977417594</v>
      </c>
      <c r="CD79" s="100">
        <v>3.7764239747580355</v>
      </c>
      <c r="CE79" s="100">
        <v>2859.508233686784</v>
      </c>
      <c r="CF79" s="100">
        <v>3.3098515477211814</v>
      </c>
      <c r="CG79" s="100">
        <v>2506.2195919344781</v>
      </c>
      <c r="CH79" s="100">
        <v>3.8941361137813613</v>
      </c>
      <c r="CI79" s="100">
        <v>2948.6398653552465</v>
      </c>
      <c r="CJ79" s="100">
        <v>3.2801521389775363</v>
      </c>
      <c r="CK79" s="100">
        <v>2483.7311996337903</v>
      </c>
      <c r="CL79" s="100">
        <v>3.4196525799049682</v>
      </c>
      <c r="CM79" s="100">
        <v>2589.3609335040419</v>
      </c>
      <c r="CN79" s="100">
        <v>2.9037657058056605</v>
      </c>
      <c r="CO79" s="100">
        <v>2198.731392436046</v>
      </c>
      <c r="CP79" s="100">
        <v>3.4835724043311047</v>
      </c>
      <c r="CQ79" s="100">
        <v>2637.7610245595124</v>
      </c>
      <c r="CR79" s="100">
        <v>3.1673548533139129</v>
      </c>
      <c r="CS79" s="100">
        <v>2398.3210949292948</v>
      </c>
      <c r="CT79" s="100">
        <v>4.1944113323360508</v>
      </c>
      <c r="CU79" s="100">
        <v>3176.0082608448574</v>
      </c>
    </row>
    <row r="80" spans="2:99">
      <c r="C80" s="99" t="s">
        <v>246</v>
      </c>
      <c r="D80" s="100">
        <v>13</v>
      </c>
      <c r="E80" s="100">
        <v>10467.599999999999</v>
      </c>
      <c r="F80" s="100">
        <v>7.4410826016060305</v>
      </c>
      <c r="G80" s="100">
        <v>5991.5597108131751</v>
      </c>
      <c r="H80" s="100">
        <v>3.3038156936954017</v>
      </c>
      <c r="I80" s="100">
        <v>2660.2323965635373</v>
      </c>
      <c r="J80" s="100">
        <v>3.8297415918954969</v>
      </c>
      <c r="K80" s="100">
        <v>3083.7079297942537</v>
      </c>
      <c r="L80" s="100">
        <v>3.6549358919920576</v>
      </c>
      <c r="M80" s="100">
        <v>2942.9543802320045</v>
      </c>
      <c r="N80" s="100">
        <v>3.5258754370421421</v>
      </c>
      <c r="O80" s="100">
        <v>2839.0349019063324</v>
      </c>
      <c r="P80" s="100">
        <v>3.660908964418224</v>
      </c>
      <c r="Q80" s="100">
        <v>2947.7638981495538</v>
      </c>
      <c r="R80" s="100">
        <v>3.7854530793706562</v>
      </c>
      <c r="S80" s="100">
        <v>3048.0468195092521</v>
      </c>
      <c r="T80" s="100">
        <v>2.9374298119219642</v>
      </c>
      <c r="U80" s="100">
        <v>2365.2184845595652</v>
      </c>
      <c r="V80" s="100">
        <v>3.2389776285799714</v>
      </c>
      <c r="W80" s="100">
        <v>2608.0247865325928</v>
      </c>
      <c r="X80" s="100">
        <v>2.608767675116086</v>
      </c>
      <c r="Y80" s="100">
        <v>2100.5797320034721</v>
      </c>
      <c r="Z80" s="100">
        <v>3.4686535419113285</v>
      </c>
      <c r="AA80" s="100">
        <v>2792.9598319470015</v>
      </c>
      <c r="AB80" s="100">
        <v>4.0254606056014133</v>
      </c>
      <c r="AC80" s="100">
        <v>3241.3008796302579</v>
      </c>
      <c r="AD80" s="100">
        <v>3.3425688824664559</v>
      </c>
      <c r="AE80" s="100">
        <v>2691.43646416199</v>
      </c>
      <c r="AF80" s="100">
        <v>2.8645838930775742</v>
      </c>
      <c r="AG80" s="100">
        <v>2306.5629507060626</v>
      </c>
      <c r="AH80" s="100">
        <v>2.9766127698421281</v>
      </c>
      <c r="AI80" s="100">
        <v>2396.7686022768812</v>
      </c>
      <c r="AJ80" s="100">
        <v>3.6928789167326155</v>
      </c>
      <c r="AK80" s="100">
        <v>2973.5061037531018</v>
      </c>
      <c r="AL80" s="100">
        <v>2.7449793428399198</v>
      </c>
      <c r="AM80" s="100">
        <v>2210.2573668547034</v>
      </c>
      <c r="AN80" s="100">
        <v>3.7242188095535389</v>
      </c>
      <c r="AO80" s="100">
        <v>2998.7409854525094</v>
      </c>
      <c r="AP80" s="100">
        <v>2.7595401337119601</v>
      </c>
      <c r="AQ80" s="100">
        <v>2221.9817156648701</v>
      </c>
      <c r="AR80" s="100">
        <v>2.8446878594823084</v>
      </c>
      <c r="AS80" s="100">
        <v>2290.5426644551544</v>
      </c>
      <c r="AT80" s="100">
        <v>3.4893296348555851</v>
      </c>
      <c r="AU80" s="100">
        <v>2809.6082219857167</v>
      </c>
      <c r="AV80" s="100">
        <v>3.4556647629210366</v>
      </c>
      <c r="AW80" s="100">
        <v>2782.5012671040186</v>
      </c>
      <c r="AX80" s="100">
        <v>3.188339483926991</v>
      </c>
      <c r="AY80" s="100">
        <v>2567.2509524580128</v>
      </c>
      <c r="AZ80" s="100">
        <v>3.4541124964627237</v>
      </c>
      <c r="BA80" s="100">
        <v>2781.251382151785</v>
      </c>
      <c r="BB80" s="100">
        <v>2.58438666880659</v>
      </c>
      <c r="BC80" s="100">
        <v>2080.9481457230659</v>
      </c>
      <c r="BD80" s="100">
        <v>3.3708483222520602</v>
      </c>
      <c r="BE80" s="100">
        <v>2714.2070690773585</v>
      </c>
      <c r="BF80" s="100">
        <v>3.8252131126148652</v>
      </c>
      <c r="BG80" s="100">
        <v>3080.0615982774893</v>
      </c>
      <c r="BH80" s="100">
        <v>3.634174297352299</v>
      </c>
      <c r="BI80" s="100">
        <v>2926.237144228071</v>
      </c>
      <c r="BJ80" s="100">
        <v>3.746975384398155</v>
      </c>
      <c r="BK80" s="100">
        <v>3017.0645795173941</v>
      </c>
      <c r="BL80" s="100">
        <v>3.9636215329677951</v>
      </c>
      <c r="BM80" s="100">
        <v>3191.5080583456684</v>
      </c>
      <c r="BN80" s="100">
        <v>2.5566221537883784</v>
      </c>
      <c r="BO80" s="100">
        <v>2058.5921582304022</v>
      </c>
      <c r="BP80" s="100">
        <v>3.7952927582250093</v>
      </c>
      <c r="BQ80" s="100">
        <v>3055.9697289227774</v>
      </c>
      <c r="BR80" s="100">
        <v>3.2247465634775754</v>
      </c>
      <c r="BS80" s="100">
        <v>2596.5659329121436</v>
      </c>
      <c r="BT80" s="100">
        <v>3.1079745348048147</v>
      </c>
      <c r="BU80" s="100">
        <v>2502.5410954248364</v>
      </c>
      <c r="BV80" s="100">
        <v>3.8091549736336865</v>
      </c>
      <c r="BW80" s="100">
        <v>3067.1315847698443</v>
      </c>
      <c r="BX80" s="100">
        <v>3.3881738965268151</v>
      </c>
      <c r="BY80" s="100">
        <v>2728.1576214833913</v>
      </c>
      <c r="BZ80" s="100">
        <v>3.4045886476271185</v>
      </c>
      <c r="CA80" s="100">
        <v>2741.3747790693556</v>
      </c>
      <c r="CB80" s="100">
        <v>4.0120310564837212</v>
      </c>
      <c r="CC80" s="100">
        <v>3230.4874066806919</v>
      </c>
      <c r="CD80" s="100">
        <v>3.3074357061219199</v>
      </c>
      <c r="CE80" s="100">
        <v>2663.1472305693696</v>
      </c>
      <c r="CF80" s="100">
        <v>3.574832625798865</v>
      </c>
      <c r="CG80" s="100">
        <v>2878.4552302932457</v>
      </c>
      <c r="CH80" s="100">
        <v>3.4401409272358041</v>
      </c>
      <c r="CI80" s="100">
        <v>2770.0014746102693</v>
      </c>
      <c r="CJ80" s="100">
        <v>3.3256817853012155</v>
      </c>
      <c r="CK80" s="100">
        <v>2677.8389735245387</v>
      </c>
      <c r="CL80" s="100">
        <v>3.1679919538541021</v>
      </c>
      <c r="CM80" s="100">
        <v>2550.8671212433228</v>
      </c>
      <c r="CN80" s="100">
        <v>2.3925239562694061</v>
      </c>
      <c r="CO80" s="100">
        <v>1926.4602895881255</v>
      </c>
      <c r="CP80" s="100">
        <v>3.4541525096900987</v>
      </c>
      <c r="CQ80" s="100">
        <v>2781.2836008024674</v>
      </c>
      <c r="CR80" s="100">
        <v>3.2103213558276593</v>
      </c>
      <c r="CS80" s="100">
        <v>2584.9507557124311</v>
      </c>
      <c r="CT80" s="100">
        <v>4.1799006814786059</v>
      </c>
      <c r="CU80" s="100">
        <v>3365.6560287265734</v>
      </c>
    </row>
    <row r="81" spans="2:99">
      <c r="C81" s="99" t="s">
        <v>247</v>
      </c>
      <c r="D81" s="100">
        <v>15</v>
      </c>
      <c r="E81" s="100">
        <v>11304</v>
      </c>
      <c r="F81" s="100">
        <v>7.4410826016060305</v>
      </c>
      <c r="G81" s="100">
        <v>5607.5998485703049</v>
      </c>
      <c r="H81" s="100">
        <v>3.3038156936954017</v>
      </c>
      <c r="I81" s="100">
        <v>2489.755506768855</v>
      </c>
      <c r="J81" s="100">
        <v>4.4189326060332661</v>
      </c>
      <c r="K81" s="100">
        <v>3330.1076119066693</v>
      </c>
      <c r="L81" s="100">
        <v>3.3938690425640536</v>
      </c>
      <c r="M81" s="100">
        <v>2557.6197104762709</v>
      </c>
      <c r="N81" s="100">
        <v>3.5258754370421421</v>
      </c>
      <c r="O81" s="100">
        <v>2657.0997293549585</v>
      </c>
      <c r="P81" s="100">
        <v>3.1379219695013347</v>
      </c>
      <c r="Q81" s="100">
        <v>2364.7379962162058</v>
      </c>
      <c r="R81" s="100">
        <v>4.0558425850399891</v>
      </c>
      <c r="S81" s="100">
        <v>3056.4829720861358</v>
      </c>
      <c r="T81" s="100">
        <v>3.2638109021355155</v>
      </c>
      <c r="U81" s="100">
        <v>2459.6078958493244</v>
      </c>
      <c r="V81" s="100">
        <v>3.2722337476265069</v>
      </c>
      <c r="W81" s="100">
        <v>2465.9553522113356</v>
      </c>
      <c r="X81" s="100">
        <v>2.898630750128985</v>
      </c>
      <c r="Y81" s="100">
        <v>2184.4081332972032</v>
      </c>
      <c r="Z81" s="100">
        <v>3.7343427813390155</v>
      </c>
      <c r="AA81" s="100">
        <v>2814.2007200170824</v>
      </c>
      <c r="AB81" s="100">
        <v>4.3351114214169062</v>
      </c>
      <c r="AC81" s="100">
        <v>3266.9399671797805</v>
      </c>
      <c r="AD81" s="100">
        <v>3.5750618473682683</v>
      </c>
      <c r="AE81" s="100">
        <v>2694.1666081767271</v>
      </c>
      <c r="AF81" s="100">
        <v>2.8494612323195505</v>
      </c>
      <c r="AG81" s="100">
        <v>2147.3539846760132</v>
      </c>
      <c r="AH81" s="100">
        <v>2.930926657815633</v>
      </c>
      <c r="AI81" s="100">
        <v>2208.7463293298611</v>
      </c>
      <c r="AJ81" s="100">
        <v>3.6786747152171153</v>
      </c>
      <c r="AK81" s="100">
        <v>2772.2492653876184</v>
      </c>
      <c r="AL81" s="100">
        <v>2.794861519242811</v>
      </c>
      <c r="AM81" s="100">
        <v>2106.2076409013825</v>
      </c>
      <c r="AN81" s="100">
        <v>3.3951405740688219</v>
      </c>
      <c r="AO81" s="100">
        <v>2558.5779366182642</v>
      </c>
      <c r="AP81" s="100">
        <v>2.8343738984910987</v>
      </c>
      <c r="AQ81" s="100">
        <v>2135.9841699028921</v>
      </c>
      <c r="AR81" s="100">
        <v>2.8446878594823084</v>
      </c>
      <c r="AS81" s="100">
        <v>2143.7567709058676</v>
      </c>
      <c r="AT81" s="100">
        <v>3.1016263420938532</v>
      </c>
      <c r="AU81" s="100">
        <v>2337.3856114019277</v>
      </c>
      <c r="AV81" s="100">
        <v>3.4770095859215724</v>
      </c>
      <c r="AW81" s="100">
        <v>2620.2744239504968</v>
      </c>
      <c r="AX81" s="100">
        <v>2.8956857896648018</v>
      </c>
      <c r="AY81" s="100">
        <v>2182.1888110913947</v>
      </c>
      <c r="AZ81" s="100">
        <v>3.5436651293745798</v>
      </c>
      <c r="BA81" s="100">
        <v>2670.5060414966833</v>
      </c>
      <c r="BB81" s="100">
        <v>2.871540743118433</v>
      </c>
      <c r="BC81" s="100">
        <v>2163.9931040140514</v>
      </c>
      <c r="BD81" s="100">
        <v>3.5725124627320923</v>
      </c>
      <c r="BE81" s="100">
        <v>2692.2453919149048</v>
      </c>
      <c r="BF81" s="100">
        <v>3.3449990904111715</v>
      </c>
      <c r="BG81" s="100">
        <v>2520.7913145338589</v>
      </c>
      <c r="BH81" s="100">
        <v>3.3919042374483812</v>
      </c>
      <c r="BI81" s="100">
        <v>2556.1390333411</v>
      </c>
      <c r="BJ81" s="100">
        <v>3.4576114085142109</v>
      </c>
      <c r="BK81" s="100">
        <v>2605.6559574563094</v>
      </c>
      <c r="BL81" s="100">
        <v>3.6981456159996595</v>
      </c>
      <c r="BM81" s="100">
        <v>2786.9225362173433</v>
      </c>
      <c r="BN81" s="100">
        <v>3.0588131927015878</v>
      </c>
      <c r="BO81" s="100">
        <v>2305.1216220199167</v>
      </c>
      <c r="BP81" s="100">
        <v>4.0239433692296886</v>
      </c>
      <c r="BQ81" s="100">
        <v>3032.4437230514936</v>
      </c>
      <c r="BR81" s="100">
        <v>3.2247465634775754</v>
      </c>
      <c r="BS81" s="100">
        <v>2430.1690102367011</v>
      </c>
      <c r="BT81" s="100">
        <v>3.5982288661092214</v>
      </c>
      <c r="BU81" s="100">
        <v>2711.6252734999093</v>
      </c>
      <c r="BV81" s="100">
        <v>4.0381593797116206</v>
      </c>
      <c r="BW81" s="100">
        <v>3043.1569085506776</v>
      </c>
      <c r="BX81" s="100">
        <v>3.1159209612071095</v>
      </c>
      <c r="BY81" s="100">
        <v>2348.1580363656776</v>
      </c>
      <c r="BZ81" s="100">
        <v>3.1751571711619664</v>
      </c>
      <c r="CA81" s="100">
        <v>2392.7984441876579</v>
      </c>
      <c r="CB81" s="100">
        <v>3.752588449419282</v>
      </c>
      <c r="CC81" s="100">
        <v>2827.9506554823711</v>
      </c>
      <c r="CD81" s="100">
        <v>3.3196946189564764</v>
      </c>
      <c r="CE81" s="100">
        <v>2501.7218648456005</v>
      </c>
      <c r="CF81" s="100">
        <v>3.1099097750379858</v>
      </c>
      <c r="CG81" s="100">
        <v>2343.6280064686262</v>
      </c>
      <c r="CH81" s="100">
        <v>4.0899224425997449</v>
      </c>
      <c r="CI81" s="100">
        <v>3082.1655527431681</v>
      </c>
      <c r="CJ81" s="100">
        <v>3.3560348828503344</v>
      </c>
      <c r="CK81" s="100">
        <v>2529.1078877160121</v>
      </c>
      <c r="CL81" s="100">
        <v>2.9290037976138366</v>
      </c>
      <c r="CM81" s="100">
        <v>2207.2972618817871</v>
      </c>
      <c r="CN81" s="100">
        <v>2.6787901921562871</v>
      </c>
      <c r="CO81" s="100">
        <v>2018.7362888089781</v>
      </c>
      <c r="CP81" s="100">
        <v>3.1997638145758622</v>
      </c>
      <c r="CQ81" s="100">
        <v>2411.3420106643698</v>
      </c>
      <c r="CR81" s="100">
        <v>2.7207777882632502</v>
      </c>
      <c r="CS81" s="100">
        <v>2050.3781412351855</v>
      </c>
      <c r="CT81" s="100">
        <v>4.1799006814786059</v>
      </c>
      <c r="CU81" s="100">
        <v>3149.9731535622777</v>
      </c>
    </row>
    <row r="82" spans="2:99">
      <c r="C82" s="99" t="s">
        <v>248</v>
      </c>
      <c r="D82" s="100">
        <v>14</v>
      </c>
      <c r="E82" s="100">
        <v>7123.1999999999989</v>
      </c>
      <c r="F82" s="100">
        <v>7.4410826016060305</v>
      </c>
      <c r="G82" s="100">
        <v>3786.0228276971475</v>
      </c>
      <c r="H82" s="100">
        <v>3.6341972630649422</v>
      </c>
      <c r="I82" s="100">
        <v>1849.0795674474423</v>
      </c>
      <c r="J82" s="100">
        <v>4.4189326060332661</v>
      </c>
      <c r="K82" s="100">
        <v>2248.3529099497255</v>
      </c>
      <c r="L82" s="100">
        <v>3.9160027414200616</v>
      </c>
      <c r="M82" s="100">
        <v>1992.4621948345268</v>
      </c>
      <c r="N82" s="100">
        <v>3.7777236825451519</v>
      </c>
      <c r="O82" s="100">
        <v>1922.1058096789729</v>
      </c>
      <c r="P82" s="100">
        <v>3.660908964418224</v>
      </c>
      <c r="Q82" s="100">
        <v>1862.670481095992</v>
      </c>
      <c r="R82" s="100">
        <v>4.0558425850399891</v>
      </c>
      <c r="S82" s="100">
        <v>2063.6127072683462</v>
      </c>
      <c r="T82" s="100">
        <v>3.5901919923490673</v>
      </c>
      <c r="U82" s="100">
        <v>1826.6896857072052</v>
      </c>
      <c r="V82" s="100">
        <v>3.5356976029313243</v>
      </c>
      <c r="W82" s="100">
        <v>1798.9629403714575</v>
      </c>
      <c r="X82" s="100">
        <v>3.1884938251418831</v>
      </c>
      <c r="Y82" s="100">
        <v>1622.3056582321897</v>
      </c>
      <c r="Z82" s="100">
        <v>4.0078204282327885</v>
      </c>
      <c r="AA82" s="100">
        <v>2039.1790338848423</v>
      </c>
      <c r="AB82" s="100">
        <v>4.6447622372324009</v>
      </c>
      <c r="AC82" s="100">
        <v>2363.2550263038452</v>
      </c>
      <c r="AD82" s="100">
        <v>3.0854481991998055</v>
      </c>
      <c r="AE82" s="100">
        <v>1569.8760437528608</v>
      </c>
      <c r="AF82" s="100">
        <v>3.3616935534374881</v>
      </c>
      <c r="AG82" s="100">
        <v>1710.4296799889937</v>
      </c>
      <c r="AH82" s="100">
        <v>2.6330899936284213</v>
      </c>
      <c r="AI82" s="100">
        <v>1339.7161887581406</v>
      </c>
      <c r="AJ82" s="100">
        <v>3.7354915212791155</v>
      </c>
      <c r="AK82" s="100">
        <v>1900.6180860268137</v>
      </c>
      <c r="AL82" s="100">
        <v>3.0290392649766855</v>
      </c>
      <c r="AM82" s="100">
        <v>1541.1751780201373</v>
      </c>
      <c r="AN82" s="100">
        <v>3.4138672420907441</v>
      </c>
      <c r="AO82" s="100">
        <v>1736.9756527757702</v>
      </c>
      <c r="AP82" s="100">
        <v>2.8359217864808528</v>
      </c>
      <c r="AQ82" s="100">
        <v>1442.9170049614577</v>
      </c>
      <c r="AR82" s="100">
        <v>3.1684901495880839</v>
      </c>
      <c r="AS82" s="100">
        <v>1612.1277881104168</v>
      </c>
      <c r="AT82" s="100">
        <v>3.1016263420938532</v>
      </c>
      <c r="AU82" s="100">
        <v>1578.1074828573521</v>
      </c>
      <c r="AV82" s="100">
        <v>3.8055002038132471</v>
      </c>
      <c r="AW82" s="100">
        <v>1936.2385037001798</v>
      </c>
      <c r="AX82" s="100">
        <v>3.5236436578482024</v>
      </c>
      <c r="AY82" s="100">
        <v>1792.8298931131651</v>
      </c>
      <c r="AZ82" s="100">
        <v>3.7990590875107038</v>
      </c>
      <c r="BA82" s="100">
        <v>1932.9612637254456</v>
      </c>
      <c r="BB82" s="100">
        <v>2.58438666880659</v>
      </c>
      <c r="BC82" s="100">
        <v>1314.9359370887928</v>
      </c>
      <c r="BD82" s="100">
        <v>3.8353369702334832</v>
      </c>
      <c r="BE82" s="100">
        <v>1951.4194504547959</v>
      </c>
      <c r="BF82" s="100">
        <v>3.8826930455205377</v>
      </c>
      <c r="BG82" s="100">
        <v>1975.5142215608491</v>
      </c>
      <c r="BH82" s="100">
        <v>3.8764443572562168</v>
      </c>
      <c r="BI82" s="100">
        <v>1972.3348889719628</v>
      </c>
      <c r="BJ82" s="100">
        <v>3.5166366168867165</v>
      </c>
      <c r="BK82" s="100">
        <v>1789.264710671961</v>
      </c>
      <c r="BL82" s="100">
        <v>4.0006559760762768</v>
      </c>
      <c r="BM82" s="100">
        <v>2035.5337606276091</v>
      </c>
      <c r="BN82" s="100">
        <v>3.0578754005357887</v>
      </c>
      <c r="BO82" s="100">
        <v>1555.847003792609</v>
      </c>
      <c r="BP82" s="100">
        <v>3.7812337738729003</v>
      </c>
      <c r="BQ82" s="100">
        <v>1923.8917441465312</v>
      </c>
      <c r="BR82" s="100">
        <v>3.2538805131551571</v>
      </c>
      <c r="BS82" s="100">
        <v>1655.5744050933436</v>
      </c>
      <c r="BT82" s="100">
        <v>3.3591539018934666</v>
      </c>
      <c r="BU82" s="100">
        <v>1709.1375052833955</v>
      </c>
      <c r="BV82" s="100">
        <v>3.8235143376466056</v>
      </c>
      <c r="BW82" s="100">
        <v>1945.4040949945925</v>
      </c>
      <c r="BX82" s="100">
        <v>3.9499852918362759</v>
      </c>
      <c r="BY82" s="100">
        <v>2009.7525164862968</v>
      </c>
      <c r="BZ82" s="100">
        <v>2.9685938332450621</v>
      </c>
      <c r="CA82" s="100">
        <v>1510.4205423550873</v>
      </c>
      <c r="CB82" s="100">
        <v>4.0120310564837212</v>
      </c>
      <c r="CC82" s="100">
        <v>2041.3214015389169</v>
      </c>
      <c r="CD82" s="100">
        <v>3.5235414711881434</v>
      </c>
      <c r="CE82" s="100">
        <v>1792.7779005405271</v>
      </c>
      <c r="CF82" s="100">
        <v>3.574832625798865</v>
      </c>
      <c r="CG82" s="100">
        <v>1818.8748400064621</v>
      </c>
      <c r="CH82" s="100">
        <v>4.0774379368179874</v>
      </c>
      <c r="CI82" s="100">
        <v>2074.6004222529914</v>
      </c>
      <c r="CJ82" s="100">
        <v>3.5880055917411231</v>
      </c>
      <c r="CK82" s="100">
        <v>1825.5772450778832</v>
      </c>
      <c r="CL82" s="100">
        <v>3.6309319947075505</v>
      </c>
      <c r="CM82" s="100">
        <v>1847.4181989072013</v>
      </c>
      <c r="CN82" s="100">
        <v>2.9190883863650376</v>
      </c>
      <c r="CO82" s="100">
        <v>1485.2321709825308</v>
      </c>
      <c r="CP82" s="100">
        <v>3.0042149087436374</v>
      </c>
      <c r="CQ82" s="100">
        <v>1528.5445455687625</v>
      </c>
      <c r="CR82" s="100">
        <v>2.9735781436810962</v>
      </c>
      <c r="CS82" s="100">
        <v>1512.9565595049414</v>
      </c>
      <c r="CT82" s="100">
        <v>4.4069987028088891</v>
      </c>
      <c r="CU82" s="100">
        <v>2242.2809399891621</v>
      </c>
    </row>
    <row r="83" spans="2:99">
      <c r="C83" s="99" t="s">
        <v>249</v>
      </c>
      <c r="D83" s="100">
        <v>15</v>
      </c>
      <c r="E83" s="100">
        <v>12906</v>
      </c>
      <c r="F83" s="100">
        <v>7.4410826016060305</v>
      </c>
      <c r="G83" s="100">
        <v>6402.3074704218288</v>
      </c>
      <c r="H83" s="100">
        <v>3.6341972630649422</v>
      </c>
      <c r="I83" s="100">
        <v>3126.8633251410761</v>
      </c>
      <c r="J83" s="100">
        <v>3.8297415918954969</v>
      </c>
      <c r="K83" s="100">
        <v>3295.1096656668856</v>
      </c>
      <c r="L83" s="100">
        <v>3.9160027414200616</v>
      </c>
      <c r="M83" s="100">
        <v>3369.3287587178211</v>
      </c>
      <c r="N83" s="100">
        <v>3.7777236825451519</v>
      </c>
      <c r="O83" s="100">
        <v>3250.3534564618485</v>
      </c>
      <c r="P83" s="100">
        <v>3.660908964418224</v>
      </c>
      <c r="Q83" s="100">
        <v>3149.8460729854401</v>
      </c>
      <c r="R83" s="100">
        <v>4.326232090709321</v>
      </c>
      <c r="S83" s="100">
        <v>3722.2900908462998</v>
      </c>
      <c r="T83" s="100">
        <v>3.2638109021355155</v>
      </c>
      <c r="U83" s="100">
        <v>2808.1829001973974</v>
      </c>
      <c r="V83" s="100">
        <v>3.2805477773881404</v>
      </c>
      <c r="W83" s="100">
        <v>2822.5833076647559</v>
      </c>
      <c r="X83" s="100">
        <v>2.898630750128985</v>
      </c>
      <c r="Y83" s="100">
        <v>2493.9818974109785</v>
      </c>
      <c r="Z83" s="100">
        <v>3.7187659664068446</v>
      </c>
      <c r="AA83" s="100">
        <v>3199.626237496449</v>
      </c>
      <c r="AB83" s="100">
        <v>4.0254606056014133</v>
      </c>
      <c r="AC83" s="100">
        <v>3463.5063050594558</v>
      </c>
      <c r="AD83" s="100">
        <v>3.2934604816931947</v>
      </c>
      <c r="AE83" s="100">
        <v>2833.6933984488246</v>
      </c>
      <c r="AF83" s="100">
        <v>2.8343385715615277</v>
      </c>
      <c r="AG83" s="100">
        <v>2438.6649069715381</v>
      </c>
      <c r="AH83" s="100">
        <v>2.9766127698421281</v>
      </c>
      <c r="AI83" s="100">
        <v>2561.077627172167</v>
      </c>
      <c r="AJ83" s="100">
        <v>3.4798323153306838</v>
      </c>
      <c r="AK83" s="100">
        <v>2994.0477241105204</v>
      </c>
      <c r="AL83" s="100">
        <v>2.7969395932052543</v>
      </c>
      <c r="AM83" s="100">
        <v>2406.4868259938007</v>
      </c>
      <c r="AN83" s="100">
        <v>3.3764139060469005</v>
      </c>
      <c r="AO83" s="100">
        <v>2905.066524762753</v>
      </c>
      <c r="AP83" s="100">
        <v>2.5349189082485788</v>
      </c>
      <c r="AQ83" s="100">
        <v>2181.0442286570769</v>
      </c>
      <c r="AR83" s="100">
        <v>2.8055694689229083</v>
      </c>
      <c r="AS83" s="100">
        <v>2413.9119710612704</v>
      </c>
      <c r="AT83" s="100">
        <v>3.1016263420938532</v>
      </c>
      <c r="AU83" s="100">
        <v>2668.6393047375514</v>
      </c>
      <c r="AV83" s="100">
        <v>3.1698637910304339</v>
      </c>
      <c r="AW83" s="100">
        <v>2727.3508058025855</v>
      </c>
      <c r="AX83" s="100">
        <v>3.1456890042679686</v>
      </c>
      <c r="AY83" s="100">
        <v>2706.55081927216</v>
      </c>
      <c r="AZ83" s="100">
        <v>3.5257546027922086</v>
      </c>
      <c r="BA83" s="100">
        <v>3033.5592602424163</v>
      </c>
      <c r="BB83" s="100">
        <v>2.871540743118433</v>
      </c>
      <c r="BC83" s="100">
        <v>2470.6736553790997</v>
      </c>
      <c r="BD83" s="100">
        <v>3.8353369702334832</v>
      </c>
      <c r="BE83" s="100">
        <v>3299.9239291888889</v>
      </c>
      <c r="BF83" s="100">
        <v>3.3087994408611436</v>
      </c>
      <c r="BG83" s="100">
        <v>2846.8910389169278</v>
      </c>
      <c r="BH83" s="100">
        <v>3.3919042374483812</v>
      </c>
      <c r="BI83" s="100">
        <v>2918.3944059005871</v>
      </c>
      <c r="BJ83" s="100">
        <v>3.4576114085142109</v>
      </c>
      <c r="BK83" s="100">
        <v>2974.9288558856269</v>
      </c>
      <c r="BL83" s="100">
        <v>4.2105802283816907</v>
      </c>
      <c r="BM83" s="100">
        <v>3622.7832284996066</v>
      </c>
      <c r="BN83" s="100">
        <v>2.7918821134335139</v>
      </c>
      <c r="BO83" s="100">
        <v>2402.1353703981954</v>
      </c>
      <c r="BP83" s="100">
        <v>3.7952927582250093</v>
      </c>
      <c r="BQ83" s="100">
        <v>3265.469889176798</v>
      </c>
      <c r="BR83" s="100">
        <v>2.7588861937615912</v>
      </c>
      <c r="BS83" s="100">
        <v>2373.745681112473</v>
      </c>
      <c r="BT83" s="100">
        <v>3.1200789376777114</v>
      </c>
      <c r="BU83" s="100">
        <v>2684.515917977903</v>
      </c>
      <c r="BV83" s="100">
        <v>4.0668781077374589</v>
      </c>
      <c r="BW83" s="100">
        <v>3499.1419238973094</v>
      </c>
      <c r="BX83" s="100">
        <v>3.4054794211968655</v>
      </c>
      <c r="BY83" s="100">
        <v>2930.0744939977831</v>
      </c>
      <c r="BZ83" s="100">
        <v>2.9556716610202933</v>
      </c>
      <c r="CA83" s="100">
        <v>2543.0598971418603</v>
      </c>
      <c r="CB83" s="100">
        <v>3.752588449419282</v>
      </c>
      <c r="CC83" s="100">
        <v>3228.7271018803503</v>
      </c>
      <c r="CD83" s="100">
        <v>3.3319535317910325</v>
      </c>
      <c r="CE83" s="100">
        <v>2866.8128187530042</v>
      </c>
      <c r="CF83" s="100">
        <v>3.3586310267670476</v>
      </c>
      <c r="CG83" s="100">
        <v>2889.7661354303677</v>
      </c>
      <c r="CH83" s="100">
        <v>3.6109582444906732</v>
      </c>
      <c r="CI83" s="100">
        <v>3106.8684735597749</v>
      </c>
      <c r="CJ83" s="100">
        <v>3.3256817853012155</v>
      </c>
      <c r="CK83" s="100">
        <v>2861.4166080731657</v>
      </c>
      <c r="CL83" s="100">
        <v>3.4061921761555403</v>
      </c>
      <c r="CM83" s="100">
        <v>2930.687748364227</v>
      </c>
      <c r="CN83" s="100">
        <v>2.4078466368287832</v>
      </c>
      <c r="CO83" s="100">
        <v>2071.7112463274848</v>
      </c>
      <c r="CP83" s="100">
        <v>3.4394425623695959</v>
      </c>
      <c r="CQ83" s="100">
        <v>2959.2963806628004</v>
      </c>
      <c r="CR83" s="100">
        <v>3.1976643735512105</v>
      </c>
      <c r="CS83" s="100">
        <v>2751.2704270034615</v>
      </c>
      <c r="CT83" s="100">
        <v>3.4550746649154211</v>
      </c>
      <c r="CU83" s="100">
        <v>2972.7462416932281</v>
      </c>
    </row>
    <row r="84" spans="2:99">
      <c r="C84" s="99" t="s">
        <v>250</v>
      </c>
      <c r="D84" s="100">
        <v>13</v>
      </c>
      <c r="E84" s="100">
        <v>10155.599999999999</v>
      </c>
      <c r="F84" s="100">
        <v>8.3712179268067857</v>
      </c>
      <c r="G84" s="100">
        <v>6539.5954444214603</v>
      </c>
      <c r="H84" s="100">
        <v>3.6341972630649422</v>
      </c>
      <c r="I84" s="100">
        <v>2839.0349019063324</v>
      </c>
      <c r="J84" s="100">
        <v>4.4189326060332661</v>
      </c>
      <c r="K84" s="100">
        <v>3452.0701518331871</v>
      </c>
      <c r="L84" s="100">
        <v>3.3938690425640536</v>
      </c>
      <c r="M84" s="100">
        <v>2651.2904960510386</v>
      </c>
      <c r="N84" s="100">
        <v>3.5258754370421421</v>
      </c>
      <c r="O84" s="100">
        <v>2754.4138914173213</v>
      </c>
      <c r="P84" s="100">
        <v>3.660908964418224</v>
      </c>
      <c r="Q84" s="100">
        <v>2859.9020830035165</v>
      </c>
      <c r="R84" s="100">
        <v>4.326232090709321</v>
      </c>
      <c r="S84" s="100">
        <v>3379.6525092621214</v>
      </c>
      <c r="T84" s="100">
        <v>2.9374298119219642</v>
      </c>
      <c r="U84" s="100">
        <v>2294.7201690734382</v>
      </c>
      <c r="V84" s="100">
        <v>3.2639197178648729</v>
      </c>
      <c r="W84" s="100">
        <v>2549.7740835960385</v>
      </c>
      <c r="X84" s="100">
        <v>2.898630750128985</v>
      </c>
      <c r="Y84" s="100">
        <v>2264.4103420007627</v>
      </c>
      <c r="Z84" s="100">
        <v>3.6954007440085879</v>
      </c>
      <c r="AA84" s="100">
        <v>2886.8470612195088</v>
      </c>
      <c r="AB84" s="100">
        <v>4.3351114214169062</v>
      </c>
      <c r="AC84" s="100">
        <v>3386.589042410887</v>
      </c>
      <c r="AD84" s="100">
        <v>3.5261004825514219</v>
      </c>
      <c r="AE84" s="100">
        <v>2754.5896969691707</v>
      </c>
      <c r="AF84" s="100">
        <v>2.8645838930775742</v>
      </c>
      <c r="AG84" s="100">
        <v>2237.812937272201</v>
      </c>
      <c r="AH84" s="100">
        <v>2.9080836018023857</v>
      </c>
      <c r="AI84" s="100">
        <v>2271.7949097280234</v>
      </c>
      <c r="AJ84" s="100">
        <v>3.4514239122996835</v>
      </c>
      <c r="AK84" s="100">
        <v>2696.2523602885126</v>
      </c>
      <c r="AL84" s="100">
        <v>2.7609140436534028</v>
      </c>
      <c r="AM84" s="100">
        <v>2156.8260509020379</v>
      </c>
      <c r="AN84" s="100">
        <v>3.7242188095535389</v>
      </c>
      <c r="AO84" s="100">
        <v>2909.3597340232245</v>
      </c>
      <c r="AP84" s="100">
        <v>2.781537836884973</v>
      </c>
      <c r="AQ84" s="100">
        <v>2172.9373581745408</v>
      </c>
      <c r="AR84" s="100">
        <v>3.0902533684692841</v>
      </c>
      <c r="AS84" s="100">
        <v>2414.1059314482045</v>
      </c>
      <c r="AT84" s="100">
        <v>3.1016263420938532</v>
      </c>
      <c r="AU84" s="100">
        <v>2422.990498443718</v>
      </c>
      <c r="AV84" s="100">
        <v>3.127174145029362</v>
      </c>
      <c r="AW84" s="100">
        <v>2442.9484420969375</v>
      </c>
      <c r="AX84" s="100">
        <v>2.8530353100057795</v>
      </c>
      <c r="AY84" s="100">
        <v>2228.7911841765149</v>
      </c>
      <c r="AZ84" s="100">
        <v>4.0365425190644562</v>
      </c>
      <c r="BA84" s="100">
        <v>3153.3470158931527</v>
      </c>
      <c r="BB84" s="100">
        <v>2.58438666880659</v>
      </c>
      <c r="BC84" s="100">
        <v>2018.922865671708</v>
      </c>
      <c r="BD84" s="100">
        <v>3.8506270619888232</v>
      </c>
      <c r="BE84" s="100">
        <v>3008.1098608256684</v>
      </c>
      <c r="BF84" s="100">
        <v>3.3861572398957525</v>
      </c>
      <c r="BG84" s="100">
        <v>2645.2660358065614</v>
      </c>
      <c r="BH84" s="100">
        <v>3.860284793343054</v>
      </c>
      <c r="BI84" s="100">
        <v>3015.6544805595936</v>
      </c>
      <c r="BJ84" s="100">
        <v>3.4723677106073363</v>
      </c>
      <c r="BK84" s="100">
        <v>2712.6136555264507</v>
      </c>
      <c r="BL84" s="100">
        <v>4.2290974499359306</v>
      </c>
      <c r="BM84" s="100">
        <v>3303.7709278899488</v>
      </c>
      <c r="BN84" s="100">
        <v>2.8077176732449831</v>
      </c>
      <c r="BO84" s="100">
        <v>2193.3890463389807</v>
      </c>
      <c r="BP84" s="100">
        <v>3.8093517425771175</v>
      </c>
      <c r="BQ84" s="100">
        <v>2975.8655813012438</v>
      </c>
      <c r="BR84" s="100">
        <v>2.9990998660389789</v>
      </c>
      <c r="BS84" s="100">
        <v>2342.8968153496503</v>
      </c>
      <c r="BT84" s="100">
        <v>3.3712583047663642</v>
      </c>
      <c r="BU84" s="100">
        <v>2633.6269876834835</v>
      </c>
      <c r="BV84" s="100">
        <v>4.2958825138153935</v>
      </c>
      <c r="BW84" s="100">
        <v>3355.9434197925852</v>
      </c>
      <c r="BX84" s="100">
        <v>3.4054794211968655</v>
      </c>
      <c r="BY84" s="100">
        <v>2660.360523838991</v>
      </c>
      <c r="BZ84" s="100">
        <v>3.378413613632993</v>
      </c>
      <c r="CA84" s="100">
        <v>2639.216714970094</v>
      </c>
      <c r="CB84" s="100">
        <v>3.5103446924287205</v>
      </c>
      <c r="CC84" s="100">
        <v>2742.2812737253162</v>
      </c>
      <c r="CD84" s="100">
        <v>3.5480592968572564</v>
      </c>
      <c r="CE84" s="100">
        <v>2771.7439227048885</v>
      </c>
      <c r="CF84" s="100">
        <v>3.0611302959921201</v>
      </c>
      <c r="CG84" s="100">
        <v>2391.3549872290441</v>
      </c>
      <c r="CH84" s="100">
        <v>3.4401409272358041</v>
      </c>
      <c r="CI84" s="100">
        <v>2687.43809235661</v>
      </c>
      <c r="CJ84" s="100">
        <v>3.3560348828503344</v>
      </c>
      <c r="CK84" s="100">
        <v>2621.734450482681</v>
      </c>
      <c r="CL84" s="100">
        <v>3.3927317724061119</v>
      </c>
      <c r="CM84" s="100">
        <v>2650.4020606036543</v>
      </c>
      <c r="CN84" s="100">
        <v>2.3925239562694061</v>
      </c>
      <c r="CO84" s="100">
        <v>1869.0397146376599</v>
      </c>
      <c r="CP84" s="100">
        <v>2.9747950141026318</v>
      </c>
      <c r="CQ84" s="100">
        <v>2323.9098650169758</v>
      </c>
      <c r="CR84" s="100">
        <v>2.9434367165092508</v>
      </c>
      <c r="CS84" s="100">
        <v>2299.4127629370264</v>
      </c>
      <c r="CT84" s="100">
        <v>3.7111939879605944</v>
      </c>
      <c r="CU84" s="100">
        <v>2899.184743394816</v>
      </c>
    </row>
    <row r="85" spans="2:99">
      <c r="C85" s="99" t="s">
        <v>251</v>
      </c>
      <c r="D85" s="100">
        <v>14</v>
      </c>
      <c r="E85" s="100">
        <v>2100</v>
      </c>
      <c r="F85" s="100">
        <v>8.3712179268067857</v>
      </c>
      <c r="G85" s="100">
        <v>1255.6826890210179</v>
      </c>
      <c r="H85" s="100">
        <v>3.6341972630649422</v>
      </c>
      <c r="I85" s="100">
        <v>545.12958945974128</v>
      </c>
      <c r="J85" s="100">
        <v>4.71352811310215</v>
      </c>
      <c r="K85" s="100">
        <v>707.02921696532246</v>
      </c>
      <c r="L85" s="100">
        <v>3.9160027414200616</v>
      </c>
      <c r="M85" s="100">
        <v>587.40041121300919</v>
      </c>
      <c r="N85" s="100">
        <v>4.2814201735511723</v>
      </c>
      <c r="O85" s="100">
        <v>642.21302603267588</v>
      </c>
      <c r="P85" s="100">
        <v>3.922402461876668</v>
      </c>
      <c r="Q85" s="100">
        <v>588.3603692815002</v>
      </c>
      <c r="R85" s="100">
        <v>4.0558425850399891</v>
      </c>
      <c r="S85" s="100">
        <v>608.37638775599839</v>
      </c>
      <c r="T85" s="100">
        <v>3.5901919923490673</v>
      </c>
      <c r="U85" s="100">
        <v>538.52879885236007</v>
      </c>
      <c r="V85" s="100">
        <v>3.8241035475210423</v>
      </c>
      <c r="W85" s="100">
        <v>573.61553212815636</v>
      </c>
      <c r="X85" s="100">
        <v>2.898630750128985</v>
      </c>
      <c r="Y85" s="100">
        <v>434.79461251934777</v>
      </c>
      <c r="Z85" s="100">
        <v>3.9922436133006167</v>
      </c>
      <c r="AA85" s="100">
        <v>598.83654199509249</v>
      </c>
      <c r="AB85" s="100">
        <v>4.6447622372324009</v>
      </c>
      <c r="AC85" s="100">
        <v>696.71433558486012</v>
      </c>
      <c r="AD85" s="100">
        <v>4.0893032139015686</v>
      </c>
      <c r="AE85" s="100">
        <v>613.39548208523524</v>
      </c>
      <c r="AF85" s="100">
        <v>3.4221841964695807</v>
      </c>
      <c r="AG85" s="100">
        <v>513.32762947043716</v>
      </c>
      <c r="AH85" s="100">
        <v>3.0222988818686236</v>
      </c>
      <c r="AI85" s="100">
        <v>453.34483228029353</v>
      </c>
      <c r="AJ85" s="100">
        <v>4.0195591302585472</v>
      </c>
      <c r="AK85" s="100">
        <v>602.93386953878212</v>
      </c>
      <c r="AL85" s="100">
        <v>3.3125796686228401</v>
      </c>
      <c r="AM85" s="100">
        <v>496.88695029342603</v>
      </c>
      <c r="AN85" s="100">
        <v>3.9596637049286465</v>
      </c>
      <c r="AO85" s="100">
        <v>593.94955573929701</v>
      </c>
      <c r="AP85" s="100">
        <v>3.1346028327284952</v>
      </c>
      <c r="AQ85" s="100">
        <v>470.19042490927427</v>
      </c>
      <c r="AR85" s="100">
        <v>3.188049344867784</v>
      </c>
      <c r="AS85" s="100">
        <v>478.20740173016759</v>
      </c>
      <c r="AT85" s="100">
        <v>3.1016263420938532</v>
      </c>
      <c r="AU85" s="100">
        <v>465.243951314078</v>
      </c>
      <c r="AV85" s="100">
        <v>3.8268450268137837</v>
      </c>
      <c r="AW85" s="100">
        <v>574.02675402206751</v>
      </c>
      <c r="AX85" s="100">
        <v>3.5023184180186915</v>
      </c>
      <c r="AY85" s="100">
        <v>525.34776270280372</v>
      </c>
      <c r="AZ85" s="100">
        <v>4.3277575303653224</v>
      </c>
      <c r="BA85" s="100">
        <v>649.16362955479838</v>
      </c>
      <c r="BB85" s="100">
        <v>2.58438666880659</v>
      </c>
      <c r="BC85" s="100">
        <v>387.65800032098849</v>
      </c>
      <c r="BD85" s="100">
        <v>4.098161477734874</v>
      </c>
      <c r="BE85" s="100">
        <v>614.72422166023114</v>
      </c>
      <c r="BF85" s="100">
        <v>4.0862247829451404</v>
      </c>
      <c r="BG85" s="100">
        <v>612.93371744177102</v>
      </c>
      <c r="BH85" s="100">
        <v>3.908763485082543</v>
      </c>
      <c r="BI85" s="100">
        <v>586.31452276238144</v>
      </c>
      <c r="BJ85" s="100">
        <v>3.7617316864912813</v>
      </c>
      <c r="BK85" s="100">
        <v>564.25975297369223</v>
      </c>
      <c r="BL85" s="100">
        <v>4.2105802283816907</v>
      </c>
      <c r="BM85" s="100">
        <v>631.58703425725355</v>
      </c>
      <c r="BN85" s="100">
        <v>2.8422021693653194</v>
      </c>
      <c r="BO85" s="100">
        <v>426.33032540479792</v>
      </c>
      <c r="BP85" s="100">
        <v>4.0098843848775791</v>
      </c>
      <c r="BQ85" s="100">
        <v>601.48265773163689</v>
      </c>
      <c r="BR85" s="100">
        <v>3.2393135383163658</v>
      </c>
      <c r="BS85" s="100">
        <v>485.89703074745489</v>
      </c>
      <c r="BT85" s="100">
        <v>3.5740200603634271</v>
      </c>
      <c r="BU85" s="100">
        <v>536.10300905451402</v>
      </c>
      <c r="BV85" s="100">
        <v>3.8235143376466056</v>
      </c>
      <c r="BW85" s="100">
        <v>573.52715064699089</v>
      </c>
      <c r="BX85" s="100">
        <v>4.1703216531458303</v>
      </c>
      <c r="BY85" s="100">
        <v>625.5482479718745</v>
      </c>
      <c r="BZ85" s="100">
        <v>3.611813364633198</v>
      </c>
      <c r="CA85" s="100">
        <v>541.77200469497973</v>
      </c>
      <c r="CB85" s="100">
        <v>4.0292299065575987</v>
      </c>
      <c r="CC85" s="100">
        <v>604.38448598363982</v>
      </c>
      <c r="CD85" s="100">
        <v>4.0047886526588155</v>
      </c>
      <c r="CE85" s="100">
        <v>600.71829789882236</v>
      </c>
      <c r="CF85" s="100">
        <v>3.8664246306440675</v>
      </c>
      <c r="CG85" s="100">
        <v>579.96369459661014</v>
      </c>
      <c r="CH85" s="100">
        <v>4.2981932771998865</v>
      </c>
      <c r="CI85" s="100">
        <v>644.72899157998302</v>
      </c>
      <c r="CJ85" s="100">
        <v>3.6031821405156825</v>
      </c>
      <c r="CK85" s="100">
        <v>540.47732107735237</v>
      </c>
      <c r="CL85" s="100">
        <v>3.896053024507844</v>
      </c>
      <c r="CM85" s="100">
        <v>584.40795367617659</v>
      </c>
      <c r="CN85" s="100">
        <v>2.6787901921562871</v>
      </c>
      <c r="CO85" s="100">
        <v>401.81852882344305</v>
      </c>
      <c r="CP85" s="100">
        <v>3.2733135511783766</v>
      </c>
      <c r="CQ85" s="100">
        <v>490.99703267675648</v>
      </c>
      <c r="CR85" s="100">
        <v>2.9609211614046469</v>
      </c>
      <c r="CS85" s="100">
        <v>444.13817421069706</v>
      </c>
      <c r="CT85" s="100">
        <v>4.6421402809760179</v>
      </c>
      <c r="CU85" s="100">
        <v>696.32104214640265</v>
      </c>
    </row>
    <row r="86" spans="2:99">
      <c r="C86" s="99" t="s">
        <v>252</v>
      </c>
      <c r="D86" s="100">
        <v>13</v>
      </c>
      <c r="E86" s="100">
        <v>7020</v>
      </c>
      <c r="F86" s="100">
        <v>7.4410826016060305</v>
      </c>
      <c r="G86" s="100">
        <v>4018.1846048672564</v>
      </c>
      <c r="H86" s="100">
        <v>3.6341972630649422</v>
      </c>
      <c r="I86" s="100">
        <v>1962.4665220550687</v>
      </c>
      <c r="J86" s="100">
        <v>3.8297415918954969</v>
      </c>
      <c r="K86" s="100">
        <v>2068.0604596235685</v>
      </c>
      <c r="L86" s="100">
        <v>3.3938690425640536</v>
      </c>
      <c r="M86" s="100">
        <v>1832.689282984589</v>
      </c>
      <c r="N86" s="100">
        <v>3.5258754370421421</v>
      </c>
      <c r="O86" s="100">
        <v>1903.9727360027568</v>
      </c>
      <c r="P86" s="100">
        <v>3.922402461876668</v>
      </c>
      <c r="Q86" s="100">
        <v>2118.0973294134005</v>
      </c>
      <c r="R86" s="100">
        <v>3.5150635737013238</v>
      </c>
      <c r="S86" s="100">
        <v>1898.1343297987148</v>
      </c>
      <c r="T86" s="100">
        <v>3.5901919923490673</v>
      </c>
      <c r="U86" s="100">
        <v>1938.7036758684962</v>
      </c>
      <c r="V86" s="100">
        <v>3.5523256624545909</v>
      </c>
      <c r="W86" s="100">
        <v>1918.255857725479</v>
      </c>
      <c r="X86" s="100">
        <v>2.898630750128985</v>
      </c>
      <c r="Y86" s="100">
        <v>1565.2606050696518</v>
      </c>
      <c r="Z86" s="100">
        <v>4.0000320207667031</v>
      </c>
      <c r="AA86" s="100">
        <v>2160.0172912140197</v>
      </c>
      <c r="AB86" s="100">
        <v>4.3351114214169062</v>
      </c>
      <c r="AC86" s="100">
        <v>2340.9601675651293</v>
      </c>
      <c r="AD86" s="100">
        <v>3.5505811649598451</v>
      </c>
      <c r="AE86" s="100">
        <v>1917.3138290783163</v>
      </c>
      <c r="AF86" s="100">
        <v>3.1509453751525887</v>
      </c>
      <c r="AG86" s="100">
        <v>1701.510502582398</v>
      </c>
      <c r="AH86" s="100">
        <v>2.9766127698421281</v>
      </c>
      <c r="AI86" s="100">
        <v>1607.3708957147492</v>
      </c>
      <c r="AJ86" s="100">
        <v>3.976946525712048</v>
      </c>
      <c r="AK86" s="100">
        <v>2147.5511238845061</v>
      </c>
      <c r="AL86" s="100">
        <v>3.0444544472995578</v>
      </c>
      <c r="AM86" s="100">
        <v>1644.0054015417613</v>
      </c>
      <c r="AN86" s="100">
        <v>3.6680388054877731</v>
      </c>
      <c r="AO86" s="100">
        <v>1980.7409549633974</v>
      </c>
      <c r="AP86" s="100">
        <v>3.0786709951428608</v>
      </c>
      <c r="AQ86" s="100">
        <v>1662.4823373771449</v>
      </c>
      <c r="AR86" s="100">
        <v>2.864247054762008</v>
      </c>
      <c r="AS86" s="100">
        <v>1546.6934095714844</v>
      </c>
      <c r="AT86" s="100">
        <v>3.4893296348555851</v>
      </c>
      <c r="AU86" s="100">
        <v>1884.2380028220159</v>
      </c>
      <c r="AV86" s="100">
        <v>3.4770095859215724</v>
      </c>
      <c r="AW86" s="100">
        <v>1877.5851763976491</v>
      </c>
      <c r="AX86" s="100">
        <v>3.2096647237565024</v>
      </c>
      <c r="AY86" s="100">
        <v>1733.2189508285112</v>
      </c>
      <c r="AZ86" s="100">
        <v>4.018631992482085</v>
      </c>
      <c r="BA86" s="100">
        <v>2170.0612759403257</v>
      </c>
      <c r="BB86" s="100">
        <v>2.58438666880659</v>
      </c>
      <c r="BC86" s="100">
        <v>1395.5688011555585</v>
      </c>
      <c r="BD86" s="100">
        <v>3.3555582304967202</v>
      </c>
      <c r="BE86" s="100">
        <v>1812.001444468229</v>
      </c>
      <c r="BF86" s="100">
        <v>3.5970328211903806</v>
      </c>
      <c r="BG86" s="100">
        <v>1942.3977234428055</v>
      </c>
      <c r="BH86" s="100">
        <v>3.4080638013615436</v>
      </c>
      <c r="BI86" s="100">
        <v>1840.3544527352335</v>
      </c>
      <c r="BJ86" s="100">
        <v>4.0215830581889733</v>
      </c>
      <c r="BK86" s="100">
        <v>2171.6548514220458</v>
      </c>
      <c r="BL86" s="100">
        <v>4.2105802283816907</v>
      </c>
      <c r="BM86" s="100">
        <v>2273.7133233261129</v>
      </c>
      <c r="BN86" s="100">
        <v>3.0741798564301575</v>
      </c>
      <c r="BO86" s="100">
        <v>1660.0571224722851</v>
      </c>
      <c r="BP86" s="100">
        <v>4.266652964586477</v>
      </c>
      <c r="BQ86" s="100">
        <v>2303.9926008766975</v>
      </c>
      <c r="BR86" s="100">
        <v>3.4503932609161723</v>
      </c>
      <c r="BS86" s="100">
        <v>1863.2123608947331</v>
      </c>
      <c r="BT86" s="100">
        <v>3.1684965491693013</v>
      </c>
      <c r="BU86" s="100">
        <v>1710.9881365514227</v>
      </c>
      <c r="BV86" s="100">
        <v>4.0955968357632981</v>
      </c>
      <c r="BW86" s="100">
        <v>2211.622291312181</v>
      </c>
      <c r="BX86" s="100">
        <v>3.4054794211968655</v>
      </c>
      <c r="BY86" s="100">
        <v>1838.9588874463075</v>
      </c>
      <c r="BZ86" s="100">
        <v>3.1884100329313232</v>
      </c>
      <c r="CA86" s="100">
        <v>1721.7414177829146</v>
      </c>
      <c r="CB86" s="100">
        <v>3.4931458423548434</v>
      </c>
      <c r="CC86" s="100">
        <v>1886.2987548716155</v>
      </c>
      <c r="CD86" s="100">
        <v>3.5603182096918125</v>
      </c>
      <c r="CE86" s="100">
        <v>1922.5718332335787</v>
      </c>
      <c r="CF86" s="100">
        <v>3.6014435525663835</v>
      </c>
      <c r="CG86" s="100">
        <v>1944.779518385847</v>
      </c>
      <c r="CH86" s="100">
        <v>4.0899224425997449</v>
      </c>
      <c r="CI86" s="100">
        <v>2208.5581190038624</v>
      </c>
      <c r="CJ86" s="100">
        <v>3.2953286877520962</v>
      </c>
      <c r="CK86" s="100">
        <v>1779.477491386132</v>
      </c>
      <c r="CL86" s="100">
        <v>3.6174715909581221</v>
      </c>
      <c r="CM86" s="100">
        <v>1953.434659117386</v>
      </c>
      <c r="CN86" s="100">
        <v>2.438491997947537</v>
      </c>
      <c r="CO86" s="100">
        <v>1316.7856788916699</v>
      </c>
      <c r="CP86" s="100">
        <v>3.4982823516516075</v>
      </c>
      <c r="CQ86" s="100">
        <v>1889.072469891868</v>
      </c>
      <c r="CR86" s="100">
        <v>3.1817959626205048</v>
      </c>
      <c r="CS86" s="100">
        <v>1718.1698198150725</v>
      </c>
      <c r="CT86" s="100">
        <v>4.4069987028088891</v>
      </c>
      <c r="CU86" s="100">
        <v>2379.7792995168002</v>
      </c>
    </row>
    <row r="87" spans="2:99">
      <c r="B87" s="99" t="s">
        <v>131</v>
      </c>
      <c r="C87" s="99" t="s">
        <v>253</v>
      </c>
      <c r="D87" s="100">
        <v>9.9402753443189056</v>
      </c>
      <c r="E87" s="100">
        <v>19431.250243074595</v>
      </c>
      <c r="F87" s="100">
        <v>7.4410826016060305</v>
      </c>
      <c r="G87" s="100">
        <v>14545.828269619467</v>
      </c>
      <c r="H87" s="100">
        <v>3.6341972630649422</v>
      </c>
      <c r="I87" s="100">
        <v>7104.1288098393488</v>
      </c>
      <c r="J87" s="100">
        <v>2.61850022591232</v>
      </c>
      <c r="K87" s="100">
        <v>5118.6442416134032</v>
      </c>
      <c r="L87" s="100">
        <v>3.5717541559580286</v>
      </c>
      <c r="M87" s="100">
        <v>6982.0650240667537</v>
      </c>
      <c r="N87" s="100">
        <v>3.0221789460361217</v>
      </c>
      <c r="O87" s="100">
        <v>5907.7554037114105</v>
      </c>
      <c r="P87" s="100">
        <v>2.8764284720428903</v>
      </c>
      <c r="Q87" s="100">
        <v>5622.8423771494417</v>
      </c>
      <c r="R87" s="100">
        <v>2.1631160453546605</v>
      </c>
      <c r="S87" s="100">
        <v>4228.4592454592903</v>
      </c>
      <c r="T87" s="100">
        <v>3.5901919923490673</v>
      </c>
      <c r="U87" s="100">
        <v>7018.1073066439567</v>
      </c>
      <c r="V87" s="100">
        <v>3.1225812119170997</v>
      </c>
      <c r="W87" s="100">
        <v>6104.0217530555465</v>
      </c>
      <c r="X87" s="100">
        <v>4.0580830501805787</v>
      </c>
      <c r="Y87" s="100">
        <v>7932.7407464929947</v>
      </c>
      <c r="Z87" s="100">
        <v>3.8909943162415042</v>
      </c>
      <c r="AA87" s="100">
        <v>7606.115689388892</v>
      </c>
      <c r="AB87" s="100">
        <v>2.4772065265239469</v>
      </c>
      <c r="AC87" s="100">
        <v>4842.4433180490114</v>
      </c>
      <c r="AD87" s="100">
        <v>2.5712068326665043</v>
      </c>
      <c r="AE87" s="100">
        <v>5026.1951164964821</v>
      </c>
      <c r="AF87" s="100">
        <v>4.6762702303856747</v>
      </c>
      <c r="AG87" s="100">
        <v>9141.173046357917</v>
      </c>
      <c r="AH87" s="100">
        <v>3.8241706950334908</v>
      </c>
      <c r="AI87" s="100">
        <v>7475.488874651468</v>
      </c>
      <c r="AJ87" s="100">
        <v>2.4003786854749558</v>
      </c>
      <c r="AK87" s="100">
        <v>4692.2602543664434</v>
      </c>
      <c r="AL87" s="100">
        <v>3.8512573313270098</v>
      </c>
      <c r="AM87" s="100">
        <v>7528.4378312780382</v>
      </c>
      <c r="AN87" s="100">
        <v>3.8285770287751921</v>
      </c>
      <c r="AO87" s="100">
        <v>7484.1023758497458</v>
      </c>
      <c r="AP87" s="100">
        <v>4.0238004066434936</v>
      </c>
      <c r="AQ87" s="100">
        <v>7865.7250349067008</v>
      </c>
      <c r="AR87" s="100">
        <v>4.3072257477735887</v>
      </c>
      <c r="AS87" s="100">
        <v>8419.7648917478109</v>
      </c>
      <c r="AT87" s="100">
        <v>4.2647362203790484</v>
      </c>
      <c r="AU87" s="100">
        <v>8336.7063635969644</v>
      </c>
      <c r="AV87" s="100">
        <v>2.755993881136614</v>
      </c>
      <c r="AW87" s="100">
        <v>5387.4168388458529</v>
      </c>
      <c r="AX87" s="100">
        <v>4.1942520056906254</v>
      </c>
      <c r="AY87" s="100">
        <v>8198.9238207240342</v>
      </c>
      <c r="AZ87" s="100">
        <v>2.4550937764835274</v>
      </c>
      <c r="BA87" s="100">
        <v>4799.2173142699994</v>
      </c>
      <c r="BB87" s="100">
        <v>4.020157040365806</v>
      </c>
      <c r="BC87" s="100">
        <v>7858.6029825070773</v>
      </c>
      <c r="BD87" s="100">
        <v>3.7435964197014466</v>
      </c>
      <c r="BE87" s="100">
        <v>7317.9822812323873</v>
      </c>
      <c r="BF87" s="100">
        <v>2.5174376592915273</v>
      </c>
      <c r="BG87" s="100">
        <v>4921.0871363830774</v>
      </c>
      <c r="BH87" s="100">
        <v>2.7782110051287683</v>
      </c>
      <c r="BI87" s="100">
        <v>5430.8468728257158</v>
      </c>
      <c r="BJ87" s="100">
        <v>2.4142390857357077</v>
      </c>
      <c r="BK87" s="100">
        <v>4719.354564796161</v>
      </c>
      <c r="BL87" s="100">
        <v>3.3338487760515521</v>
      </c>
      <c r="BM87" s="100">
        <v>6517.0075874255735</v>
      </c>
      <c r="BN87" s="100">
        <v>3.1417421604221309</v>
      </c>
      <c r="BO87" s="100">
        <v>6141.4775751931811</v>
      </c>
      <c r="BP87" s="100">
        <v>2.6942166562579373</v>
      </c>
      <c r="BQ87" s="100">
        <v>5266.6547196530155</v>
      </c>
      <c r="BR87" s="100">
        <v>3.3988851121660182</v>
      </c>
      <c r="BS87" s="100">
        <v>6644.1406172621319</v>
      </c>
      <c r="BT87" s="100">
        <v>3.3349450961476719</v>
      </c>
      <c r="BU87" s="100">
        <v>6519.1506739494689</v>
      </c>
      <c r="BV87" s="100">
        <v>3.2937087054261411</v>
      </c>
      <c r="BW87" s="100">
        <v>6438.5417773670206</v>
      </c>
      <c r="BX87" s="100">
        <v>3.0466784309747599</v>
      </c>
      <c r="BY87" s="100">
        <v>5955.6469968694601</v>
      </c>
      <c r="BZ87" s="100">
        <v>3.5362897485379574</v>
      </c>
      <c r="CA87" s="100">
        <v>6912.7392004419989</v>
      </c>
      <c r="CB87" s="100">
        <v>2.9054652279304576</v>
      </c>
      <c r="CC87" s="100">
        <v>5679.603427558458</v>
      </c>
      <c r="CD87" s="100">
        <v>2.6346005852541374</v>
      </c>
      <c r="CE87" s="100">
        <v>5150.1172240547876</v>
      </c>
      <c r="CF87" s="100">
        <v>4.3535160336832934</v>
      </c>
      <c r="CG87" s="100">
        <v>8510.2531426441019</v>
      </c>
      <c r="CH87" s="100">
        <v>2.5293161627435987</v>
      </c>
      <c r="CI87" s="100">
        <v>4944.3072349311869</v>
      </c>
      <c r="CJ87" s="100">
        <v>2.8508862960174732</v>
      </c>
      <c r="CK87" s="100">
        <v>5572.9125314549565</v>
      </c>
      <c r="CL87" s="100">
        <v>2.264795643035467</v>
      </c>
      <c r="CM87" s="100">
        <v>4427.2225230057311</v>
      </c>
      <c r="CN87" s="100">
        <v>4.4528136349737997</v>
      </c>
      <c r="CO87" s="100">
        <v>8704.3600936467828</v>
      </c>
      <c r="CP87" s="100">
        <v>3.2709318144395363</v>
      </c>
      <c r="CQ87" s="100">
        <v>6394.0175108664052</v>
      </c>
      <c r="CR87" s="100">
        <v>3.8535090944842421</v>
      </c>
      <c r="CS87" s="100">
        <v>7532.8395778977965</v>
      </c>
      <c r="CT87" s="100">
        <v>2.3584371812815328</v>
      </c>
      <c r="CU87" s="100">
        <v>4610.2730019691398</v>
      </c>
    </row>
    <row r="88" spans="2:99">
      <c r="C88" s="99" t="s">
        <v>254</v>
      </c>
      <c r="D88" s="100">
        <v>9.0298253771111838</v>
      </c>
      <c r="E88" s="100">
        <v>17088.041543645202</v>
      </c>
      <c r="F88" s="100">
        <v>8.3712179268067857</v>
      </c>
      <c r="G88" s="100">
        <v>15841.692804689161</v>
      </c>
      <c r="H88" s="100">
        <v>4.2949604018040217</v>
      </c>
      <c r="I88" s="100">
        <v>8127.7830643739298</v>
      </c>
      <c r="J88" s="100">
        <v>2.356764056551075</v>
      </c>
      <c r="K88" s="100">
        <v>4459.9403006172543</v>
      </c>
      <c r="L88" s="100">
        <v>3.6549358919920576</v>
      </c>
      <c r="M88" s="100">
        <v>6916.6006820057692</v>
      </c>
      <c r="N88" s="100">
        <v>2.5184824550301013</v>
      </c>
      <c r="O88" s="100">
        <v>4765.9761978989636</v>
      </c>
      <c r="P88" s="100">
        <v>3.1379219695013347</v>
      </c>
      <c r="Q88" s="100">
        <v>5938.2035350843253</v>
      </c>
      <c r="R88" s="100">
        <v>2.1631160453546605</v>
      </c>
      <c r="S88" s="100">
        <v>4093.4808042291593</v>
      </c>
      <c r="T88" s="100">
        <v>3.2638109021355155</v>
      </c>
      <c r="U88" s="100">
        <v>6176.4357512012493</v>
      </c>
      <c r="V88" s="100">
        <v>3.6578229522883681</v>
      </c>
      <c r="W88" s="100">
        <v>6922.0641549105076</v>
      </c>
      <c r="X88" s="100">
        <v>4.0580830501805787</v>
      </c>
      <c r="Y88" s="100">
        <v>7679.5163641617264</v>
      </c>
      <c r="Z88" s="100">
        <v>3.8909943162415042</v>
      </c>
      <c r="AA88" s="100">
        <v>7363.3176440554216</v>
      </c>
      <c r="AB88" s="100">
        <v>2.7868573423394403</v>
      </c>
      <c r="AC88" s="100">
        <v>5273.8488346431568</v>
      </c>
      <c r="AD88" s="100">
        <v>2.5712068326665043</v>
      </c>
      <c r="AE88" s="100">
        <v>4865.751810138092</v>
      </c>
      <c r="AF88" s="100">
        <v>3.8625537664346994</v>
      </c>
      <c r="AG88" s="100">
        <v>7309.4967476010243</v>
      </c>
      <c r="AH88" s="100">
        <v>3.5263340308462796</v>
      </c>
      <c r="AI88" s="100">
        <v>6673.2345199734991</v>
      </c>
      <c r="AJ88" s="100">
        <v>2.3577660809284557</v>
      </c>
      <c r="AK88" s="100">
        <v>4461.8365315490091</v>
      </c>
      <c r="AL88" s="100">
        <v>3.5332499336008358</v>
      </c>
      <c r="AM88" s="100">
        <v>6686.3221743462209</v>
      </c>
      <c r="AN88" s="100">
        <v>4.0827485921722211</v>
      </c>
      <c r="AO88" s="100">
        <v>7726.1934358267108</v>
      </c>
      <c r="AP88" s="100">
        <v>4.0222525186537386</v>
      </c>
      <c r="AQ88" s="100">
        <v>7611.7106663003342</v>
      </c>
      <c r="AR88" s="100">
        <v>4.6069246953904672</v>
      </c>
      <c r="AS88" s="100">
        <v>8718.1442935569194</v>
      </c>
      <c r="AT88" s="100">
        <v>3.8770329276173165</v>
      </c>
      <c r="AU88" s="100">
        <v>7336.8971122230096</v>
      </c>
      <c r="AV88" s="100">
        <v>2.7346490581360787</v>
      </c>
      <c r="AW88" s="100">
        <v>5175.0498776167151</v>
      </c>
      <c r="AX88" s="100">
        <v>3.5876193773367357</v>
      </c>
      <c r="AY88" s="100">
        <v>6789.2109096720378</v>
      </c>
      <c r="AZ88" s="100">
        <v>2.9837922193381465</v>
      </c>
      <c r="BA88" s="100">
        <v>5646.5283958755081</v>
      </c>
      <c r="BB88" s="100">
        <v>4.020157040365806</v>
      </c>
      <c r="BC88" s="100">
        <v>7607.7451831882508</v>
      </c>
      <c r="BD88" s="100">
        <v>3.9758407436921583</v>
      </c>
      <c r="BE88" s="100">
        <v>7523.8810233630402</v>
      </c>
      <c r="BF88" s="100">
        <v>3.0147685795614696</v>
      </c>
      <c r="BG88" s="100">
        <v>5705.1480599621245</v>
      </c>
      <c r="BH88" s="100">
        <v>3.085119320685338</v>
      </c>
      <c r="BI88" s="100">
        <v>5838.2798024649328</v>
      </c>
      <c r="BJ88" s="100">
        <v>2.7183593637127785</v>
      </c>
      <c r="BK88" s="100">
        <v>5144.2232598900619</v>
      </c>
      <c r="BL88" s="100">
        <v>3.1239245237461377</v>
      </c>
      <c r="BM88" s="100">
        <v>5911.7147687371908</v>
      </c>
      <c r="BN88" s="100">
        <v>2.8594444174254878</v>
      </c>
      <c r="BO88" s="100">
        <v>5411.2126155359929</v>
      </c>
      <c r="BP88" s="100">
        <v>2.465566045253258</v>
      </c>
      <c r="BQ88" s="100">
        <v>4665.8371840372647</v>
      </c>
      <c r="BR88" s="100">
        <v>3.3921253615610087</v>
      </c>
      <c r="BS88" s="100">
        <v>6419.2580342180527</v>
      </c>
      <c r="BT88" s="100">
        <v>3.3228406932747747</v>
      </c>
      <c r="BU88" s="100">
        <v>6288.1437279531829</v>
      </c>
      <c r="BV88" s="100">
        <v>3.3080680694390603</v>
      </c>
      <c r="BW88" s="100">
        <v>6260.1880146064768</v>
      </c>
      <c r="BX88" s="100">
        <v>2.8279882690097677</v>
      </c>
      <c r="BY88" s="100">
        <v>5351.6850002740839</v>
      </c>
      <c r="BZ88" s="100">
        <v>3.359539029605644</v>
      </c>
      <c r="CA88" s="100">
        <v>6357.5916596257202</v>
      </c>
      <c r="CB88" s="100">
        <v>2.9226640780043347</v>
      </c>
      <c r="CC88" s="100">
        <v>5530.8495012154026</v>
      </c>
      <c r="CD88" s="100">
        <v>2.4062359073533583</v>
      </c>
      <c r="CE88" s="100">
        <v>4553.5608310754951</v>
      </c>
      <c r="CF88" s="100">
        <v>3.8398137038765481</v>
      </c>
      <c r="CG88" s="100">
        <v>7266.4634532159789</v>
      </c>
      <c r="CH88" s="100">
        <v>2.7625560089072554</v>
      </c>
      <c r="CI88" s="100">
        <v>5227.8609912560896</v>
      </c>
      <c r="CJ88" s="100">
        <v>3.1587397487810596</v>
      </c>
      <c r="CK88" s="100">
        <v>5977.5991005932765</v>
      </c>
      <c r="CL88" s="100">
        <v>2.332097661782607</v>
      </c>
      <c r="CM88" s="100">
        <v>4413.2616151574048</v>
      </c>
      <c r="CN88" s="100">
        <v>4.2278381213244272</v>
      </c>
      <c r="CO88" s="100">
        <v>8000.7608607943457</v>
      </c>
      <c r="CP88" s="100">
        <v>3.2576722448345232</v>
      </c>
      <c r="CQ88" s="100">
        <v>6164.818956124851</v>
      </c>
      <c r="CR88" s="100">
        <v>4.3132680602828337</v>
      </c>
      <c r="CS88" s="100">
        <v>8162.4284772792344</v>
      </c>
      <c r="CT88" s="100">
        <v>2.37352614515678</v>
      </c>
      <c r="CU88" s="100">
        <v>4491.6608770946905</v>
      </c>
    </row>
    <row r="89" spans="2:99">
      <c r="C89" s="99" t="s">
        <v>255</v>
      </c>
      <c r="D89" s="100">
        <v>8.9402753443189056</v>
      </c>
      <c r="E89" s="100">
        <v>21435.204165539006</v>
      </c>
      <c r="F89" s="100">
        <v>7.4410826016060305</v>
      </c>
      <c r="G89" s="100">
        <v>17840.739645610618</v>
      </c>
      <c r="H89" s="100">
        <v>3.9645788324344822</v>
      </c>
      <c r="I89" s="100">
        <v>9505.4742086449132</v>
      </c>
      <c r="J89" s="100">
        <v>2.6054134174442578</v>
      </c>
      <c r="K89" s="100">
        <v>6246.7392096643525</v>
      </c>
      <c r="L89" s="100">
        <v>3.3938690425640536</v>
      </c>
      <c r="M89" s="100">
        <v>8137.1404164515743</v>
      </c>
      <c r="N89" s="100">
        <v>2.7703307005331115</v>
      </c>
      <c r="O89" s="100">
        <v>6642.1448875981878</v>
      </c>
      <c r="P89" s="100">
        <v>2.8764284720428903</v>
      </c>
      <c r="Q89" s="100">
        <v>6896.5249045700339</v>
      </c>
      <c r="R89" s="100">
        <v>2.1631160453546605</v>
      </c>
      <c r="S89" s="100">
        <v>5186.2870303423342</v>
      </c>
      <c r="T89" s="100">
        <v>2.9374298119219642</v>
      </c>
      <c r="U89" s="100">
        <v>7042.781717064101</v>
      </c>
      <c r="V89" s="100">
        <v>3.3943590969835511</v>
      </c>
      <c r="W89" s="100">
        <v>8138.3153709277622</v>
      </c>
      <c r="X89" s="100">
        <v>3.4783569001547816</v>
      </c>
      <c r="Y89" s="100">
        <v>8339.7085038111036</v>
      </c>
      <c r="Z89" s="100">
        <v>3.3829810597843872</v>
      </c>
      <c r="AA89" s="100">
        <v>8111.0353889390462</v>
      </c>
      <c r="AB89" s="100">
        <v>2.4772065265239469</v>
      </c>
      <c r="AC89" s="100">
        <v>5939.3503679938149</v>
      </c>
      <c r="AD89" s="100">
        <v>2.3140861493998544</v>
      </c>
      <c r="AE89" s="100">
        <v>5548.2529518010906</v>
      </c>
      <c r="AF89" s="100">
        <v>3.8914010721436854</v>
      </c>
      <c r="AG89" s="100">
        <v>9330.0232105717005</v>
      </c>
      <c r="AH89" s="100">
        <v>3.5001044097326113</v>
      </c>
      <c r="AI89" s="100">
        <v>8391.8503327749077</v>
      </c>
      <c r="AJ89" s="100">
        <v>2.1447194795265236</v>
      </c>
      <c r="AK89" s="100">
        <v>5142.1794241127927</v>
      </c>
      <c r="AL89" s="100">
        <v>3.8342835935323056</v>
      </c>
      <c r="AM89" s="100">
        <v>9193.0783438530561</v>
      </c>
      <c r="AN89" s="100">
        <v>3.5182254613123969</v>
      </c>
      <c r="AO89" s="100">
        <v>8435.2973660426032</v>
      </c>
      <c r="AP89" s="100">
        <v>3.5170782301413417</v>
      </c>
      <c r="AQ89" s="100">
        <v>8432.5467645868812</v>
      </c>
      <c r="AR89" s="100">
        <v>4.2876665524938886</v>
      </c>
      <c r="AS89" s="100">
        <v>10280.109326259348</v>
      </c>
      <c r="AT89" s="100">
        <v>3.8770329276173165</v>
      </c>
      <c r="AU89" s="100">
        <v>9295.5741472552781</v>
      </c>
      <c r="AV89" s="100">
        <v>2.4275032632449398</v>
      </c>
      <c r="AW89" s="100">
        <v>5820.1818239560671</v>
      </c>
      <c r="AX89" s="100">
        <v>3.5662941375072243</v>
      </c>
      <c r="AY89" s="100">
        <v>8550.5468240873215</v>
      </c>
      <c r="AZ89" s="100">
        <v>2.401362196736414</v>
      </c>
      <c r="BA89" s="100">
        <v>5757.5060028952257</v>
      </c>
      <c r="BB89" s="100">
        <v>3.7330029660539634</v>
      </c>
      <c r="BC89" s="100">
        <v>8950.2479114109829</v>
      </c>
      <c r="BD89" s="100">
        <v>3.5113520957107345</v>
      </c>
      <c r="BE89" s="100">
        <v>8418.8177846760573</v>
      </c>
      <c r="BF89" s="100">
        <v>2.4589747996770899</v>
      </c>
      <c r="BG89" s="100">
        <v>5895.6379797057907</v>
      </c>
      <c r="BH89" s="100">
        <v>2.5682600730511762</v>
      </c>
      <c r="BI89" s="100">
        <v>6157.6603511474996</v>
      </c>
      <c r="BJ89" s="100">
        <v>2.4277965582615684</v>
      </c>
      <c r="BK89" s="100">
        <v>5820.885028087936</v>
      </c>
      <c r="BL89" s="100">
        <v>3.0683728590834161</v>
      </c>
      <c r="BM89" s="100">
        <v>7356.7307669383981</v>
      </c>
      <c r="BN89" s="100">
        <v>3.0918910005732254</v>
      </c>
      <c r="BO89" s="100">
        <v>7413.1178629743654</v>
      </c>
      <c r="BP89" s="100">
        <v>2.6520397032016119</v>
      </c>
      <c r="BQ89" s="100">
        <v>6358.5303923961847</v>
      </c>
      <c r="BR89" s="100">
        <v>2.9262649918450241</v>
      </c>
      <c r="BS89" s="100">
        <v>7016.0129444476297</v>
      </c>
      <c r="BT89" s="100">
        <v>3.3126671468368296</v>
      </c>
      <c r="BU89" s="100">
        <v>7942.4507512559821</v>
      </c>
      <c r="BV89" s="100">
        <v>3.2506306133873837</v>
      </c>
      <c r="BW89" s="100">
        <v>7793.7119586575909</v>
      </c>
      <c r="BX89" s="100">
        <v>2.8073903456505929</v>
      </c>
      <c r="BY89" s="100">
        <v>6730.9990927318613</v>
      </c>
      <c r="BZ89" s="100">
        <v>3.3320412374331672</v>
      </c>
      <c r="CA89" s="100">
        <v>7988.9020708697617</v>
      </c>
      <c r="CB89" s="100">
        <v>2.8882663778565805</v>
      </c>
      <c r="CC89" s="100">
        <v>6924.9074675489373</v>
      </c>
      <c r="CD89" s="100">
        <v>2.3939769945188014</v>
      </c>
      <c r="CE89" s="100">
        <v>5739.7992420582777</v>
      </c>
      <c r="CF89" s="100">
        <v>3.607352278496109</v>
      </c>
      <c r="CG89" s="100">
        <v>8648.9878229222704</v>
      </c>
      <c r="CH89" s="100">
        <v>2.713100491499258</v>
      </c>
      <c r="CI89" s="100">
        <v>6504.9297384186211</v>
      </c>
      <c r="CJ89" s="100">
        <v>2.3414152319122166</v>
      </c>
      <c r="CK89" s="100">
        <v>5613.7771600327305</v>
      </c>
      <c r="CL89" s="100">
        <v>2.5159438598008426</v>
      </c>
      <c r="CM89" s="100">
        <v>6032.2269982585003</v>
      </c>
      <c r="CN89" s="100">
        <v>3.9559859363393337</v>
      </c>
      <c r="CO89" s="100">
        <v>9484.8718809671864</v>
      </c>
      <c r="CP89" s="100">
        <v>3.4510455840935137</v>
      </c>
      <c r="CQ89" s="100">
        <v>8274.2268924226082</v>
      </c>
      <c r="CR89" s="100">
        <v>3.8267678283072293</v>
      </c>
      <c r="CS89" s="100">
        <v>9175.0585451494135</v>
      </c>
      <c r="CT89" s="100">
        <v>2.1603604616661389</v>
      </c>
      <c r="CU89" s="100">
        <v>5179.6802428907349</v>
      </c>
    </row>
    <row r="90" spans="2:99">
      <c r="C90" s="99" t="s">
        <v>256</v>
      </c>
      <c r="D90" s="100">
        <v>8.9850503607150447</v>
      </c>
      <c r="E90" s="100">
        <v>19741.952652563094</v>
      </c>
      <c r="F90" s="100">
        <v>7.4410826016060305</v>
      </c>
      <c r="G90" s="100">
        <v>16349.546692248769</v>
      </c>
      <c r="H90" s="100">
        <v>3.9645788324344822</v>
      </c>
      <c r="I90" s="100">
        <v>8710.9726106250437</v>
      </c>
      <c r="J90" s="100">
        <v>2.61850022591232</v>
      </c>
      <c r="K90" s="100">
        <v>5753.3686963745495</v>
      </c>
      <c r="L90" s="100">
        <v>3.6549358919920576</v>
      </c>
      <c r="M90" s="100">
        <v>8030.6251418849479</v>
      </c>
      <c r="N90" s="100">
        <v>3.0221789460361217</v>
      </c>
      <c r="O90" s="100">
        <v>6640.331580230566</v>
      </c>
      <c r="P90" s="100">
        <v>2.6149349745844455</v>
      </c>
      <c r="Q90" s="100">
        <v>5745.5351261569431</v>
      </c>
      <c r="R90" s="100">
        <v>2.1631160453546605</v>
      </c>
      <c r="S90" s="100">
        <v>4752.7985748532601</v>
      </c>
      <c r="T90" s="100">
        <v>3.2638109021355155</v>
      </c>
      <c r="U90" s="100">
        <v>7171.2453141721544</v>
      </c>
      <c r="V90" s="100">
        <v>3.1225812119170997</v>
      </c>
      <c r="W90" s="100">
        <v>6860.9354388242509</v>
      </c>
      <c r="X90" s="100">
        <v>4.0580830501805787</v>
      </c>
      <c r="Y90" s="100">
        <v>8916.4200778567665</v>
      </c>
      <c r="Z90" s="100">
        <v>3.6330934842799025</v>
      </c>
      <c r="AA90" s="100">
        <v>7982.633003659801</v>
      </c>
      <c r="AB90" s="100">
        <v>2.4772065265239469</v>
      </c>
      <c r="AC90" s="100">
        <v>5442.9181800784154</v>
      </c>
      <c r="AD90" s="100">
        <v>2.3140861493998544</v>
      </c>
      <c r="AE90" s="100">
        <v>5084.5100874613599</v>
      </c>
      <c r="AF90" s="100">
        <v>3.8914010721436854</v>
      </c>
      <c r="AG90" s="100">
        <v>8550.1864357141039</v>
      </c>
      <c r="AH90" s="100">
        <v>3.544661666725633</v>
      </c>
      <c r="AI90" s="100">
        <v>7788.3306141295598</v>
      </c>
      <c r="AJ90" s="100">
        <v>2.1447194795265236</v>
      </c>
      <c r="AK90" s="100">
        <v>4712.377640415677</v>
      </c>
      <c r="AL90" s="100">
        <v>3.2857350795065323</v>
      </c>
      <c r="AM90" s="100">
        <v>7219.4171166917522</v>
      </c>
      <c r="AN90" s="100">
        <v>3.5556787973562414</v>
      </c>
      <c r="AO90" s="100">
        <v>7812.5374535511328</v>
      </c>
      <c r="AP90" s="100">
        <v>4.0230264626486152</v>
      </c>
      <c r="AQ90" s="100">
        <v>8839.3937437315362</v>
      </c>
      <c r="AR90" s="100">
        <v>4.0170592605136095</v>
      </c>
      <c r="AS90" s="100">
        <v>8826.2826072005028</v>
      </c>
      <c r="AT90" s="100">
        <v>3.8770329276173165</v>
      </c>
      <c r="AU90" s="100">
        <v>8518.6167485607675</v>
      </c>
      <c r="AV90" s="100">
        <v>2.448848086245476</v>
      </c>
      <c r="AW90" s="100">
        <v>5380.6090150985592</v>
      </c>
      <c r="AX90" s="100">
        <v>3.5662941375072243</v>
      </c>
      <c r="AY90" s="100">
        <v>7835.8614789308731</v>
      </c>
      <c r="AZ90" s="100">
        <v>2.6925772080372807</v>
      </c>
      <c r="BA90" s="100">
        <v>5916.1306414995124</v>
      </c>
      <c r="BB90" s="100">
        <v>4.020157040365806</v>
      </c>
      <c r="BC90" s="100">
        <v>8833.0890490917482</v>
      </c>
      <c r="BD90" s="100">
        <v>3.4960620039553958</v>
      </c>
      <c r="BE90" s="100">
        <v>7681.5474350907953</v>
      </c>
      <c r="BF90" s="100">
        <v>2.7314936991667857</v>
      </c>
      <c r="BG90" s="100">
        <v>6001.6379558092613</v>
      </c>
      <c r="BH90" s="100">
        <v>2.5521005091380129</v>
      </c>
      <c r="BI90" s="100">
        <v>5607.475238678041</v>
      </c>
      <c r="BJ90" s="100">
        <v>2.3988833688589484</v>
      </c>
      <c r="BK90" s="100">
        <v>5270.826538056881</v>
      </c>
      <c r="BL90" s="100">
        <v>3.3338487760515521</v>
      </c>
      <c r="BM90" s="100">
        <v>7325.1325307404695</v>
      </c>
      <c r="BN90" s="100">
        <v>2.8570999370109891</v>
      </c>
      <c r="BO90" s="100">
        <v>6277.6199816005446</v>
      </c>
      <c r="BP90" s="100">
        <v>2.6660986875537205</v>
      </c>
      <c r="BQ90" s="100">
        <v>5857.9520362930343</v>
      </c>
      <c r="BR90" s="100">
        <v>3.1719054943871834</v>
      </c>
      <c r="BS90" s="100">
        <v>6969.3107522675191</v>
      </c>
      <c r="BT90" s="100">
        <v>3.3253563521808869</v>
      </c>
      <c r="BU90" s="100">
        <v>7306.4729770118438</v>
      </c>
      <c r="BV90" s="100">
        <v>3.279349341413222</v>
      </c>
      <c r="BW90" s="100">
        <v>7205.3863729531304</v>
      </c>
      <c r="BX90" s="100">
        <v>2.8444706940075366</v>
      </c>
      <c r="BY90" s="100">
        <v>6249.8710088733587</v>
      </c>
      <c r="BZ90" s="100">
        <v>3.7551138795904557</v>
      </c>
      <c r="CA90" s="100">
        <v>8250.7362162361478</v>
      </c>
      <c r="CB90" s="100">
        <v>2.663221470939896</v>
      </c>
      <c r="CC90" s="100">
        <v>5851.6302159491388</v>
      </c>
      <c r="CD90" s="100">
        <v>2.2023890551216909</v>
      </c>
      <c r="CE90" s="100">
        <v>4839.0892319133791</v>
      </c>
      <c r="CF90" s="100">
        <v>3.8235538775279267</v>
      </c>
      <c r="CG90" s="100">
        <v>8401.1125797043605</v>
      </c>
      <c r="CH90" s="100">
        <v>2.5427656799634226</v>
      </c>
      <c r="CI90" s="100">
        <v>5586.9647520156313</v>
      </c>
      <c r="CJ90" s="100">
        <v>2.6189155871266845</v>
      </c>
      <c r="CK90" s="100">
        <v>5754.2813280347509</v>
      </c>
      <c r="CL90" s="100">
        <v>2.3051768542837507</v>
      </c>
      <c r="CM90" s="100">
        <v>5064.9345842322564</v>
      </c>
      <c r="CN90" s="100">
        <v>3.9713086168987108</v>
      </c>
      <c r="CO90" s="100">
        <v>8725.7592930498467</v>
      </c>
      <c r="CP90" s="100">
        <v>2.960085066782129</v>
      </c>
      <c r="CQ90" s="100">
        <v>6503.8989087336931</v>
      </c>
      <c r="CR90" s="100">
        <v>4.0768816735422995</v>
      </c>
      <c r="CS90" s="100">
        <v>8957.7244131071402</v>
      </c>
      <c r="CT90" s="100">
        <v>2.4159014716935103</v>
      </c>
      <c r="CU90" s="100">
        <v>5308.2187136049806</v>
      </c>
    </row>
    <row r="91" spans="2:99">
      <c r="C91" s="99" t="s">
        <v>257</v>
      </c>
      <c r="D91" s="100">
        <v>8.9402753443189056</v>
      </c>
      <c r="E91" s="100">
        <v>20534.024410831658</v>
      </c>
      <c r="F91" s="100">
        <v>8.3712179268067857</v>
      </c>
      <c r="G91" s="100">
        <v>19227.013334289823</v>
      </c>
      <c r="H91" s="100">
        <v>3.6341972630649422</v>
      </c>
      <c r="I91" s="100">
        <v>8347.0242738075576</v>
      </c>
      <c r="J91" s="100">
        <v>2.61850022591232</v>
      </c>
      <c r="K91" s="100">
        <v>6014.1713188754156</v>
      </c>
      <c r="L91" s="100">
        <v>3.3938690425640536</v>
      </c>
      <c r="M91" s="100">
        <v>7795.038416961117</v>
      </c>
      <c r="N91" s="100">
        <v>2.7703307005331115</v>
      </c>
      <c r="O91" s="100">
        <v>6362.8955529844498</v>
      </c>
      <c r="P91" s="100">
        <v>2.8764284720428903</v>
      </c>
      <c r="Q91" s="100">
        <v>6606.5809145881094</v>
      </c>
      <c r="R91" s="100">
        <v>2.1631160453546605</v>
      </c>
      <c r="S91" s="100">
        <v>4968.2449329705832</v>
      </c>
      <c r="T91" s="100">
        <v>3.2638109021355155</v>
      </c>
      <c r="U91" s="100">
        <v>7496.3208800248512</v>
      </c>
      <c r="V91" s="100">
        <v>3.1059531523938326</v>
      </c>
      <c r="W91" s="100">
        <v>7133.7532004181539</v>
      </c>
      <c r="X91" s="100">
        <v>3.7682199751676801</v>
      </c>
      <c r="Y91" s="100">
        <v>8654.847638965126</v>
      </c>
      <c r="Z91" s="100">
        <v>3.3751926523183009</v>
      </c>
      <c r="AA91" s="100">
        <v>7752.1424838446728</v>
      </c>
      <c r="AB91" s="100">
        <v>2.1675557107084531</v>
      </c>
      <c r="AC91" s="100">
        <v>4978.4419563551746</v>
      </c>
      <c r="AD91" s="100">
        <v>2.3140861493998544</v>
      </c>
      <c r="AE91" s="100">
        <v>5314.9930679415847</v>
      </c>
      <c r="AF91" s="100">
        <v>3.8907020642401546</v>
      </c>
      <c r="AG91" s="100">
        <v>8936.1645011467863</v>
      </c>
      <c r="AH91" s="100">
        <v>3.498975554699137</v>
      </c>
      <c r="AI91" s="100">
        <v>8036.4470540329767</v>
      </c>
      <c r="AJ91" s="100">
        <v>2.1163110764955237</v>
      </c>
      <c r="AK91" s="100">
        <v>4860.7432804949185</v>
      </c>
      <c r="AL91" s="100">
        <v>3.5157566773155207</v>
      </c>
      <c r="AM91" s="100">
        <v>8074.989936458287</v>
      </c>
      <c r="AN91" s="100">
        <v>3.5369521293343196</v>
      </c>
      <c r="AO91" s="100">
        <v>8123.6716506550638</v>
      </c>
      <c r="AP91" s="100">
        <v>3.7795033099917306</v>
      </c>
      <c r="AQ91" s="100">
        <v>8680.7632023890055</v>
      </c>
      <c r="AR91" s="100">
        <v>4.6114688425996642</v>
      </c>
      <c r="AS91" s="100">
        <v>10591.621637682907</v>
      </c>
      <c r="AT91" s="100">
        <v>4.2647362203790484</v>
      </c>
      <c r="AU91" s="100">
        <v>9795.2461509665973</v>
      </c>
      <c r="AV91" s="100">
        <v>2.755993881136614</v>
      </c>
      <c r="AW91" s="100">
        <v>6329.9667461945746</v>
      </c>
      <c r="AX91" s="100">
        <v>3.5876193773367357</v>
      </c>
      <c r="AY91" s="100">
        <v>8240.0441858670129</v>
      </c>
      <c r="AZ91" s="100">
        <v>2.4371832499011568</v>
      </c>
      <c r="BA91" s="100">
        <v>5597.7224883729759</v>
      </c>
      <c r="BB91" s="100">
        <v>3.7330029660539634</v>
      </c>
      <c r="BC91" s="100">
        <v>8573.9612124327414</v>
      </c>
      <c r="BD91" s="100">
        <v>3.7435964197014466</v>
      </c>
      <c r="BE91" s="100">
        <v>8598.2922567702808</v>
      </c>
      <c r="BF91" s="100">
        <v>2.4770746244521038</v>
      </c>
      <c r="BG91" s="100">
        <v>5689.3449974415917</v>
      </c>
      <c r="BH91" s="100">
        <v>2.5521005091380129</v>
      </c>
      <c r="BI91" s="100">
        <v>5861.6644493881877</v>
      </c>
      <c r="BJ91" s="100">
        <v>2.4283959730452018</v>
      </c>
      <c r="BK91" s="100">
        <v>5577.5398708902185</v>
      </c>
      <c r="BL91" s="100">
        <v>3.3523659976057925</v>
      </c>
      <c r="BM91" s="100">
        <v>7699.7142233009836</v>
      </c>
      <c r="BN91" s="100">
        <v>3.124031016279063</v>
      </c>
      <c r="BO91" s="100">
        <v>7175.274438189751</v>
      </c>
      <c r="BP91" s="100">
        <v>2.4374480765490412</v>
      </c>
      <c r="BQ91" s="100">
        <v>5598.3307422178368</v>
      </c>
      <c r="BR91" s="100">
        <v>2.9608257717873774</v>
      </c>
      <c r="BS91" s="100">
        <v>6800.4246326412476</v>
      </c>
      <c r="BT91" s="100">
        <v>3.3150063567214709</v>
      </c>
      <c r="BU91" s="100">
        <v>7613.9066001178735</v>
      </c>
      <c r="BV91" s="100">
        <v>3.0503449353352874</v>
      </c>
      <c r="BW91" s="100">
        <v>7006.0322474780869</v>
      </c>
      <c r="BX91" s="100">
        <v>2.8420013949906933</v>
      </c>
      <c r="BY91" s="100">
        <v>6527.5088040146238</v>
      </c>
      <c r="BZ91" s="100">
        <v>3.5372818171717206</v>
      </c>
      <c r="CA91" s="100">
        <v>8124.4288776800067</v>
      </c>
      <c r="CB91" s="100">
        <v>2.6804203210137731</v>
      </c>
      <c r="CC91" s="100">
        <v>6156.3893933044337</v>
      </c>
      <c r="CD91" s="100">
        <v>2.1924806575052171</v>
      </c>
      <c r="CE91" s="100">
        <v>5035.689574157982</v>
      </c>
      <c r="CF91" s="100">
        <v>3.8072940511793045</v>
      </c>
      <c r="CG91" s="100">
        <v>8744.592976748625</v>
      </c>
      <c r="CH91" s="100">
        <v>2.7390345145008395</v>
      </c>
      <c r="CI91" s="100">
        <v>6291.0144729055273</v>
      </c>
      <c r="CJ91" s="100">
        <v>2.8660628447920327</v>
      </c>
      <c r="CK91" s="100">
        <v>6582.7731419183401</v>
      </c>
      <c r="CL91" s="100">
        <v>2.5159438598008426</v>
      </c>
      <c r="CM91" s="100">
        <v>5778.6198571905743</v>
      </c>
      <c r="CN91" s="100">
        <v>3.6859510106694184</v>
      </c>
      <c r="CO91" s="100">
        <v>8465.8922813055196</v>
      </c>
      <c r="CP91" s="100">
        <v>3.2144737618963655</v>
      </c>
      <c r="CQ91" s="100">
        <v>7383.0033363235716</v>
      </c>
      <c r="CR91" s="100">
        <v>3.5900246161606661</v>
      </c>
      <c r="CS91" s="100">
        <v>8245.5685383978162</v>
      </c>
      <c r="CT91" s="100">
        <v>2.1313391599512492</v>
      </c>
      <c r="CU91" s="100">
        <v>4895.2597825760286</v>
      </c>
    </row>
    <row r="92" spans="2:99">
      <c r="C92" s="99" t="s">
        <v>258</v>
      </c>
      <c r="D92" s="100">
        <v>10.029825377111184</v>
      </c>
      <c r="E92" s="100">
        <v>14250.375895799569</v>
      </c>
      <c r="F92" s="100">
        <v>9.301353252007539</v>
      </c>
      <c r="G92" s="100">
        <v>13215.362700452311</v>
      </c>
      <c r="H92" s="100">
        <v>3.9645788324344822</v>
      </c>
      <c r="I92" s="100">
        <v>5632.8736051229125</v>
      </c>
      <c r="J92" s="100">
        <v>2.9000089245131417</v>
      </c>
      <c r="K92" s="100">
        <v>4120.332679948272</v>
      </c>
      <c r="L92" s="100">
        <v>3.6549358919920576</v>
      </c>
      <c r="M92" s="100">
        <v>5192.932915342315</v>
      </c>
      <c r="N92" s="100">
        <v>3.2740271915391315</v>
      </c>
      <c r="O92" s="100">
        <v>4651.7378337387981</v>
      </c>
      <c r="P92" s="100">
        <v>3.3994154669597791</v>
      </c>
      <c r="Q92" s="100">
        <v>4829.8894954564539</v>
      </c>
      <c r="R92" s="100">
        <v>2.7038950566933262</v>
      </c>
      <c r="S92" s="100">
        <v>3841.6940965498779</v>
      </c>
      <c r="T92" s="100">
        <v>3.5901919923490673</v>
      </c>
      <c r="U92" s="100">
        <v>5100.9447827295544</v>
      </c>
      <c r="V92" s="100">
        <v>3.4026731267451846</v>
      </c>
      <c r="W92" s="100">
        <v>4834.5179784795582</v>
      </c>
      <c r="X92" s="100">
        <v>4.0580830501805787</v>
      </c>
      <c r="Y92" s="100">
        <v>5765.7243976965656</v>
      </c>
      <c r="Z92" s="100">
        <v>3.3907694672504722</v>
      </c>
      <c r="AA92" s="100">
        <v>4817.6052590694708</v>
      </c>
      <c r="AB92" s="100">
        <v>2.4772065265239469</v>
      </c>
      <c r="AC92" s="100">
        <v>3519.6150328852236</v>
      </c>
      <c r="AD92" s="100">
        <v>2.8283275159331551</v>
      </c>
      <c r="AE92" s="100">
        <v>4018.4877346378266</v>
      </c>
      <c r="AF92" s="100">
        <v>4.1482162406061844</v>
      </c>
      <c r="AG92" s="100">
        <v>5893.7856346532662</v>
      </c>
      <c r="AH92" s="100">
        <v>3.5491770868595269</v>
      </c>
      <c r="AI92" s="100">
        <v>5042.670805010016</v>
      </c>
      <c r="AJ92" s="100">
        <v>2.4429912900214559</v>
      </c>
      <c r="AK92" s="100">
        <v>3471.0020248624842</v>
      </c>
      <c r="AL92" s="100">
        <v>4.1193825526502925</v>
      </c>
      <c r="AM92" s="100">
        <v>5852.8187308055358</v>
      </c>
      <c r="AN92" s="100">
        <v>4.1014752601941424</v>
      </c>
      <c r="AO92" s="100">
        <v>5827.3760496838377</v>
      </c>
      <c r="AP92" s="100">
        <v>4.2869994304887591</v>
      </c>
      <c r="AQ92" s="100">
        <v>6090.9687908384285</v>
      </c>
      <c r="AR92" s="100">
        <v>4.9307269854962428</v>
      </c>
      <c r="AS92" s="100">
        <v>7005.5769009930618</v>
      </c>
      <c r="AT92" s="100">
        <v>4.6524395131407807</v>
      </c>
      <c r="AU92" s="100">
        <v>6610.186060270421</v>
      </c>
      <c r="AV92" s="100">
        <v>3.0631396760277525</v>
      </c>
      <c r="AW92" s="100">
        <v>4352.1088517002308</v>
      </c>
      <c r="AX92" s="100">
        <v>4.1942520056906254</v>
      </c>
      <c r="AY92" s="100">
        <v>5959.1932496852405</v>
      </c>
      <c r="AZ92" s="100">
        <v>2.7463087877843937</v>
      </c>
      <c r="BA92" s="100">
        <v>3901.9555256840663</v>
      </c>
      <c r="BB92" s="100">
        <v>4.881619263301336</v>
      </c>
      <c r="BC92" s="100">
        <v>6935.8046492985377</v>
      </c>
      <c r="BD92" s="100">
        <v>4.2080850676828696</v>
      </c>
      <c r="BE92" s="100">
        <v>5978.8472641638209</v>
      </c>
      <c r="BF92" s="100">
        <v>3.0074247356914445</v>
      </c>
      <c r="BG92" s="100">
        <v>4272.9490644704047</v>
      </c>
      <c r="BH92" s="100">
        <v>2.8105301329550945</v>
      </c>
      <c r="BI92" s="100">
        <v>3993.2012129025979</v>
      </c>
      <c r="BJ92" s="100">
        <v>2.4591074067987195</v>
      </c>
      <c r="BK92" s="100">
        <v>3493.8998035796208</v>
      </c>
      <c r="BL92" s="100">
        <v>3.5993246930196876</v>
      </c>
      <c r="BM92" s="100">
        <v>5113.9205238423719</v>
      </c>
      <c r="BN92" s="100">
        <v>3.1575777202336002</v>
      </c>
      <c r="BO92" s="100">
        <v>4486.2864249078993</v>
      </c>
      <c r="BP92" s="100">
        <v>2.6801576719058287</v>
      </c>
      <c r="BQ92" s="100">
        <v>3807.9680202438012</v>
      </c>
      <c r="BR92" s="100">
        <v>3.6675662739508685</v>
      </c>
      <c r="BS92" s="100">
        <v>5210.8781620293939</v>
      </c>
      <c r="BT92" s="100">
        <v>3.5661857238101229</v>
      </c>
      <c r="BU92" s="100">
        <v>5066.8366763894228</v>
      </c>
      <c r="BV92" s="100">
        <v>3.3080680694390603</v>
      </c>
      <c r="BW92" s="100">
        <v>4700.1031130590163</v>
      </c>
      <c r="BX92" s="100">
        <v>2.8436475943352555</v>
      </c>
      <c r="BY92" s="100">
        <v>4040.254502031531</v>
      </c>
      <c r="BZ92" s="100">
        <v>3.6051995737414435</v>
      </c>
      <c r="CA92" s="100">
        <v>5122.2675543718424</v>
      </c>
      <c r="CB92" s="100">
        <v>3.1649078349948963</v>
      </c>
      <c r="CC92" s="100">
        <v>4496.7010519607484</v>
      </c>
      <c r="CD92" s="100">
        <v>2.6468594980886939</v>
      </c>
      <c r="CE92" s="100">
        <v>3760.657974884416</v>
      </c>
      <c r="CF92" s="100">
        <v>4.104794781954233</v>
      </c>
      <c r="CG92" s="100">
        <v>5832.0924262005738</v>
      </c>
      <c r="CH92" s="100">
        <v>2.763038514626289</v>
      </c>
      <c r="CI92" s="100">
        <v>3925.7251215810311</v>
      </c>
      <c r="CJ92" s="100">
        <v>3.1283866512319403</v>
      </c>
      <c r="CK92" s="100">
        <v>4444.8117540703406</v>
      </c>
      <c r="CL92" s="100">
        <v>2.8219585101349116</v>
      </c>
      <c r="CM92" s="100">
        <v>4009.4386511996822</v>
      </c>
      <c r="CN92" s="100">
        <v>3.9722172465562999</v>
      </c>
      <c r="CO92" s="100">
        <v>5643.7262639071905</v>
      </c>
      <c r="CP92" s="100">
        <v>3.736304551564245</v>
      </c>
      <c r="CQ92" s="100">
        <v>5308.5415068624789</v>
      </c>
      <c r="CR92" s="100">
        <v>4.3269955187773697</v>
      </c>
      <c r="CS92" s="100">
        <v>6147.7952330788867</v>
      </c>
      <c r="CT92" s="100">
        <v>2.6145565043267061</v>
      </c>
      <c r="CU92" s="100">
        <v>3714.7618813473837</v>
      </c>
    </row>
    <row r="93" spans="2:99">
      <c r="C93" s="99" t="s">
        <v>259</v>
      </c>
      <c r="D93" s="100">
        <v>8.9402753443189056</v>
      </c>
      <c r="E93" s="100">
        <v>15845.744020270828</v>
      </c>
      <c r="F93" s="100">
        <v>7.4410826016060305</v>
      </c>
      <c r="G93" s="100">
        <v>13188.574803086527</v>
      </c>
      <c r="H93" s="100">
        <v>3.6341972630649422</v>
      </c>
      <c r="I93" s="100">
        <v>6441.2512290563027</v>
      </c>
      <c r="J93" s="100">
        <v>2.9261825414492666</v>
      </c>
      <c r="K93" s="100">
        <v>5186.3659364646801</v>
      </c>
      <c r="L93" s="100">
        <v>3.6549358919920576</v>
      </c>
      <c r="M93" s="100">
        <v>6478.0083749667219</v>
      </c>
      <c r="N93" s="100">
        <v>3.0221789460361217</v>
      </c>
      <c r="O93" s="100">
        <v>5356.5099639544214</v>
      </c>
      <c r="P93" s="100">
        <v>3.1379219695013347</v>
      </c>
      <c r="Q93" s="100">
        <v>5561.6528987441652</v>
      </c>
      <c r="R93" s="100">
        <v>2.4335055510239938</v>
      </c>
      <c r="S93" s="100">
        <v>4313.1452386349265</v>
      </c>
      <c r="T93" s="100">
        <v>2.9374298119219642</v>
      </c>
      <c r="U93" s="100">
        <v>5206.3005986504886</v>
      </c>
      <c r="V93" s="100">
        <v>3.3943590969835511</v>
      </c>
      <c r="W93" s="100">
        <v>6016.1620634936453</v>
      </c>
      <c r="X93" s="100">
        <v>3.7682199751676801</v>
      </c>
      <c r="Y93" s="100">
        <v>6678.793083987196</v>
      </c>
      <c r="Z93" s="100">
        <v>3.640881891745988</v>
      </c>
      <c r="AA93" s="100">
        <v>6453.0990649305886</v>
      </c>
      <c r="AB93" s="100">
        <v>2.4772065265239469</v>
      </c>
      <c r="AC93" s="100">
        <v>4390.6008476110428</v>
      </c>
      <c r="AD93" s="100">
        <v>2.5712068326665043</v>
      </c>
      <c r="AE93" s="100">
        <v>4557.206990218112</v>
      </c>
      <c r="AF93" s="100">
        <v>4.4490013755356923</v>
      </c>
      <c r="AG93" s="100">
        <v>7885.4100379994607</v>
      </c>
      <c r="AH93" s="100">
        <v>3.8675990969930387</v>
      </c>
      <c r="AI93" s="100">
        <v>6854.9326395104617</v>
      </c>
      <c r="AJ93" s="100">
        <v>2.3861744839594561</v>
      </c>
      <c r="AK93" s="100">
        <v>4229.2556553697395</v>
      </c>
      <c r="AL93" s="100">
        <v>3.2852155610159213</v>
      </c>
      <c r="AM93" s="100">
        <v>5822.7160603446182</v>
      </c>
      <c r="AN93" s="100">
        <v>4.3369201555692509</v>
      </c>
      <c r="AO93" s="100">
        <v>7686.7572837309399</v>
      </c>
      <c r="AP93" s="100">
        <v>4.0781843562393725</v>
      </c>
      <c r="AQ93" s="100">
        <v>7228.1739529986635</v>
      </c>
      <c r="AR93" s="100">
        <v>4.9352711327054406</v>
      </c>
      <c r="AS93" s="100">
        <v>8747.2745556071222</v>
      </c>
      <c r="AT93" s="100">
        <v>4.2647362203790484</v>
      </c>
      <c r="AU93" s="100">
        <v>7558.8184769998252</v>
      </c>
      <c r="AV93" s="100">
        <v>3.0844844990282891</v>
      </c>
      <c r="AW93" s="100">
        <v>5466.940326077739</v>
      </c>
      <c r="AX93" s="100">
        <v>4.1942520056906254</v>
      </c>
      <c r="AY93" s="100">
        <v>7433.8922548860637</v>
      </c>
      <c r="AZ93" s="100">
        <v>2.7104877346196514</v>
      </c>
      <c r="BA93" s="100">
        <v>4804.0684608398697</v>
      </c>
      <c r="BB93" s="100">
        <v>4.020157040365806</v>
      </c>
      <c r="BC93" s="100">
        <v>7125.3263383443536</v>
      </c>
      <c r="BD93" s="100">
        <v>4.2080850676828696</v>
      </c>
      <c r="BE93" s="100">
        <v>7458.4099739611174</v>
      </c>
      <c r="BF93" s="100">
        <v>2.7291083552313129</v>
      </c>
      <c r="BG93" s="100">
        <v>4837.0716488119788</v>
      </c>
      <c r="BH93" s="100">
        <v>3.3273893805892567</v>
      </c>
      <c r="BI93" s="100">
        <v>5897.4649381563977</v>
      </c>
      <c r="BJ93" s="100">
        <v>2.6876479299592604</v>
      </c>
      <c r="BK93" s="100">
        <v>4763.5871910597925</v>
      </c>
      <c r="BL93" s="100">
        <v>3.3523659976057925</v>
      </c>
      <c r="BM93" s="100">
        <v>5941.7334941565059</v>
      </c>
      <c r="BN93" s="100">
        <v>3.1244999123619626</v>
      </c>
      <c r="BO93" s="100">
        <v>5537.8636446703422</v>
      </c>
      <c r="BP93" s="100">
        <v>2.423389092196933</v>
      </c>
      <c r="BQ93" s="100">
        <v>4295.2148270098442</v>
      </c>
      <c r="BR93" s="100">
        <v>3.6218659689241397</v>
      </c>
      <c r="BS93" s="100">
        <v>6419.3952433211443</v>
      </c>
      <c r="BT93" s="100">
        <v>3.7568430765342886</v>
      </c>
      <c r="BU93" s="100">
        <v>6658.6286688493728</v>
      </c>
      <c r="BV93" s="100">
        <v>3.3080680694390603</v>
      </c>
      <c r="BW93" s="100">
        <v>5863.2198462737897</v>
      </c>
      <c r="BX93" s="100">
        <v>3.0994181046571918</v>
      </c>
      <c r="BY93" s="100">
        <v>5493.4086486944061</v>
      </c>
      <c r="BZ93" s="100">
        <v>3.5909546433383239</v>
      </c>
      <c r="CA93" s="100">
        <v>6364.6080098528446</v>
      </c>
      <c r="CB93" s="100">
        <v>2.9054652279304576</v>
      </c>
      <c r="CC93" s="100">
        <v>5149.6465699839428</v>
      </c>
      <c r="CD93" s="100">
        <v>2.687204204148165</v>
      </c>
      <c r="CE93" s="100">
        <v>4762.8007314322076</v>
      </c>
      <c r="CF93" s="100">
        <v>4.0722751292569876</v>
      </c>
      <c r="CG93" s="100">
        <v>7217.7004390950842</v>
      </c>
      <c r="CH93" s="100">
        <v>2.9468228433819483</v>
      </c>
      <c r="CI93" s="100">
        <v>5222.9488076101652</v>
      </c>
      <c r="CJ93" s="100">
        <v>2.6037390383521246</v>
      </c>
      <c r="CK93" s="100">
        <v>4614.8670715753051</v>
      </c>
      <c r="CL93" s="100">
        <v>2.5568374803346172</v>
      </c>
      <c r="CM93" s="100">
        <v>4531.7387501450748</v>
      </c>
      <c r="CN93" s="100">
        <v>3.7325276912059384</v>
      </c>
      <c r="CO93" s="100">
        <v>6615.5320798934044</v>
      </c>
      <c r="CP93" s="100">
        <v>3.4982823516516075</v>
      </c>
      <c r="CQ93" s="100">
        <v>6200.3556400673087</v>
      </c>
      <c r="CR93" s="100">
        <v>4.5355701631228049</v>
      </c>
      <c r="CS93" s="100">
        <v>8038.8445571188586</v>
      </c>
      <c r="CT93" s="100">
        <v>2.6302237812197551</v>
      </c>
      <c r="CU93" s="100">
        <v>4661.808629833894</v>
      </c>
    </row>
    <row r="94" spans="2:99">
      <c r="C94" s="99" t="s">
        <v>260</v>
      </c>
      <c r="D94" s="100">
        <v>7.9402753443189065</v>
      </c>
      <c r="E94" s="100">
        <v>19018.547504712642</v>
      </c>
      <c r="F94" s="100">
        <v>7.4410826016060305</v>
      </c>
      <c r="G94" s="100">
        <v>17822.881047366762</v>
      </c>
      <c r="H94" s="100">
        <v>3.9645788324344822</v>
      </c>
      <c r="I94" s="100">
        <v>9495.9592194470715</v>
      </c>
      <c r="J94" s="100">
        <v>2.3108179103753734</v>
      </c>
      <c r="K94" s="100">
        <v>5534.871058931094</v>
      </c>
      <c r="L94" s="100">
        <v>3.3938690425640536</v>
      </c>
      <c r="M94" s="100">
        <v>8128.9951307494202</v>
      </c>
      <c r="N94" s="100">
        <v>2.5184824550301013</v>
      </c>
      <c r="O94" s="100">
        <v>6032.2691762880977</v>
      </c>
      <c r="P94" s="100">
        <v>2.8764284720428903</v>
      </c>
      <c r="Q94" s="100">
        <v>6889.6214762371301</v>
      </c>
      <c r="R94" s="100">
        <v>2.4335055510239938</v>
      </c>
      <c r="S94" s="100">
        <v>5828.7324958126692</v>
      </c>
      <c r="T94" s="100">
        <v>2.9374298119219642</v>
      </c>
      <c r="U94" s="100">
        <v>7035.7318855154881</v>
      </c>
      <c r="V94" s="100">
        <v>3.1142671821554657</v>
      </c>
      <c r="W94" s="100">
        <v>7459.2927546987712</v>
      </c>
      <c r="X94" s="100">
        <v>4.0580830501805787</v>
      </c>
      <c r="Y94" s="100">
        <v>9719.920521792521</v>
      </c>
      <c r="Z94" s="100">
        <v>3.3829810597843872</v>
      </c>
      <c r="AA94" s="100">
        <v>8102.9162343955641</v>
      </c>
      <c r="AB94" s="100">
        <v>2.4772065265239469</v>
      </c>
      <c r="AC94" s="100">
        <v>5933.4050723301571</v>
      </c>
      <c r="AD94" s="100">
        <v>2.5712068326665043</v>
      </c>
      <c r="AE94" s="100">
        <v>6158.5546056028106</v>
      </c>
      <c r="AF94" s="100">
        <v>3.620861258730224</v>
      </c>
      <c r="AG94" s="100">
        <v>8672.6868869106311</v>
      </c>
      <c r="AH94" s="100">
        <v>3.5457905217591064</v>
      </c>
      <c r="AI94" s="100">
        <v>8492.8774577174117</v>
      </c>
      <c r="AJ94" s="100">
        <v>2.3577660809284557</v>
      </c>
      <c r="AK94" s="100">
        <v>5647.3213170398367</v>
      </c>
      <c r="AL94" s="100">
        <v>3.5332499336008358</v>
      </c>
      <c r="AM94" s="100">
        <v>8462.8402409607206</v>
      </c>
      <c r="AN94" s="100">
        <v>3.5369521293343196</v>
      </c>
      <c r="AO94" s="100">
        <v>8471.7077401815623</v>
      </c>
      <c r="AP94" s="100">
        <v>3.7432473435944771</v>
      </c>
      <c r="AQ94" s="100">
        <v>8965.8260373774901</v>
      </c>
      <c r="AR94" s="100">
        <v>4.5854886191019544</v>
      </c>
      <c r="AS94" s="100">
        <v>10983.162340473</v>
      </c>
      <c r="AT94" s="100">
        <v>3.8770329276173165</v>
      </c>
      <c r="AU94" s="100">
        <v>9286.2692682289962</v>
      </c>
      <c r="AV94" s="100">
        <v>2.755993881136614</v>
      </c>
      <c r="AW94" s="100">
        <v>6601.1565440984177</v>
      </c>
      <c r="AX94" s="100">
        <v>3.8802730715989249</v>
      </c>
      <c r="AY94" s="100">
        <v>9294.0300610937447</v>
      </c>
      <c r="AZ94" s="100">
        <v>2.7104877346196514</v>
      </c>
      <c r="BA94" s="100">
        <v>6492.1602219609886</v>
      </c>
      <c r="BB94" s="100">
        <v>4.3073111146776499</v>
      </c>
      <c r="BC94" s="100">
        <v>10316.871581875906</v>
      </c>
      <c r="BD94" s="100">
        <v>3.4960620039553958</v>
      </c>
      <c r="BE94" s="100">
        <v>8373.767711873963</v>
      </c>
      <c r="BF94" s="100">
        <v>2.2480992183824622</v>
      </c>
      <c r="BG94" s="100">
        <v>5384.6472478696733</v>
      </c>
      <c r="BH94" s="100">
        <v>2.5682600730511762</v>
      </c>
      <c r="BI94" s="100">
        <v>6151.496526972177</v>
      </c>
      <c r="BJ94" s="100">
        <v>2.4283959730452018</v>
      </c>
      <c r="BK94" s="100">
        <v>5816.4940346378671</v>
      </c>
      <c r="BL94" s="100">
        <v>3.0868900806376569</v>
      </c>
      <c r="BM94" s="100">
        <v>7393.7191211433155</v>
      </c>
      <c r="BN94" s="100">
        <v>3.1244999123619626</v>
      </c>
      <c r="BO94" s="100">
        <v>7483.8021900893718</v>
      </c>
      <c r="BP94" s="100">
        <v>2.4093301078448244</v>
      </c>
      <c r="BQ94" s="100">
        <v>5770.8274743099228</v>
      </c>
      <c r="BR94" s="100">
        <v>3.1699061138768272</v>
      </c>
      <c r="BS94" s="100">
        <v>7592.5591239577761</v>
      </c>
      <c r="BT94" s="100">
        <v>3.3634239682130604</v>
      </c>
      <c r="BU94" s="100">
        <v>8056.0730886639221</v>
      </c>
      <c r="BV94" s="100">
        <v>3.5227131115040753</v>
      </c>
      <c r="BW94" s="100">
        <v>8437.6024446745596</v>
      </c>
      <c r="BX94" s="100">
        <v>2.8090365449951551</v>
      </c>
      <c r="BY94" s="100">
        <v>6728.2043325723953</v>
      </c>
      <c r="BZ94" s="100">
        <v>3.3443020305687612</v>
      </c>
      <c r="CA94" s="100">
        <v>8010.2722236182963</v>
      </c>
      <c r="CB94" s="100">
        <v>2.420977713949334</v>
      </c>
      <c r="CC94" s="100">
        <v>5798.7258204514446</v>
      </c>
      <c r="CD94" s="100">
        <v>2.4453631610751092</v>
      </c>
      <c r="CE94" s="100">
        <v>5857.1338434071013</v>
      </c>
      <c r="CF94" s="100">
        <v>3.8398137038765481</v>
      </c>
      <c r="CG94" s="100">
        <v>9197.1217835251064</v>
      </c>
      <c r="CH94" s="100">
        <v>2.763038514626289</v>
      </c>
      <c r="CI94" s="100">
        <v>6618.0298502328869</v>
      </c>
      <c r="CJ94" s="100">
        <v>2.8660628447920327</v>
      </c>
      <c r="CK94" s="100">
        <v>6864.793725845876</v>
      </c>
      <c r="CL94" s="100">
        <v>2.2782560467848949</v>
      </c>
      <c r="CM94" s="100">
        <v>5456.8788832591799</v>
      </c>
      <c r="CN94" s="100">
        <v>4.2116068111074609</v>
      </c>
      <c r="CO94" s="100">
        <v>10087.640633964589</v>
      </c>
      <c r="CP94" s="100">
        <v>2.9453751194616262</v>
      </c>
      <c r="CQ94" s="100">
        <v>7054.7624861344866</v>
      </c>
      <c r="CR94" s="100">
        <v>3.6174795331497358</v>
      </c>
      <c r="CS94" s="100">
        <v>8664.586977800247</v>
      </c>
      <c r="CT94" s="100">
        <v>2.4025474468716697</v>
      </c>
      <c r="CU94" s="100">
        <v>5754.5816447470224</v>
      </c>
    </row>
    <row r="95" spans="2:99">
      <c r="B95" s="99" t="s">
        <v>132</v>
      </c>
      <c r="C95" s="99" t="s">
        <v>261</v>
      </c>
      <c r="D95" s="100">
        <v>12.940275344318906</v>
      </c>
      <c r="E95" s="100">
        <v>22422.909116635798</v>
      </c>
      <c r="F95" s="100">
        <v>7.4410826016060305</v>
      </c>
      <c r="G95" s="100">
        <v>12893.90793206293</v>
      </c>
      <c r="H95" s="100">
        <v>1.9822894162172411</v>
      </c>
      <c r="I95" s="100">
        <v>3434.9111004212355</v>
      </c>
      <c r="J95" s="100">
        <v>2.4416859950559959</v>
      </c>
      <c r="K95" s="100">
        <v>4230.9534922330295</v>
      </c>
      <c r="L95" s="100">
        <v>2.6106684942800413</v>
      </c>
      <c r="M95" s="100">
        <v>4523.7663668884552</v>
      </c>
      <c r="N95" s="100">
        <v>3.0221789460361217</v>
      </c>
      <c r="O95" s="100">
        <v>5236.8316776913916</v>
      </c>
      <c r="P95" s="100">
        <v>3.1379219695013347</v>
      </c>
      <c r="Q95" s="100">
        <v>5437.3911887519125</v>
      </c>
      <c r="R95" s="100">
        <v>2.9830535990152973</v>
      </c>
      <c r="S95" s="100">
        <v>5169.0352763737073</v>
      </c>
      <c r="T95" s="100">
        <v>2.6413100390952051</v>
      </c>
      <c r="U95" s="100">
        <v>4576.8620357441714</v>
      </c>
      <c r="V95" s="100">
        <v>3.4193011862684521</v>
      </c>
      <c r="W95" s="100">
        <v>5924.9650955659736</v>
      </c>
      <c r="X95" s="100">
        <v>3.4783569001547816</v>
      </c>
      <c r="Y95" s="100">
        <v>6027.2968365882052</v>
      </c>
      <c r="Z95" s="100">
        <v>2.5313944892387257</v>
      </c>
      <c r="AA95" s="100">
        <v>4386.4003709528633</v>
      </c>
      <c r="AB95" s="100">
        <v>2.1972369190062992</v>
      </c>
      <c r="AC95" s="100">
        <v>3807.3721332541154</v>
      </c>
      <c r="AD95" s="100">
        <v>3.1645096075423966</v>
      </c>
      <c r="AE95" s="100">
        <v>5483.4622479494647</v>
      </c>
      <c r="AF95" s="100">
        <v>2.0415923447164648</v>
      </c>
      <c r="AG95" s="100">
        <v>3537.67121492469</v>
      </c>
      <c r="AH95" s="100">
        <v>2.930912621490338</v>
      </c>
      <c r="AI95" s="100">
        <v>5078.685390518458</v>
      </c>
      <c r="AJ95" s="100">
        <v>2.9401055004028196</v>
      </c>
      <c r="AK95" s="100">
        <v>5094.6148110980057</v>
      </c>
      <c r="AL95" s="100">
        <v>2.566917995396266</v>
      </c>
      <c r="AM95" s="100">
        <v>4447.9555024226493</v>
      </c>
      <c r="AN95" s="100">
        <v>2.632625883877735</v>
      </c>
      <c r="AO95" s="100">
        <v>4561.8141315833391</v>
      </c>
      <c r="AP95" s="100">
        <v>2.4095709138479471</v>
      </c>
      <c r="AQ95" s="100">
        <v>4175.304479515723</v>
      </c>
      <c r="AR95" s="100">
        <v>2.9229246406011082</v>
      </c>
      <c r="AS95" s="100">
        <v>5064.8438172336</v>
      </c>
      <c r="AT95" s="100">
        <v>2.7139230493321218</v>
      </c>
      <c r="AU95" s="100">
        <v>4702.6858598827002</v>
      </c>
      <c r="AV95" s="100">
        <v>3.2626834313116442</v>
      </c>
      <c r="AW95" s="100">
        <v>5653.5778497768169</v>
      </c>
      <c r="AX95" s="100">
        <v>3.0236372286418685</v>
      </c>
      <c r="AY95" s="100">
        <v>5239.3585897906296</v>
      </c>
      <c r="AZ95" s="100">
        <v>2.7463087877843937</v>
      </c>
      <c r="BA95" s="100">
        <v>4758.8038674727968</v>
      </c>
      <c r="BB95" s="100">
        <v>3.4458488917421199</v>
      </c>
      <c r="BC95" s="100">
        <v>5970.9669596107451</v>
      </c>
      <c r="BD95" s="100">
        <v>2.1637564270324834</v>
      </c>
      <c r="BE95" s="100">
        <v>3749.357136761887</v>
      </c>
      <c r="BF95" s="100">
        <v>2.8691362655604813</v>
      </c>
      <c r="BG95" s="100">
        <v>4971.6393209632015</v>
      </c>
      <c r="BH95" s="100">
        <v>2.6517738110696341</v>
      </c>
      <c r="BI95" s="100">
        <v>4594.9936598214617</v>
      </c>
      <c r="BJ95" s="100">
        <v>3.027274959958913</v>
      </c>
      <c r="BK95" s="100">
        <v>5245.6620506168047</v>
      </c>
      <c r="BL95" s="100">
        <v>2.1175725205363163</v>
      </c>
      <c r="BM95" s="100">
        <v>3669.3296635853289</v>
      </c>
      <c r="BN95" s="100">
        <v>3.1762266565424668</v>
      </c>
      <c r="BO95" s="100">
        <v>5503.7655504567865</v>
      </c>
      <c r="BP95" s="100">
        <v>2.9546920973377784</v>
      </c>
      <c r="BQ95" s="100">
        <v>5119.890466266902</v>
      </c>
      <c r="BR95" s="100">
        <v>2.8967487179157176</v>
      </c>
      <c r="BS95" s="100">
        <v>5019.4861784043551</v>
      </c>
      <c r="BT95" s="100">
        <v>2.8204819590974699</v>
      </c>
      <c r="BU95" s="100">
        <v>4887.3311387240956</v>
      </c>
      <c r="BV95" s="100">
        <v>1.9468325715746095</v>
      </c>
      <c r="BW95" s="100">
        <v>3373.4714800244833</v>
      </c>
      <c r="BX95" s="100">
        <v>2.9475011739077055</v>
      </c>
      <c r="BY95" s="100">
        <v>5107.4300341472717</v>
      </c>
      <c r="BZ95" s="100">
        <v>2.7292416704422773</v>
      </c>
      <c r="CA95" s="100">
        <v>4729.229966542378</v>
      </c>
      <c r="CB95" s="100">
        <v>3.0258571784475974</v>
      </c>
      <c r="CC95" s="100">
        <v>5243.2053188139962</v>
      </c>
      <c r="CD95" s="100">
        <v>3.1678426594499762</v>
      </c>
      <c r="CE95" s="100">
        <v>5489.2377602949191</v>
      </c>
      <c r="CF95" s="100">
        <v>2.1367973445678907</v>
      </c>
      <c r="CG95" s="100">
        <v>3702.6424386672411</v>
      </c>
      <c r="CH95" s="100">
        <v>2.7236549744048828</v>
      </c>
      <c r="CI95" s="100">
        <v>4719.5493396487809</v>
      </c>
      <c r="CJ95" s="100">
        <v>3.5121228478683251</v>
      </c>
      <c r="CK95" s="100">
        <v>6085.8064707862331</v>
      </c>
      <c r="CL95" s="100">
        <v>2.7592681749571883</v>
      </c>
      <c r="CM95" s="100">
        <v>4781.2598935658161</v>
      </c>
      <c r="CN95" s="100">
        <v>3.2972907056081806</v>
      </c>
      <c r="CO95" s="100">
        <v>5713.545334677855</v>
      </c>
      <c r="CP95" s="100">
        <v>2.7532459877525199</v>
      </c>
      <c r="CQ95" s="100">
        <v>4770.8246475775668</v>
      </c>
      <c r="CR95" s="100">
        <v>2.5091804476041335</v>
      </c>
      <c r="CS95" s="100">
        <v>4347.9078796084423</v>
      </c>
      <c r="CT95" s="100">
        <v>2.3798875883526054</v>
      </c>
      <c r="CU95" s="100">
        <v>4123.8692130973941</v>
      </c>
    </row>
    <row r="96" spans="2:99">
      <c r="C96" s="99" t="s">
        <v>262</v>
      </c>
      <c r="D96" s="100">
        <v>14.074600393507321</v>
      </c>
      <c r="E96" s="100">
        <v>11586.211043935225</v>
      </c>
      <c r="F96" s="100">
        <v>7.4410826016060305</v>
      </c>
      <c r="G96" s="100">
        <v>6125.4991976420843</v>
      </c>
      <c r="H96" s="100">
        <v>2.3126709855867813</v>
      </c>
      <c r="I96" s="100">
        <v>1903.7907553350383</v>
      </c>
      <c r="J96" s="100">
        <v>2.4940332289282452</v>
      </c>
      <c r="K96" s="100">
        <v>2053.0881540537312</v>
      </c>
      <c r="L96" s="100">
        <v>2.6106684942800413</v>
      </c>
      <c r="M96" s="100">
        <v>2149.10230449133</v>
      </c>
      <c r="N96" s="100">
        <v>3.2740271915391315</v>
      </c>
      <c r="O96" s="100">
        <v>2695.1791840750129</v>
      </c>
      <c r="P96" s="100">
        <v>3.1379219695013347</v>
      </c>
      <c r="Q96" s="100">
        <v>2583.1373652934985</v>
      </c>
      <c r="R96" s="100">
        <v>3.2401498407645359</v>
      </c>
      <c r="S96" s="100">
        <v>2667.2913489173657</v>
      </c>
      <c r="T96" s="100">
        <v>3.2778612009950199</v>
      </c>
      <c r="U96" s="100">
        <v>2698.3353406591</v>
      </c>
      <c r="V96" s="100">
        <v>3.4608713350766207</v>
      </c>
      <c r="W96" s="100">
        <v>2848.9892830350741</v>
      </c>
      <c r="X96" s="100">
        <v>3.7682199751676801</v>
      </c>
      <c r="Y96" s="100">
        <v>3101.9986835580339</v>
      </c>
      <c r="Z96" s="100">
        <v>3.0705613755601862</v>
      </c>
      <c r="AA96" s="100">
        <v>2527.6861243611452</v>
      </c>
      <c r="AB96" s="100">
        <v>2.5068877348217926</v>
      </c>
      <c r="AC96" s="100">
        <v>2063.6699833052994</v>
      </c>
      <c r="AD96" s="100">
        <v>3.9607740344985882</v>
      </c>
      <c r="AE96" s="100">
        <v>3260.5091851992374</v>
      </c>
      <c r="AF96" s="100">
        <v>2.3747198248726096</v>
      </c>
      <c r="AG96" s="100">
        <v>1954.8693598351319</v>
      </c>
      <c r="AH96" s="100">
        <v>2.888613074564264</v>
      </c>
      <c r="AI96" s="100">
        <v>2377.906282981302</v>
      </c>
      <c r="AJ96" s="100">
        <v>3.1957647063512513</v>
      </c>
      <c r="AK96" s="100">
        <v>2630.7535062683501</v>
      </c>
      <c r="AL96" s="100">
        <v>2.54838570212973</v>
      </c>
      <c r="AM96" s="100">
        <v>2097.8311099931934</v>
      </c>
      <c r="AN96" s="100">
        <v>2.632625883877735</v>
      </c>
      <c r="AO96" s="100">
        <v>2167.1776276081514</v>
      </c>
      <c r="AP96" s="100">
        <v>2.6908979208918402</v>
      </c>
      <c r="AQ96" s="100">
        <v>2215.1471684781627</v>
      </c>
      <c r="AR96" s="100">
        <v>3.0207206169996081</v>
      </c>
      <c r="AS96" s="100">
        <v>2486.6572119140774</v>
      </c>
      <c r="AT96" s="100">
        <v>3.1016263420938532</v>
      </c>
      <c r="AU96" s="100">
        <v>2553.25880481166</v>
      </c>
      <c r="AV96" s="100">
        <v>3.0430491633322503</v>
      </c>
      <c r="AW96" s="100">
        <v>2505.0380712551082</v>
      </c>
      <c r="AX96" s="100">
        <v>3.044962468471379</v>
      </c>
      <c r="AY96" s="100">
        <v>2506.6131040456389</v>
      </c>
      <c r="AZ96" s="100">
        <v>3.0196132725028888</v>
      </c>
      <c r="BA96" s="100">
        <v>2485.7456459243776</v>
      </c>
      <c r="BB96" s="100">
        <v>3.4458488917421199</v>
      </c>
      <c r="BC96" s="100">
        <v>2836.622807682113</v>
      </c>
      <c r="BD96" s="100">
        <v>2.4418710262892134</v>
      </c>
      <c r="BE96" s="100">
        <v>2010.1482288412803</v>
      </c>
      <c r="BF96" s="100">
        <v>2.8723167241411107</v>
      </c>
      <c r="BG96" s="100">
        <v>2364.4911273129624</v>
      </c>
      <c r="BH96" s="100">
        <v>2.9748416905393671</v>
      </c>
      <c r="BI96" s="100">
        <v>2448.8896796520066</v>
      </c>
      <c r="BJ96" s="100">
        <v>3.3036808781006295</v>
      </c>
      <c r="BK96" s="100">
        <v>2719.5900988524381</v>
      </c>
      <c r="BL96" s="100">
        <v>2.3645312159502114</v>
      </c>
      <c r="BM96" s="100">
        <v>1946.4820969702139</v>
      </c>
      <c r="BN96" s="100">
        <v>3.6611754473955083</v>
      </c>
      <c r="BO96" s="100">
        <v>3013.879628295982</v>
      </c>
      <c r="BP96" s="100">
        <v>3.010928034746212</v>
      </c>
      <c r="BQ96" s="100">
        <v>2478.5959582030814</v>
      </c>
      <c r="BR96" s="100">
        <v>3.1541952057123717</v>
      </c>
      <c r="BS96" s="100">
        <v>2596.5334933424242</v>
      </c>
      <c r="BT96" s="100">
        <v>2.8835196323680696</v>
      </c>
      <c r="BU96" s="100">
        <v>2373.7133613653946</v>
      </c>
      <c r="BV96" s="100">
        <v>2.191621221321455</v>
      </c>
      <c r="BW96" s="100">
        <v>1804.1425893918215</v>
      </c>
      <c r="BX96" s="100">
        <v>3.2716706832375619</v>
      </c>
      <c r="BY96" s="100">
        <v>2693.2393064411608</v>
      </c>
      <c r="BZ96" s="100">
        <v>2.7832451861534673</v>
      </c>
      <c r="CA96" s="100">
        <v>2291.1674372415341</v>
      </c>
      <c r="CB96" s="100">
        <v>3.5275435425025976</v>
      </c>
      <c r="CC96" s="100">
        <v>2903.8738441881383</v>
      </c>
      <c r="CD96" s="100">
        <v>3.6846491270865962</v>
      </c>
      <c r="CE96" s="100">
        <v>3033.2031614176858</v>
      </c>
      <c r="CF96" s="100">
        <v>2.4351044670630468</v>
      </c>
      <c r="CG96" s="100">
        <v>2004.5779972862999</v>
      </c>
      <c r="CH96" s="100">
        <v>2.7371044916247071</v>
      </c>
      <c r="CI96" s="100">
        <v>2253.1844175054589</v>
      </c>
      <c r="CJ96" s="100">
        <v>3.789623203082793</v>
      </c>
      <c r="CK96" s="100">
        <v>3119.6178207777548</v>
      </c>
      <c r="CL96" s="100">
        <v>3.0259264326139546</v>
      </c>
      <c r="CM96" s="100">
        <v>2490.9426393278072</v>
      </c>
      <c r="CN96" s="100">
        <v>3.8085324551444351</v>
      </c>
      <c r="CO96" s="100">
        <v>3135.1839170748985</v>
      </c>
      <c r="CP96" s="100">
        <v>3.0370545775077611</v>
      </c>
      <c r="CQ96" s="100">
        <v>2500.1033282043886</v>
      </c>
      <c r="CR96" s="100">
        <v>2.7997630175107502</v>
      </c>
      <c r="CS96" s="100">
        <v>2304.7649160148494</v>
      </c>
      <c r="CT96" s="100">
        <v>2.8532207860130354</v>
      </c>
      <c r="CU96" s="100">
        <v>2348.7713510459307</v>
      </c>
    </row>
    <row r="97" spans="2:99">
      <c r="C97" s="99" t="s">
        <v>263</v>
      </c>
      <c r="D97" s="100">
        <v>14.074600393507321</v>
      </c>
      <c r="E97" s="100">
        <v>25739.629199646188</v>
      </c>
      <c r="F97" s="100">
        <v>7.4410826016060305</v>
      </c>
      <c r="G97" s="100">
        <v>13608.251861817109</v>
      </c>
      <c r="H97" s="100">
        <v>1.9822894162172411</v>
      </c>
      <c r="I97" s="100">
        <v>3625.2108843780902</v>
      </c>
      <c r="J97" s="100">
        <v>2.4547728035240581</v>
      </c>
      <c r="K97" s="100">
        <v>4489.2885030847974</v>
      </c>
      <c r="L97" s="100">
        <v>2.3496016448520374</v>
      </c>
      <c r="M97" s="100">
        <v>4296.9514881054056</v>
      </c>
      <c r="N97" s="100">
        <v>2.7703307005331115</v>
      </c>
      <c r="O97" s="100">
        <v>5066.3807851349538</v>
      </c>
      <c r="P97" s="100">
        <v>2.6149349745844455</v>
      </c>
      <c r="Q97" s="100">
        <v>4782.193081520034</v>
      </c>
      <c r="R97" s="100">
        <v>2.9697603350952035</v>
      </c>
      <c r="S97" s="100">
        <v>5431.097700822108</v>
      </c>
      <c r="T97" s="100">
        <v>2.9352690922541802</v>
      </c>
      <c r="U97" s="100">
        <v>5368.0201159144444</v>
      </c>
      <c r="V97" s="100">
        <v>3.1724653904869022</v>
      </c>
      <c r="W97" s="100">
        <v>5801.804706122447</v>
      </c>
      <c r="X97" s="100">
        <v>2.898630750128985</v>
      </c>
      <c r="Y97" s="100">
        <v>5301.0159158358874</v>
      </c>
      <c r="Z97" s="100">
        <v>2.5313944892387257</v>
      </c>
      <c r="AA97" s="100">
        <v>4629.4142419197815</v>
      </c>
      <c r="AB97" s="100">
        <v>2.1675557107084531</v>
      </c>
      <c r="AC97" s="100">
        <v>3964.025883743619</v>
      </c>
      <c r="AD97" s="100">
        <v>3.1396072303861562</v>
      </c>
      <c r="AE97" s="100">
        <v>5741.7137029302021</v>
      </c>
      <c r="AF97" s="100">
        <v>2.2991065210824941</v>
      </c>
      <c r="AG97" s="100">
        <v>4204.6060057556651</v>
      </c>
      <c r="AH97" s="100">
        <v>2.8612545984171223</v>
      </c>
      <c r="AI97" s="100">
        <v>5232.662409585233</v>
      </c>
      <c r="AJ97" s="100">
        <v>2.9685139034338195</v>
      </c>
      <c r="AK97" s="100">
        <v>5428.8182265997693</v>
      </c>
      <c r="AL97" s="100">
        <v>2.8314065872852736</v>
      </c>
      <c r="AM97" s="100">
        <v>5178.0763668273084</v>
      </c>
      <c r="AN97" s="100">
        <v>2.3222743164149402</v>
      </c>
      <c r="AO97" s="100">
        <v>4246.9752698596421</v>
      </c>
      <c r="AP97" s="100">
        <v>2.4057011938735609</v>
      </c>
      <c r="AQ97" s="100">
        <v>4399.546343355968</v>
      </c>
      <c r="AR97" s="100">
        <v>2.6382407410547324</v>
      </c>
      <c r="AS97" s="100">
        <v>4824.8146672408948</v>
      </c>
      <c r="AT97" s="100">
        <v>2.7139230493321218</v>
      </c>
      <c r="AU97" s="100">
        <v>4963.2224726185841</v>
      </c>
      <c r="AV97" s="100">
        <v>2.9758163419662416</v>
      </c>
      <c r="AW97" s="100">
        <v>5442.1729261878627</v>
      </c>
      <c r="AX97" s="100">
        <v>2.7523087742091898</v>
      </c>
      <c r="AY97" s="100">
        <v>5033.4222862737661</v>
      </c>
      <c r="AZ97" s="100">
        <v>2.4550937764835274</v>
      </c>
      <c r="BA97" s="100">
        <v>4489.8754984330753</v>
      </c>
      <c r="BB97" s="100">
        <v>3.1586948174302765</v>
      </c>
      <c r="BC97" s="100">
        <v>5776.6210821164896</v>
      </c>
      <c r="BD97" s="100">
        <v>2.4112908427785342</v>
      </c>
      <c r="BE97" s="100">
        <v>4409.7686932733832</v>
      </c>
      <c r="BF97" s="100">
        <v>2.3387861543211401</v>
      </c>
      <c r="BG97" s="100">
        <v>4277.1721190225007</v>
      </c>
      <c r="BH97" s="100">
        <v>2.6525288303642656</v>
      </c>
      <c r="BI97" s="100">
        <v>4850.9447249701689</v>
      </c>
      <c r="BJ97" s="100">
        <v>2.7361127397240694</v>
      </c>
      <c r="BK97" s="100">
        <v>5003.8029784073779</v>
      </c>
      <c r="BL97" s="100">
        <v>1.8891310466766613</v>
      </c>
      <c r="BM97" s="100">
        <v>3454.8428581622779</v>
      </c>
      <c r="BN97" s="100">
        <v>3.1762266565424668</v>
      </c>
      <c r="BO97" s="100">
        <v>5808.6833094848635</v>
      </c>
      <c r="BP97" s="100">
        <v>2.9687510816898866</v>
      </c>
      <c r="BQ97" s="100">
        <v>5429.2519781944648</v>
      </c>
      <c r="BR97" s="100">
        <v>2.7002359701547025</v>
      </c>
      <c r="BS97" s="100">
        <v>4938.1915422189195</v>
      </c>
      <c r="BT97" s="100">
        <v>2.5935113977546127</v>
      </c>
      <c r="BU97" s="100">
        <v>4743.0136442136354</v>
      </c>
      <c r="BV97" s="100">
        <v>1.9482574512306019</v>
      </c>
      <c r="BW97" s="100">
        <v>3562.9732268105245</v>
      </c>
      <c r="BX97" s="100">
        <v>2.7098592879281012</v>
      </c>
      <c r="BY97" s="100">
        <v>4955.790665762911</v>
      </c>
      <c r="BZ97" s="100">
        <v>2.5508375037870255</v>
      </c>
      <c r="CA97" s="100">
        <v>4664.9716269257124</v>
      </c>
      <c r="CB97" s="100">
        <v>3.0258571784475974</v>
      </c>
      <c r="CC97" s="100">
        <v>5533.6876079449657</v>
      </c>
      <c r="CD97" s="100">
        <v>3.3955986111818963</v>
      </c>
      <c r="CE97" s="100">
        <v>6209.8707401294514</v>
      </c>
      <c r="CF97" s="100">
        <v>2.1034713001504191</v>
      </c>
      <c r="CG97" s="100">
        <v>3846.8283137150861</v>
      </c>
      <c r="CH97" s="100">
        <v>2.4779306224594682</v>
      </c>
      <c r="CI97" s="100">
        <v>4531.6395223538757</v>
      </c>
      <c r="CJ97" s="100">
        <v>3.2649755902029769</v>
      </c>
      <c r="CK97" s="100">
        <v>5970.9873593632037</v>
      </c>
      <c r="CL97" s="100">
        <v>3.0109288010080544</v>
      </c>
      <c r="CM97" s="100">
        <v>5506.3865912835299</v>
      </c>
      <c r="CN97" s="100">
        <v>3.2819680250488035</v>
      </c>
      <c r="CO97" s="100">
        <v>6002.0631242092513</v>
      </c>
      <c r="CP97" s="100">
        <v>2.9480697047269997</v>
      </c>
      <c r="CQ97" s="100">
        <v>5391.4298760047368</v>
      </c>
      <c r="CR97" s="100">
        <v>2.2988216762285543</v>
      </c>
      <c r="CS97" s="100">
        <v>4204.0850814867799</v>
      </c>
      <c r="CT97" s="100">
        <v>2.6243878256293454</v>
      </c>
      <c r="CU97" s="100">
        <v>4799.4804555109467</v>
      </c>
    </row>
    <row r="98" spans="2:99">
      <c r="C98" s="99" t="s">
        <v>264</v>
      </c>
      <c r="D98" s="100">
        <v>14.11937540990346</v>
      </c>
      <c r="E98" s="100">
        <v>17841.242767954012</v>
      </c>
      <c r="F98" s="100">
        <v>7.4410826016060305</v>
      </c>
      <c r="G98" s="100">
        <v>9402.5519753893786</v>
      </c>
      <c r="H98" s="100">
        <v>1.9822894162172411</v>
      </c>
      <c r="I98" s="100">
        <v>2504.8209063321056</v>
      </c>
      <c r="J98" s="100">
        <v>2.7755419275290674</v>
      </c>
      <c r="K98" s="100">
        <v>3507.1747796257291</v>
      </c>
      <c r="L98" s="100">
        <v>2.6106684942800413</v>
      </c>
      <c r="M98" s="100">
        <v>3298.8407093722599</v>
      </c>
      <c r="N98" s="100">
        <v>2.7703307005331115</v>
      </c>
      <c r="O98" s="100">
        <v>3500.5898731936395</v>
      </c>
      <c r="P98" s="100">
        <v>3.1379219695013347</v>
      </c>
      <c r="Q98" s="100">
        <v>3965.0782006618861</v>
      </c>
      <c r="R98" s="100">
        <v>2.7126640933459645</v>
      </c>
      <c r="S98" s="100">
        <v>3427.7223483519606</v>
      </c>
      <c r="T98" s="100">
        <v>2.9352690922541802</v>
      </c>
      <c r="U98" s="100">
        <v>3709.006024972382</v>
      </c>
      <c r="V98" s="100">
        <v>2.9090015351820848</v>
      </c>
      <c r="W98" s="100">
        <v>3675.8143398560819</v>
      </c>
      <c r="X98" s="100">
        <v>3.1884938251418831</v>
      </c>
      <c r="Y98" s="100">
        <v>4028.9807974492833</v>
      </c>
      <c r="Z98" s="100">
        <v>2.8126605435985845</v>
      </c>
      <c r="AA98" s="100">
        <v>3554.0778628911712</v>
      </c>
      <c r="AB98" s="100">
        <v>2.1818127360920565</v>
      </c>
      <c r="AC98" s="100">
        <v>2756.9385733259223</v>
      </c>
      <c r="AD98" s="100">
        <v>3.678750974075697</v>
      </c>
      <c r="AE98" s="100">
        <v>4648.46973084205</v>
      </c>
      <c r="AF98" s="100">
        <v>2.1020829877485574</v>
      </c>
      <c r="AG98" s="100">
        <v>2656.1920633190771</v>
      </c>
      <c r="AH98" s="100">
        <v>3.2766931077709924</v>
      </c>
      <c r="AI98" s="100">
        <v>4140.4294109794255</v>
      </c>
      <c r="AJ98" s="100">
        <v>2.9259012988873194</v>
      </c>
      <c r="AK98" s="100">
        <v>3697.1688812740167</v>
      </c>
      <c r="AL98" s="100">
        <v>2.8319261057758847</v>
      </c>
      <c r="AM98" s="100">
        <v>3578.4218272584076</v>
      </c>
      <c r="AN98" s="100">
        <v>2.4159076565245496</v>
      </c>
      <c r="AO98" s="100">
        <v>3052.7409147844205</v>
      </c>
      <c r="AP98" s="100">
        <v>2.4253770650619422</v>
      </c>
      <c r="AQ98" s="100">
        <v>3064.7064594122699</v>
      </c>
      <c r="AR98" s="100">
        <v>2.657799936334432</v>
      </c>
      <c r="AS98" s="100">
        <v>3358.3959995521882</v>
      </c>
      <c r="AT98" s="100">
        <v>2.7139230493321218</v>
      </c>
      <c r="AU98" s="100">
        <v>3429.3131651360691</v>
      </c>
      <c r="AV98" s="100">
        <v>3.3683414288595244</v>
      </c>
      <c r="AW98" s="100">
        <v>4256.2362295068942</v>
      </c>
      <c r="AX98" s="100">
        <v>3.0662877083008904</v>
      </c>
      <c r="AY98" s="100">
        <v>3874.5611482090048</v>
      </c>
      <c r="AZ98" s="100">
        <v>3.0554343256676315</v>
      </c>
      <c r="BA98" s="100">
        <v>3860.8468139136189</v>
      </c>
      <c r="BB98" s="100">
        <v>3.4458488917421199</v>
      </c>
      <c r="BC98" s="100">
        <v>4354.1746596053426</v>
      </c>
      <c r="BD98" s="100">
        <v>2.4418710262892134</v>
      </c>
      <c r="BE98" s="100">
        <v>3085.5482288190497</v>
      </c>
      <c r="BF98" s="100">
        <v>2.3757809185163254</v>
      </c>
      <c r="BG98" s="100">
        <v>3002.0367686372288</v>
      </c>
      <c r="BH98" s="100">
        <v>2.6525288303642656</v>
      </c>
      <c r="BI98" s="100">
        <v>3351.7354300482857</v>
      </c>
      <c r="BJ98" s="100">
        <v>3.0137174874330519</v>
      </c>
      <c r="BK98" s="100">
        <v>3808.1334171204039</v>
      </c>
      <c r="BL98" s="100">
        <v>2.1175725205363163</v>
      </c>
      <c r="BM98" s="100">
        <v>2675.7646369496892</v>
      </c>
      <c r="BN98" s="100">
        <v>3.4263843838332728</v>
      </c>
      <c r="BO98" s="100">
        <v>4329.5793074117228</v>
      </c>
      <c r="BP98" s="100">
        <v>3.2255196613987831</v>
      </c>
      <c r="BQ98" s="100">
        <v>4075.7666441435022</v>
      </c>
      <c r="BR98" s="100">
        <v>2.8980816382559555</v>
      </c>
      <c r="BS98" s="100">
        <v>3662.0159581002254</v>
      </c>
      <c r="BT98" s="100">
        <v>3.0716613261861228</v>
      </c>
      <c r="BU98" s="100">
        <v>3881.3512517687846</v>
      </c>
      <c r="BV98" s="100">
        <v>2.17654941748054</v>
      </c>
      <c r="BW98" s="100">
        <v>2750.28784392841</v>
      </c>
      <c r="BX98" s="100">
        <v>3.0167232725879067</v>
      </c>
      <c r="BY98" s="100">
        <v>3811.9315272420786</v>
      </c>
      <c r="BZ98" s="100">
        <v>2.5640903655563818</v>
      </c>
      <c r="CA98" s="100">
        <v>3239.9845859170437</v>
      </c>
      <c r="CB98" s="100">
        <v>3.2509020853642818</v>
      </c>
      <c r="CC98" s="100">
        <v>4107.8398750663064</v>
      </c>
      <c r="CD98" s="100">
        <v>3.4323753496855649</v>
      </c>
      <c r="CE98" s="100">
        <v>4337.1494918626795</v>
      </c>
      <c r="CF98" s="100">
        <v>2.1034713001504191</v>
      </c>
      <c r="CG98" s="100">
        <v>2657.9463348700692</v>
      </c>
      <c r="CH98" s="100">
        <v>2.5538026685880806</v>
      </c>
      <c r="CI98" s="100">
        <v>3226.9850520278983</v>
      </c>
      <c r="CJ98" s="100">
        <v>3.789623203082793</v>
      </c>
      <c r="CK98" s="100">
        <v>4788.5678794154164</v>
      </c>
      <c r="CL98" s="100">
        <v>3.0513100122563386</v>
      </c>
      <c r="CM98" s="100">
        <v>3855.6353314871089</v>
      </c>
      <c r="CN98" s="100">
        <v>3.3892267889644421</v>
      </c>
      <c r="CO98" s="100">
        <v>4282.6269705354689</v>
      </c>
      <c r="CP98" s="100">
        <v>2.9958254909772322</v>
      </c>
      <c r="CQ98" s="100">
        <v>3785.5250903988303</v>
      </c>
      <c r="CR98" s="100">
        <v>2.5648039323943297</v>
      </c>
      <c r="CS98" s="100">
        <v>3240.8862489734747</v>
      </c>
      <c r="CT98" s="100">
        <v>2.8636832457458641</v>
      </c>
      <c r="CU98" s="100">
        <v>3618.5501493244738</v>
      </c>
    </row>
    <row r="99" spans="2:99">
      <c r="C99" s="99" t="s">
        <v>265</v>
      </c>
      <c r="D99" s="100">
        <v>8.6716252459420762</v>
      </c>
      <c r="E99" s="100">
        <v>47534.380948156082</v>
      </c>
      <c r="F99" s="100">
        <v>5.5808119512045238</v>
      </c>
      <c r="G99" s="100">
        <v>30591.778791722714</v>
      </c>
      <c r="H99" s="100">
        <v>1.6519078468477009</v>
      </c>
      <c r="I99" s="100">
        <v>9055.0980532803569</v>
      </c>
      <c r="J99" s="100">
        <v>1.7347137047056669</v>
      </c>
      <c r="K99" s="100">
        <v>9509.0066437145833</v>
      </c>
      <c r="L99" s="100">
        <v>1.8274679459960288</v>
      </c>
      <c r="M99" s="100">
        <v>10017.448292771831</v>
      </c>
      <c r="N99" s="100">
        <v>1.7629377185210711</v>
      </c>
      <c r="O99" s="100">
        <v>9663.7193978451014</v>
      </c>
      <c r="P99" s="100">
        <v>2.0919479796675566</v>
      </c>
      <c r="Q99" s="100">
        <v>11467.222045345678</v>
      </c>
      <c r="R99" s="100">
        <v>2.0788322345666423</v>
      </c>
      <c r="S99" s="100">
        <v>11395.326777000506</v>
      </c>
      <c r="T99" s="100">
        <v>2.1852408006633466</v>
      </c>
      <c r="U99" s="100">
        <v>11978.615972916199</v>
      </c>
      <c r="V99" s="100">
        <v>2.0354696716512963</v>
      </c>
      <c r="W99" s="100">
        <v>11157.630552123745</v>
      </c>
      <c r="X99" s="100">
        <v>2.0290415250902893</v>
      </c>
      <c r="Y99" s="100">
        <v>11122.394023934929</v>
      </c>
      <c r="Z99" s="100">
        <v>1.9532855655868377</v>
      </c>
      <c r="AA99" s="100">
        <v>10707.130156320809</v>
      </c>
      <c r="AB99" s="100">
        <v>1.4853901898898567</v>
      </c>
      <c r="AC99" s="100">
        <v>8142.3148649002378</v>
      </c>
      <c r="AD99" s="100">
        <v>2.2810868605393648</v>
      </c>
      <c r="AE99" s="100">
        <v>12504.00573473258</v>
      </c>
      <c r="AF99" s="100">
        <v>1.4193073508711833</v>
      </c>
      <c r="AG99" s="100">
        <v>7780.0751745354773</v>
      </c>
      <c r="AH99" s="100">
        <v>2.1022933128495453</v>
      </c>
      <c r="AI99" s="100">
        <v>11523.931023716066</v>
      </c>
      <c r="AJ99" s="100">
        <v>2.0736984719490237</v>
      </c>
      <c r="AK99" s="100">
        <v>11367.185543835767</v>
      </c>
      <c r="AL99" s="100">
        <v>2.1896770884362073</v>
      </c>
      <c r="AM99" s="100">
        <v>12002.933927971913</v>
      </c>
      <c r="AN99" s="100">
        <v>1.6828445134674281</v>
      </c>
      <c r="AO99" s="100">
        <v>9224.6804850230528</v>
      </c>
      <c r="AP99" s="100">
        <v>1.5435921895432554</v>
      </c>
      <c r="AQ99" s="100">
        <v>8461.3549462003084</v>
      </c>
      <c r="AR99" s="100">
        <v>2.197083279270756</v>
      </c>
      <c r="AS99" s="100">
        <v>12043.531703650575</v>
      </c>
      <c r="AT99" s="100">
        <v>1.9385164638086583</v>
      </c>
      <c r="AU99" s="100">
        <v>10626.171848013541</v>
      </c>
      <c r="AV99" s="100">
        <v>2.2035820515418112</v>
      </c>
      <c r="AW99" s="100">
        <v>12079.155373731592</v>
      </c>
      <c r="AX99" s="100">
        <v>1.9750742272192119</v>
      </c>
      <c r="AY99" s="100">
        <v>10826.56688392483</v>
      </c>
      <c r="AZ99" s="100">
        <v>1.8547532272994238</v>
      </c>
      <c r="BA99" s="100">
        <v>10167.015290764521</v>
      </c>
      <c r="BB99" s="100">
        <v>2.2972325944947465</v>
      </c>
      <c r="BC99" s="100">
        <v>12592.5101899824</v>
      </c>
      <c r="BD99" s="100">
        <v>1.6228173202743623</v>
      </c>
      <c r="BE99" s="100">
        <v>8895.6354228159435</v>
      </c>
      <c r="BF99" s="100">
        <v>1.7485707662406547</v>
      </c>
      <c r="BG99" s="100">
        <v>9584.9655122247714</v>
      </c>
      <c r="BH99" s="100">
        <v>2.2903466494165166</v>
      </c>
      <c r="BI99" s="100">
        <v>12554.764193441575</v>
      </c>
      <c r="BJ99" s="100">
        <v>2.1260739394190287</v>
      </c>
      <c r="BK99" s="100">
        <v>11654.286906319347</v>
      </c>
      <c r="BL99" s="100">
        <v>1.5125518003830831</v>
      </c>
      <c r="BM99" s="100">
        <v>8291.2039489799081</v>
      </c>
      <c r="BN99" s="100">
        <v>2.0716733629353374</v>
      </c>
      <c r="BO99" s="100">
        <v>11356.084706266345</v>
      </c>
      <c r="BP99" s="100">
        <v>2.2125043269153069</v>
      </c>
      <c r="BQ99" s="100">
        <v>12128.063718418945</v>
      </c>
      <c r="BR99" s="100">
        <v>1.9014283977676354</v>
      </c>
      <c r="BS99" s="100">
        <v>10422.86990520307</v>
      </c>
      <c r="BT99" s="100">
        <v>2.1153614693231027</v>
      </c>
      <c r="BU99" s="100">
        <v>11595.565430241519</v>
      </c>
      <c r="BV99" s="100">
        <v>1.3991053762012444</v>
      </c>
      <c r="BW99" s="100">
        <v>7669.3360301847406</v>
      </c>
      <c r="BX99" s="100">
        <v>2.0961313186084896</v>
      </c>
      <c r="BY99" s="100">
        <v>11490.153436084296</v>
      </c>
      <c r="BZ99" s="100">
        <v>1.6596426014509758</v>
      </c>
      <c r="CA99" s="100">
        <v>9097.496884113667</v>
      </c>
      <c r="CB99" s="100">
        <v>1.9364901999682109</v>
      </c>
      <c r="CC99" s="100">
        <v>10615.064680145744</v>
      </c>
      <c r="CD99" s="100">
        <v>2.2010872133266135</v>
      </c>
      <c r="CE99" s="100">
        <v>12065.479668571163</v>
      </c>
      <c r="CF99" s="100">
        <v>1.5361511409764401</v>
      </c>
      <c r="CG99" s="100">
        <v>8420.5660943764542</v>
      </c>
      <c r="CH99" s="100">
        <v>1.9980014129123305</v>
      </c>
      <c r="CI99" s="100">
        <v>10952.24454502023</v>
      </c>
      <c r="CJ99" s="100">
        <v>2.3565917806867764</v>
      </c>
      <c r="CK99" s="100">
        <v>12917.893505012633</v>
      </c>
      <c r="CL99" s="100">
        <v>2.2124912558942271</v>
      </c>
      <c r="CM99" s="100">
        <v>12127.992068309793</v>
      </c>
      <c r="CN99" s="100">
        <v>2.5151054007444222</v>
      </c>
      <c r="CO99" s="100">
        <v>13786.801764720623</v>
      </c>
      <c r="CP99" s="100">
        <v>1.9247134134080963</v>
      </c>
      <c r="CQ99" s="100">
        <v>10550.509046937819</v>
      </c>
      <c r="CR99" s="100">
        <v>1.9363903851950073</v>
      </c>
      <c r="CS99" s="100">
        <v>10614.517535484951</v>
      </c>
      <c r="CT99" s="100">
        <v>1.8218565630311023</v>
      </c>
      <c r="CU99" s="100">
        <v>9986.6889359112902</v>
      </c>
    </row>
    <row r="100" spans="2:99">
      <c r="C100" s="99" t="s">
        <v>266</v>
      </c>
      <c r="D100" s="100">
        <v>11.940275344318906</v>
      </c>
      <c r="E100" s="100">
        <v>19371.902718622991</v>
      </c>
      <c r="F100" s="100">
        <v>6.5109472764052763</v>
      </c>
      <c r="G100" s="100">
        <v>10563.360861239918</v>
      </c>
      <c r="H100" s="100">
        <v>1.9822894162172411</v>
      </c>
      <c r="I100" s="100">
        <v>3216.0663488708515</v>
      </c>
      <c r="J100" s="100">
        <v>2.4155123781198715</v>
      </c>
      <c r="K100" s="100">
        <v>3918.927282261679</v>
      </c>
      <c r="L100" s="100">
        <v>2.3496016448520374</v>
      </c>
      <c r="M100" s="100">
        <v>3811.9937086079453</v>
      </c>
      <c r="N100" s="100">
        <v>3.0221789460361217</v>
      </c>
      <c r="O100" s="100">
        <v>4903.183122049003</v>
      </c>
      <c r="P100" s="100">
        <v>2.6149349745844455</v>
      </c>
      <c r="Q100" s="100">
        <v>4242.4705027658038</v>
      </c>
      <c r="R100" s="100">
        <v>2.7126640933459645</v>
      </c>
      <c r="S100" s="100">
        <v>4401.0262250444921</v>
      </c>
      <c r="T100" s="100">
        <v>2.6088880020406289</v>
      </c>
      <c r="U100" s="100">
        <v>4232.6598945107162</v>
      </c>
      <c r="V100" s="100">
        <v>3.4442432755533532</v>
      </c>
      <c r="W100" s="100">
        <v>5587.9402902577594</v>
      </c>
      <c r="X100" s="100">
        <v>3.1884938251418831</v>
      </c>
      <c r="Y100" s="100">
        <v>5173.0123819101909</v>
      </c>
      <c r="Z100" s="100">
        <v>2.5236060817726402</v>
      </c>
      <c r="AA100" s="100">
        <v>4094.298507067931</v>
      </c>
      <c r="AB100" s="100">
        <v>2.4760393689933076</v>
      </c>
      <c r="AC100" s="100">
        <v>4017.1262722547417</v>
      </c>
      <c r="AD100" s="100">
        <v>3.421630290809047</v>
      </c>
      <c r="AE100" s="100">
        <v>5551.2529838085975</v>
      </c>
      <c r="AF100" s="100">
        <v>2.358898156211056</v>
      </c>
      <c r="AG100" s="100">
        <v>3827.0763686368168</v>
      </c>
      <c r="AH100" s="100">
        <v>2.8646411635175428</v>
      </c>
      <c r="AI100" s="100">
        <v>4647.5938236908614</v>
      </c>
      <c r="AJ100" s="100">
        <v>2.9116970973718197</v>
      </c>
      <c r="AK100" s="100">
        <v>4723.9373707760396</v>
      </c>
      <c r="AL100" s="100">
        <v>2.5144382265403209</v>
      </c>
      <c r="AM100" s="100">
        <v>4079.4245787390164</v>
      </c>
      <c r="AN100" s="100">
        <v>2.3222743164149402</v>
      </c>
      <c r="AO100" s="100">
        <v>3767.6578509515984</v>
      </c>
      <c r="AP100" s="100">
        <v>2.1479197779924353</v>
      </c>
      <c r="AQ100" s="100">
        <v>3484.7850478149267</v>
      </c>
      <c r="AR100" s="100">
        <v>2.6186815457750319</v>
      </c>
      <c r="AS100" s="100">
        <v>4248.5489398654117</v>
      </c>
      <c r="AT100" s="100">
        <v>3.1016263420938532</v>
      </c>
      <c r="AU100" s="100">
        <v>5032.0785774130673</v>
      </c>
      <c r="AV100" s="100">
        <v>3.3224534304940523</v>
      </c>
      <c r="AW100" s="100">
        <v>5390.34844563355</v>
      </c>
      <c r="AX100" s="100">
        <v>2.7309835343796789</v>
      </c>
      <c r="AY100" s="100">
        <v>4430.7476861775904</v>
      </c>
      <c r="AZ100" s="100">
        <v>3.0554343256676315</v>
      </c>
      <c r="BA100" s="100">
        <v>4957.1366499631649</v>
      </c>
      <c r="BB100" s="100">
        <v>3.1586948174302765</v>
      </c>
      <c r="BC100" s="100">
        <v>5124.6664717988797</v>
      </c>
      <c r="BD100" s="100">
        <v>2.4418710262892134</v>
      </c>
      <c r="BE100" s="100">
        <v>3961.6915530516194</v>
      </c>
      <c r="BF100" s="100">
        <v>2.832936616010453</v>
      </c>
      <c r="BG100" s="100">
        <v>4596.1563658153582</v>
      </c>
      <c r="BH100" s="100">
        <v>2.8925338323842875</v>
      </c>
      <c r="BI100" s="100">
        <v>4692.8468896602681</v>
      </c>
      <c r="BJ100" s="100">
        <v>2.795137948096575</v>
      </c>
      <c r="BK100" s="100">
        <v>4534.8318069918832</v>
      </c>
      <c r="BL100" s="100">
        <v>2.080538077427835</v>
      </c>
      <c r="BM100" s="100">
        <v>3375.4649768189192</v>
      </c>
      <c r="BN100" s="100">
        <v>3.1603910967309981</v>
      </c>
      <c r="BO100" s="100">
        <v>5127.4185153363705</v>
      </c>
      <c r="BP100" s="100">
        <v>2.9828100660419952</v>
      </c>
      <c r="BQ100" s="100">
        <v>4839.3110511465329</v>
      </c>
      <c r="BR100" s="100">
        <v>2.8974151780858368</v>
      </c>
      <c r="BS100" s="100">
        <v>4700.7663849264609</v>
      </c>
      <c r="BT100" s="100">
        <v>2.833932415934159</v>
      </c>
      <c r="BU100" s="100">
        <v>4597.7719516115794</v>
      </c>
      <c r="BV100" s="100">
        <v>2.4199131875713937</v>
      </c>
      <c r="BW100" s="100">
        <v>3926.0671555158287</v>
      </c>
      <c r="BX100" s="100">
        <v>2.9821122232478059</v>
      </c>
      <c r="BY100" s="100">
        <v>4838.1788709972398</v>
      </c>
      <c r="BZ100" s="100">
        <v>2.536592573383905</v>
      </c>
      <c r="CA100" s="100">
        <v>4115.3677910580473</v>
      </c>
      <c r="CB100" s="100">
        <v>3.0430560285214745</v>
      </c>
      <c r="CC100" s="100">
        <v>4937.0541006732401</v>
      </c>
      <c r="CD100" s="100">
        <v>3.3839484245161997</v>
      </c>
      <c r="CE100" s="100">
        <v>5490.1179239350822</v>
      </c>
      <c r="CF100" s="100">
        <v>2.3847122045767248</v>
      </c>
      <c r="CG100" s="100">
        <v>3868.9570807052783</v>
      </c>
      <c r="CH100" s="100">
        <v>2.7495889974064647</v>
      </c>
      <c r="CI100" s="100">
        <v>4460.9331893922481</v>
      </c>
      <c r="CJ100" s="100">
        <v>3.4969462990937661</v>
      </c>
      <c r="CK100" s="100">
        <v>5673.4456756497257</v>
      </c>
      <c r="CL100" s="100">
        <v>3.2501538418804738</v>
      </c>
      <c r="CM100" s="100">
        <v>5273.0495930668803</v>
      </c>
      <c r="CN100" s="100">
        <v>3.0723151919588076</v>
      </c>
      <c r="CO100" s="100">
        <v>4984.5241674339695</v>
      </c>
      <c r="CP100" s="100">
        <v>2.5003076703537732</v>
      </c>
      <c r="CQ100" s="100">
        <v>4056.4991643819612</v>
      </c>
      <c r="CR100" s="100">
        <v>2.3129059601291173</v>
      </c>
      <c r="CS100" s="100">
        <v>3752.4586297134797</v>
      </c>
      <c r="CT100" s="100">
        <v>2.636585224415581</v>
      </c>
      <c r="CU100" s="100">
        <v>4277.5958680918384</v>
      </c>
    </row>
    <row r="101" spans="2:99">
      <c r="C101" s="99" t="s">
        <v>267</v>
      </c>
      <c r="D101" s="100">
        <v>13.11937540990346</v>
      </c>
      <c r="E101" s="100">
        <v>15617.304487949077</v>
      </c>
      <c r="F101" s="100">
        <v>7.4410826016060305</v>
      </c>
      <c r="G101" s="100">
        <v>8857.8647289518176</v>
      </c>
      <c r="H101" s="100">
        <v>2.3126709855867813</v>
      </c>
      <c r="I101" s="100">
        <v>2753.0035412425041</v>
      </c>
      <c r="J101" s="100">
        <v>2.480946420460183</v>
      </c>
      <c r="K101" s="100">
        <v>2953.3186189158014</v>
      </c>
      <c r="L101" s="100">
        <v>2.6106684942800413</v>
      </c>
      <c r="M101" s="100">
        <v>3107.739775590961</v>
      </c>
      <c r="N101" s="100">
        <v>3.0221789460361217</v>
      </c>
      <c r="O101" s="100">
        <v>3597.6018173613988</v>
      </c>
      <c r="P101" s="100">
        <v>3.1379219695013347</v>
      </c>
      <c r="Q101" s="100">
        <v>3735.3823124943883</v>
      </c>
      <c r="R101" s="100">
        <v>2.9564670711751093</v>
      </c>
      <c r="S101" s="100">
        <v>3519.3784015268498</v>
      </c>
      <c r="T101" s="100">
        <v>3.0001131663633336</v>
      </c>
      <c r="U101" s="100">
        <v>3571.3347132389117</v>
      </c>
      <c r="V101" s="100">
        <v>3.1890934500101698</v>
      </c>
      <c r="W101" s="100">
        <v>3796.2968428921058</v>
      </c>
      <c r="X101" s="100">
        <v>3.4783569001547816</v>
      </c>
      <c r="Y101" s="100">
        <v>4140.6360539442512</v>
      </c>
      <c r="Z101" s="100">
        <v>3.0627729680941003</v>
      </c>
      <c r="AA101" s="100">
        <v>3645.9249412192166</v>
      </c>
      <c r="AB101" s="100">
        <v>2.5068877348217926</v>
      </c>
      <c r="AC101" s="100">
        <v>2984.1991595318614</v>
      </c>
      <c r="AD101" s="100">
        <v>3.6662997854975776</v>
      </c>
      <c r="AE101" s="100">
        <v>4364.3632646563156</v>
      </c>
      <c r="AF101" s="100">
        <v>2.3005045368895547</v>
      </c>
      <c r="AG101" s="100">
        <v>2738.5206007133256</v>
      </c>
      <c r="AH101" s="100">
        <v>3.2059062296643019</v>
      </c>
      <c r="AI101" s="100">
        <v>3816.3107757923844</v>
      </c>
      <c r="AJ101" s="100">
        <v>2.9685139034338195</v>
      </c>
      <c r="AK101" s="100">
        <v>3533.7189506476184</v>
      </c>
      <c r="AL101" s="100">
        <v>2.8329651427571059</v>
      </c>
      <c r="AM101" s="100">
        <v>3372.3617059380585</v>
      </c>
      <c r="AN101" s="100">
        <v>2.632625883877735</v>
      </c>
      <c r="AO101" s="100">
        <v>3133.8778521680556</v>
      </c>
      <c r="AP101" s="100">
        <v>2.4473747682349547</v>
      </c>
      <c r="AQ101" s="100">
        <v>2913.3549241068899</v>
      </c>
      <c r="AR101" s="100">
        <v>3.0011614217199081</v>
      </c>
      <c r="AS101" s="100">
        <v>3572.5825564153783</v>
      </c>
      <c r="AT101" s="100">
        <v>3.1016263420938532</v>
      </c>
      <c r="AU101" s="100">
        <v>3692.1759976285225</v>
      </c>
      <c r="AV101" s="100">
        <v>3.3064391947675165</v>
      </c>
      <c r="AW101" s="100">
        <v>3935.9852174512512</v>
      </c>
      <c r="AX101" s="100">
        <v>2.7949592538682118</v>
      </c>
      <c r="AY101" s="100">
        <v>3327.119495804719</v>
      </c>
      <c r="AZ101" s="100">
        <v>3.0196132725028888</v>
      </c>
      <c r="BA101" s="100">
        <v>3594.5476395874384</v>
      </c>
      <c r="BB101" s="100">
        <v>3.1586948174302765</v>
      </c>
      <c r="BC101" s="100">
        <v>3760.1103106690007</v>
      </c>
      <c r="BD101" s="100">
        <v>2.4418710262892134</v>
      </c>
      <c r="BE101" s="100">
        <v>2906.8032696946793</v>
      </c>
      <c r="BF101" s="100">
        <v>2.8321415013652951</v>
      </c>
      <c r="BG101" s="100">
        <v>3371.3812432252471</v>
      </c>
      <c r="BH101" s="100">
        <v>3.1201543669643068</v>
      </c>
      <c r="BI101" s="100">
        <v>3714.2317584343104</v>
      </c>
      <c r="BJ101" s="100">
        <v>3.2564148979030865</v>
      </c>
      <c r="BK101" s="100">
        <v>3876.4362944638337</v>
      </c>
      <c r="BL101" s="100">
        <v>2.1175725205363163</v>
      </c>
      <c r="BM101" s="100">
        <v>2520.7583284464308</v>
      </c>
      <c r="BN101" s="100">
        <v>3.2069599839996061</v>
      </c>
      <c r="BO101" s="100">
        <v>3817.5651649531305</v>
      </c>
      <c r="BP101" s="100">
        <v>3.010928034746212</v>
      </c>
      <c r="BQ101" s="100">
        <v>3584.2087325618904</v>
      </c>
      <c r="BR101" s="100">
        <v>3.1243947958646707</v>
      </c>
      <c r="BS101" s="100">
        <v>3719.2795649973036</v>
      </c>
      <c r="BT101" s="100">
        <v>2.6196510599353591</v>
      </c>
      <c r="BU101" s="100">
        <v>3118.4326217470511</v>
      </c>
      <c r="BV101" s="100">
        <v>2.4349849914123087</v>
      </c>
      <c r="BW101" s="100">
        <v>2898.6061337772121</v>
      </c>
      <c r="BX101" s="100">
        <v>2.761775861938252</v>
      </c>
      <c r="BY101" s="100">
        <v>3287.6179860512948</v>
      </c>
      <c r="BZ101" s="100">
        <v>2.7696616348395229</v>
      </c>
      <c r="CA101" s="100">
        <v>3297.0052101129677</v>
      </c>
      <c r="CB101" s="100">
        <v>2.7836134214570354</v>
      </c>
      <c r="CC101" s="100">
        <v>3313.6134169024544</v>
      </c>
      <c r="CD101" s="100">
        <v>3.2273110451161777</v>
      </c>
      <c r="CE101" s="100">
        <v>3841.7910681062976</v>
      </c>
      <c r="CF101" s="100">
        <v>2.1221503016597247</v>
      </c>
      <c r="CG101" s="100">
        <v>2526.2077190957361</v>
      </c>
      <c r="CH101" s="100">
        <v>2.9453753262248488</v>
      </c>
      <c r="CI101" s="100">
        <v>3506.1747883380594</v>
      </c>
      <c r="CJ101" s="100">
        <v>3.2801521389775363</v>
      </c>
      <c r="CK101" s="100">
        <v>3904.6931062388589</v>
      </c>
      <c r="CL101" s="100">
        <v>2.7996493862054721</v>
      </c>
      <c r="CM101" s="100">
        <v>3332.7026293389936</v>
      </c>
      <c r="CN101" s="100">
        <v>3.7932097745850575</v>
      </c>
      <c r="CO101" s="100">
        <v>4515.4369156660523</v>
      </c>
      <c r="CP101" s="100">
        <v>2.7554215543257539</v>
      </c>
      <c r="CQ101" s="100">
        <v>3280.0538182693772</v>
      </c>
      <c r="CR101" s="100">
        <v>2.7726649259277094</v>
      </c>
      <c r="CS101" s="100">
        <v>3300.5803278243447</v>
      </c>
      <c r="CT101" s="100">
        <v>2.594209897878851</v>
      </c>
      <c r="CU101" s="100">
        <v>3088.1474624349839</v>
      </c>
    </row>
    <row r="102" spans="2:99">
      <c r="C102" s="99" t="s">
        <v>268</v>
      </c>
      <c r="D102" s="100">
        <v>13.029825377111184</v>
      </c>
      <c r="E102" s="100">
        <v>25267.437371294007</v>
      </c>
      <c r="F102" s="100">
        <v>6.5109472764052763</v>
      </c>
      <c r="G102" s="100">
        <v>12626.02895840511</v>
      </c>
      <c r="H102" s="100">
        <v>2.3126709855867813</v>
      </c>
      <c r="I102" s="100">
        <v>4484.7315752498862</v>
      </c>
      <c r="J102" s="100">
        <v>2.4024255696518089</v>
      </c>
      <c r="K102" s="100">
        <v>4658.7836646687874</v>
      </c>
      <c r="L102" s="100">
        <v>2.3496016448520374</v>
      </c>
      <c r="M102" s="100">
        <v>4556.3475096970706</v>
      </c>
      <c r="N102" s="100">
        <v>2.5184824550301013</v>
      </c>
      <c r="O102" s="100">
        <v>4883.8411767943717</v>
      </c>
      <c r="P102" s="100">
        <v>2.8764284720428903</v>
      </c>
      <c r="Q102" s="100">
        <v>5577.9700929855726</v>
      </c>
      <c r="R102" s="100">
        <v>2.6727843015856827</v>
      </c>
      <c r="S102" s="100">
        <v>5183.0633176349556</v>
      </c>
      <c r="T102" s="100">
        <v>2.9352690922541802</v>
      </c>
      <c r="U102" s="100">
        <v>5692.0738236993056</v>
      </c>
      <c r="V102" s="100">
        <v>2.8923734756588173</v>
      </c>
      <c r="W102" s="100">
        <v>5608.8906439975781</v>
      </c>
      <c r="X102" s="100">
        <v>3.4783569001547816</v>
      </c>
      <c r="Y102" s="100">
        <v>6745.2297007801517</v>
      </c>
      <c r="Z102" s="100">
        <v>2.5236060817726402</v>
      </c>
      <c r="AA102" s="100">
        <v>4893.7769137735031</v>
      </c>
      <c r="AB102" s="100">
        <v>2.4914635519075499</v>
      </c>
      <c r="AC102" s="100">
        <v>4831.4461198591207</v>
      </c>
      <c r="AD102" s="100">
        <v>3.1396072303861562</v>
      </c>
      <c r="AE102" s="100">
        <v>6088.3263411648331</v>
      </c>
      <c r="AF102" s="100">
        <v>2.28188683661388</v>
      </c>
      <c r="AG102" s="100">
        <v>4425.034953561636</v>
      </c>
      <c r="AH102" s="100">
        <v>2.905811855410144</v>
      </c>
      <c r="AI102" s="100">
        <v>5634.9503500113506</v>
      </c>
      <c r="AJ102" s="100">
        <v>3.1531521018047517</v>
      </c>
      <c r="AK102" s="100">
        <v>6114.5925558197741</v>
      </c>
      <c r="AL102" s="100">
        <v>2.5288143718819716</v>
      </c>
      <c r="AM102" s="100">
        <v>4903.8768299535186</v>
      </c>
      <c r="AN102" s="100">
        <v>2.3222743164149402</v>
      </c>
      <c r="AO102" s="100">
        <v>4503.3543543918513</v>
      </c>
      <c r="AP102" s="100">
        <v>2.3875732106749341</v>
      </c>
      <c r="AQ102" s="100">
        <v>4629.9819701408314</v>
      </c>
      <c r="AR102" s="100">
        <v>2.6382407410547324</v>
      </c>
      <c r="AS102" s="100">
        <v>5116.076445053337</v>
      </c>
      <c r="AT102" s="100">
        <v>2.7139230493321218</v>
      </c>
      <c r="AU102" s="100">
        <v>5262.83957726485</v>
      </c>
      <c r="AV102" s="100">
        <v>2.6483918415293672</v>
      </c>
      <c r="AW102" s="100">
        <v>5135.7614590937483</v>
      </c>
      <c r="AX102" s="100">
        <v>2.7096582945501679</v>
      </c>
      <c r="AY102" s="100">
        <v>5254.5693647916851</v>
      </c>
      <c r="AZ102" s="100">
        <v>2.4730043030658986</v>
      </c>
      <c r="BA102" s="100">
        <v>4795.6499445053905</v>
      </c>
      <c r="BB102" s="100">
        <v>3.4458488917421199</v>
      </c>
      <c r="BC102" s="100">
        <v>6682.1901708663181</v>
      </c>
      <c r="BD102" s="100">
        <v>2.4265809345338738</v>
      </c>
      <c r="BE102" s="100">
        <v>4705.6257482480878</v>
      </c>
      <c r="BF102" s="100">
        <v>2.3765760331614834</v>
      </c>
      <c r="BG102" s="100">
        <v>4608.6562435067481</v>
      </c>
      <c r="BH102" s="100">
        <v>2.6686883942774293</v>
      </c>
      <c r="BI102" s="100">
        <v>5175.1205341827908</v>
      </c>
      <c r="BJ102" s="100">
        <v>2.9989611853399252</v>
      </c>
      <c r="BK102" s="100">
        <v>5815.5855306111825</v>
      </c>
      <c r="BL102" s="100">
        <v>2.080538077427835</v>
      </c>
      <c r="BM102" s="100">
        <v>4034.5794397480572</v>
      </c>
      <c r="BN102" s="100">
        <v>2.9083577851085938</v>
      </c>
      <c r="BO102" s="100">
        <v>5639.8874168825841</v>
      </c>
      <c r="BP102" s="100">
        <v>2.9687510816898866</v>
      </c>
      <c r="BQ102" s="100">
        <v>5757.0020976130272</v>
      </c>
      <c r="BR102" s="100">
        <v>2.7015688904949404</v>
      </c>
      <c r="BS102" s="100">
        <v>5238.8823924477883</v>
      </c>
      <c r="BT102" s="100">
        <v>2.4163045018671361</v>
      </c>
      <c r="BU102" s="100">
        <v>4685.6976900207501</v>
      </c>
      <c r="BV102" s="100">
        <v>2.191621221321455</v>
      </c>
      <c r="BW102" s="100">
        <v>4249.9918723865649</v>
      </c>
      <c r="BX102" s="100">
        <v>2.6752482385880008</v>
      </c>
      <c r="BY102" s="100">
        <v>5187.841384269851</v>
      </c>
      <c r="BZ102" s="100">
        <v>2.7424945322116336</v>
      </c>
      <c r="CA102" s="100">
        <v>5318.2453968647997</v>
      </c>
      <c r="CB102" s="100">
        <v>3.0258571784475974</v>
      </c>
      <c r="CC102" s="100">
        <v>5867.7422404455801</v>
      </c>
      <c r="CD102" s="100">
        <v>3.1433248337808641</v>
      </c>
      <c r="CE102" s="100">
        <v>6095.5355176678513</v>
      </c>
      <c r="CF102" s="100">
        <v>2.1042776918706463</v>
      </c>
      <c r="CG102" s="100">
        <v>4080.6153000755571</v>
      </c>
      <c r="CH102" s="100">
        <v>2.5163491512428076</v>
      </c>
      <c r="CI102" s="100">
        <v>4879.7042740900515</v>
      </c>
      <c r="CJ102" s="100">
        <v>3.2801521389775363</v>
      </c>
      <c r="CK102" s="100">
        <v>6360.8710279052375</v>
      </c>
      <c r="CL102" s="100">
        <v>2.9969559879731356</v>
      </c>
      <c r="CM102" s="100">
        <v>5811.6970518775042</v>
      </c>
      <c r="CN102" s="100">
        <v>3.0569925113994305</v>
      </c>
      <c r="CO102" s="100">
        <v>5928.1198781057747</v>
      </c>
      <c r="CP102" s="100">
        <v>2.7069405792177768</v>
      </c>
      <c r="CQ102" s="100">
        <v>5249.2991712191124</v>
      </c>
      <c r="CR102" s="100">
        <v>2.300248977852668</v>
      </c>
      <c r="CS102" s="100">
        <v>4460.6428178518936</v>
      </c>
      <c r="CT102" s="100">
        <v>2.5953665239144552</v>
      </c>
      <c r="CU102" s="100">
        <v>5032.9347631749115</v>
      </c>
    </row>
    <row r="103" spans="2:99">
      <c r="C103" s="99" t="s">
        <v>269</v>
      </c>
      <c r="D103" s="100">
        <v>13.029825377111184</v>
      </c>
      <c r="E103" s="100">
        <v>26424.48586478148</v>
      </c>
      <c r="F103" s="100">
        <v>6.5109472764052763</v>
      </c>
      <c r="G103" s="100">
        <v>13204.2010765499</v>
      </c>
      <c r="H103" s="100">
        <v>1.9822894162172411</v>
      </c>
      <c r="I103" s="100">
        <v>4020.082936088565</v>
      </c>
      <c r="J103" s="100">
        <v>2.4547728035240581</v>
      </c>
      <c r="K103" s="100">
        <v>4978.2792455467898</v>
      </c>
      <c r="L103" s="100">
        <v>2.6106684942800413</v>
      </c>
      <c r="M103" s="100">
        <v>5294.4357063999241</v>
      </c>
      <c r="N103" s="100">
        <v>2.7703307005331115</v>
      </c>
      <c r="O103" s="100">
        <v>5618.2306606811499</v>
      </c>
      <c r="P103" s="100">
        <v>2.8764284720428903</v>
      </c>
      <c r="Q103" s="100">
        <v>5833.3969413029818</v>
      </c>
      <c r="R103" s="100">
        <v>2.9564670711751093</v>
      </c>
      <c r="S103" s="100">
        <v>5995.7152203431215</v>
      </c>
      <c r="T103" s="100">
        <v>2.6413100390952051</v>
      </c>
      <c r="U103" s="100">
        <v>5356.5767592850762</v>
      </c>
      <c r="V103" s="100">
        <v>2.8840594458971838</v>
      </c>
      <c r="W103" s="100">
        <v>5848.8725562794889</v>
      </c>
      <c r="X103" s="100">
        <v>3.1884938251418831</v>
      </c>
      <c r="Y103" s="100">
        <v>6466.2654773877384</v>
      </c>
      <c r="Z103" s="100">
        <v>2.5236060817726402</v>
      </c>
      <c r="AA103" s="100">
        <v>5117.8731338349144</v>
      </c>
      <c r="AB103" s="100">
        <v>2.4451910031648216</v>
      </c>
      <c r="AC103" s="100">
        <v>4958.847354418258</v>
      </c>
      <c r="AD103" s="100">
        <v>3.102253664651796</v>
      </c>
      <c r="AE103" s="100">
        <v>6291.3704319138424</v>
      </c>
      <c r="AF103" s="100">
        <v>2.0394953210058731</v>
      </c>
      <c r="AG103" s="100">
        <v>4136.0965109999106</v>
      </c>
      <c r="AH103" s="100">
        <v>2.5199895322703627</v>
      </c>
      <c r="AI103" s="100">
        <v>5110.5387714442959</v>
      </c>
      <c r="AJ103" s="100">
        <v>3.1531521018047517</v>
      </c>
      <c r="AK103" s="100">
        <v>6394.5924624600366</v>
      </c>
      <c r="AL103" s="100">
        <v>2.7593554881815705</v>
      </c>
      <c r="AM103" s="100">
        <v>5595.9729300322251</v>
      </c>
      <c r="AN103" s="100">
        <v>2.5951725478338914</v>
      </c>
      <c r="AO103" s="100">
        <v>5263.0099270071314</v>
      </c>
      <c r="AP103" s="100">
        <v>2.1448240020129266</v>
      </c>
      <c r="AQ103" s="100">
        <v>4349.7030760822154</v>
      </c>
      <c r="AR103" s="100">
        <v>2.2948792556692559</v>
      </c>
      <c r="AS103" s="100">
        <v>4654.0151304972505</v>
      </c>
      <c r="AT103" s="100">
        <v>2.3262197565703904</v>
      </c>
      <c r="AU103" s="100">
        <v>4717.5736663247517</v>
      </c>
      <c r="AV103" s="100">
        <v>3.0377185760582499</v>
      </c>
      <c r="AW103" s="100">
        <v>6160.4932722461308</v>
      </c>
      <c r="AX103" s="100">
        <v>2.3956793604584679</v>
      </c>
      <c r="AY103" s="100">
        <v>4858.4377430097729</v>
      </c>
      <c r="AZ103" s="100">
        <v>2.4371832499011568</v>
      </c>
      <c r="BA103" s="100">
        <v>4942.6076307995463</v>
      </c>
      <c r="BB103" s="100">
        <v>3.1586948174302765</v>
      </c>
      <c r="BC103" s="100">
        <v>6405.8330897486003</v>
      </c>
      <c r="BD103" s="100">
        <v>2.4112908427785342</v>
      </c>
      <c r="BE103" s="100">
        <v>4890.0978291548672</v>
      </c>
      <c r="BF103" s="100">
        <v>2.3371959250308252</v>
      </c>
      <c r="BG103" s="100">
        <v>4739.833335962513</v>
      </c>
      <c r="BH103" s="100">
        <v>2.8947988902681843</v>
      </c>
      <c r="BI103" s="100">
        <v>5870.6521494638773</v>
      </c>
      <c r="BJ103" s="100">
        <v>3.0119192430821538</v>
      </c>
      <c r="BK103" s="100">
        <v>6108.1722249706081</v>
      </c>
      <c r="BL103" s="100">
        <v>1.8520966035681805</v>
      </c>
      <c r="BM103" s="100">
        <v>3756.0519120362701</v>
      </c>
      <c r="BN103" s="100">
        <v>3.1571088241507002</v>
      </c>
      <c r="BO103" s="100">
        <v>6402.6166953776201</v>
      </c>
      <c r="BP103" s="100">
        <v>2.9687510816898866</v>
      </c>
      <c r="BQ103" s="100">
        <v>6020.6271936670901</v>
      </c>
      <c r="BR103" s="100">
        <v>2.9106492325843898</v>
      </c>
      <c r="BS103" s="100">
        <v>5902.7966436811421</v>
      </c>
      <c r="BT103" s="100">
        <v>2.3907496421575494</v>
      </c>
      <c r="BU103" s="100">
        <v>4848.4402742955099</v>
      </c>
      <c r="BV103" s="100">
        <v>1.9331856473896865</v>
      </c>
      <c r="BW103" s="100">
        <v>3920.5004929062843</v>
      </c>
      <c r="BX103" s="100">
        <v>2.9648066985777559</v>
      </c>
      <c r="BY103" s="100">
        <v>6012.6279847156893</v>
      </c>
      <c r="BZ103" s="100">
        <v>2.5505068142424374</v>
      </c>
      <c r="CA103" s="100">
        <v>5172.4278192836628</v>
      </c>
      <c r="CB103" s="100">
        <v>3.0086583283737203</v>
      </c>
      <c r="CC103" s="100">
        <v>6101.5590899419049</v>
      </c>
      <c r="CD103" s="100">
        <v>2.7233722164829732</v>
      </c>
      <c r="CE103" s="100">
        <v>5522.9988550274693</v>
      </c>
      <c r="CF103" s="100">
        <v>2.1050840835908748</v>
      </c>
      <c r="CG103" s="100">
        <v>4269.1105215222942</v>
      </c>
      <c r="CH103" s="100">
        <v>2.7375869973437399</v>
      </c>
      <c r="CI103" s="100">
        <v>5551.8264306131041</v>
      </c>
      <c r="CJ103" s="100">
        <v>3.2649755902029769</v>
      </c>
      <c r="CK103" s="100">
        <v>6621.3704969316368</v>
      </c>
      <c r="CL103" s="100">
        <v>2.9695227711887888</v>
      </c>
      <c r="CM103" s="100">
        <v>6022.1921799708634</v>
      </c>
      <c r="CN103" s="100">
        <v>3.3126133861675577</v>
      </c>
      <c r="CO103" s="100">
        <v>6717.9799471478073</v>
      </c>
      <c r="CP103" s="100">
        <v>2.5121168622432966</v>
      </c>
      <c r="CQ103" s="100">
        <v>5094.5729966294057</v>
      </c>
      <c r="CR103" s="100">
        <v>2.4813687052090359</v>
      </c>
      <c r="CS103" s="100">
        <v>5032.2157341639249</v>
      </c>
      <c r="CT103" s="100">
        <v>2.6047251830240667</v>
      </c>
      <c r="CU103" s="100">
        <v>5282.382671172807</v>
      </c>
    </row>
    <row r="104" spans="2:99">
      <c r="C104" s="99" t="s">
        <v>270</v>
      </c>
      <c r="D104" s="100">
        <v>11.029825377111184</v>
      </c>
      <c r="E104" s="100">
        <v>22858.210111525219</v>
      </c>
      <c r="F104" s="100">
        <v>7.4410826016060305</v>
      </c>
      <c r="G104" s="100">
        <v>15420.899583568338</v>
      </c>
      <c r="H104" s="100">
        <v>1.9822894162172411</v>
      </c>
      <c r="I104" s="100">
        <v>4108.0965861686109</v>
      </c>
      <c r="J104" s="100">
        <v>2.4547728035240581</v>
      </c>
      <c r="K104" s="100">
        <v>5087.2711580232581</v>
      </c>
      <c r="L104" s="100">
        <v>2.6106684942800413</v>
      </c>
      <c r="M104" s="100">
        <v>5410.3493875459581</v>
      </c>
      <c r="N104" s="100">
        <v>2.7703307005331115</v>
      </c>
      <c r="O104" s="100">
        <v>5741.2333437848201</v>
      </c>
      <c r="P104" s="100">
        <v>2.8764284720428903</v>
      </c>
      <c r="Q104" s="100">
        <v>5961.1103654616863</v>
      </c>
      <c r="R104" s="100">
        <v>2.3891015319962565</v>
      </c>
      <c r="S104" s="100">
        <v>4951.1740149090419</v>
      </c>
      <c r="T104" s="100">
        <v>2.6413100390952051</v>
      </c>
      <c r="U104" s="100">
        <v>5473.8509250209036</v>
      </c>
      <c r="V104" s="100">
        <v>3.1641513607252687</v>
      </c>
      <c r="W104" s="100">
        <v>6557.3872799670471</v>
      </c>
      <c r="X104" s="100">
        <v>2.898630750128985</v>
      </c>
      <c r="Y104" s="100">
        <v>6007.1223665673087</v>
      </c>
      <c r="Z104" s="100">
        <v>2.5236060817726402</v>
      </c>
      <c r="AA104" s="100">
        <v>5229.9212438656195</v>
      </c>
      <c r="AB104" s="100">
        <v>2.120116004435086</v>
      </c>
      <c r="AC104" s="100">
        <v>4393.7284075912721</v>
      </c>
      <c r="AD104" s="100">
        <v>3.678750974075697</v>
      </c>
      <c r="AE104" s="100">
        <v>7623.8435186744746</v>
      </c>
      <c r="AF104" s="100">
        <v>2.3286528346950104</v>
      </c>
      <c r="AG104" s="100">
        <v>4825.9001346219393</v>
      </c>
      <c r="AH104" s="100">
        <v>2.8372826873704011</v>
      </c>
      <c r="AI104" s="100">
        <v>5879.9846413064197</v>
      </c>
      <c r="AJ104" s="100">
        <v>3.2099689078667515</v>
      </c>
      <c r="AK104" s="100">
        <v>6652.3395646630561</v>
      </c>
      <c r="AL104" s="100">
        <v>2.4959059332737845</v>
      </c>
      <c r="AM104" s="100">
        <v>5172.5154561165909</v>
      </c>
      <c r="AN104" s="100">
        <v>2.3222743164149402</v>
      </c>
      <c r="AO104" s="100">
        <v>4812.6812933383226</v>
      </c>
      <c r="AP104" s="100">
        <v>2.1455979460078036</v>
      </c>
      <c r="AQ104" s="100">
        <v>4446.5371833065728</v>
      </c>
      <c r="AR104" s="100">
        <v>2.9033654453214082</v>
      </c>
      <c r="AS104" s="100">
        <v>6016.9345488840863</v>
      </c>
      <c r="AT104" s="100">
        <v>2.7139230493321218</v>
      </c>
      <c r="AU104" s="100">
        <v>5624.3341274358891</v>
      </c>
      <c r="AV104" s="100">
        <v>2.9523392840561056</v>
      </c>
      <c r="AW104" s="100">
        <v>6118.4279322778739</v>
      </c>
      <c r="AX104" s="100">
        <v>2.4383298401174898</v>
      </c>
      <c r="AY104" s="100">
        <v>5053.1947606594858</v>
      </c>
      <c r="AZ104" s="100">
        <v>2.7642193143667653</v>
      </c>
      <c r="BA104" s="100">
        <v>5728.5681070936844</v>
      </c>
      <c r="BB104" s="100">
        <v>3.4458488917421199</v>
      </c>
      <c r="BC104" s="100">
        <v>7141.1772432463695</v>
      </c>
      <c r="BD104" s="100">
        <v>2.4265809345338738</v>
      </c>
      <c r="BE104" s="100">
        <v>5028.8463287280001</v>
      </c>
      <c r="BF104" s="100">
        <v>2.3749858038711684</v>
      </c>
      <c r="BG104" s="100">
        <v>4921.9205799426099</v>
      </c>
      <c r="BH104" s="100">
        <v>2.8602147045579613</v>
      </c>
      <c r="BI104" s="100">
        <v>5927.5089537259191</v>
      </c>
      <c r="BJ104" s="100">
        <v>2.7815804755707143</v>
      </c>
      <c r="BK104" s="100">
        <v>5764.5473775727487</v>
      </c>
      <c r="BL104" s="100">
        <v>2.0990552989820754</v>
      </c>
      <c r="BM104" s="100">
        <v>4350.082201610453</v>
      </c>
      <c r="BN104" s="100">
        <v>3.1734132800450694</v>
      </c>
      <c r="BO104" s="100">
        <v>6576.5816815654025</v>
      </c>
      <c r="BP104" s="100">
        <v>2.7260414863330991</v>
      </c>
      <c r="BQ104" s="100">
        <v>5649.448376276715</v>
      </c>
      <c r="BR104" s="100">
        <v>2.8828482032470459</v>
      </c>
      <c r="BS104" s="100">
        <v>5974.4146164091781</v>
      </c>
      <c r="BT104" s="100">
        <v>2.4036152965230784</v>
      </c>
      <c r="BU104" s="100">
        <v>4981.2523405144275</v>
      </c>
      <c r="BV104" s="100">
        <v>1.9317607677336941</v>
      </c>
      <c r="BW104" s="100">
        <v>4003.3810150513077</v>
      </c>
      <c r="BX104" s="100">
        <v>2.7271648125981511</v>
      </c>
      <c r="BY104" s="100">
        <v>5651.7763576284087</v>
      </c>
      <c r="BZ104" s="100">
        <v>2.7550860148918148</v>
      </c>
      <c r="CA104" s="100">
        <v>5709.6402572617972</v>
      </c>
      <c r="CB104" s="100">
        <v>2.7492157213092812</v>
      </c>
      <c r="CC104" s="100">
        <v>5697.4746608413543</v>
      </c>
      <c r="CD104" s="100">
        <v>3.1654077547745367</v>
      </c>
      <c r="CE104" s="100">
        <v>6559.99103099475</v>
      </c>
      <c r="CF104" s="100">
        <v>2.1026649084301909</v>
      </c>
      <c r="CG104" s="100">
        <v>4357.5627562307282</v>
      </c>
      <c r="CH104" s="100">
        <v>2.3080783166426659</v>
      </c>
      <c r="CI104" s="100">
        <v>4783.261503410261</v>
      </c>
      <c r="CJ104" s="100">
        <v>3.5426847747285817</v>
      </c>
      <c r="CK104" s="100">
        <v>7341.8599271475132</v>
      </c>
      <c r="CL104" s="100">
        <v>2.7856765731705533</v>
      </c>
      <c r="CM104" s="100">
        <v>5773.0361302386546</v>
      </c>
      <c r="CN104" s="100">
        <v>3.2819680250488035</v>
      </c>
      <c r="CO104" s="100">
        <v>6801.5505351111406</v>
      </c>
      <c r="CP104" s="100">
        <v>2.4966817260650487</v>
      </c>
      <c r="CQ104" s="100">
        <v>5174.1232090972071</v>
      </c>
      <c r="CR104" s="100">
        <v>2.2995353270406111</v>
      </c>
      <c r="CS104" s="100">
        <v>4765.5570117589623</v>
      </c>
      <c r="CT104" s="100">
        <v>2.15221125400452</v>
      </c>
      <c r="CU104" s="100">
        <v>4460.2426027989677</v>
      </c>
    </row>
    <row r="105" spans="2:99">
      <c r="C105" s="99" t="s">
        <v>271</v>
      </c>
      <c r="D105" s="100">
        <v>12.029825377111184</v>
      </c>
      <c r="E105" s="100">
        <v>24035.591103468145</v>
      </c>
      <c r="F105" s="100">
        <v>8.3712179268067857</v>
      </c>
      <c r="G105" s="100">
        <v>16725.693417759958</v>
      </c>
      <c r="H105" s="100">
        <v>1.9822894162172411</v>
      </c>
      <c r="I105" s="100">
        <v>3960.6142536020475</v>
      </c>
      <c r="J105" s="100">
        <v>2.4547728035240581</v>
      </c>
      <c r="K105" s="100">
        <v>4904.6360614410678</v>
      </c>
      <c r="L105" s="100">
        <v>2.3496016448520374</v>
      </c>
      <c r="M105" s="100">
        <v>4694.5040864143702</v>
      </c>
      <c r="N105" s="100">
        <v>2.7703307005331115</v>
      </c>
      <c r="O105" s="100">
        <v>5535.1207396651571</v>
      </c>
      <c r="P105" s="100">
        <v>2.8764284720428903</v>
      </c>
      <c r="Q105" s="100">
        <v>5747.1040871416944</v>
      </c>
      <c r="R105" s="100">
        <v>2.6993708294258707</v>
      </c>
      <c r="S105" s="100">
        <v>5393.3429171928892</v>
      </c>
      <c r="T105" s="100">
        <v>2.6088880020406289</v>
      </c>
      <c r="U105" s="100">
        <v>5212.5582280771769</v>
      </c>
      <c r="V105" s="100">
        <v>3.1724653904869022</v>
      </c>
      <c r="W105" s="100">
        <v>6338.5858501928305</v>
      </c>
      <c r="X105" s="100">
        <v>3.1884938251418831</v>
      </c>
      <c r="Y105" s="100">
        <v>6370.6106626334822</v>
      </c>
      <c r="Z105" s="100">
        <v>2.2579168423449527</v>
      </c>
      <c r="AA105" s="100">
        <v>4511.3178510052157</v>
      </c>
      <c r="AB105" s="100">
        <v>2.1509643702635715</v>
      </c>
      <c r="AC105" s="100">
        <v>4297.6268117866157</v>
      </c>
      <c r="AD105" s="100">
        <v>3.1645096075423966</v>
      </c>
      <c r="AE105" s="100">
        <v>6322.6901958697081</v>
      </c>
      <c r="AF105" s="100">
        <v>2.0415923447164648</v>
      </c>
      <c r="AG105" s="100">
        <v>4079.1015047434967</v>
      </c>
      <c r="AH105" s="100">
        <v>2.8406692524708221</v>
      </c>
      <c r="AI105" s="100">
        <v>5675.6571664367029</v>
      </c>
      <c r="AJ105" s="100">
        <v>2.9116970973718197</v>
      </c>
      <c r="AK105" s="100">
        <v>5817.5708005488959</v>
      </c>
      <c r="AL105" s="100">
        <v>2.5113211155966564</v>
      </c>
      <c r="AM105" s="100">
        <v>5017.6195889621195</v>
      </c>
      <c r="AN105" s="100">
        <v>2.6513525518996572</v>
      </c>
      <c r="AO105" s="100">
        <v>5297.4023986955153</v>
      </c>
      <c r="AP105" s="100">
        <v>2.1101159236054277</v>
      </c>
      <c r="AQ105" s="100">
        <v>4216.0116153636445</v>
      </c>
      <c r="AR105" s="100">
        <v>3.0011614217199081</v>
      </c>
      <c r="AS105" s="100">
        <v>5996.3205205963759</v>
      </c>
      <c r="AT105" s="100">
        <v>3.1016263420938532</v>
      </c>
      <c r="AU105" s="100">
        <v>6197.0494315035185</v>
      </c>
      <c r="AV105" s="100">
        <v>3.0163737530577142</v>
      </c>
      <c r="AW105" s="100">
        <v>6026.7147586093133</v>
      </c>
      <c r="AX105" s="100">
        <v>2.7096582945501679</v>
      </c>
      <c r="AY105" s="100">
        <v>5413.8972725112353</v>
      </c>
      <c r="AZ105" s="100">
        <v>2.4550937764835274</v>
      </c>
      <c r="BA105" s="100">
        <v>4905.2773654140874</v>
      </c>
      <c r="BB105" s="100">
        <v>3.1586948174302765</v>
      </c>
      <c r="BC105" s="100">
        <v>6311.0722452256923</v>
      </c>
      <c r="BD105" s="100">
        <v>2.4265809345338738</v>
      </c>
      <c r="BE105" s="100">
        <v>4848.3087071986802</v>
      </c>
      <c r="BF105" s="100">
        <v>2.5685566750359397</v>
      </c>
      <c r="BG105" s="100">
        <v>5131.9762367218073</v>
      </c>
      <c r="BH105" s="100">
        <v>2.6202097025379398</v>
      </c>
      <c r="BI105" s="100">
        <v>5235.1789856708037</v>
      </c>
      <c r="BJ105" s="100">
        <v>2.9959641114217614</v>
      </c>
      <c r="BK105" s="100">
        <v>5985.9362946206793</v>
      </c>
      <c r="BL105" s="100">
        <v>1.8706138251224211</v>
      </c>
      <c r="BM105" s="100">
        <v>3737.4864225945976</v>
      </c>
      <c r="BN105" s="100">
        <v>2.9414355929802314</v>
      </c>
      <c r="BO105" s="100">
        <v>5876.9883147745022</v>
      </c>
      <c r="BP105" s="100">
        <v>2.7260414863330991</v>
      </c>
      <c r="BQ105" s="100">
        <v>5446.6308896935316</v>
      </c>
      <c r="BR105" s="100">
        <v>2.8754219924719182</v>
      </c>
      <c r="BS105" s="100">
        <v>5745.0931409588929</v>
      </c>
      <c r="BT105" s="100">
        <v>2.6056158006275094</v>
      </c>
      <c r="BU105" s="100">
        <v>5206.0203696537637</v>
      </c>
      <c r="BV105" s="100">
        <v>1.9317607677336941</v>
      </c>
      <c r="BW105" s="100">
        <v>3859.6580139319208</v>
      </c>
      <c r="BX105" s="100">
        <v>3.2024485845573607</v>
      </c>
      <c r="BY105" s="100">
        <v>6398.4922719456063</v>
      </c>
      <c r="BZ105" s="100">
        <v>2.5495147456086742</v>
      </c>
      <c r="CA105" s="100">
        <v>5093.9304617261314</v>
      </c>
      <c r="CB105" s="100">
        <v>2.7836134214570354</v>
      </c>
      <c r="CC105" s="100">
        <v>5561.659616071157</v>
      </c>
      <c r="CD105" s="100">
        <v>3.216269584619341</v>
      </c>
      <c r="CE105" s="100">
        <v>6426.1066300694429</v>
      </c>
      <c r="CF105" s="100">
        <v>2.1197311264990408</v>
      </c>
      <c r="CG105" s="100">
        <v>4235.2227907450833</v>
      </c>
      <c r="CH105" s="100">
        <v>2.5028996340229837</v>
      </c>
      <c r="CI105" s="100">
        <v>5000.7934687779216</v>
      </c>
      <c r="CJ105" s="100">
        <v>3.2497990414284175</v>
      </c>
      <c r="CK105" s="100">
        <v>6493.0984847739783</v>
      </c>
      <c r="CL105" s="100">
        <v>2.7856765731705533</v>
      </c>
      <c r="CM105" s="100">
        <v>5565.7817931947657</v>
      </c>
      <c r="CN105" s="100">
        <v>3.3432587472863116</v>
      </c>
      <c r="CO105" s="100">
        <v>6679.8309770780506</v>
      </c>
      <c r="CP105" s="100">
        <v>2.7378108515742716</v>
      </c>
      <c r="CQ105" s="100">
        <v>5470.1460814453949</v>
      </c>
      <c r="CR105" s="100">
        <v>2.2312548599739666</v>
      </c>
      <c r="CS105" s="100">
        <v>4458.0472102279855</v>
      </c>
      <c r="CT105" s="100">
        <v>2.608142235718494</v>
      </c>
      <c r="CU105" s="100">
        <v>5211.0681869655509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283.97810910898306</v>
      </c>
      <c r="E109" s="100">
        <f>SUM(L$6:L$19)+SUM(N$6:N$19)+SUM(P$6:P$19)+SUM(R$6:R$19)</f>
        <v>289</v>
      </c>
      <c r="F109" s="100">
        <f>SUM(T$6:T$19)+SUM(V$6:V$19)+SUM(X$6:X$19)+SUM(Z$6:Z$19)</f>
        <v>289</v>
      </c>
      <c r="G109" s="100">
        <f>SUM(AB$6:AB$19)+SUM(AD$6:AD$19)+SUM(AF$6:AF$19)+SUM(AH$6:AH$19)</f>
        <v>258</v>
      </c>
      <c r="H109" s="100">
        <f>SUM(AJ$6:AJ$19)+SUM(AL$6:AL$19)+SUM(AN$6:AN$19)+SUM(AP$6:AP$19)</f>
        <v>319</v>
      </c>
      <c r="I109" s="100">
        <f>SUM(AR$6:AR$19)+SUM(AT$6:AT$19)+SUM(AV$6:AV$19)+SUM(AX$6:AX$19)</f>
        <v>356</v>
      </c>
      <c r="J109" s="100">
        <f>SUM(AZ$6:AZ$19)+SUM(BB$6:BB$19)+SUM(BD$6:BD$19)+SUM(BF$6:BF$19)</f>
        <v>312</v>
      </c>
      <c r="K109" s="100">
        <f>SUM(BH$6:BH$19)+SUM(BJ$6:BJ$19)+SUM(BL$6:BL$19)+SUM(BN$6:BN$19)</f>
        <v>286</v>
      </c>
      <c r="L109" s="100">
        <f>SUM(BP$6:BP$19)+SUM(BR$6:BR$19)+SUM(BT$6:BT$19)+SUM(BV$6:BV$19)</f>
        <v>349</v>
      </c>
      <c r="M109" s="100">
        <f>SUM(BX$6:BX$19)+SUM(BZ$6:BZ$19)+SUM(CB$6:CB$19)+SUM(CD$6:CD$19)</f>
        <v>305</v>
      </c>
      <c r="N109" s="100">
        <f>SUM(CF$6:CF$19)+SUM(CH$6:CH$19)+SUM(CJ$6:CJ$19)+SUM(CL$6:CL$19)</f>
        <v>324</v>
      </c>
      <c r="O109" s="100">
        <f>SUM(CN$6:CN$19)+SUM(CP$6:CP$19)+SUM(CR$6:CR$19)+SUM(CT$6:CT$19)</f>
        <v>301</v>
      </c>
    </row>
    <row r="110" spans="2:99">
      <c r="C110" s="99" t="s">
        <v>127</v>
      </c>
      <c r="D110" s="100">
        <f>SUM(D$20:D$36)+SUM(F$20:F$36)+SUM(H$20:H$36)+SUM(J$20:J$36)</f>
        <v>339.04677148468869</v>
      </c>
      <c r="E110" s="100">
        <f>SUM(L$20:L$36)+SUM(N$20:N$36)+SUM(P$20:P$36)+SUM(R$20:R$36)</f>
        <v>461</v>
      </c>
      <c r="F110" s="100">
        <f>SUM(T$20:T$36)+SUM(V$20:V$36)+SUM(X$20:X$36)+SUM(Z$20:Z$36)</f>
        <v>407</v>
      </c>
      <c r="G110" s="100">
        <f>SUM(AB$20:AB$36)+SUM(AD$20:AD$36)+SUM(AF$20:AF$36)+SUM(AH$20:AH$36)</f>
        <v>410</v>
      </c>
      <c r="H110" s="100">
        <f>SUM(AJ$20:AJ$36)+SUM(AL$20:AL$36)+SUM(AN$20:AN$36)+SUM(AP$20:AP$36)</f>
        <v>420</v>
      </c>
      <c r="I110" s="100">
        <f>SUM(AR$20:AR$36)+SUM(AT$20:AT$36)+SUM(AV$20:AV$36)+SUM(AX$20:AX$36)</f>
        <v>383</v>
      </c>
      <c r="J110" s="100">
        <f>SUM(AZ$20:AZ$36)+SUM(BB$20:BB$36)+SUM(BD$20:BD$36)+SUM(BF$20:BF$36)</f>
        <v>446</v>
      </c>
      <c r="K110" s="100">
        <f>SUM(BH$20:BH$36)+SUM(BJ$20:BJ$36)+SUM(BL$20:BL$36)+SUM(BN$20:BN$36)</f>
        <v>396</v>
      </c>
      <c r="L110" s="100">
        <f>SUM(BP$20:BP$36)+SUM(BR$20:BR$36)+SUM(BT$20:BT$36)+SUM(BV$20:BV$36)</f>
        <v>356</v>
      </c>
      <c r="M110" s="100">
        <f>SUM(BX$20:BX$36)+SUM(BZ$20:BZ$36)+SUM(CB$20:CB$36)+SUM(CD$20:CD$36)</f>
        <v>428</v>
      </c>
      <c r="N110" s="100">
        <f>SUM(CF$20:CF$36)+SUM(CH$20:CH$36)+SUM(CJ$20:CJ$36)+SUM(CL$20:CL$36)</f>
        <v>439</v>
      </c>
      <c r="O110" s="100">
        <f>SUM(CN$20:CN$36)+SUM(CP$20:CP$36)+SUM(CR$20:CR$36)+SUM(CT$20:CT$36)</f>
        <v>446</v>
      </c>
    </row>
    <row r="111" spans="2:99">
      <c r="C111" s="99" t="s">
        <v>128</v>
      </c>
      <c r="D111" s="100">
        <f>SUM(D$37:D$48)+SUM(F$37:F$48)+SUM(H$37:H$48)+SUM(J$37:J$48)</f>
        <v>916.40414612212805</v>
      </c>
      <c r="E111" s="100">
        <f>SUM(L$37:L$48)+SUM(N$37:N$48)+SUM(P$37:P$48)+SUM(R$37:R$48)</f>
        <v>780</v>
      </c>
      <c r="F111" s="100">
        <f>SUM(T$37:T$48)+SUM(V$37:V$48)+SUM(X$37:X$48)+SUM(Z$37:Z$48)</f>
        <v>728</v>
      </c>
      <c r="G111" s="100">
        <f>SUM(AB$37:AB$48)+SUM(AD$37:AD$48)+SUM(AF$37:AF$48)+SUM(AH$37:AH$48)</f>
        <v>764</v>
      </c>
      <c r="H111" s="100">
        <f>SUM(AJ$37:AJ$48)+SUM(AL$37:AL$48)+SUM(AN$37:AN$48)+SUM(AP$37:AP$48)</f>
        <v>651</v>
      </c>
      <c r="I111" s="100">
        <f>SUM(AR$37:AR$48)+SUM(AT$37:AT$48)+SUM(AV$37:AV$48)+SUM(AX$37:AX$48)</f>
        <v>831</v>
      </c>
      <c r="J111" s="100">
        <f>SUM(AZ$37:AZ$48)+SUM(BB$37:BB$48)+SUM(BD$37:BD$48)+SUM(BF$37:BF$48)</f>
        <v>921</v>
      </c>
      <c r="K111" s="100">
        <f>SUM(BH$37:BH$48)+SUM(BJ$37:BJ$48)+SUM(BL$37:BL$48)+SUM(BN$37:BN$48)</f>
        <v>842</v>
      </c>
      <c r="L111" s="100">
        <f>SUM(BP$37:BP$48)+SUM(BR$37:BR$48)+SUM(BT$37:BT$48)+SUM(BV$37:BV$48)</f>
        <v>758</v>
      </c>
      <c r="M111" s="100">
        <f>SUM(BX$37:BX$48)+SUM(BZ$37:BZ$48)+SUM(CB$37:CB$48)+SUM(CD$37:CD$48)</f>
        <v>723</v>
      </c>
      <c r="N111" s="100">
        <f>SUM(CF$37:CF$48)+SUM(CH$37:CH$48)+SUM(CJ$37:CJ$48)+SUM(CL$37:CL$48)</f>
        <v>768</v>
      </c>
      <c r="O111" s="100">
        <f>SUM(CN$37:CN$48)+SUM(CP$37:CP$48)+SUM(CR$37:CR$48)+SUM(CT$37:CT$48)</f>
        <v>766</v>
      </c>
    </row>
    <row r="112" spans="2:99">
      <c r="C112" s="99" t="s">
        <v>129</v>
      </c>
      <c r="D112" s="100">
        <f>SUM(D$49:D$70)+SUM(F$49:F$70)+SUM(H$49:H$70)+SUM(J$49:J$70)</f>
        <v>923.47709171269264</v>
      </c>
      <c r="E112" s="100">
        <f>SUM(L$49:L$70)+SUM(N$49:N$70)+SUM(P$49:P$70)+SUM(R$49:R$70)</f>
        <v>944.70211151233639</v>
      </c>
      <c r="F112" s="100">
        <f>SUM(T$49:T$70)+SUM(V$49:V$70)+SUM(X$49:X$70)+SUM(Z$49:Z$70)</f>
        <v>812.98534617759992</v>
      </c>
      <c r="G112" s="100">
        <f>SUM(AB$49:AB$70)+SUM(AD$49:AD$70)+SUM(AF$49:AF$70)+SUM(AH$49:AH$70)</f>
        <v>778.33060883303563</v>
      </c>
      <c r="H112" s="100">
        <f>SUM(AJ$49:AJ$70)+SUM(AL$49:AL$70)+SUM(AN$49:AN$70)+SUM(AP$49:AP$70)</f>
        <v>910.36293015374486</v>
      </c>
      <c r="I112" s="100">
        <f>SUM(AR$49:AR$70)+SUM(AT$49:AT$70)+SUM(AV$49:AV$70)+SUM(AX$49:AX$70)</f>
        <v>685.16641595006581</v>
      </c>
      <c r="J112" s="100">
        <f>SUM(AZ$49:AZ$70)+SUM(BB$49:BB$70)+SUM(BD$49:BD$70)+SUM(BF$49:BF$70)</f>
        <v>949.64701997491068</v>
      </c>
      <c r="K112" s="100">
        <f>SUM(BH$49:BH$70)+SUM(BJ$49:BJ$70)+SUM(BL$49:BL$70)+SUM(BN$49:BN$70)</f>
        <v>884.54667629983805</v>
      </c>
      <c r="L112" s="100">
        <f>SUM(BP$49:BP$70)+SUM(BR$49:BR$70)+SUM(BT$49:BT$70)+SUM(BV$49:BV$70)</f>
        <v>794.78745908253768</v>
      </c>
      <c r="M112" s="100">
        <f>SUM(BX$49:BX$70)+SUM(BZ$49:BZ$70)+SUM(CB$49:CB$70)+SUM(CD$49:CD$70)</f>
        <v>840.2940426361755</v>
      </c>
      <c r="N112" s="100">
        <f>SUM(CF$49:CF$70)+SUM(CH$49:CH$70)+SUM(CJ$49:CJ$70)+SUM(CL$49:CL$70)</f>
        <v>797.36531567492341</v>
      </c>
      <c r="O112" s="100">
        <f>SUM(CN$49:CN$70)+SUM(CP$49:CP$70)+SUM(CR$49:CR$70)+SUM(CT$49:CT$70)</f>
        <v>849.80456671138245</v>
      </c>
    </row>
    <row r="113" spans="2:15">
      <c r="C113" s="99" t="s">
        <v>130</v>
      </c>
      <c r="D113" s="100">
        <f>SUM(D$71:D$86)+SUM(F$71:F$86)+SUM(H$71:H$86)+SUM(J$71:J$86)</f>
        <v>481.21358229221596</v>
      </c>
      <c r="E113" s="100">
        <f>SUM(L$71:L$86)+SUM(N$71:N$86)+SUM(P$71:P$86)+SUM(R$71:R$86)</f>
        <v>241.31791596946033</v>
      </c>
      <c r="F113" s="100">
        <f>SUM(T$71:T$86)+SUM(V$71:V$86)+SUM(X$71:X$86)+SUM(Z$71:Z$86)</f>
        <v>216.37842185153301</v>
      </c>
      <c r="G113" s="100">
        <f>SUM(AB$71:AB$86)+SUM(AD$71:AD$86)+SUM(AF$71:AF$86)+SUM(AH$71:AH$86)</f>
        <v>224.33189112027011</v>
      </c>
      <c r="H113" s="100">
        <f>SUM(AJ$71:AJ$86)+SUM(AL$71:AL$86)+SUM(AN$71:AN$86)+SUM(AP$71:AP$86)</f>
        <v>210.57874290558482</v>
      </c>
      <c r="I113" s="100">
        <f>SUM(AR$71:AR$86)+SUM(AT$71:AT$86)+SUM(AV$71:AV$86)+SUM(AX$71:AX$86)</f>
        <v>203.3688492817567</v>
      </c>
      <c r="J113" s="100">
        <f>SUM(AZ$71:AZ$86)+SUM(BB$71:BB$86)+SUM(BD$71:BD$86)+SUM(BF$71:BF$86)</f>
        <v>222.38162229845423</v>
      </c>
      <c r="K113" s="100">
        <f>SUM(BH$71:BH$86)+SUM(BJ$71:BJ$86)+SUM(BL$71:BL$86)+SUM(BN$71:BN$86)</f>
        <v>227.81251785837185</v>
      </c>
      <c r="L113" s="100">
        <f>SUM(BP$71:BP$86)+SUM(BR$71:BR$86)+SUM(BT$71:BT$86)+SUM(BV$71:BV$86)</f>
        <v>234.71961812718175</v>
      </c>
      <c r="M113" s="100">
        <f>SUM(BX$71:BX$86)+SUM(BZ$71:BZ$86)+SUM(CB$71:CB$86)+SUM(CD$71:CD$86)</f>
        <v>227.06248910506557</v>
      </c>
      <c r="N113" s="100">
        <f>SUM(CF$71:CF$86)+SUM(CH$71:CH$86)+SUM(CJ$71:CJ$86)+SUM(CL$71:CL$86)</f>
        <v>228.04793062182372</v>
      </c>
      <c r="O113" s="100">
        <f>SUM(CN$71:CN$86)+SUM(CP$71:CP$86)+SUM(CR$71:CR$86)+SUM(CT$71:CT$86)</f>
        <v>210.78859756852961</v>
      </c>
    </row>
    <row r="114" spans="2:15">
      <c r="C114" s="99" t="s">
        <v>131</v>
      </c>
      <c r="D114" s="100">
        <f>SUM(D$87:D$94)+SUM(F$87:F$94)+SUM(H$87:H$94)+SUM(J$87:J$94)</f>
        <v>188.00583499899005</v>
      </c>
      <c r="E114" s="100">
        <f>SUM(L$87:L$94)+SUM(N$87:N$94)+SUM(P$87:P$94)+SUM(R$87:R$94)</f>
        <v>93.473689846625405</v>
      </c>
      <c r="F114" s="100">
        <f>SUM(T$87:T$94)+SUM(V$87:V$94)+SUM(X$87:X$94)+SUM(Z$87:Z$94)</f>
        <v>111.99180350729421</v>
      </c>
      <c r="G114" s="100">
        <f>SUM(AB$87:AB$94)+SUM(AD$87:AD$94)+SUM(AF$87:AF$94)+SUM(AH$87:AH$94)</f>
        <v>101.16028564985913</v>
      </c>
      <c r="H114" s="100">
        <f>SUM(AJ$87:AJ$94)+SUM(AL$87:AL$94)+SUM(AN$87:AN$94)+SUM(AP$87:AP$94)</f>
        <v>109.28057893186022</v>
      </c>
      <c r="I114" s="100">
        <f>SUM(AR$87:AR$94)+SUM(AT$87:AT$94)+SUM(AV$87:AV$94)+SUM(AX$87:AX$94)</f>
        <v>122.03407406527316</v>
      </c>
      <c r="J114" s="100">
        <f>SUM(AZ$87:AZ$94)+SUM(BB$87:BB$94)+SUM(BD$87:BD$94)+SUM(BF$87:BF$94)</f>
        <v>105.43991887260685</v>
      </c>
      <c r="K114" s="100">
        <f>SUM(BH$87:BH$94)+SUM(BJ$87:BJ$94)+SUM(BL$87:BL$94)+SUM(BN$87:BN$94)</f>
        <v>92.936524443624236</v>
      </c>
      <c r="L114" s="100">
        <f>SUM(BP$87:BP$94)+SUM(BR$87:BR$94)+SUM(BT$87:BT$94)+SUM(BV$87:BV$94)</f>
        <v>100.355810458364</v>
      </c>
      <c r="M114" s="100">
        <f>SUM(BX$87:BX$94)+SUM(BZ$87:BZ$94)+SUM(CB$87:CB$94)+SUM(CD$87:CD$94)</f>
        <v>93.341851654293336</v>
      </c>
      <c r="N114" s="100">
        <f>SUM(CF$87:CF$94)+SUM(CH$87:CH$94)+SUM(CJ$87:CJ$94)+SUM(CL$87:CL$94)</f>
        <v>95.233304449063354</v>
      </c>
      <c r="O114" s="100">
        <f>SUM(CN$87:CN$94)+SUM(CP$87:CP$94)+SUM(CR$87:CR$94)+SUM(CT$87:CT$94)</f>
        <v>109.77180820379346</v>
      </c>
    </row>
    <row r="115" spans="2:15">
      <c r="C115" s="99" t="s">
        <v>132</v>
      </c>
      <c r="D115" s="100">
        <f>SUM(D$95:D$105)+SUM(F$95:F$105)+SUM(H$95:H$105)+SUM(J$95:J$105)</f>
        <v>265.22069352238526</v>
      </c>
      <c r="E115" s="100">
        <f>SUM(L$95:L$105)+SUM(N$95:N$105)+SUM(P$95:P$105)+SUM(R$95:R$105)</f>
        <v>119.11405789345363</v>
      </c>
      <c r="F115" s="100">
        <f>SUM(T$95:T$105)+SUM(V$95:V$105)+SUM(X$95:X$105)+SUM(Z$95:Z$105)</f>
        <v>127.25220368544868</v>
      </c>
      <c r="G115" s="100">
        <f>SUM(AB$95:AB$105)+SUM(AD$95:AD$105)+SUM(AF$95:AF$105)+SUM(AH$95:AH$105)</f>
        <v>115.94923207932845</v>
      </c>
      <c r="H115" s="100">
        <f>SUM(AJ$95:AJ$105)+SUM(AL$95:AL$105)+SUM(AN$95:AN$105)+SUM(AP$95:AP$105)</f>
        <v>112.41407594669825</v>
      </c>
      <c r="I115" s="100">
        <f>SUM(AR$95:AR$105)+SUM(AT$95:AT$105)+SUM(AV$95:AV$105)+SUM(AX$95:AX$105)</f>
        <v>122.91384336267717</v>
      </c>
      <c r="J115" s="100">
        <f>SUM(AZ$95:AZ$105)+SUM(BB$95:BB$105)+SUM(BD$95:BD$105)+SUM(BF$95:BF$105)</f>
        <v>117.83906849695973</v>
      </c>
      <c r="K115" s="100">
        <f>SUM(BH$95:BH$105)+SUM(BJ$95:BJ$105)+SUM(BL$95:BL$105)+SUM(BN$95:BN$105)</f>
        <v>118.48658414620557</v>
      </c>
      <c r="L115" s="100">
        <f>SUM(BP$95:BP$105)+SUM(BR$95:BR$105)+SUM(BT$95:BT$105)+SUM(BV$95:BV$105)</f>
        <v>113.95870378422217</v>
      </c>
      <c r="M115" s="100">
        <f>SUM(BX$95:BX$105)+SUM(BZ$95:BZ$105)+SUM(CB$95:CB$105)+SUM(CD$95:CD$105)</f>
        <v>126.44820690266238</v>
      </c>
      <c r="N115" s="100">
        <f>SUM(CF$95:CF$105)+SUM(CH$95:CH$105)+SUM(CJ$95:CJ$105)+SUM(CL$95:CL$105)</f>
        <v>119.97919488105961</v>
      </c>
      <c r="O115" s="100">
        <f>SUM(CN$95:CN$105)+SUM(CP$95:CP$105)+SUM(CR$95:CR$105)+SUM(CT$95:CT$105)</f>
        <v>119.76188397290258</v>
      </c>
    </row>
    <row r="116" spans="2:15">
      <c r="C116" s="99" t="s">
        <v>278</v>
      </c>
      <c r="D116" s="100">
        <f t="shared" ref="D116:O116" si="0">SUM(D$109:D$115)</f>
        <v>3397.3462292420836</v>
      </c>
      <c r="E116" s="100">
        <f t="shared" si="0"/>
        <v>2928.6077752218757</v>
      </c>
      <c r="F116" s="100">
        <f t="shared" si="0"/>
        <v>2692.6077752218762</v>
      </c>
      <c r="G116" s="100">
        <f t="shared" si="0"/>
        <v>2651.7720176824928</v>
      </c>
      <c r="H116" s="100">
        <f t="shared" si="0"/>
        <v>2732.6363279378884</v>
      </c>
      <c r="I116" s="100">
        <f t="shared" si="0"/>
        <v>2703.4831826597733</v>
      </c>
      <c r="J116" s="100">
        <f t="shared" si="0"/>
        <v>3074.3076296429317</v>
      </c>
      <c r="K116" s="100">
        <f t="shared" si="0"/>
        <v>2847.7823027480399</v>
      </c>
      <c r="L116" s="100">
        <f t="shared" si="0"/>
        <v>2706.8215914523053</v>
      </c>
      <c r="M116" s="100">
        <f t="shared" si="0"/>
        <v>2743.1465902981972</v>
      </c>
      <c r="N116" s="100">
        <f t="shared" si="0"/>
        <v>2771.62574562687</v>
      </c>
      <c r="O116" s="100">
        <f t="shared" si="0"/>
        <v>2803.126856456608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1725853.9476749543</v>
      </c>
      <c r="E120" s="100">
        <f>E109*pricing!E33*2000</f>
        <v>1756374.0826467958</v>
      </c>
      <c r="F120" s="100">
        <f>F109*pricing!F33*2000</f>
        <v>1756374.0826467958</v>
      </c>
      <c r="G120" s="100">
        <f>G109*pricing!G33*2000</f>
        <v>1567974.0945428144</v>
      </c>
      <c r="H120" s="100">
        <f>H109*pricing!H33*2000</f>
        <v>1938696.6517796812</v>
      </c>
      <c r="I120" s="100">
        <f>I109*pricing!I33*2000</f>
        <v>2163561.15371024</v>
      </c>
      <c r="J120" s="100">
        <f>J109*pricing!J33*2000</f>
        <v>1896154.7189820081</v>
      </c>
      <c r="K120" s="100">
        <f>K109*pricing!K33*2000</f>
        <v>1738141.8257335073</v>
      </c>
      <c r="L120" s="100">
        <f>L109*pricing!L33*2000</f>
        <v>2121019.2209125669</v>
      </c>
      <c r="M120" s="100">
        <f>M109*pricing!M33*2000</f>
        <v>1853612.7861843347</v>
      </c>
      <c r="N120" s="100">
        <f>N109*pricing!N33*2000</f>
        <v>1969083.746635162</v>
      </c>
      <c r="O120" s="100">
        <f>O109*pricing!O33*2000</f>
        <v>1829303.11029995</v>
      </c>
    </row>
    <row r="121" spans="2:15">
      <c r="C121" s="99" t="s">
        <v>127</v>
      </c>
      <c r="D121" s="100">
        <f>D110*pricing!D34*2000</f>
        <v>1868730.8029672247</v>
      </c>
      <c r="E121" s="100">
        <f>E110*pricing!E34*2000</f>
        <v>2540902.8270507958</v>
      </c>
      <c r="F121" s="100">
        <f>F110*pricing!F34*2000</f>
        <v>2243269.9579385547</v>
      </c>
      <c r="G121" s="100">
        <f>G110*pricing!G34*2000</f>
        <v>2259805.1173336795</v>
      </c>
      <c r="H121" s="100">
        <f>H110*pricing!H34*2000</f>
        <v>2314922.3153174277</v>
      </c>
      <c r="I121" s="100">
        <f>I110*pricing!I34*2000</f>
        <v>2110988.6827775589</v>
      </c>
      <c r="J121" s="100">
        <f>J110*pricing!J34*2000</f>
        <v>2458227.0300751734</v>
      </c>
      <c r="K121" s="100">
        <f>K110*pricing!K34*2000</f>
        <v>2182641.0401564315</v>
      </c>
      <c r="L121" s="100">
        <f>L110*pricing!L34*2000</f>
        <v>1962172.2482214386</v>
      </c>
      <c r="M121" s="100">
        <f>M110*pricing!M34*2000</f>
        <v>2359016.0737044262</v>
      </c>
      <c r="N121" s="100">
        <f>N110*pricing!N34*2000</f>
        <v>2419644.9914865494</v>
      </c>
      <c r="O121" s="100">
        <f>O110*pricing!O34*2000</f>
        <v>2458227.0300751734</v>
      </c>
    </row>
    <row r="122" spans="2:15">
      <c r="C122" s="99" t="s">
        <v>128</v>
      </c>
      <c r="D122" s="100">
        <f>D111*pricing!D35*2000</f>
        <v>4034940.2579736724</v>
      </c>
      <c r="E122" s="100">
        <f>E111*pricing!E35*2000</f>
        <v>3434350.896967716</v>
      </c>
      <c r="F122" s="100">
        <f>F111*pricing!F35*2000</f>
        <v>3205394.1705032014</v>
      </c>
      <c r="G122" s="100">
        <f>G111*pricing!G35*2000</f>
        <v>3363902.6734401733</v>
      </c>
      <c r="H122" s="100">
        <f>H111*pricing!H35*2000</f>
        <v>2866362.0947769014</v>
      </c>
      <c r="I122" s="100">
        <f>I111*pricing!I35*2000</f>
        <v>3658904.6094617588</v>
      </c>
      <c r="J122" s="100">
        <f>J111*pricing!J35*2000</f>
        <v>4055175.8668041881</v>
      </c>
      <c r="K122" s="100">
        <f>K111*pricing!K35*2000</f>
        <v>3707337.7631369447</v>
      </c>
      <c r="L122" s="100">
        <f>L111*pricing!L35*2000</f>
        <v>3337484.5896173446</v>
      </c>
      <c r="M122" s="100">
        <f>M111*pricing!M35*2000</f>
        <v>3183379.1006508446</v>
      </c>
      <c r="N122" s="100">
        <f>N111*pricing!N35*2000</f>
        <v>3381514.7293220591</v>
      </c>
      <c r="O122" s="100">
        <f>O111*pricing!O35*2000</f>
        <v>3372708.7013811162</v>
      </c>
    </row>
    <row r="123" spans="2:15">
      <c r="C123" s="99" t="s">
        <v>129</v>
      </c>
      <c r="D123" s="100">
        <f>D112*pricing!D36*2000</f>
        <v>4203827.9617590383</v>
      </c>
      <c r="E123" s="100">
        <f>E112*pricing!E36*2000</f>
        <v>4300447.9348188471</v>
      </c>
      <c r="F123" s="100">
        <f>F112*pricing!F36*2000</f>
        <v>3700850.3637305461</v>
      </c>
      <c r="G123" s="100">
        <f>G112*pricing!G36*2000</f>
        <v>3543095.9861029321</v>
      </c>
      <c r="H123" s="100">
        <f>H112*pricing!H36*2000</f>
        <v>4144130.0227941563</v>
      </c>
      <c r="I123" s="100">
        <f>I112*pricing!I36*2000</f>
        <v>3118996.4143964071</v>
      </c>
      <c r="J123" s="100">
        <f>J112*pricing!J36*2000</f>
        <v>4322958.0161731727</v>
      </c>
      <c r="K123" s="100">
        <f>K112*pricing!K36*2000</f>
        <v>4026609.9556556777</v>
      </c>
      <c r="L123" s="100">
        <f>L112*pricing!L36*2000</f>
        <v>3618010.4240052658</v>
      </c>
      <c r="M123" s="100">
        <f>M112*pricing!M36*2000</f>
        <v>3825164.2885717549</v>
      </c>
      <c r="N123" s="100">
        <f>N112*pricing!N36*2000</f>
        <v>3629745.2745194002</v>
      </c>
      <c r="O123" s="100">
        <f>O112*pricing!O36*2000</f>
        <v>3868457.8444131771</v>
      </c>
    </row>
    <row r="124" spans="2:15">
      <c r="C124" s="99" t="s">
        <v>130</v>
      </c>
      <c r="D124" s="100">
        <f>D113*pricing!D37*2000</f>
        <v>1989561.5311417961</v>
      </c>
      <c r="E124" s="100">
        <f>E113*pricing!E37*2000</f>
        <v>997720.88747195178</v>
      </c>
      <c r="F124" s="100">
        <f>F113*pricing!F37*2000</f>
        <v>894609.37954898027</v>
      </c>
      <c r="G124" s="100">
        <f>G113*pricing!G37*2000</f>
        <v>927492.7333828893</v>
      </c>
      <c r="H124" s="100">
        <f>H113*pricing!H37*2000</f>
        <v>870630.800081486</v>
      </c>
      <c r="I124" s="100">
        <f>I113*pricing!I37*2000</f>
        <v>840821.73498971504</v>
      </c>
      <c r="J124" s="100">
        <f>J113*pricing!J37*2000</f>
        <v>919429.41188479844</v>
      </c>
      <c r="K124" s="100">
        <f>K113*pricing!K37*2000</f>
        <v>941883.26872356806</v>
      </c>
      <c r="L124" s="100">
        <f>L113*pricing!L37*2000</f>
        <v>970440.44477230753</v>
      </c>
      <c r="M124" s="100">
        <f>M113*pricing!M37*2000</f>
        <v>938782.29981965583</v>
      </c>
      <c r="N124" s="100">
        <f>N113*pricing!N37*2000</f>
        <v>942856.57495460298</v>
      </c>
      <c r="O124" s="100">
        <f>O113*pricing!O37*2000</f>
        <v>871498.43719708209</v>
      </c>
    </row>
    <row r="125" spans="2:15">
      <c r="C125" s="99" t="s">
        <v>131</v>
      </c>
      <c r="D125" s="100">
        <f>D114*pricing!D38*2000</f>
        <v>776980.27448515897</v>
      </c>
      <c r="E125" s="100">
        <f>E114*pricing!E38*2000</f>
        <v>386302.9740250443</v>
      </c>
      <c r="F125" s="100">
        <f>F114*pricing!F38*2000</f>
        <v>462833.62550770229</v>
      </c>
      <c r="G125" s="100">
        <f>G114*pricing!G38*2000</f>
        <v>418069.71848318895</v>
      </c>
      <c r="H125" s="100">
        <f>H114*pricing!H38*2000</f>
        <v>451628.82425872557</v>
      </c>
      <c r="I125" s="100">
        <f>I114*pricing!I38*2000</f>
        <v>504335.77428215201</v>
      </c>
      <c r="J125" s="100">
        <f>J114*pricing!J38*2000</f>
        <v>435756.3535608938</v>
      </c>
      <c r="K125" s="100">
        <f>K114*pricing!K38*2000</f>
        <v>384083.00610612298</v>
      </c>
      <c r="L125" s="100">
        <f>L114*pricing!L38*2000</f>
        <v>414745.02723034698</v>
      </c>
      <c r="M125" s="100">
        <f>M114*pricing!M38*2000</f>
        <v>385758.12032480491</v>
      </c>
      <c r="N125" s="100">
        <f>N114*pricing!N38*2000</f>
        <v>393575.01341040531</v>
      </c>
      <c r="O125" s="100">
        <f>O114*pricing!O38*2000</f>
        <v>453658.94983724225</v>
      </c>
    </row>
    <row r="126" spans="2:15">
      <c r="C126" s="99" t="s">
        <v>132</v>
      </c>
      <c r="D126" s="100">
        <f>D115*pricing!D39*2000</f>
        <v>1302548.6760776057</v>
      </c>
      <c r="E126" s="100">
        <f>E115*pricing!E39*2000</f>
        <v>584991.52668211435</v>
      </c>
      <c r="F126" s="100">
        <f>F115*pricing!F39*2000</f>
        <v>624959.49029123969</v>
      </c>
      <c r="G126" s="100">
        <f>G115*pricing!G39*2000</f>
        <v>569448.47225654754</v>
      </c>
      <c r="H126" s="100">
        <f>H115*pricing!H39*2000</f>
        <v>552086.65603048285</v>
      </c>
      <c r="I126" s="100">
        <f>I115*pricing!I39*2000</f>
        <v>603652.98731922824</v>
      </c>
      <c r="J126" s="100">
        <f>J115*pricing!J39*2000</f>
        <v>578729.81411225419</v>
      </c>
      <c r="K126" s="100">
        <f>K115*pricing!K39*2000</f>
        <v>581909.8851710516</v>
      </c>
      <c r="L126" s="100">
        <f>L115*pricing!L39*2000</f>
        <v>559672.61366477876</v>
      </c>
      <c r="M126" s="100">
        <f>M115*pricing!M39*2000</f>
        <v>621010.91097383969</v>
      </c>
      <c r="N126" s="100">
        <f>N115*pricing!N39*2000</f>
        <v>589240.37703713693</v>
      </c>
      <c r="O126" s="100">
        <f>O115*pricing!O39*2000</f>
        <v>588173.12232198671</v>
      </c>
    </row>
    <row r="127" spans="2:15">
      <c r="C127" s="99" t="s">
        <v>278</v>
      </c>
      <c r="D127" s="100">
        <f>SUM(D$120:D$126)</f>
        <v>15902443.452079451</v>
      </c>
      <c r="E127" s="100">
        <f t="shared" ref="E127:O127" si="1">SUM(E$120:E$126)</f>
        <v>14001091.129663264</v>
      </c>
      <c r="F127" s="100">
        <f t="shared" si="1"/>
        <v>12888291.07016702</v>
      </c>
      <c r="G127" s="100">
        <f t="shared" si="1"/>
        <v>12649788.795542225</v>
      </c>
      <c r="H127" s="100">
        <f t="shared" si="1"/>
        <v>13138457.365038862</v>
      </c>
      <c r="I127" s="100">
        <f t="shared" si="1"/>
        <v>13001261.356937062</v>
      </c>
      <c r="J127" s="100">
        <f t="shared" si="1"/>
        <v>14666431.211592488</v>
      </c>
      <c r="K127" s="100">
        <f t="shared" si="1"/>
        <v>13562606.744683305</v>
      </c>
      <c r="L127" s="100">
        <f t="shared" si="1"/>
        <v>12983544.568424048</v>
      </c>
      <c r="M127" s="100">
        <f t="shared" si="1"/>
        <v>13166723.58022966</v>
      </c>
      <c r="N127" s="100">
        <f t="shared" si="1"/>
        <v>13325660.707365317</v>
      </c>
      <c r="O127" s="100">
        <f t="shared" si="1"/>
        <v>13442027.195525726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142671.54976517594</v>
      </c>
      <c r="E131" s="106">
        <f>SUM(M$6:M$19)+SUM(O$6:O$19)+SUM(Q$6:Q$19)+SUM(S$6:S$19)</f>
        <v>145070.39999999999</v>
      </c>
      <c r="F131" s="106">
        <f>SUM(U$6:U$19)+SUM(W$6:W$19)+SUM(Y$6:Y$19)+SUM(AA$6:AA$19)</f>
        <v>146041.20000000001</v>
      </c>
      <c r="G131" s="106">
        <f>SUM(AC$6:AC$19)+SUM(AE$6:AE$19)+SUM(AG$6:AG$19)+SUM(AI$6:AI$19)</f>
        <v>129985.2</v>
      </c>
      <c r="H131" s="106">
        <f>SUM(AK$6:AK$19)+SUM(AM$6:AM$19)+SUM(AO$6:AO$19)+SUM(AQ$6:AQ$19)</f>
        <v>161636.4</v>
      </c>
      <c r="I131" s="106">
        <f>SUM(AS$6:AS$19)+SUM(AU$6:AU$19)+SUM(AW$6:AW$19)+SUM(AY$6:AY$19)</f>
        <v>179511.6</v>
      </c>
      <c r="J131" s="106">
        <f>SUM(BA$6:BA$19)+SUM(BC$6:BC$19)+SUM(BE$6:BE$19)+SUM(BG$6:BG$19)</f>
        <v>157923.6</v>
      </c>
      <c r="K131" s="106">
        <f>SUM(BI$6:BI$19)+SUM(BK$6:BK$19)+SUM(BM$6:BM$19)+SUM(BO$6:BO$19)</f>
        <v>144169.20000000001</v>
      </c>
      <c r="L131" s="106">
        <f>SUM(BQ$6:BQ$19)+SUM(BS$6:BS$19)+SUM(BU$6:BU$19)+SUM(BW$6:BW$19)</f>
        <v>175705.19999999998</v>
      </c>
      <c r="M131" s="106">
        <f>SUM(BY$6:BY$19)+SUM(CA$6:CA$19)+SUM(CC$6:CC$19)+SUM(CE$6:CE$19)</f>
        <v>154123.20000000001</v>
      </c>
      <c r="N131" s="106">
        <f>SUM(CG$6:CG$19)+SUM(CI$6:CI$19)+SUM(CK$6:CK$19)+SUM(CM$6:CM$19)</f>
        <v>163556.4</v>
      </c>
      <c r="O131" s="106">
        <f>SUM(CO$6:CO$19)+SUM(CQ$6:CQ$19)+SUM(CS$6:CS$19)+SUM(CU$6:CU$19)</f>
        <v>151903.19999999998</v>
      </c>
    </row>
    <row r="132" spans="2:15">
      <c r="C132" s="105" t="s">
        <v>127</v>
      </c>
      <c r="D132" s="106">
        <f>SUM(E$20:E$36)+SUM(G$20:G$36)+SUM(I$20:I$36)+SUM(K$20:K$36)</f>
        <v>143985.38989107293</v>
      </c>
      <c r="E132" s="106">
        <f>SUM(M$20:M$36)+SUM(O$20:O$36)+SUM(Q$20:Q$36)+SUM(S$20:S$36)</f>
        <v>196520.40000000002</v>
      </c>
      <c r="F132" s="106">
        <f>SUM(U$20:U$36)+SUM(W$20:W$36)+SUM(Y$20:Y$36)+SUM(AA$20:AA$36)</f>
        <v>171537.59999999998</v>
      </c>
      <c r="G132" s="106">
        <f>SUM(AC$20:AC$36)+SUM(AE$20:AE$36)+SUM(AG$20:AG$36)+SUM(AI$20:AI$36)</f>
        <v>174865.19999999998</v>
      </c>
      <c r="H132" s="106">
        <f>SUM(AK$20:AK$36)+SUM(AM$20:AM$36)+SUM(AO$20:AO$36)+SUM(AQ$20:AQ$36)</f>
        <v>178728</v>
      </c>
      <c r="I132" s="106">
        <f>SUM(AS$20:AS$36)+SUM(AU$20:AU$36)+SUM(AW$20:AW$36)+SUM(AY$20:AY$36)</f>
        <v>163550.39999999999</v>
      </c>
      <c r="J132" s="106">
        <f>SUM(BA$20:BA$36)+SUM(BC$20:BC$36)+SUM(BE$20:BE$36)+SUM(BG$20:BG$36)</f>
        <v>192393.60000000001</v>
      </c>
      <c r="K132" s="106">
        <f>SUM(BI$20:BI$36)+SUM(BK$20:BK$36)+SUM(BM$20:BM$36)+SUM(BO$20:BO$36)</f>
        <v>168452.4</v>
      </c>
      <c r="L132" s="106">
        <f>SUM(BQ$20:BQ$36)+SUM(BS$20:BS$36)+SUM(BU$20:BU$36)+SUM(BW$20:BW$36)</f>
        <v>151101.59999999998</v>
      </c>
      <c r="M132" s="106">
        <f>SUM(BY$20:BY$36)+SUM(CA$20:CA$36)+SUM(CC$20:CC$36)+SUM(CE$20:CE$36)</f>
        <v>183590.39999999999</v>
      </c>
      <c r="N132" s="106">
        <f>SUM(CG$20:CG$36)+SUM(CI$20:CI$36)+SUM(CK$20:CK$36)+SUM(CM$20:CM$36)</f>
        <v>188197.2</v>
      </c>
      <c r="O132" s="106">
        <f>SUM(CO$20:CO$36)+SUM(CQ$20:CQ$36)+SUM(CS$20:CS$36)+SUM(CU$20:CU$36)</f>
        <v>190882.8</v>
      </c>
    </row>
    <row r="133" spans="2:15">
      <c r="C133" s="105" t="s">
        <v>128</v>
      </c>
      <c r="D133" s="106">
        <f>SUM(E$37:E$48)+SUM(G$37:G$48)+SUM(I$37:I$48)+SUM(K$37:K$48)</f>
        <v>958061.65491686796</v>
      </c>
      <c r="E133" s="106">
        <f>SUM(M$37:M$48)+SUM(O$37:O$48)+SUM(Q$37:Q$48)+SUM(S$37:S$48)</f>
        <v>818719.2</v>
      </c>
      <c r="F133" s="106">
        <f>SUM(U$37:U$48)+SUM(W$37:W$48)+SUM(Y$37:Y$48)+SUM(AA$37:AA$48)</f>
        <v>761029.2</v>
      </c>
      <c r="G133" s="106">
        <f>SUM(AC$37:AC$48)+SUM(AE$37:AE$48)+SUM(AG$37:AG$48)+SUM(AI$37:AI$48)</f>
        <v>800577.6</v>
      </c>
      <c r="H133" s="106">
        <f>SUM(AK$37:AK$48)+SUM(AM$37:AM$48)+SUM(AO$37:AO$48)+SUM(AQ$37:AQ$48)</f>
        <v>681174</v>
      </c>
      <c r="I133" s="106">
        <f>SUM(AS$37:AS$48)+SUM(AU$37:AU$48)+SUM(AW$37:AW$48)+SUM(AY$37:AY$48)</f>
        <v>868962</v>
      </c>
      <c r="J133" s="106">
        <f>SUM(BA$37:BA$48)+SUM(BC$37:BC$48)+SUM(BE$37:BE$48)+SUM(BG$37:BG$48)</f>
        <v>966111.6</v>
      </c>
      <c r="K133" s="106">
        <f>SUM(BI$37:BI$48)+SUM(BK$37:BK$48)+SUM(BM$37:BM$48)+SUM(BO$37:BO$48)</f>
        <v>880158</v>
      </c>
      <c r="L133" s="106">
        <f>SUM(BQ$37:BQ$48)+SUM(BS$37:BS$48)+SUM(BU$37:BU$48)+SUM(BW$37:BW$48)</f>
        <v>793300.8</v>
      </c>
      <c r="M133" s="106">
        <f>SUM(BY$37:BY$48)+SUM(CA$37:CA$48)+SUM(CC$37:CC$48)+SUM(CE$37:CE$48)</f>
        <v>758002.8</v>
      </c>
      <c r="N133" s="106">
        <f>SUM(CG$37:CG$48)+SUM(CI$37:CI$48)+SUM(CK$37:CK$48)+SUM(CM$37:CM$48)</f>
        <v>803578.79999999993</v>
      </c>
      <c r="O133" s="106">
        <f>SUM(CO$37:CO$48)+SUM(CQ$37:CQ$48)+SUM(CS$37:CS$48)+SUM(CU$37:CU$48)</f>
        <v>800826</v>
      </c>
    </row>
    <row r="134" spans="2:15">
      <c r="C134" s="105" t="s">
        <v>129</v>
      </c>
      <c r="D134" s="106">
        <f>SUM(E$49:E$70)+SUM(G$49:G$70)+SUM(I$49:I$70)+SUM(K$49:K$70)</f>
        <v>765375.17296692752</v>
      </c>
      <c r="E134" s="106">
        <f>SUM(M$49:M$70)+SUM(O$49:O$70)+SUM(Q$49:Q$70)+SUM(S$49:S$70)</f>
        <v>774589.06850691524</v>
      </c>
      <c r="F134" s="106">
        <f>SUM(U$49:U$70)+SUM(W$49:W$70)+SUM(Y$49:Y$70)+SUM(AA$49:AA$70)</f>
        <v>661620.0411790756</v>
      </c>
      <c r="G134" s="106">
        <f>SUM(AC$49:AC$70)+SUM(AE$49:AE$70)+SUM(AG$49:AG$70)+SUM(AI$49:AI$70)</f>
        <v>635293.07506618486</v>
      </c>
      <c r="H134" s="106">
        <f>SUM(AK$49:AK$70)+SUM(AM$49:AM$70)+SUM(AO$49:AO$70)+SUM(AQ$49:AQ$70)</f>
        <v>748946.68247288838</v>
      </c>
      <c r="I134" s="106">
        <f>SUM(AS$49:AS$70)+SUM(AU$49:AU$70)+SUM(AW$49:AW$70)+SUM(AY$49:AY$70)</f>
        <v>563701.02158325387</v>
      </c>
      <c r="J134" s="106">
        <f>SUM(BA$49:BA$70)+SUM(BC$49:BC$70)+SUM(BE$49:BE$70)+SUM(BG$49:BG$70)</f>
        <v>770737.9660364415</v>
      </c>
      <c r="K134" s="106">
        <f>SUM(BI$49:BI$70)+SUM(BK$49:BK$70)+SUM(BM$49:BM$70)+SUM(BO$49:BO$70)</f>
        <v>720754.34569693299</v>
      </c>
      <c r="L134" s="106">
        <f>SUM(BQ$49:BQ$70)+SUM(BS$49:BS$70)+SUM(BU$49:BU$70)+SUM(BW$49:BW$70)</f>
        <v>645694.01805129554</v>
      </c>
      <c r="M134" s="106">
        <f>SUM(BY$49:BY$70)+SUM(CA$49:CA$70)+SUM(CC$49:CC$70)+SUM(CE$49:CE$70)</f>
        <v>685595.50127730379</v>
      </c>
      <c r="N134" s="106">
        <f>SUM(CG$49:CG$70)+SUM(CI$49:CI$70)+SUM(CK$49:CK$70)+SUM(CM$49:CM$70)</f>
        <v>653098.97984739009</v>
      </c>
      <c r="O134" s="106">
        <f>SUM(CO$49:CO$70)+SUM(CQ$49:CQ$70)+SUM(CS$49:CS$70)+SUM(CU$49:CU$70)</f>
        <v>691984.20210235391</v>
      </c>
    </row>
    <row r="135" spans="2:15">
      <c r="C135" s="105" t="s">
        <v>130</v>
      </c>
      <c r="D135" s="106">
        <f>SUM(E$71:E$86)+SUM(G$71:G$86)+SUM(I$71:I$86)+SUM(K$71:K$86)</f>
        <v>268525.38243917114</v>
      </c>
      <c r="E135" s="106">
        <f>SUM(M$71:M$86)+SUM(O$71:O$86)+SUM(Q$71:Q$86)+SUM(S$71:S$86)</f>
        <v>134817.05999878384</v>
      </c>
      <c r="F135" s="106">
        <f>SUM(U$71:U$86)+SUM(W$71:W$86)+SUM(Y$71:Y$86)+SUM(AA$71:AA$86)</f>
        <v>120326.12600561399</v>
      </c>
      <c r="G135" s="106">
        <f>SUM(AC$71:AC$86)+SUM(AE$71:AE$86)+SUM(AG$71:AG$86)+SUM(AI$71:AI$86)</f>
        <v>124198.63763382094</v>
      </c>
      <c r="H135" s="106">
        <f>SUM(AK$71:AK$86)+SUM(AM$71:AM$86)+SUM(AO$71:AO$86)+SUM(AQ$71:AQ$86)</f>
        <v>116618.63552388492</v>
      </c>
      <c r="I135" s="106">
        <f>SUM(AS$71:AS$86)+SUM(AU$71:AU$86)+SUM(AW$71:AW$86)+SUM(AY$71:AY$86)</f>
        <v>113310.04329247346</v>
      </c>
      <c r="J135" s="106">
        <f>SUM(BA$71:BA$86)+SUM(BC$71:BC$86)+SUM(BE$71:BE$86)+SUM(BG$71:BG$86)</f>
        <v>123684.38744512957</v>
      </c>
      <c r="K135" s="106">
        <f>SUM(BI$71:BI$86)+SUM(BK$71:BK$86)+SUM(BM$71:BM$86)+SUM(BO$71:BO$86)</f>
        <v>127134.6773453986</v>
      </c>
      <c r="L135" s="106">
        <f>SUM(BQ$71:BQ$86)+SUM(BS$71:BS$86)+SUM(BU$71:BU$86)+SUM(BW$71:BW$86)</f>
        <v>130785.84650994444</v>
      </c>
      <c r="M135" s="106">
        <f>SUM(BY$71:BY$86)+SUM(CA$71:CA$86)+SUM(CC$71:CC$86)+SUM(CE$71:CE$86)</f>
        <v>126373.75982267596</v>
      </c>
      <c r="N135" s="106">
        <f>SUM(CG$71:CG$86)+SUM(CI$71:CI$86)+SUM(CK$71:CK$86)+SUM(CM$71:CM$86)</f>
        <v>126549.35811226051</v>
      </c>
      <c r="O135" s="106">
        <f>SUM(CO$71:CO$86)+SUM(CQ$71:CQ$86)+SUM(CS$71:CS$86)+SUM(CU$71:CU$86)</f>
        <v>117322.96260314518</v>
      </c>
    </row>
    <row r="136" spans="2:15">
      <c r="C136" s="105" t="s">
        <v>131</v>
      </c>
      <c r="D136" s="106">
        <f>SUM(E$87:E$94)+SUM(G$87:G$94)+SUM(I$87:I$94)+SUM(K$87:K$94)</f>
        <v>381176.68019720609</v>
      </c>
      <c r="E136" s="106">
        <f>SUM(M$87:M$94)+SUM(O$87:O$94)+SUM(Q$87:Q$94)+SUM(S$87:S$94)</f>
        <v>189324.7198456722</v>
      </c>
      <c r="F136" s="106">
        <f>SUM(U$87:U$94)+SUM(W$87:W$94)+SUM(Y$87:Y$94)+SUM(AA$87:AA$94)</f>
        <v>227593.46705385752</v>
      </c>
      <c r="G136" s="106">
        <f>SUM(AC$87:AC$94)+SUM(AE$87:AE$94)+SUM(AG$87:AG$94)+SUM(AI$87:AI$94)</f>
        <v>205369.33477299855</v>
      </c>
      <c r="H136" s="106">
        <f>SUM(AK$87:AK$94)+SUM(AM$87:AM$94)+SUM(AO$87:AO$94)+SUM(AQ$87:AQ$94)</f>
        <v>221340.34811159977</v>
      </c>
      <c r="I136" s="106">
        <f>SUM(AS$87:AS$94)+SUM(AU$87:AU$94)+SUM(AW$87:AW$94)+SUM(AY$87:AY$94)</f>
        <v>247125.38369015703</v>
      </c>
      <c r="J136" s="106">
        <f>SUM(BA$87:BA$94)+SUM(BC$87:BC$94)+SUM(BE$87:BE$94)+SUM(BG$87:BG$94)</f>
        <v>213176.00778113308</v>
      </c>
      <c r="K136" s="106">
        <f>SUM(BI$87:BI$94)+SUM(BK$87:BK$94)+SUM(BM$87:BM$94)+SUM(BO$87:BO$94)</f>
        <v>188731.22743298035</v>
      </c>
      <c r="L136" s="106">
        <f>SUM(BQ$87:BQ$94)+SUM(BS$87:BS$94)+SUM(BU$87:BU$94)+SUM(BW$87:BW$94)</f>
        <v>203849.74384556653</v>
      </c>
      <c r="M136" s="106">
        <f>SUM(BY$87:BY$94)+SUM(CA$87:CA$94)+SUM(CC$87:CC$94)+SUM(CE$87:CE$94)</f>
        <v>189496.42629971448</v>
      </c>
      <c r="N136" s="106">
        <f>SUM(CG$87:CG$94)+SUM(CI$87:CI$94)+SUM(CK$87:CK$94)+SUM(CM$87:CM$94)</f>
        <v>193280.24326898123</v>
      </c>
      <c r="O136" s="106">
        <f>SUM(CO$87:CO$94)+SUM(CQ$87:CQ$94)+SUM(CS$87:CS$94)+SUM(CU$87:CU$94)</f>
        <v>222553.25971895753</v>
      </c>
    </row>
    <row r="137" spans="2:15">
      <c r="C137" s="105" t="s">
        <v>132</v>
      </c>
      <c r="D137" s="106">
        <f>SUM(E$95:E$105)+SUM(G$95:G$105)+SUM(I$95:I$105)+SUM(K$95:K$105)</f>
        <v>502076.49766361609</v>
      </c>
      <c r="E137" s="106">
        <f>SUM(M$95:M$105)+SUM(O$95:O$105)+SUM(Q$95:Q$105)+SUM(S$95:S$105)</f>
        <v>224470.02084600367</v>
      </c>
      <c r="F137" s="106">
        <f>SUM(U$95:U$105)+SUM(W$95:W$105)+SUM(Y$95:Y$105)+SUM(AA$95:AA$105)</f>
        <v>238799.45552213013</v>
      </c>
      <c r="G137" s="106">
        <f>SUM(AC$95:AC$105)+SUM(AE$95:AE$105)+SUM(AG$95:AG$105)+SUM(AI$95:AI$105)</f>
        <v>217381.09683982204</v>
      </c>
      <c r="H137" s="106">
        <f>SUM(AK$95:AK$105)+SUM(AM$95:AM$105)+SUM(AO$95:AO$105)+SUM(AQ$95:AQ$105)</f>
        <v>213290.08781739493</v>
      </c>
      <c r="I137" s="106">
        <f>SUM(AS$95:AS$105)+SUM(AU$95:AU$105)+SUM(AW$95:AW$105)+SUM(AY$95:AY$105)</f>
        <v>232705.82493990482</v>
      </c>
      <c r="J137" s="106">
        <f>SUM(BA$95:BA$105)+SUM(BC$95:BC$105)+SUM(BE$95:BE$105)+SUM(BG$95:BG$105)</f>
        <v>221704.0796843461</v>
      </c>
      <c r="K137" s="106">
        <f>SUM(BI$95:BI$105)+SUM(BK$95:BK$105)+SUM(BM$95:BM$105)+SUM(BO$95:BO$105)</f>
        <v>224198.94871632624</v>
      </c>
      <c r="L137" s="106">
        <f>SUM(BQ$95:BQ$105)+SUM(BS$95:BS$105)+SUM(BU$95:BU$105)+SUM(BW$95:BW$105)</f>
        <v>215386.13285494107</v>
      </c>
      <c r="M137" s="106">
        <f>SUM(BY$95:BY$105)+SUM(CA$95:CA$105)+SUM(CC$95:CC$105)+SUM(CE$95:CE$105)</f>
        <v>237118.80356144518</v>
      </c>
      <c r="N137" s="106">
        <f>SUM(CG$95:CG$105)+SUM(CI$95:CI$105)+SUM(CK$95:CK$105)+SUM(CM$95:CM$105)</f>
        <v>227655.4215341316</v>
      </c>
      <c r="O137" s="106">
        <f>SUM(CO$95:CO$105)+SUM(CQ$95:CQ$105)+SUM(CS$95:CS$105)+SUM(CU$95:CU$105)</f>
        <v>226582.14501456491</v>
      </c>
    </row>
    <row r="138" spans="2:15">
      <c r="C138" s="105" t="s">
        <v>278</v>
      </c>
      <c r="D138" s="100">
        <f t="shared" ref="D138:O138" si="2">SUM(D$131:D$137)</f>
        <v>3161872.3278400376</v>
      </c>
      <c r="E138" s="100">
        <f t="shared" si="2"/>
        <v>2483510.8691973747</v>
      </c>
      <c r="F138" s="100">
        <f t="shared" si="2"/>
        <v>2326947.0897606774</v>
      </c>
      <c r="G138" s="100">
        <f t="shared" si="2"/>
        <v>2287670.1443128265</v>
      </c>
      <c r="H138" s="100">
        <f t="shared" si="2"/>
        <v>2321734.1539257681</v>
      </c>
      <c r="I138" s="100">
        <f t="shared" si="2"/>
        <v>2368866.2735057892</v>
      </c>
      <c r="J138" s="100">
        <f t="shared" si="2"/>
        <v>2645731.24094705</v>
      </c>
      <c r="K138" s="100">
        <f t="shared" si="2"/>
        <v>2453598.7991916384</v>
      </c>
      <c r="L138" s="100">
        <f t="shared" si="2"/>
        <v>2315823.3412617473</v>
      </c>
      <c r="M138" s="100">
        <f t="shared" si="2"/>
        <v>2334300.8909611395</v>
      </c>
      <c r="N138" s="100">
        <f t="shared" si="2"/>
        <v>2355916.4027627637</v>
      </c>
      <c r="O138" s="100">
        <f t="shared" si="2"/>
        <v>2402054.5694390214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/>
      <c r="D6" s="15">
        <v>345</v>
      </c>
      <c r="E6" s="15" t="s">
        <v>166</v>
      </c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/>
      <c r="D10" s="15">
        <v>500</v>
      </c>
      <c r="E10" s="15" t="s">
        <v>166</v>
      </c>
      <c r="F10" s="15" t="s">
        <v>6</v>
      </c>
      <c r="G10" s="15">
        <f t="shared" si="0"/>
        <v>500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/>
      <c r="D12" s="15">
        <v>3589</v>
      </c>
      <c r="E12" s="15" t="s">
        <v>166</v>
      </c>
      <c r="F12" s="15" t="s">
        <v>6</v>
      </c>
      <c r="G12" s="15">
        <f t="shared" si="0"/>
        <v>3589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/>
      <c r="D21" s="15">
        <v>11</v>
      </c>
      <c r="E21" s="15"/>
      <c r="F21" s="15" t="s">
        <v>6</v>
      </c>
      <c r="G21" s="15">
        <f t="shared" ref="G21:G30" si="2">$D21+$C21</f>
        <v>11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/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/>
      <c r="D27" s="15">
        <v>53</v>
      </c>
      <c r="E27" s="15"/>
      <c r="F27" s="15" t="s">
        <v>6</v>
      </c>
      <c r="G27" s="15">
        <f t="shared" si="2"/>
        <v>53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 t="s">
        <v>166</v>
      </c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 t="s">
        <v>166</v>
      </c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1527.5662318969544</v>
      </c>
      <c r="D6" s="87">
        <v>1527.5662318969544</v>
      </c>
      <c r="E6" s="87">
        <v>1527.5662318969544</v>
      </c>
      <c r="F6" s="87">
        <v>1527.5662318969544</v>
      </c>
      <c r="G6" s="87">
        <v>1527.5662318969544</v>
      </c>
      <c r="H6" s="87">
        <v>1527.5662318969544</v>
      </c>
      <c r="I6" s="87">
        <v>1527.5662318969544</v>
      </c>
      <c r="J6" s="87">
        <v>1527.5662318969544</v>
      </c>
      <c r="K6" s="87">
        <v>1527.5662318969544</v>
      </c>
      <c r="L6" s="87">
        <v>1527.5662318969544</v>
      </c>
      <c r="M6" s="87">
        <v>1527.5662318969544</v>
      </c>
      <c r="N6" s="87">
        <v>1527.5662318969544</v>
      </c>
    </row>
    <row r="7" spans="2:14">
      <c r="B7" s="36" t="s">
        <v>105</v>
      </c>
      <c r="C7" s="88">
        <v>1611.4385541512133</v>
      </c>
      <c r="D7" s="89">
        <v>1611.4385541512133</v>
      </c>
      <c r="E7" s="89">
        <v>1611.4385541512133</v>
      </c>
      <c r="F7" s="89">
        <v>1611.4385541512133</v>
      </c>
      <c r="G7" s="89">
        <v>1611.4385541512133</v>
      </c>
      <c r="H7" s="89">
        <v>1611.4385541512133</v>
      </c>
      <c r="I7" s="89">
        <v>1611.4385541512133</v>
      </c>
      <c r="J7" s="89">
        <v>1611.4385541512133</v>
      </c>
      <c r="K7" s="89">
        <v>1611.4385541512133</v>
      </c>
      <c r="L7" s="89">
        <v>1611.4385541512133</v>
      </c>
      <c r="M7" s="89">
        <v>1611.4385541512133</v>
      </c>
      <c r="N7" s="89">
        <v>1611.4385541512133</v>
      </c>
    </row>
    <row r="8" spans="2:14">
      <c r="B8" s="36" t="s">
        <v>106</v>
      </c>
      <c r="C8" s="88">
        <v>1455.9692481309228</v>
      </c>
      <c r="D8" s="89">
        <v>1455.9692481309228</v>
      </c>
      <c r="E8" s="89">
        <v>1455.9692481309228</v>
      </c>
      <c r="F8" s="89">
        <v>1455.9692481309228</v>
      </c>
      <c r="G8" s="89">
        <v>1455.9692481309228</v>
      </c>
      <c r="H8" s="89">
        <v>1455.9692481309228</v>
      </c>
      <c r="I8" s="89">
        <v>1455.9692481309228</v>
      </c>
      <c r="J8" s="89">
        <v>1455.9692481309228</v>
      </c>
      <c r="K8" s="89">
        <v>1455.9692481309228</v>
      </c>
      <c r="L8" s="89">
        <v>1455.9692481309228</v>
      </c>
      <c r="M8" s="89">
        <v>1455.9692481309228</v>
      </c>
      <c r="N8" s="89">
        <v>1455.9692481309228</v>
      </c>
    </row>
    <row r="9" spans="2:14">
      <c r="B9" s="36" t="s">
        <v>107</v>
      </c>
      <c r="C9" s="88">
        <v>1527.5662318969544</v>
      </c>
      <c r="D9" s="89">
        <v>1527.5662318969544</v>
      </c>
      <c r="E9" s="89">
        <v>1527.5662318969544</v>
      </c>
      <c r="F9" s="89">
        <v>1527.5662318969544</v>
      </c>
      <c r="G9" s="89">
        <v>1527.5662318969544</v>
      </c>
      <c r="H9" s="89">
        <v>1527.5662318969544</v>
      </c>
      <c r="I9" s="89">
        <v>1527.5662318969544</v>
      </c>
      <c r="J9" s="89">
        <v>1527.5662318969544</v>
      </c>
      <c r="K9" s="89">
        <v>1527.5662318969544</v>
      </c>
      <c r="L9" s="89">
        <v>1527.5662318969544</v>
      </c>
      <c r="M9" s="89">
        <v>1527.5662318969544</v>
      </c>
      <c r="N9" s="89">
        <v>1527.5662318969544</v>
      </c>
    </row>
    <row r="10" spans="2:14">
      <c r="B10" s="36" t="s">
        <v>108</v>
      </c>
      <c r="C10" s="88">
        <v>1611.4385541512133</v>
      </c>
      <c r="D10" s="89">
        <v>1611.4385541512133</v>
      </c>
      <c r="E10" s="89">
        <v>1611.4385541512133</v>
      </c>
      <c r="F10" s="89">
        <v>1611.4385541512133</v>
      </c>
      <c r="G10" s="89">
        <v>1611.4385541512133</v>
      </c>
      <c r="H10" s="89">
        <v>1611.4385541512133</v>
      </c>
      <c r="I10" s="89">
        <v>1611.4385541512133</v>
      </c>
      <c r="J10" s="89">
        <v>1611.4385541512133</v>
      </c>
      <c r="K10" s="89">
        <v>1611.4385541512133</v>
      </c>
      <c r="L10" s="89">
        <v>1611.4385541512133</v>
      </c>
      <c r="M10" s="89">
        <v>1611.4385541512133</v>
      </c>
      <c r="N10" s="89">
        <v>1611.4385541512133</v>
      </c>
    </row>
    <row r="11" spans="2:14">
      <c r="B11" s="37" t="s">
        <v>109</v>
      </c>
      <c r="C11" s="88">
        <v>1455.9692481309228</v>
      </c>
      <c r="D11" s="89">
        <v>1455.9692481309228</v>
      </c>
      <c r="E11" s="89">
        <v>1455.9692481309228</v>
      </c>
      <c r="F11" s="89">
        <v>1455.9692481309228</v>
      </c>
      <c r="G11" s="89">
        <v>1455.9692481309228</v>
      </c>
      <c r="H11" s="89">
        <v>1455.9692481309228</v>
      </c>
      <c r="I11" s="89">
        <v>1455.9692481309228</v>
      </c>
      <c r="J11" s="89">
        <v>1455.9692481309228</v>
      </c>
      <c r="K11" s="89">
        <v>1455.9692481309228</v>
      </c>
      <c r="L11" s="89">
        <v>1455.9692481309228</v>
      </c>
      <c r="M11" s="89">
        <v>1455.9692481309228</v>
      </c>
      <c r="N11" s="89">
        <v>1455.9692481309228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0.7</v>
      </c>
      <c r="E17" s="90">
        <v>0.75</v>
      </c>
      <c r="F17" s="90">
        <v>1.5</v>
      </c>
      <c r="G17" s="90">
        <v>0.3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0.7</v>
      </c>
      <c r="E18" s="91">
        <v>0.75</v>
      </c>
      <c r="F18" s="91">
        <v>1.5</v>
      </c>
      <c r="G18" s="91">
        <v>0.3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0.7</v>
      </c>
      <c r="E19" s="91">
        <v>0.75</v>
      </c>
      <c r="F19" s="91">
        <v>1.5</v>
      </c>
      <c r="G19" s="91">
        <v>0.3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0.7</v>
      </c>
      <c r="E20" s="91">
        <v>0.75</v>
      </c>
      <c r="F20" s="91">
        <v>1.5</v>
      </c>
      <c r="G20" s="91">
        <v>0.3</v>
      </c>
      <c r="H20" s="91">
        <v>10</v>
      </c>
    </row>
    <row r="21" spans="2:33">
      <c r="B21" s="36" t="s">
        <v>108</v>
      </c>
      <c r="C21" s="91">
        <v>1</v>
      </c>
      <c r="D21" s="91">
        <v>0.7</v>
      </c>
      <c r="E21" s="91">
        <v>0.75</v>
      </c>
      <c r="F21" s="91">
        <v>1.5</v>
      </c>
      <c r="G21" s="91">
        <v>0.3</v>
      </c>
      <c r="H21" s="91">
        <v>10</v>
      </c>
    </row>
    <row r="22" spans="2:33">
      <c r="B22" s="37" t="s">
        <v>109</v>
      </c>
      <c r="C22" s="91">
        <v>1</v>
      </c>
      <c r="D22" s="91">
        <v>0.7</v>
      </c>
      <c r="E22" s="91">
        <v>0.75</v>
      </c>
      <c r="F22" s="91">
        <v>1.5</v>
      </c>
      <c r="G22" s="91">
        <v>0.3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2005</v>
      </c>
      <c r="E28" s="49"/>
      <c r="F28" s="45">
        <f>basic_info!$D$5-4</f>
        <v>2006</v>
      </c>
      <c r="G28" s="49"/>
      <c r="H28" s="45">
        <f>basic_info!$D$5-3</f>
        <v>2007</v>
      </c>
      <c r="I28" s="49"/>
      <c r="J28" s="45">
        <f>basic_info!$D$5-2</f>
        <v>2008</v>
      </c>
      <c r="K28" s="49"/>
      <c r="L28" s="45">
        <f>basic_info!$D$5-1</f>
        <v>2009</v>
      </c>
      <c r="N28" s="45">
        <f>basic_info!$D$5</f>
        <v>2010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2010</v>
      </c>
      <c r="D30" s="44">
        <v>0.66759713542461396</v>
      </c>
      <c r="E30" s="35">
        <v>400000</v>
      </c>
      <c r="F30" s="47">
        <v>0.81134172439645946</v>
      </c>
      <c r="G30" s="46">
        <v>100000</v>
      </c>
      <c r="H30" s="47">
        <v>0.81188912511999345</v>
      </c>
      <c r="I30" s="46">
        <v>200000</v>
      </c>
      <c r="J30" s="47">
        <v>0.69770012734349673</v>
      </c>
      <c r="K30" s="46"/>
      <c r="L30" s="47">
        <v>0.81979439563375311</v>
      </c>
      <c r="M30" s="46"/>
      <c r="N30" s="60"/>
      <c r="O30" s="71" t="s">
        <v>162</v>
      </c>
      <c r="P30" s="41">
        <f>M30+K30+I30+E30+G30</f>
        <v>700000</v>
      </c>
      <c r="Q30" s="70"/>
    </row>
    <row r="31" spans="2:33">
      <c r="B31" s="36"/>
      <c r="C31" s="47">
        <f>basic_info!$D$5+1</f>
        <v>2011</v>
      </c>
      <c r="D31" s="76"/>
      <c r="E31" s="75"/>
      <c r="F31" s="69">
        <v>0.77419792761206629</v>
      </c>
      <c r="G31" s="79">
        <v>100000</v>
      </c>
      <c r="H31" s="61">
        <v>0.75988620984963406</v>
      </c>
      <c r="I31" s="62"/>
      <c r="J31" s="61">
        <v>0.70400269357188838</v>
      </c>
      <c r="K31" s="62"/>
      <c r="L31" s="61">
        <v>0.75933230319260714</v>
      </c>
      <c r="M31" s="62"/>
      <c r="N31" s="63">
        <v>0.79110236905498132</v>
      </c>
      <c r="O31" s="89"/>
      <c r="P31" s="63">
        <f>O31+M31+K31+I31+G31</f>
        <v>100000</v>
      </c>
    </row>
    <row r="32" spans="2:33">
      <c r="B32" s="36"/>
      <c r="C32" s="47">
        <f>basic_info!$D$5+2</f>
        <v>2012</v>
      </c>
      <c r="D32" s="76"/>
      <c r="E32" s="75"/>
      <c r="F32" s="75"/>
      <c r="G32" s="75"/>
      <c r="H32" s="69">
        <v>0.72473765751123431</v>
      </c>
      <c r="I32" s="79">
        <v>100000</v>
      </c>
      <c r="J32" s="61">
        <v>0.71441382370859263</v>
      </c>
      <c r="K32" s="62"/>
      <c r="L32" s="61">
        <v>0.69091416758853352</v>
      </c>
      <c r="M32" s="62"/>
      <c r="N32" s="63">
        <v>0.75192074042674273</v>
      </c>
      <c r="O32" s="89"/>
      <c r="P32" s="63">
        <f>O32+M32+K32+I32</f>
        <v>100000</v>
      </c>
    </row>
    <row r="33" spans="2:17">
      <c r="B33" s="36"/>
      <c r="C33" s="47">
        <f>basic_info!$D$5+3</f>
        <v>2013</v>
      </c>
      <c r="D33" s="76"/>
      <c r="E33" s="75"/>
      <c r="F33" s="75"/>
      <c r="G33" s="75"/>
      <c r="H33" s="75"/>
      <c r="I33" s="75"/>
      <c r="J33" s="69">
        <v>0.67398288510441784</v>
      </c>
      <c r="K33" s="79">
        <v>300000</v>
      </c>
      <c r="L33" s="61">
        <v>0.7025784495475329</v>
      </c>
      <c r="M33" s="62"/>
      <c r="N33" s="63">
        <v>0.75974471053693216</v>
      </c>
      <c r="O33" s="89"/>
      <c r="P33" s="63">
        <f>O33+M33+K33</f>
        <v>300000</v>
      </c>
    </row>
    <row r="34" spans="2:17">
      <c r="B34" s="36"/>
      <c r="C34" s="47">
        <f>basic_info!$D$5+4</f>
        <v>2014</v>
      </c>
      <c r="D34" s="76"/>
      <c r="E34" s="75"/>
      <c r="F34" s="75"/>
      <c r="G34" s="75"/>
      <c r="H34" s="75"/>
      <c r="I34" s="75"/>
      <c r="J34" s="75"/>
      <c r="K34" s="75"/>
      <c r="L34" s="69">
        <v>0.71552384896278387</v>
      </c>
      <c r="M34" s="79"/>
      <c r="N34" s="63">
        <v>0.73352858177408109</v>
      </c>
      <c r="O34" s="89"/>
      <c r="P34" s="63">
        <f>O34+M34</f>
        <v>0</v>
      </c>
    </row>
    <row r="35" spans="2:17">
      <c r="B35" s="37"/>
      <c r="C35" s="72">
        <f>basic_info!$D$5+5</f>
        <v>2015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0.68859153167605403</v>
      </c>
      <c r="O35" s="89"/>
      <c r="P35" s="65">
        <f>O35</f>
        <v>0</v>
      </c>
    </row>
    <row r="36" spans="2:17">
      <c r="B36" s="41" t="s">
        <v>113</v>
      </c>
      <c r="C36" s="36">
        <f>basic_info!$D$5</f>
        <v>2010</v>
      </c>
      <c r="D36" s="44">
        <v>0.89032073213160046</v>
      </c>
      <c r="E36" s="35"/>
      <c r="F36" s="73">
        <v>0.91383547859681491</v>
      </c>
      <c r="G36" s="74">
        <v>100000</v>
      </c>
      <c r="H36" s="73">
        <v>1.0175796433406761</v>
      </c>
      <c r="I36" s="74"/>
      <c r="J36" s="73">
        <v>1.0991066984060751</v>
      </c>
      <c r="K36" s="74"/>
      <c r="L36" s="66">
        <v>1.1501363751654021</v>
      </c>
      <c r="M36" s="67"/>
      <c r="N36" s="68"/>
      <c r="O36" s="71" t="s">
        <v>162</v>
      </c>
      <c r="P36" s="41">
        <f>M36+K36+I36+E36+G36</f>
        <v>100000</v>
      </c>
      <c r="Q36" s="70"/>
    </row>
    <row r="37" spans="2:17">
      <c r="B37" s="36"/>
      <c r="C37" s="47">
        <f>basic_info!$D$5+1</f>
        <v>2011</v>
      </c>
      <c r="D37" s="76"/>
      <c r="E37" s="75"/>
      <c r="F37" s="69">
        <v>0.87400841210782521</v>
      </c>
      <c r="G37" s="79">
        <v>100000</v>
      </c>
      <c r="H37" s="61">
        <v>0.98773074448833686</v>
      </c>
      <c r="I37" s="62">
        <v>100000</v>
      </c>
      <c r="J37" s="61">
        <v>1.0158087168858814</v>
      </c>
      <c r="K37" s="62"/>
      <c r="L37" s="61">
        <v>1.1144936542893142</v>
      </c>
      <c r="M37" s="62"/>
      <c r="N37" s="61">
        <v>1.1730117703794187</v>
      </c>
      <c r="O37" s="89"/>
      <c r="P37" s="63">
        <f>O37+M37+K37+I37+G37</f>
        <v>200000</v>
      </c>
    </row>
    <row r="38" spans="2:17">
      <c r="B38" s="36"/>
      <c r="C38" s="47">
        <f>basic_info!$D$5+2</f>
        <v>2012</v>
      </c>
      <c r="D38" s="76"/>
      <c r="E38" s="75"/>
      <c r="F38" s="75"/>
      <c r="G38" s="75"/>
      <c r="H38" s="69">
        <v>0.97905324764549728</v>
      </c>
      <c r="I38" s="79"/>
      <c r="J38" s="61">
        <v>1.004390797006619</v>
      </c>
      <c r="K38" s="62"/>
      <c r="L38" s="61">
        <v>1.1358391365953338</v>
      </c>
      <c r="M38" s="62">
        <v>300000</v>
      </c>
      <c r="N38" s="61">
        <v>1.114568040022595</v>
      </c>
      <c r="O38" s="89"/>
      <c r="P38" s="63">
        <f>O38+M38+K38+I38</f>
        <v>300000</v>
      </c>
    </row>
    <row r="39" spans="2:17">
      <c r="B39" s="36"/>
      <c r="C39" s="47">
        <f>basic_info!$D$5+3</f>
        <v>2013</v>
      </c>
      <c r="D39" s="76"/>
      <c r="E39" s="75"/>
      <c r="F39" s="75"/>
      <c r="G39" s="75"/>
      <c r="H39" s="75"/>
      <c r="I39" s="75"/>
      <c r="J39" s="69">
        <v>0.92318454591929922</v>
      </c>
      <c r="K39" s="79">
        <v>200000</v>
      </c>
      <c r="L39" s="61">
        <v>1.0932932166591005</v>
      </c>
      <c r="M39" s="62"/>
      <c r="N39" s="61">
        <v>1.0797159727823964</v>
      </c>
      <c r="O39" s="89"/>
      <c r="P39" s="63">
        <f>O39+M39+K39</f>
        <v>200000</v>
      </c>
    </row>
    <row r="40" spans="2:17">
      <c r="B40" s="36"/>
      <c r="C40" s="47">
        <f>basic_info!$D$5+4</f>
        <v>2014</v>
      </c>
      <c r="D40" s="76"/>
      <c r="E40" s="75"/>
      <c r="F40" s="75"/>
      <c r="G40" s="75"/>
      <c r="H40" s="75"/>
      <c r="I40" s="75"/>
      <c r="J40" s="75"/>
      <c r="K40" s="75"/>
      <c r="L40" s="69">
        <v>1.023757758513093</v>
      </c>
      <c r="M40" s="79"/>
      <c r="N40" s="61">
        <v>1.057380701748182</v>
      </c>
      <c r="O40" s="89"/>
      <c r="P40" s="63">
        <f>O40+M40</f>
        <v>0</v>
      </c>
    </row>
    <row r="41" spans="2:17">
      <c r="B41" s="37"/>
      <c r="C41" s="72">
        <f>basic_info!$D$5+5</f>
        <v>2015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0.96417330466210838</v>
      </c>
      <c r="O41" s="89"/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6.0911599612436236</v>
      </c>
      <c r="D6" s="93">
        <v>0</v>
      </c>
      <c r="E6" s="93">
        <v>16.630671352390682</v>
      </c>
      <c r="F6" s="93">
        <v>37.34534</v>
      </c>
      <c r="G6" s="93">
        <v>39.932828686365696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36.49781275649871</v>
      </c>
      <c r="E7" s="93">
        <v>0</v>
      </c>
      <c r="F7" s="93">
        <v>12.345599999999999</v>
      </c>
      <c r="G7" s="93">
        <v>51.156587243501292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16.650427434247622</v>
      </c>
      <c r="E8" s="93">
        <v>0</v>
      </c>
      <c r="F8" s="93">
        <v>51.234499999999997</v>
      </c>
      <c r="G8" s="93">
        <v>32.115072565752385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0</v>
      </c>
      <c r="D9" s="93">
        <v>100</v>
      </c>
      <c r="E9" s="93"/>
      <c r="F9" s="93"/>
      <c r="G9" s="93"/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100</v>
      </c>
      <c r="D10" s="93"/>
      <c r="E10" s="93"/>
      <c r="F10" s="93"/>
      <c r="G10" s="93"/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100</v>
      </c>
      <c r="D11" s="94"/>
      <c r="E11" s="94"/>
      <c r="F11" s="94"/>
      <c r="G11" s="94"/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100</v>
      </c>
      <c r="D19" s="44">
        <f>100-$C$19</f>
        <v>0</v>
      </c>
      <c r="E19" s="94">
        <v>100</v>
      </c>
      <c r="F19" s="44">
        <f>100-$E$19</f>
        <v>0</v>
      </c>
      <c r="G19" s="94">
        <v>100</v>
      </c>
      <c r="H19" s="33">
        <f>100-$G$19</f>
        <v>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9.9340677426410444</v>
      </c>
      <c r="D27" s="93">
        <v>100</v>
      </c>
      <c r="E27" s="93">
        <v>100</v>
      </c>
      <c r="F27" s="93">
        <v>36</v>
      </c>
      <c r="G27" s="93">
        <v>100</v>
      </c>
      <c r="H27" s="93">
        <v>0</v>
      </c>
      <c r="I27" s="95">
        <v>68</v>
      </c>
      <c r="P27" s="50"/>
      <c r="Q27" s="50"/>
      <c r="R27" s="50"/>
    </row>
    <row r="28" spans="2:18">
      <c r="B28" s="45" t="s">
        <v>59</v>
      </c>
      <c r="C28" s="93">
        <v>90.065932257358952</v>
      </c>
      <c r="D28" s="93">
        <v>0</v>
      </c>
      <c r="E28" s="93">
        <v>0</v>
      </c>
      <c r="F28" s="93">
        <v>64</v>
      </c>
      <c r="G28" s="93">
        <v>0</v>
      </c>
      <c r="H28" s="93">
        <v>100</v>
      </c>
      <c r="I28" s="95">
        <v>32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40.615531769122597</v>
      </c>
      <c r="D36" s="93">
        <v>40.615531769122597</v>
      </c>
      <c r="E36" s="93">
        <v>40.615531769122597</v>
      </c>
      <c r="F36" s="93">
        <v>40.615531769122597</v>
      </c>
      <c r="G36" s="93">
        <v>40.615531769122597</v>
      </c>
      <c r="H36" s="93">
        <v>40.615531769122597</v>
      </c>
      <c r="I36" s="93">
        <v>40.615531769122597</v>
      </c>
      <c r="J36" s="93">
        <v>40.615531769122597</v>
      </c>
      <c r="K36" s="93">
        <v>40.615531769122597</v>
      </c>
      <c r="L36" s="93">
        <v>40.615531769122597</v>
      </c>
      <c r="M36" s="93">
        <v>40.615531769122597</v>
      </c>
      <c r="N36" s="95">
        <v>40.615531769122597</v>
      </c>
    </row>
    <row r="37" spans="2:14">
      <c r="B37" s="45" t="s">
        <v>59</v>
      </c>
      <c r="C37" s="94">
        <v>45.857219391613704</v>
      </c>
      <c r="D37" s="94">
        <v>45.857219391613704</v>
      </c>
      <c r="E37" s="94">
        <v>45.857219391613704</v>
      </c>
      <c r="F37" s="94">
        <v>45.857219391613704</v>
      </c>
      <c r="G37" s="94">
        <v>45.857219391613704</v>
      </c>
      <c r="H37" s="94">
        <v>45.857219391613704</v>
      </c>
      <c r="I37" s="94">
        <v>45.857219391613704</v>
      </c>
      <c r="J37" s="94">
        <v>45.857219391613704</v>
      </c>
      <c r="K37" s="94">
        <v>45.857219391613704</v>
      </c>
      <c r="L37" s="94">
        <v>45.857219391613704</v>
      </c>
      <c r="M37" s="94">
        <v>45.857219391613704</v>
      </c>
      <c r="N37" s="89">
        <v>45.857219391613704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1.8049999999999999</v>
      </c>
      <c r="E6" s="89">
        <v>1.8049999999999999</v>
      </c>
      <c r="F6" s="89">
        <v>1.8049999999999999</v>
      </c>
      <c r="G6" s="89">
        <v>1.8049999999999999</v>
      </c>
      <c r="H6" s="89">
        <v>1.8049999999999999</v>
      </c>
      <c r="I6" s="89">
        <v>1.8049999999999999</v>
      </c>
      <c r="J6" s="89">
        <v>1.8049999999999999</v>
      </c>
      <c r="K6" s="89">
        <v>1.8049999999999999</v>
      </c>
      <c r="L6" s="89">
        <v>1.8049999999999999</v>
      </c>
      <c r="M6" s="89">
        <v>1.8049999999999999</v>
      </c>
      <c r="N6" s="89">
        <v>1.8049999999999999</v>
      </c>
      <c r="O6" s="89">
        <v>1.8049999999999999</v>
      </c>
    </row>
    <row r="7" spans="2:15">
      <c r="C7" s="36" t="s">
        <v>127</v>
      </c>
      <c r="D7" s="89">
        <v>1.8049999999999999</v>
      </c>
      <c r="E7" s="89">
        <v>1.8049999999999999</v>
      </c>
      <c r="F7" s="89">
        <v>1.8049999999999999</v>
      </c>
      <c r="G7" s="89">
        <v>1.8049999999999999</v>
      </c>
      <c r="H7" s="89">
        <v>1.8049999999999999</v>
      </c>
      <c r="I7" s="89">
        <v>1.8049999999999999</v>
      </c>
      <c r="J7" s="89">
        <v>1.8049999999999999</v>
      </c>
      <c r="K7" s="89">
        <v>1.8049999999999999</v>
      </c>
      <c r="L7" s="89">
        <v>1.8049999999999999</v>
      </c>
      <c r="M7" s="89">
        <v>1.8049999999999999</v>
      </c>
      <c r="N7" s="89">
        <v>1.8049999999999999</v>
      </c>
      <c r="O7" s="89">
        <v>1.8049999999999999</v>
      </c>
    </row>
    <row r="8" spans="2:15">
      <c r="C8" s="36" t="s">
        <v>128</v>
      </c>
      <c r="D8" s="89">
        <v>2.0425</v>
      </c>
      <c r="E8" s="89">
        <v>2.0425</v>
      </c>
      <c r="F8" s="89">
        <v>2.0425</v>
      </c>
      <c r="G8" s="89">
        <v>2.0425</v>
      </c>
      <c r="H8" s="89">
        <v>2.0425</v>
      </c>
      <c r="I8" s="89">
        <v>2.0425</v>
      </c>
      <c r="J8" s="89">
        <v>2.0425</v>
      </c>
      <c r="K8" s="89">
        <v>2.0425</v>
      </c>
      <c r="L8" s="89">
        <v>2.0425</v>
      </c>
      <c r="M8" s="89">
        <v>2.0425</v>
      </c>
      <c r="N8" s="89">
        <v>2.0425</v>
      </c>
      <c r="O8" s="89">
        <v>2.0425</v>
      </c>
    </row>
    <row r="9" spans="2:15">
      <c r="C9" s="36" t="s">
        <v>129</v>
      </c>
      <c r="D9" s="89">
        <v>2.09</v>
      </c>
      <c r="E9" s="89">
        <v>2.09</v>
      </c>
      <c r="F9" s="89">
        <v>2.09</v>
      </c>
      <c r="G9" s="89">
        <v>2.09</v>
      </c>
      <c r="H9" s="89">
        <v>2.09</v>
      </c>
      <c r="I9" s="89">
        <v>2.09</v>
      </c>
      <c r="J9" s="89">
        <v>2.09</v>
      </c>
      <c r="K9" s="89">
        <v>2.09</v>
      </c>
      <c r="L9" s="89">
        <v>2.09</v>
      </c>
      <c r="M9" s="89">
        <v>2.09</v>
      </c>
      <c r="N9" s="89">
        <v>2.09</v>
      </c>
      <c r="O9" s="89">
        <v>2.09</v>
      </c>
    </row>
    <row r="10" spans="2:15">
      <c r="C10" s="36" t="s">
        <v>130</v>
      </c>
      <c r="D10" s="89">
        <v>2.09</v>
      </c>
      <c r="E10" s="89">
        <v>2.09</v>
      </c>
      <c r="F10" s="89">
        <v>2.09</v>
      </c>
      <c r="G10" s="89">
        <v>2.09</v>
      </c>
      <c r="H10" s="89">
        <v>2.09</v>
      </c>
      <c r="I10" s="89">
        <v>2.09</v>
      </c>
      <c r="J10" s="89">
        <v>2.09</v>
      </c>
      <c r="K10" s="89">
        <v>2.09</v>
      </c>
      <c r="L10" s="89">
        <v>2.09</v>
      </c>
      <c r="M10" s="89">
        <v>2.09</v>
      </c>
      <c r="N10" s="89">
        <v>2.09</v>
      </c>
      <c r="O10" s="89">
        <v>2.09</v>
      </c>
    </row>
    <row r="11" spans="2:15">
      <c r="C11" s="36" t="s">
        <v>131</v>
      </c>
      <c r="D11" s="89">
        <v>2.3861349115742527</v>
      </c>
      <c r="E11" s="89">
        <v>2.3861349115742527</v>
      </c>
      <c r="F11" s="89">
        <v>2.3861349115742527</v>
      </c>
      <c r="G11" s="89">
        <v>2.3861349115742527</v>
      </c>
      <c r="H11" s="89">
        <v>2.3861349115742527</v>
      </c>
      <c r="I11" s="89">
        <v>2.3861349115742527</v>
      </c>
      <c r="J11" s="89">
        <v>2.3861349115742527</v>
      </c>
      <c r="K11" s="89">
        <v>2.3861349115742527</v>
      </c>
      <c r="L11" s="89">
        <v>2.3861349115742527</v>
      </c>
      <c r="M11" s="89">
        <v>2.3861349115742527</v>
      </c>
      <c r="N11" s="89">
        <v>2.3861349115742527</v>
      </c>
      <c r="O11" s="89">
        <v>2.3861349115742527</v>
      </c>
    </row>
    <row r="12" spans="2:15">
      <c r="C12" s="37" t="s">
        <v>132</v>
      </c>
      <c r="D12" s="89">
        <v>2</v>
      </c>
      <c r="E12" s="89">
        <v>2</v>
      </c>
      <c r="F12" s="89">
        <v>2</v>
      </c>
      <c r="G12" s="89">
        <v>2</v>
      </c>
      <c r="H12" s="89">
        <v>2</v>
      </c>
      <c r="I12" s="89">
        <v>2</v>
      </c>
      <c r="J12" s="89">
        <v>2</v>
      </c>
      <c r="K12" s="89">
        <v>2</v>
      </c>
      <c r="L12" s="89">
        <v>2</v>
      </c>
      <c r="M12" s="89">
        <v>2</v>
      </c>
      <c r="N12" s="89">
        <v>2</v>
      </c>
      <c r="O12" s="89">
        <v>2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1.8172519803571427</v>
      </c>
      <c r="E15" s="89">
        <v>1.8172519803571427</v>
      </c>
      <c r="F15" s="89">
        <v>1.8172519803571427</v>
      </c>
      <c r="G15" s="89">
        <v>1.8172519803571427</v>
      </c>
      <c r="H15" s="89">
        <v>1.8172519803571427</v>
      </c>
      <c r="I15" s="89">
        <v>1.8172519803571427</v>
      </c>
      <c r="J15" s="89">
        <v>1.8172519803571427</v>
      </c>
      <c r="K15" s="89">
        <v>1.8172519803571427</v>
      </c>
      <c r="L15" s="89">
        <v>1.8172519803571427</v>
      </c>
      <c r="M15" s="89">
        <v>1.8172519803571427</v>
      </c>
      <c r="N15" s="89">
        <v>1.8172519803571427</v>
      </c>
      <c r="O15" s="89">
        <v>1.8172519803571427</v>
      </c>
    </row>
    <row r="16" spans="2:15">
      <c r="C16" s="36" t="s">
        <v>127</v>
      </c>
      <c r="D16" s="89">
        <v>1.9627019000000001</v>
      </c>
      <c r="E16" s="89">
        <v>1.9627019000000001</v>
      </c>
      <c r="F16" s="89">
        <v>1.9627019000000001</v>
      </c>
      <c r="G16" s="89">
        <v>1.9627019000000001</v>
      </c>
      <c r="H16" s="89">
        <v>1.9627019000000001</v>
      </c>
      <c r="I16" s="89">
        <v>1.9627019000000001</v>
      </c>
      <c r="J16" s="89">
        <v>1.9627019000000001</v>
      </c>
      <c r="K16" s="89">
        <v>1.9627019000000001</v>
      </c>
      <c r="L16" s="89">
        <v>1.9627019000000001</v>
      </c>
      <c r="M16" s="89">
        <v>1.9627019000000001</v>
      </c>
      <c r="N16" s="89">
        <v>1.9627019000000001</v>
      </c>
      <c r="O16" s="89">
        <v>1.9627019000000001</v>
      </c>
    </row>
    <row r="17" spans="2:15">
      <c r="C17" s="36" t="s">
        <v>128</v>
      </c>
      <c r="D17" s="89">
        <v>1.8584004104166665</v>
      </c>
      <c r="E17" s="89">
        <v>1.8584004104166665</v>
      </c>
      <c r="F17" s="89">
        <v>1.8584004104166665</v>
      </c>
      <c r="G17" s="89">
        <v>1.8584004104166665</v>
      </c>
      <c r="H17" s="89">
        <v>1.8584004104166665</v>
      </c>
      <c r="I17" s="89">
        <v>1.8584004104166665</v>
      </c>
      <c r="J17" s="89">
        <v>1.8584004104166665</v>
      </c>
      <c r="K17" s="89">
        <v>1.8584004104166665</v>
      </c>
      <c r="L17" s="89">
        <v>1.8584004104166665</v>
      </c>
      <c r="M17" s="89">
        <v>1.8584004104166665</v>
      </c>
      <c r="N17" s="89">
        <v>1.8584004104166665</v>
      </c>
      <c r="O17" s="89">
        <v>1.8584004104166665</v>
      </c>
    </row>
    <row r="18" spans="2:15">
      <c r="C18" s="36" t="s">
        <v>129</v>
      </c>
      <c r="D18" s="89">
        <v>2.1405815193181814</v>
      </c>
      <c r="E18" s="89">
        <v>2.1405815193181814</v>
      </c>
      <c r="F18" s="89">
        <v>2.1405815193181814</v>
      </c>
      <c r="G18" s="89">
        <v>2.1405815193181814</v>
      </c>
      <c r="H18" s="89">
        <v>2.1405815193181814</v>
      </c>
      <c r="I18" s="89">
        <v>2.1405815193181814</v>
      </c>
      <c r="J18" s="89">
        <v>2.1405815193181814</v>
      </c>
      <c r="K18" s="89">
        <v>2.1405815193181814</v>
      </c>
      <c r="L18" s="89">
        <v>2.1405815193181814</v>
      </c>
      <c r="M18" s="89">
        <v>2.1405815193181814</v>
      </c>
      <c r="N18" s="89">
        <v>2.1405815193181814</v>
      </c>
      <c r="O18" s="89">
        <v>2.1405815193181814</v>
      </c>
    </row>
    <row r="19" spans="2:15">
      <c r="C19" s="36" t="s">
        <v>130</v>
      </c>
      <c r="D19" s="89">
        <v>1.7897407437499997</v>
      </c>
      <c r="E19" s="89">
        <v>1.7897407437499997</v>
      </c>
      <c r="F19" s="89">
        <v>1.7897407437499997</v>
      </c>
      <c r="G19" s="89">
        <v>1.7897407437499997</v>
      </c>
      <c r="H19" s="89">
        <v>1.7897407437499997</v>
      </c>
      <c r="I19" s="89">
        <v>1.7897407437499997</v>
      </c>
      <c r="J19" s="89">
        <v>1.7897407437499997</v>
      </c>
      <c r="K19" s="89">
        <v>1.7897407437499997</v>
      </c>
      <c r="L19" s="89">
        <v>1.7897407437499997</v>
      </c>
      <c r="M19" s="89">
        <v>1.7897407437499997</v>
      </c>
      <c r="N19" s="89">
        <v>1.7897407437499997</v>
      </c>
      <c r="O19" s="89">
        <v>1.7897407437499997</v>
      </c>
    </row>
    <row r="20" spans="2:15">
      <c r="C20" s="36" t="s">
        <v>131</v>
      </c>
      <c r="D20" s="89">
        <v>1.949710946875</v>
      </c>
      <c r="E20" s="89">
        <v>1.949710946875</v>
      </c>
      <c r="F20" s="89">
        <v>1.949710946875</v>
      </c>
      <c r="G20" s="89">
        <v>1.949710946875</v>
      </c>
      <c r="H20" s="89">
        <v>1.949710946875</v>
      </c>
      <c r="I20" s="89">
        <v>1.949710946875</v>
      </c>
      <c r="J20" s="89">
        <v>1.949710946875</v>
      </c>
      <c r="K20" s="89">
        <v>1.949710946875</v>
      </c>
      <c r="L20" s="89">
        <v>1.949710946875</v>
      </c>
      <c r="M20" s="89">
        <v>1.949710946875</v>
      </c>
      <c r="N20" s="89">
        <v>1.949710946875</v>
      </c>
      <c r="O20" s="89">
        <v>1.949710946875</v>
      </c>
    </row>
    <row r="21" spans="2:15">
      <c r="C21" s="37" t="s">
        <v>132</v>
      </c>
      <c r="D21" s="89">
        <v>1.987587194273474</v>
      </c>
      <c r="E21" s="89">
        <v>1.987587194273474</v>
      </c>
      <c r="F21" s="89">
        <v>1.987587194273474</v>
      </c>
      <c r="G21" s="89">
        <v>1.987587194273474</v>
      </c>
      <c r="H21" s="89">
        <v>1.987587194273474</v>
      </c>
      <c r="I21" s="89">
        <v>1.987587194273474</v>
      </c>
      <c r="J21" s="89">
        <v>1.987587194273474</v>
      </c>
      <c r="K21" s="89">
        <v>1.987587194273474</v>
      </c>
      <c r="L21" s="89">
        <v>1.987587194273474</v>
      </c>
      <c r="M21" s="89">
        <v>1.987587194273474</v>
      </c>
      <c r="N21" s="89">
        <v>1.987587194273474</v>
      </c>
      <c r="O21" s="89">
        <v>1.987587194273474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2.5235867262815299</v>
      </c>
      <c r="E24" s="89">
        <v>2.5235867262815299</v>
      </c>
      <c r="F24" s="89">
        <v>2.5235867262815299</v>
      </c>
      <c r="G24" s="89">
        <v>2.5235867262815299</v>
      </c>
      <c r="H24" s="89">
        <v>2.5235867262815299</v>
      </c>
      <c r="I24" s="89">
        <v>2.5235867262815299</v>
      </c>
      <c r="J24" s="89">
        <v>2.5235867262815299</v>
      </c>
      <c r="K24" s="89">
        <v>2.5235867262815299</v>
      </c>
      <c r="L24" s="89">
        <v>2.5235867262815299</v>
      </c>
      <c r="M24" s="89">
        <v>2.5235867262815299</v>
      </c>
      <c r="N24" s="89">
        <v>2.5235867262815299</v>
      </c>
      <c r="O24" s="89">
        <v>2.5235867262815299</v>
      </c>
    </row>
    <row r="25" spans="2:15">
      <c r="C25" s="36" t="s">
        <v>127</v>
      </c>
      <c r="D25" s="89">
        <v>2.1341240776815487</v>
      </c>
      <c r="E25" s="89">
        <v>2.1341240776815487</v>
      </c>
      <c r="F25" s="89">
        <v>2.1341240776815487</v>
      </c>
      <c r="G25" s="89">
        <v>2.1341240776815487</v>
      </c>
      <c r="H25" s="89">
        <v>2.1341240776815487</v>
      </c>
      <c r="I25" s="89">
        <v>2.1341240776815487</v>
      </c>
      <c r="J25" s="89">
        <v>2.1341240776815487</v>
      </c>
      <c r="K25" s="89">
        <v>2.1341240776815487</v>
      </c>
      <c r="L25" s="89">
        <v>2.1341240776815487</v>
      </c>
      <c r="M25" s="89">
        <v>2.1341240776815487</v>
      </c>
      <c r="N25" s="89">
        <v>2.1341240776815487</v>
      </c>
      <c r="O25" s="89">
        <v>2.1341240776815487</v>
      </c>
    </row>
    <row r="26" spans="2:15">
      <c r="C26" s="36" t="s">
        <v>128</v>
      </c>
      <c r="D26" s="89">
        <v>1.9738412176369371</v>
      </c>
      <c r="E26" s="89">
        <v>1.9738412176369371</v>
      </c>
      <c r="F26" s="89">
        <v>1.9738412176369371</v>
      </c>
      <c r="G26" s="89">
        <v>1.9738412176369371</v>
      </c>
      <c r="H26" s="89">
        <v>1.9738412176369371</v>
      </c>
      <c r="I26" s="89">
        <v>1.9738412176369371</v>
      </c>
      <c r="J26" s="89">
        <v>1.9738412176369371</v>
      </c>
      <c r="K26" s="89">
        <v>1.9738412176369371</v>
      </c>
      <c r="L26" s="89">
        <v>1.9738412176369371</v>
      </c>
      <c r="M26" s="89">
        <v>1.9738412176369371</v>
      </c>
      <c r="N26" s="89">
        <v>1.9738412176369371</v>
      </c>
      <c r="O26" s="89">
        <v>1.9738412176369371</v>
      </c>
    </row>
    <row r="27" spans="2:15">
      <c r="C27" s="36" t="s">
        <v>129</v>
      </c>
      <c r="D27" s="89">
        <v>1.9491379584757023</v>
      </c>
      <c r="E27" s="89">
        <v>1.9491379584757023</v>
      </c>
      <c r="F27" s="89">
        <v>1.9491379584757023</v>
      </c>
      <c r="G27" s="89">
        <v>1.9491379584757023</v>
      </c>
      <c r="H27" s="89">
        <v>1.9491379584757023</v>
      </c>
      <c r="I27" s="89">
        <v>1.9491379584757023</v>
      </c>
      <c r="J27" s="89">
        <v>1.9491379584757023</v>
      </c>
      <c r="K27" s="89">
        <v>1.9491379584757023</v>
      </c>
      <c r="L27" s="89">
        <v>1.9491379584757023</v>
      </c>
      <c r="M27" s="89">
        <v>1.9491379584757023</v>
      </c>
      <c r="N27" s="89">
        <v>1.9491379584757023</v>
      </c>
      <c r="O27" s="89">
        <v>1.9491379584757023</v>
      </c>
    </row>
    <row r="28" spans="2:15">
      <c r="C28" s="36" t="s">
        <v>130</v>
      </c>
      <c r="D28" s="89">
        <v>1.8066889189365047</v>
      </c>
      <c r="E28" s="89">
        <v>1.8066889189365047</v>
      </c>
      <c r="F28" s="89">
        <v>1.8066889189365047</v>
      </c>
      <c r="G28" s="89">
        <v>1.8066889189365047</v>
      </c>
      <c r="H28" s="89">
        <v>1.8066889189365047</v>
      </c>
      <c r="I28" s="89">
        <v>1.8066889189365047</v>
      </c>
      <c r="J28" s="89">
        <v>1.8066889189365047</v>
      </c>
      <c r="K28" s="89">
        <v>1.8066889189365047</v>
      </c>
      <c r="L28" s="89">
        <v>1.8066889189365047</v>
      </c>
      <c r="M28" s="89">
        <v>1.8066889189365047</v>
      </c>
      <c r="N28" s="89">
        <v>1.8066889189365047</v>
      </c>
      <c r="O28" s="89">
        <v>1.8066889189365047</v>
      </c>
    </row>
    <row r="29" spans="2:15">
      <c r="C29" s="36" t="s">
        <v>131</v>
      </c>
      <c r="D29" s="89">
        <v>1.8366608415465673</v>
      </c>
      <c r="E29" s="89">
        <v>1.8366608415465673</v>
      </c>
      <c r="F29" s="89">
        <v>1.8366608415465673</v>
      </c>
      <c r="G29" s="89">
        <v>1.8366608415465673</v>
      </c>
      <c r="H29" s="89">
        <v>1.8366608415465673</v>
      </c>
      <c r="I29" s="89">
        <v>1.8366608415465673</v>
      </c>
      <c r="J29" s="89">
        <v>1.8366608415465673</v>
      </c>
      <c r="K29" s="89">
        <v>1.8366608415465673</v>
      </c>
      <c r="L29" s="89">
        <v>1.8366608415465673</v>
      </c>
      <c r="M29" s="89">
        <v>1.8366608415465673</v>
      </c>
      <c r="N29" s="89">
        <v>1.8366608415465673</v>
      </c>
      <c r="O29" s="89">
        <v>1.8366608415465673</v>
      </c>
    </row>
    <row r="30" spans="2:15">
      <c r="C30" s="37" t="s">
        <v>132</v>
      </c>
      <c r="D30" s="89">
        <v>2.2416704340742362</v>
      </c>
      <c r="E30" s="89">
        <v>2.2416704340742362</v>
      </c>
      <c r="F30" s="89">
        <v>2.2416704340742362</v>
      </c>
      <c r="G30" s="89">
        <v>2.2416704340742362</v>
      </c>
      <c r="H30" s="89">
        <v>2.2416704340742362</v>
      </c>
      <c r="I30" s="89">
        <v>2.2416704340742362</v>
      </c>
      <c r="J30" s="89">
        <v>2.2416704340742362</v>
      </c>
      <c r="K30" s="89">
        <v>2.2416704340742362</v>
      </c>
      <c r="L30" s="89">
        <v>2.2416704340742362</v>
      </c>
      <c r="M30" s="89">
        <v>2.2416704340742362</v>
      </c>
      <c r="N30" s="89">
        <v>2.2416704340742362</v>
      </c>
      <c r="O30" s="89">
        <v>2.2416704340742402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3.0387094855480896</v>
      </c>
      <c r="E33" s="89">
        <v>3.0387094855480896</v>
      </c>
      <c r="F33" s="89">
        <v>3.0387094855480896</v>
      </c>
      <c r="G33" s="89">
        <v>3.0387094855480896</v>
      </c>
      <c r="H33" s="89">
        <v>3.0387094855480896</v>
      </c>
      <c r="I33" s="89">
        <v>3.0387094855480896</v>
      </c>
      <c r="J33" s="89">
        <v>3.0387094855480896</v>
      </c>
      <c r="K33" s="89">
        <v>3.0387094855480896</v>
      </c>
      <c r="L33" s="89">
        <v>3.0387094855480896</v>
      </c>
      <c r="M33" s="89">
        <v>3.0387094855480896</v>
      </c>
      <c r="N33" s="89">
        <v>3.0387094855480896</v>
      </c>
      <c r="O33" s="89">
        <v>3.0387094855480896</v>
      </c>
    </row>
    <row r="34" spans="3:15">
      <c r="C34" s="36" t="s">
        <v>127</v>
      </c>
      <c r="D34" s="89">
        <v>2.7558598991874139</v>
      </c>
      <c r="E34" s="89">
        <v>2.7558598991874139</v>
      </c>
      <c r="F34" s="89">
        <v>2.7558598991874139</v>
      </c>
      <c r="G34" s="89">
        <v>2.7558598991874139</v>
      </c>
      <c r="H34" s="89">
        <v>2.7558598991874139</v>
      </c>
      <c r="I34" s="89">
        <v>2.7558598991874139</v>
      </c>
      <c r="J34" s="89">
        <v>2.7558598991874139</v>
      </c>
      <c r="K34" s="89">
        <v>2.7558598991874139</v>
      </c>
      <c r="L34" s="89">
        <v>2.7558598991874139</v>
      </c>
      <c r="M34" s="89">
        <v>2.7558598991874139</v>
      </c>
      <c r="N34" s="89">
        <v>2.7558598991874139</v>
      </c>
      <c r="O34" s="89">
        <v>2.7558598991874139</v>
      </c>
    </row>
    <row r="35" spans="3:15">
      <c r="C35" s="36" t="s">
        <v>128</v>
      </c>
      <c r="D35" s="89">
        <v>2.2015069852357154</v>
      </c>
      <c r="E35" s="89">
        <v>2.2015069852357154</v>
      </c>
      <c r="F35" s="89">
        <v>2.2015069852357154</v>
      </c>
      <c r="G35" s="89">
        <v>2.2015069852357154</v>
      </c>
      <c r="H35" s="89">
        <v>2.2015069852357154</v>
      </c>
      <c r="I35" s="89">
        <v>2.2015069852357154</v>
      </c>
      <c r="J35" s="89">
        <v>2.2015069852357154</v>
      </c>
      <c r="K35" s="89">
        <v>2.2015069852357154</v>
      </c>
      <c r="L35" s="89">
        <v>2.2015069852357154</v>
      </c>
      <c r="M35" s="89">
        <v>2.2015069852357154</v>
      </c>
      <c r="N35" s="89">
        <v>2.2015069852357154</v>
      </c>
      <c r="O35" s="89">
        <v>2.2015069852357154</v>
      </c>
    </row>
    <row r="36" spans="3:15">
      <c r="C36" s="36" t="s">
        <v>129</v>
      </c>
      <c r="D36" s="89">
        <v>2.276086759208376</v>
      </c>
      <c r="E36" s="89">
        <v>2.276086759208376</v>
      </c>
      <c r="F36" s="89">
        <v>2.276086759208376</v>
      </c>
      <c r="G36" s="89">
        <v>2.276086759208376</v>
      </c>
      <c r="H36" s="89">
        <v>2.276086759208376</v>
      </c>
      <c r="I36" s="89">
        <v>2.276086759208376</v>
      </c>
      <c r="J36" s="89">
        <v>2.276086759208376</v>
      </c>
      <c r="K36" s="89">
        <v>2.276086759208376</v>
      </c>
      <c r="L36" s="89">
        <v>2.276086759208376</v>
      </c>
      <c r="M36" s="89">
        <v>2.276086759208376</v>
      </c>
      <c r="N36" s="89">
        <v>2.276086759208376</v>
      </c>
      <c r="O36" s="89">
        <v>2.276086759208376</v>
      </c>
    </row>
    <row r="37" spans="3:15">
      <c r="C37" s="36" t="s">
        <v>130</v>
      </c>
      <c r="D37" s="89">
        <v>2.0672333495500124</v>
      </c>
      <c r="E37" s="89">
        <v>2.0672333495500124</v>
      </c>
      <c r="F37" s="89">
        <v>2.0672333495500124</v>
      </c>
      <c r="G37" s="89">
        <v>2.0672333495500124</v>
      </c>
      <c r="H37" s="89">
        <v>2.0672333495500124</v>
      </c>
      <c r="I37" s="89">
        <v>2.0672333495500124</v>
      </c>
      <c r="J37" s="89">
        <v>2.0672333495500124</v>
      </c>
      <c r="K37" s="89">
        <v>2.0672333495500124</v>
      </c>
      <c r="L37" s="89">
        <v>2.0672333495500124</v>
      </c>
      <c r="M37" s="89">
        <v>2.0672333495500124</v>
      </c>
      <c r="N37" s="89">
        <v>2.0672333495500124</v>
      </c>
      <c r="O37" s="89">
        <v>2.0672333495500124</v>
      </c>
    </row>
    <row r="38" spans="3:15">
      <c r="C38" s="36" t="s">
        <v>131</v>
      </c>
      <c r="D38" s="89">
        <v>2.0663727657424378</v>
      </c>
      <c r="E38" s="89">
        <v>2.0663727657424378</v>
      </c>
      <c r="F38" s="89">
        <v>2.0663727657424378</v>
      </c>
      <c r="G38" s="89">
        <v>2.0663727657424378</v>
      </c>
      <c r="H38" s="89">
        <v>2.0663727657424378</v>
      </c>
      <c r="I38" s="89">
        <v>2.0663727657424378</v>
      </c>
      <c r="J38" s="89">
        <v>2.0663727657424378</v>
      </c>
      <c r="K38" s="89">
        <v>2.0663727657424378</v>
      </c>
      <c r="L38" s="89">
        <v>2.0663727657424378</v>
      </c>
      <c r="M38" s="89">
        <v>2.0663727657424378</v>
      </c>
      <c r="N38" s="89">
        <v>2.0663727657424378</v>
      </c>
      <c r="O38" s="89">
        <v>2.0663727657424378</v>
      </c>
    </row>
    <row r="39" spans="3:15">
      <c r="C39" s="37" t="s">
        <v>132</v>
      </c>
      <c r="D39" s="89">
        <v>2.4555939786947043</v>
      </c>
      <c r="E39" s="89">
        <v>2.4555939786947043</v>
      </c>
      <c r="F39" s="89">
        <v>2.4555939786947043</v>
      </c>
      <c r="G39" s="89">
        <v>2.4555939786947043</v>
      </c>
      <c r="H39" s="89">
        <v>2.4555939786947043</v>
      </c>
      <c r="I39" s="89">
        <v>2.4555939786947043</v>
      </c>
      <c r="J39" s="89">
        <v>2.4555939786947043</v>
      </c>
      <c r="K39" s="89">
        <v>2.4555939786947043</v>
      </c>
      <c r="L39" s="89">
        <v>2.4555939786947043</v>
      </c>
      <c r="M39" s="89">
        <v>2.4555939786947043</v>
      </c>
      <c r="N39" s="89">
        <v>2.4555939786947043</v>
      </c>
      <c r="O39" s="89">
        <v>2.4555939786947043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80191.03154946056</v>
      </c>
      <c r="L7" s="182"/>
      <c r="M7" s="182" t="s">
        <v>356</v>
      </c>
      <c r="S7" s="187">
        <f>SUM(ORA!$D$127:$O$127)</f>
        <v>315138750.38030338</v>
      </c>
    </row>
    <row r="8" spans="1:20">
      <c r="A8" s="182"/>
      <c r="B8" s="182" t="s">
        <v>357</v>
      </c>
      <c r="G8" s="185"/>
      <c r="H8" s="188">
        <f>SUM(POJ!$D$116:$O$116)</f>
        <v>126392.893226</v>
      </c>
      <c r="L8" s="182"/>
      <c r="M8" s="182" t="s">
        <v>357</v>
      </c>
      <c r="S8" s="189">
        <f>SUM(POJ!$D$127:$O$127)</f>
        <v>488134518.72145891</v>
      </c>
    </row>
    <row r="9" spans="1:20">
      <c r="A9" s="182"/>
      <c r="B9" s="182" t="s">
        <v>358</v>
      </c>
      <c r="G9" s="185"/>
      <c r="H9" s="188">
        <f>SUM(ROJ!$D$116:$O$116)</f>
        <v>89442.138129587591</v>
      </c>
      <c r="L9" s="182"/>
      <c r="M9" s="182" t="s">
        <v>358</v>
      </c>
      <c r="S9" s="189">
        <f>SUM(ROJ!$D$127:$O$127)</f>
        <v>374057025.3253364</v>
      </c>
    </row>
    <row r="10" spans="1:20">
      <c r="A10" s="182"/>
      <c r="B10" s="182" t="s">
        <v>359</v>
      </c>
      <c r="G10" s="185"/>
      <c r="H10" s="190">
        <f>SUM(FCOJ!$D$116:$O$116)</f>
        <v>34053.264024190939</v>
      </c>
      <c r="L10" s="182"/>
      <c r="M10" s="182" t="s">
        <v>359</v>
      </c>
      <c r="S10" s="191">
        <f>SUM(FCOJ!$D$127:$O$127)</f>
        <v>162728327.17724842</v>
      </c>
    </row>
    <row r="11" spans="1:20">
      <c r="A11" s="182"/>
      <c r="B11" s="182"/>
      <c r="G11" s="185"/>
      <c r="M11" s="182" t="s">
        <v>360</v>
      </c>
      <c r="T11" s="192">
        <f>SUM($S$7:$S$10)</f>
        <v>1340058621.6043472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371556.41808664519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700000</v>
      </c>
      <c r="L14" s="182"/>
      <c r="M14" s="182" t="s">
        <v>365</v>
      </c>
      <c r="S14" s="187">
        <f>SUM(grove!$C$58:$AX$63)</f>
        <v>526176442.33908898</v>
      </c>
    </row>
    <row r="15" spans="1:20">
      <c r="A15" s="182"/>
      <c r="B15" s="182" t="s">
        <v>366</v>
      </c>
      <c r="G15" s="185"/>
      <c r="H15" s="190">
        <f>raw_materials!$P$36</f>
        <v>100000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1021101703.2669805</v>
      </c>
    </row>
    <row r="16" spans="1:20">
      <c r="A16" s="182"/>
      <c r="B16" s="182" t="s">
        <v>368</v>
      </c>
      <c r="G16" s="185"/>
      <c r="H16" s="194">
        <v>158089.4175484477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182767095.71936297</v>
      </c>
    </row>
    <row r="17" spans="1:21">
      <c r="A17" s="182"/>
      <c r="B17" s="182" t="s">
        <v>370</v>
      </c>
      <c r="G17" s="185"/>
      <c r="H17" s="195">
        <v>0</v>
      </c>
      <c r="L17" s="182"/>
      <c r="M17" s="182" t="s">
        <v>371</v>
      </c>
      <c r="S17" s="189">
        <v>256090944.61204228</v>
      </c>
    </row>
    <row r="18" spans="1:21">
      <c r="A18" s="182"/>
      <c r="B18" s="182" t="s">
        <v>372</v>
      </c>
      <c r="G18" s="185"/>
      <c r="H18" s="196">
        <v>73330.593005909643</v>
      </c>
      <c r="L18" s="182"/>
      <c r="M18" s="182" t="s">
        <v>373</v>
      </c>
      <c r="S18" s="191">
        <v>25858471.338502217</v>
      </c>
    </row>
    <row r="19" spans="1:21">
      <c r="A19" s="182"/>
      <c r="B19" s="182" t="s">
        <v>374</v>
      </c>
      <c r="G19" s="185"/>
      <c r="H19" s="195">
        <v>553340.44693003874</v>
      </c>
      <c r="L19" s="182"/>
      <c r="M19" s="182" t="s">
        <v>375</v>
      </c>
      <c r="S19" s="197" t="s">
        <v>376</v>
      </c>
      <c r="T19" s="198">
        <f>SUM($S$14:$S$18)</f>
        <v>2011994657.2759769</v>
      </c>
      <c r="U19" s="100" t="s">
        <v>377</v>
      </c>
    </row>
    <row r="20" spans="1:21">
      <c r="A20" s="182"/>
      <c r="B20" s="182" t="s">
        <v>378</v>
      </c>
      <c r="G20" s="185"/>
      <c r="H20" s="190">
        <v>291205.332168166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316178835.0968954</v>
      </c>
    </row>
    <row r="23" spans="1:21">
      <c r="A23" s="182"/>
      <c r="B23" s="182" t="s">
        <v>382</v>
      </c>
      <c r="G23" s="185"/>
      <c r="H23" s="186">
        <f>SUM(raw_materials!$O$31:$O$35)</f>
        <v>0</v>
      </c>
      <c r="L23" s="182"/>
      <c r="M23" s="182" t="s">
        <v>383</v>
      </c>
      <c r="S23" s="189">
        <v>0</v>
      </c>
    </row>
    <row r="24" spans="1:21">
      <c r="A24" s="182"/>
      <c r="B24" s="182" t="s">
        <v>384</v>
      </c>
      <c r="G24" s="185"/>
      <c r="H24" s="190">
        <f>SUM(raw_materials!$O$37:$O$41)</f>
        <v>0</v>
      </c>
      <c r="L24" s="182"/>
      <c r="M24" s="182" t="s">
        <v>385</v>
      </c>
      <c r="S24" s="191">
        <v>47664885.453841276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363843720.55073667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0</v>
      </c>
      <c r="L28" s="182"/>
      <c r="M28" s="182" t="s">
        <v>391</v>
      </c>
      <c r="S28" s="187">
        <v>69691572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0</v>
      </c>
      <c r="L29" s="182"/>
      <c r="M29" s="182" t="s">
        <v>393</v>
      </c>
      <c r="S29" s="189">
        <v>42502123.096213035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183372556.29961699</v>
      </c>
    </row>
    <row r="31" spans="1:21">
      <c r="L31" s="182"/>
      <c r="M31" s="182" t="s">
        <v>396</v>
      </c>
      <c r="S31" s="191">
        <f>SUM(ORA!D138:O138)+SUM(POJ!D138:O138)+SUM(ROJ!D138:O138)+SUM(FCOJ!D138:O138)</f>
        <v>255568177.84114161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551134429.23697162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35085000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0</v>
      </c>
      <c r="L40" s="182"/>
      <c r="M40" s="182" t="s">
        <v>408</v>
      </c>
      <c r="S40" s="189">
        <f>H28*6000+H30*80/100*6000</f>
        <v>0</v>
      </c>
    </row>
    <row r="41" spans="1:21">
      <c r="L41" s="182"/>
      <c r="M41" s="182" t="s">
        <v>409</v>
      </c>
      <c r="S41" s="189">
        <v>20790</v>
      </c>
    </row>
    <row r="42" spans="1:21">
      <c r="L42" s="182"/>
      <c r="M42" s="182" t="s">
        <v>410</v>
      </c>
      <c r="S42" s="191">
        <f>H35*100000-H40*60/100*100000</f>
        <v>0</v>
      </c>
    </row>
    <row r="43" spans="1:21">
      <c r="L43" s="182"/>
      <c r="M43" s="182" t="s">
        <v>411</v>
      </c>
      <c r="S43" s="177" t="s">
        <v>376</v>
      </c>
      <c r="T43" s="198">
        <f>SUM($S$35:$S$42)</f>
        <v>104055790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-1690969975.4593379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314</v>
      </c>
    </row>
    <row r="3" spans="2:14">
      <c r="B3" s="103" t="s">
        <v>315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0.61691435597386712</v>
      </c>
      <c r="D5" s="100">
        <v>0.70803733140458802</v>
      </c>
      <c r="E5" s="100">
        <v>0.65496121314514189</v>
      </c>
      <c r="F5" s="100">
        <v>0.64557113770321639</v>
      </c>
      <c r="G5" s="100">
        <v>0.59070255864291066</v>
      </c>
      <c r="H5" s="100">
        <v>0.6673553941479029</v>
      </c>
      <c r="I5" s="100">
        <v>0.6474329308010266</v>
      </c>
      <c r="J5" s="100">
        <v>0.67442087957591124</v>
      </c>
      <c r="K5" s="100">
        <v>0.54033746896806389</v>
      </c>
      <c r="L5" s="100">
        <v>0.62605241420088631</v>
      </c>
      <c r="M5" s="100">
        <v>0.6152862732511839</v>
      </c>
      <c r="N5" s="100">
        <v>0.78488408924428232</v>
      </c>
    </row>
    <row r="6" spans="2:14">
      <c r="B6" s="171" t="s">
        <v>105</v>
      </c>
      <c r="C6" s="100">
        <v>0.67691779107100647</v>
      </c>
      <c r="D6" s="100">
        <v>0.71152909526594843</v>
      </c>
      <c r="E6" s="100">
        <v>0.66019944670455233</v>
      </c>
      <c r="F6" s="100">
        <v>0.72741177881354246</v>
      </c>
      <c r="G6" s="100">
        <v>0.68284517686000634</v>
      </c>
      <c r="H6" s="100">
        <v>0.66816658237885274</v>
      </c>
      <c r="I6" s="100">
        <v>0.90590499592903173</v>
      </c>
      <c r="J6" s="100">
        <v>0.6846429579893577</v>
      </c>
      <c r="K6" s="100">
        <v>0.67282096677792225</v>
      </c>
      <c r="L6" s="100">
        <v>0.66699670271219025</v>
      </c>
      <c r="M6" s="100">
        <v>0.71984330008417652</v>
      </c>
      <c r="N6" s="100">
        <v>0.62169260454334108</v>
      </c>
    </row>
    <row r="7" spans="2:14">
      <c r="B7" s="171" t="s">
        <v>106</v>
      </c>
      <c r="C7" s="100">
        <v>0.77660943628789381</v>
      </c>
      <c r="D7" s="100">
        <v>0.79939809315540267</v>
      </c>
      <c r="E7" s="100">
        <v>0.75603177527847498</v>
      </c>
      <c r="F7" s="100">
        <v>0.72713430429008874</v>
      </c>
      <c r="G7" s="100">
        <v>0.7033021396943504</v>
      </c>
      <c r="H7" s="100">
        <v>0.71342299072838811</v>
      </c>
      <c r="I7" s="100">
        <v>1.1000000000000001</v>
      </c>
      <c r="J7" s="100">
        <v>0.72171357424127036</v>
      </c>
      <c r="K7" s="100">
        <v>0.75679998555913497</v>
      </c>
      <c r="L7" s="100">
        <v>0.68240963216943429</v>
      </c>
      <c r="M7" s="100">
        <v>0.68685238139944094</v>
      </c>
      <c r="N7" s="100">
        <v>0.74513241578397404</v>
      </c>
    </row>
    <row r="8" spans="2:14">
      <c r="B8" s="171" t="s">
        <v>107</v>
      </c>
      <c r="C8" s="100">
        <v>0.63137692480854779</v>
      </c>
      <c r="D8" s="100">
        <v>0.63790543574027536</v>
      </c>
      <c r="E8" s="100">
        <v>0.6323816360501866</v>
      </c>
      <c r="F8" s="100">
        <v>0.72156223143215048</v>
      </c>
      <c r="G8" s="100">
        <v>0.76781948875922867</v>
      </c>
      <c r="H8" s="100">
        <v>0.79078179796769943</v>
      </c>
      <c r="I8" s="100">
        <v>0.6595996173549088</v>
      </c>
      <c r="J8" s="100">
        <v>0.61629987237577577</v>
      </c>
      <c r="K8" s="100">
        <v>0.71088602386003019</v>
      </c>
      <c r="L8" s="100">
        <v>1.1000000000000001</v>
      </c>
      <c r="M8" s="100">
        <v>1.1000000000000001</v>
      </c>
      <c r="N8" s="100">
        <v>0.61366991079314426</v>
      </c>
    </row>
    <row r="9" spans="2:14">
      <c r="B9" s="171" t="s">
        <v>108</v>
      </c>
      <c r="C9" s="100">
        <v>2.0217488622665405</v>
      </c>
      <c r="D9" s="100">
        <v>2.0550493752956389</v>
      </c>
      <c r="E9" s="100">
        <v>2.1032130217552187</v>
      </c>
      <c r="F9" s="100">
        <v>2.0332765257358552</v>
      </c>
      <c r="G9" s="100">
        <v>2.0631726837158202</v>
      </c>
      <c r="H9" s="100">
        <v>2.0819742000102996</v>
      </c>
      <c r="I9" s="100">
        <v>2.0938496804237365</v>
      </c>
      <c r="J9" s="100">
        <v>2.072133151292801</v>
      </c>
      <c r="K9" s="100">
        <v>2.039303002357483</v>
      </c>
      <c r="L9" s="100">
        <v>2.1004826581478118</v>
      </c>
      <c r="M9" s="100">
        <v>2.0226260638236999</v>
      </c>
      <c r="N9" s="100">
        <v>2.0578987276554108</v>
      </c>
    </row>
    <row r="10" spans="2:14">
      <c r="B10" s="171" t="s">
        <v>109</v>
      </c>
      <c r="C10" s="100">
        <v>0.6807220935821533</v>
      </c>
      <c r="D10" s="100">
        <v>0.63507792353630066</v>
      </c>
      <c r="E10" s="100">
        <v>0.60728265047073371</v>
      </c>
      <c r="F10" s="100">
        <v>0.60360181927680967</v>
      </c>
      <c r="G10" s="100">
        <v>0.61959426403045659</v>
      </c>
      <c r="H10" s="100">
        <v>0.62551707625389097</v>
      </c>
      <c r="I10" s="100">
        <v>0.63979820013046262</v>
      </c>
      <c r="J10" s="100">
        <v>0.61955614686012273</v>
      </c>
      <c r="K10" s="100">
        <v>0.65622835159301762</v>
      </c>
      <c r="L10" s="100">
        <v>0.68712360262870786</v>
      </c>
      <c r="M10" s="100">
        <v>0.66545225381851203</v>
      </c>
      <c r="N10" s="100">
        <v>0.63617308735847478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316</v>
      </c>
      <c r="C12" s="101"/>
      <c r="D12" s="101"/>
      <c r="E12" s="101"/>
      <c r="F12" s="101"/>
      <c r="G12" s="101"/>
    </row>
    <row r="13" spans="2:14">
      <c r="B13" s="171" t="s">
        <v>317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318</v>
      </c>
      <c r="C14" s="101">
        <v>0.37138296066693266</v>
      </c>
      <c r="D14" s="101">
        <v>0.37276148727520142</v>
      </c>
      <c r="E14" s="101">
        <v>0.37413613496148107</v>
      </c>
      <c r="F14" s="101">
        <v>0.37550303571836019</v>
      </c>
      <c r="G14" s="101">
        <v>0.37685834333687107</v>
      </c>
      <c r="H14" s="100">
        <v>0.37819824422901921</v>
      </c>
      <c r="I14" s="100">
        <v>0.37951896815852287</v>
      </c>
      <c r="J14" s="100">
        <v>0.3808167988495692</v>
      </c>
      <c r="K14" s="100">
        <v>0.38208808444373527</v>
      </c>
      <c r="L14" s="100">
        <v>0.38332924777565025</v>
      </c>
      <c r="M14" s="100">
        <v>0.3845367964384856</v>
      </c>
      <c r="N14" s="100">
        <v>0.38570733261094914</v>
      </c>
    </row>
    <row r="15" spans="2:14">
      <c r="B15" s="170" t="s">
        <v>319</v>
      </c>
      <c r="C15" s="100">
        <v>1.0868809139725946</v>
      </c>
      <c r="D15" s="100">
        <v>1.0897626029540786</v>
      </c>
      <c r="E15" s="100">
        <v>1.0926361833893155</v>
      </c>
      <c r="F15" s="100">
        <v>1.0954935695480252</v>
      </c>
      <c r="G15" s="100">
        <v>1.0983267212676637</v>
      </c>
      <c r="H15" s="100">
        <v>1.1011276665769696</v>
      </c>
      <c r="I15" s="100">
        <v>1.1038885241276359</v>
      </c>
      <c r="J15" s="100">
        <v>1.1066015253709827</v>
      </c>
      <c r="K15" s="100">
        <v>1.1092590364172352</v>
      </c>
      <c r="L15" s="100">
        <v>1.1118535795158944</v>
      </c>
      <c r="M15" s="100">
        <v>1.1143778540967588</v>
      </c>
      <c r="N15" s="100">
        <v>1.1168247573123977</v>
      </c>
    </row>
    <row r="16" spans="2:14">
      <c r="B16" s="101"/>
    </row>
    <row r="17" spans="2:14">
      <c r="B17" s="103" t="s">
        <v>320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0.61691435597386712</v>
      </c>
      <c r="D19" s="100">
        <f t="shared" ref="D19:N20" si="0">D5</f>
        <v>0.70803733140458802</v>
      </c>
      <c r="E19" s="100">
        <f t="shared" si="0"/>
        <v>0.65496121314514189</v>
      </c>
      <c r="F19" s="100">
        <f t="shared" si="0"/>
        <v>0.64557113770321639</v>
      </c>
      <c r="G19" s="100">
        <f t="shared" si="0"/>
        <v>0.59070255864291066</v>
      </c>
      <c r="H19" s="100">
        <f t="shared" si="0"/>
        <v>0.6673553941479029</v>
      </c>
      <c r="I19" s="100">
        <f t="shared" si="0"/>
        <v>0.6474329308010266</v>
      </c>
      <c r="J19" s="100">
        <f t="shared" si="0"/>
        <v>0.67442087957591124</v>
      </c>
      <c r="K19" s="100">
        <f t="shared" si="0"/>
        <v>0.54033746896806389</v>
      </c>
      <c r="L19" s="100">
        <f t="shared" si="0"/>
        <v>0.62605241420088631</v>
      </c>
      <c r="M19" s="100">
        <f t="shared" si="0"/>
        <v>0.6152862732511839</v>
      </c>
      <c r="N19" s="100">
        <f t="shared" si="0"/>
        <v>0.78488408924428232</v>
      </c>
    </row>
    <row r="20" spans="2:14">
      <c r="B20" s="173" t="s">
        <v>105</v>
      </c>
      <c r="C20" s="100">
        <f>C6</f>
        <v>0.67691779107100647</v>
      </c>
      <c r="D20" s="100">
        <f t="shared" si="0"/>
        <v>0.71152909526594843</v>
      </c>
      <c r="E20" s="100">
        <f t="shared" si="0"/>
        <v>0.66019944670455233</v>
      </c>
      <c r="F20" s="100">
        <f t="shared" si="0"/>
        <v>0.72741177881354246</v>
      </c>
      <c r="G20" s="100">
        <f t="shared" si="0"/>
        <v>0.68284517686000634</v>
      </c>
      <c r="H20" s="100">
        <f t="shared" si="0"/>
        <v>0.66816658237885274</v>
      </c>
      <c r="I20" s="100">
        <f t="shared" si="0"/>
        <v>0.90590499592903173</v>
      </c>
      <c r="J20" s="100">
        <f t="shared" si="0"/>
        <v>0.6846429579893577</v>
      </c>
      <c r="K20" s="100">
        <f t="shared" si="0"/>
        <v>0.67282096677792225</v>
      </c>
      <c r="L20" s="100">
        <f t="shared" si="0"/>
        <v>0.66699670271219025</v>
      </c>
      <c r="M20" s="100">
        <f t="shared" si="0"/>
        <v>0.71984330008417652</v>
      </c>
      <c r="N20" s="100">
        <f t="shared" si="0"/>
        <v>0.62169260454334108</v>
      </c>
    </row>
    <row r="21" spans="2:14">
      <c r="B21" s="173" t="s">
        <v>106</v>
      </c>
      <c r="C21" s="100">
        <f t="shared" ref="C21:N22" si="1">C7</f>
        <v>0.77660943628789381</v>
      </c>
      <c r="D21" s="100">
        <f t="shared" si="1"/>
        <v>0.79939809315540267</v>
      </c>
      <c r="E21" s="100">
        <f t="shared" si="1"/>
        <v>0.75603177527847498</v>
      </c>
      <c r="F21" s="100">
        <f t="shared" si="1"/>
        <v>0.72713430429008874</v>
      </c>
      <c r="G21" s="100">
        <f t="shared" si="1"/>
        <v>0.7033021396943504</v>
      </c>
      <c r="H21" s="100">
        <f t="shared" si="1"/>
        <v>0.71342299072838811</v>
      </c>
      <c r="I21" s="100">
        <f t="shared" si="1"/>
        <v>1.1000000000000001</v>
      </c>
      <c r="J21" s="100">
        <f t="shared" si="1"/>
        <v>0.72171357424127036</v>
      </c>
      <c r="K21" s="100">
        <f t="shared" si="1"/>
        <v>0.75679998555913497</v>
      </c>
      <c r="L21" s="100">
        <f t="shared" si="1"/>
        <v>0.68240963216943429</v>
      </c>
      <c r="M21" s="100">
        <f t="shared" si="1"/>
        <v>0.68685238139944094</v>
      </c>
      <c r="N21" s="100">
        <f t="shared" si="1"/>
        <v>0.74513241578397404</v>
      </c>
    </row>
    <row r="22" spans="2:14">
      <c r="B22" s="173" t="s">
        <v>107</v>
      </c>
      <c r="C22" s="100">
        <f t="shared" si="1"/>
        <v>0.63137692480854779</v>
      </c>
      <c r="D22" s="100">
        <f t="shared" si="1"/>
        <v>0.63790543574027536</v>
      </c>
      <c r="E22" s="100">
        <f t="shared" si="1"/>
        <v>0.6323816360501866</v>
      </c>
      <c r="F22" s="100">
        <f t="shared" si="1"/>
        <v>0.72156223143215048</v>
      </c>
      <c r="G22" s="100">
        <f t="shared" si="1"/>
        <v>0.76781948875922867</v>
      </c>
      <c r="H22" s="100">
        <f t="shared" si="1"/>
        <v>0.79078179796769943</v>
      </c>
      <c r="I22" s="100">
        <f t="shared" si="1"/>
        <v>0.6595996173549088</v>
      </c>
      <c r="J22" s="100">
        <f t="shared" si="1"/>
        <v>0.61629987237577577</v>
      </c>
      <c r="K22" s="100">
        <f t="shared" si="1"/>
        <v>0.71088602386003019</v>
      </c>
      <c r="L22" s="100">
        <f t="shared" si="1"/>
        <v>1.1000000000000001</v>
      </c>
      <c r="M22" s="100">
        <f t="shared" si="1"/>
        <v>1.1000000000000001</v>
      </c>
      <c r="N22" s="100">
        <f t="shared" si="1"/>
        <v>0.61366991079314426</v>
      </c>
    </row>
    <row r="23" spans="2:14">
      <c r="B23" s="173" t="s">
        <v>108</v>
      </c>
      <c r="C23" s="100">
        <f>C9*C14</f>
        <v>0.75084307819355045</v>
      </c>
      <c r="D23" s="100">
        <f t="shared" ref="D23:N24" si="2">D9*D14</f>
        <v>0.7660432615591759</v>
      </c>
      <c r="E23" s="100">
        <f t="shared" si="2"/>
        <v>0.78688799096015494</v>
      </c>
      <c r="F23" s="100">
        <f t="shared" si="2"/>
        <v>0.76350150786869408</v>
      </c>
      <c r="G23" s="100">
        <f t="shared" si="2"/>
        <v>0.77752383960303029</v>
      </c>
      <c r="H23" s="100">
        <f t="shared" si="2"/>
        <v>0.78739898697401223</v>
      </c>
      <c r="I23" s="100">
        <f t="shared" si="2"/>
        <v>0.79465567019346939</v>
      </c>
      <c r="J23" s="100">
        <f t="shared" si="2"/>
        <v>0.78910311346539452</v>
      </c>
      <c r="K23" s="100">
        <f t="shared" si="2"/>
        <v>0.77919337777112885</v>
      </c>
      <c r="L23" s="100">
        <f t="shared" si="2"/>
        <v>0.805176437313599</v>
      </c>
      <c r="M23" s="100">
        <f t="shared" si="2"/>
        <v>0.77777414697574943</v>
      </c>
      <c r="N23" s="100">
        <f t="shared" si="2"/>
        <v>0.79374662902743454</v>
      </c>
    </row>
    <row r="24" spans="2:14">
      <c r="B24" s="173" t="s">
        <v>109</v>
      </c>
      <c r="C24" s="100">
        <f>C10*C15</f>
        <v>0.73986385123390885</v>
      </c>
      <c r="D24" s="100">
        <f t="shared" si="2"/>
        <v>0.69208417103159026</v>
      </c>
      <c r="E24" s="100">
        <f t="shared" si="2"/>
        <v>0.66353899744889011</v>
      </c>
      <c r="F24" s="100">
        <f t="shared" si="2"/>
        <v>0.66124191158523427</v>
      </c>
      <c r="G24" s="100">
        <f t="shared" si="2"/>
        <v>0.6805169365288225</v>
      </c>
      <c r="H24" s="100">
        <f t="shared" si="2"/>
        <v>0.68877415857949531</v>
      </c>
      <c r="I24" s="100">
        <f t="shared" si="2"/>
        <v>0.70626589088153424</v>
      </c>
      <c r="J24" s="100">
        <f t="shared" si="2"/>
        <v>0.68560177716838033</v>
      </c>
      <c r="K24" s="100">
        <f t="shared" si="2"/>
        <v>0.72792722895774142</v>
      </c>
      <c r="L24" s="100">
        <f t="shared" si="2"/>
        <v>0.7639808371525858</v>
      </c>
      <c r="M24" s="100">
        <f t="shared" si="2"/>
        <v>0.74156525461412515</v>
      </c>
      <c r="N24" s="100">
        <f t="shared" si="2"/>
        <v>0.71049385389780739</v>
      </c>
    </row>
    <row r="25" spans="2:14">
      <c r="B25" s="172"/>
    </row>
    <row r="26" spans="2:14">
      <c r="B26" s="104" t="s">
        <v>321</v>
      </c>
    </row>
    <row r="27" spans="2:14">
      <c r="B27" s="99" t="s">
        <v>322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0.75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0.75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0.75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0.75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0.75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0.75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0.75</v>
      </c>
      <c r="D30" s="100">
        <f>IF(D21&lt;=raw_materials!$D19,raw_materials!$C19,IF(D21&lt;=raw_materials!$F19,raw_materials!$E19,IF(D21&lt;=raw_materials!$H19,raw_materials!$G19,0)))</f>
        <v>0.75</v>
      </c>
      <c r="E30" s="100">
        <f>IF(E21&lt;=raw_materials!$D19,raw_materials!$C19,IF(E21&lt;=raw_materials!$F19,raw_materials!$E19,IF(E21&lt;=raw_materials!$H19,raw_materials!$G19,0)))</f>
        <v>0.75</v>
      </c>
      <c r="F30" s="100">
        <f>IF(F21&lt;=raw_materials!$D19,raw_materials!$C19,IF(F21&lt;=raw_materials!$F19,raw_materials!$E19,IF(F21&lt;=raw_materials!$H19,raw_materials!$G19,0)))</f>
        <v>0.75</v>
      </c>
      <c r="G30" s="100">
        <f>IF(G21&lt;=raw_materials!$D19,raw_materials!$C19,IF(G21&lt;=raw_materials!$F19,raw_materials!$E19,IF(G21&lt;=raw_materials!$H19,raw_materials!$G19,0)))</f>
        <v>0.75</v>
      </c>
      <c r="H30" s="100">
        <f>IF(H21&lt;=raw_materials!$D19,raw_materials!$C19,IF(H21&lt;=raw_materials!$F19,raw_materials!$E19,IF(H21&lt;=raw_materials!$H19,raw_materials!$G19,0)))</f>
        <v>0.75</v>
      </c>
      <c r="I30" s="100">
        <f>IF(I21&lt;=raw_materials!$D19,raw_materials!$C19,IF(I21&lt;=raw_materials!$F19,raw_materials!$E19,IF(I21&lt;=raw_materials!$H19,raw_materials!$G19,0)))</f>
        <v>0.75</v>
      </c>
      <c r="J30" s="100">
        <f>IF(J21&lt;=raw_materials!$D19,raw_materials!$C19,IF(J21&lt;=raw_materials!$F19,raw_materials!$E19,IF(J21&lt;=raw_materials!$H19,raw_materials!$G19,0)))</f>
        <v>0.75</v>
      </c>
      <c r="K30" s="100">
        <f>IF(K21&lt;=raw_materials!$D19,raw_materials!$C19,IF(K21&lt;=raw_materials!$F19,raw_materials!$E19,IF(K21&lt;=raw_materials!$H19,raw_materials!$G19,0)))</f>
        <v>0.75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0.75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0.75</v>
      </c>
      <c r="G31" s="100">
        <f>IF(G22&lt;=raw_materials!$D20,raw_materials!$C20,IF(G22&lt;=raw_materials!$F20,raw_materials!$E20,IF(G22&lt;=raw_materials!$H20,raw_materials!$G20,0)))</f>
        <v>0.75</v>
      </c>
      <c r="H31" s="100">
        <f>IF(H22&lt;=raw_materials!$D20,raw_materials!$C20,IF(H22&lt;=raw_materials!$F20,raw_materials!$E20,IF(H22&lt;=raw_materials!$H20,raw_materials!$G20,0)))</f>
        <v>0.75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0.75</v>
      </c>
      <c r="L31" s="100">
        <f>IF(L22&lt;=raw_materials!$D20,raw_materials!$C20,IF(L22&lt;=raw_materials!$F20,raw_materials!$E20,IF(L22&lt;=raw_materials!$H20,raw_materials!$G20,0)))</f>
        <v>0.75</v>
      </c>
      <c r="M31" s="100">
        <f>IF(M22&lt;=raw_materials!$D20,raw_materials!$C20,IF(M22&lt;=raw_materials!$F20,raw_materials!$E20,IF(M22&lt;=raw_materials!$H20,raw_materials!$G20,0)))</f>
        <v>0.75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0.75</v>
      </c>
      <c r="D32" s="100">
        <f>IF(D23&lt;=raw_materials!$D21,raw_materials!$C21,IF(D23&lt;=raw_materials!$F21,raw_materials!$E21,IF(D23&lt;=raw_materials!$H21,raw_materials!$G21,0)))</f>
        <v>0.75</v>
      </c>
      <c r="E32" s="100">
        <f>IF(E23&lt;=raw_materials!$D21,raw_materials!$C21,IF(E23&lt;=raw_materials!$F21,raw_materials!$E21,IF(E23&lt;=raw_materials!$H21,raw_materials!$G21,0)))</f>
        <v>0.75</v>
      </c>
      <c r="F32" s="100">
        <f>IF(F23&lt;=raw_materials!$D21,raw_materials!$C21,IF(F23&lt;=raw_materials!$F21,raw_materials!$E21,IF(F23&lt;=raw_materials!$H21,raw_materials!$G21,0)))</f>
        <v>0.75</v>
      </c>
      <c r="G32" s="100">
        <f>IF(G23&lt;=raw_materials!$D21,raw_materials!$C21,IF(G23&lt;=raw_materials!$F21,raw_materials!$E21,IF(G23&lt;=raw_materials!$H21,raw_materials!$G21,0)))</f>
        <v>0.75</v>
      </c>
      <c r="H32" s="100">
        <f>IF(H23&lt;=raw_materials!$D21,raw_materials!$C21,IF(H23&lt;=raw_materials!$F21,raw_materials!$E21,IF(H23&lt;=raw_materials!$H21,raw_materials!$G21,0)))</f>
        <v>0.75</v>
      </c>
      <c r="I32" s="100">
        <f>IF(I23&lt;=raw_materials!$D21,raw_materials!$C21,IF(I23&lt;=raw_materials!$F21,raw_materials!$E21,IF(I23&lt;=raw_materials!$H21,raw_materials!$G21,0)))</f>
        <v>0.75</v>
      </c>
      <c r="J32" s="100">
        <f>IF(J23&lt;=raw_materials!$D21,raw_materials!$C21,IF(J23&lt;=raw_materials!$F21,raw_materials!$E21,IF(J23&lt;=raw_materials!$H21,raw_materials!$G21,0)))</f>
        <v>0.75</v>
      </c>
      <c r="K32" s="100">
        <f>IF(K23&lt;=raw_materials!$D21,raw_materials!$C21,IF(K23&lt;=raw_materials!$F21,raw_materials!$E21,IF(K23&lt;=raw_materials!$H21,raw_materials!$G21,0)))</f>
        <v>0.75</v>
      </c>
      <c r="L32" s="100">
        <f>IF(L23&lt;=raw_materials!$D21,raw_materials!$C21,IF(L23&lt;=raw_materials!$F21,raw_materials!$E21,IF(L23&lt;=raw_materials!$H21,raw_materials!$G21,0)))</f>
        <v>0.75</v>
      </c>
      <c r="M32" s="100">
        <f>IF(M23&lt;=raw_materials!$D21,raw_materials!$C21,IF(M23&lt;=raw_materials!$F21,raw_materials!$E21,IF(M23&lt;=raw_materials!$H21,raw_materials!$G21,0)))</f>
        <v>0.75</v>
      </c>
      <c r="N32" s="100">
        <f>IF(N23&lt;=raw_materials!$D21,raw_materials!$C21,IF(N23&lt;=raw_materials!$F21,raw_materials!$E21,IF(N23&lt;=raw_materials!$H21,raw_materials!$G21,0)))</f>
        <v>0.75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0.75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0.75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0.75</v>
      </c>
      <c r="L33" s="100">
        <f>IF(L24&lt;=raw_materials!$D22,raw_materials!$C22,IF(L24&lt;=raw_materials!$F22,raw_materials!$E22,IF(L24&lt;=raw_materials!$H22,raw_materials!$G22,0)))</f>
        <v>0.75</v>
      </c>
      <c r="M33" s="100">
        <f>IF(M24&lt;=raw_materials!$D22,raw_materials!$C22,IF(M24&lt;=raw_materials!$F22,raw_materials!$E22,IF(M24&lt;=raw_materials!$H22,raw_materials!$G22,0)))</f>
        <v>0.75</v>
      </c>
      <c r="N33" s="100">
        <f>IF(N24&lt;=raw_materials!$D22,raw_materials!$C22,IF(N24&lt;=raw_materials!$F22,raw_materials!$E22,IF(N24&lt;=raw_materials!$H22,raw_materials!$G22,0)))</f>
        <v>0.75</v>
      </c>
    </row>
    <row r="35" spans="2:50">
      <c r="B35" s="103" t="s">
        <v>323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324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25054.902514011505</v>
      </c>
      <c r="D38" s="100">
        <v>25109.81675262624</v>
      </c>
      <c r="E38" s="100">
        <v>25164.733912812586</v>
      </c>
      <c r="F38" s="100">
        <v>25219.64518704552</v>
      </c>
      <c r="G38" s="100">
        <v>25274.541764850626</v>
      </c>
      <c r="H38" s="100">
        <v>25329.41483434946</v>
      </c>
      <c r="I38" s="100">
        <v>17768.978908664292</v>
      </c>
      <c r="J38" s="100">
        <v>17807.338642222287</v>
      </c>
      <c r="K38" s="100">
        <v>25493.804885647136</v>
      </c>
      <c r="L38" s="100">
        <v>25548.495829201689</v>
      </c>
      <c r="M38" s="100">
        <v>17922.183466705839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25982.855339308269</v>
      </c>
      <c r="U38" s="100">
        <v>26036.623097350748</v>
      </c>
      <c r="V38" s="100">
        <v>26090.24469980675</v>
      </c>
      <c r="W38" s="100">
        <v>26143.711499307632</v>
      </c>
      <c r="X38" s="100">
        <v>26197.014871775551</v>
      </c>
      <c r="Y38" s="100">
        <v>26250.146217950878</v>
      </c>
      <c r="Z38" s="100">
        <v>26303.096964916222</v>
      </c>
      <c r="AA38" s="100">
        <v>26355.858567616488</v>
      </c>
      <c r="AB38" s="100">
        <v>26408.422510375025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26770.127180149142</v>
      </c>
      <c r="AJ38" s="100">
        <v>26820.807301044035</v>
      </c>
      <c r="AK38" s="100">
        <v>26871.21469072756</v>
      </c>
      <c r="AL38" s="100">
        <v>26921.341209603564</v>
      </c>
      <c r="AM38" s="100">
        <v>18879.825134649927</v>
      </c>
      <c r="AN38" s="100">
        <v>27020.719306543244</v>
      </c>
      <c r="AO38" s="100">
        <v>27069.954839740756</v>
      </c>
      <c r="AP38" s="100">
        <v>27118.877415268147</v>
      </c>
      <c r="AQ38" s="100">
        <v>27167.47913646403</v>
      </c>
      <c r="AR38" s="100">
        <v>19051.02651167112</v>
      </c>
      <c r="AS38" s="100">
        <v>27263.688694937566</v>
      </c>
      <c r="AT38" s="100">
        <v>27311.281008823513</v>
      </c>
      <c r="AU38" s="100">
        <v>27358.521424379818</v>
      </c>
      <c r="AV38" s="100">
        <v>27405.40232323145</v>
      </c>
      <c r="AW38" s="100">
        <v>19216.341302764056</v>
      </c>
      <c r="AX38" s="100">
        <v>12362.553833286331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15131.787112227312</v>
      </c>
      <c r="G39" s="100">
        <v>15164.725058910377</v>
      </c>
      <c r="H39" s="100">
        <v>15197.648900609674</v>
      </c>
      <c r="I39" s="100">
        <v>15230.553350283679</v>
      </c>
      <c r="J39" s="100">
        <v>15263.433121904818</v>
      </c>
      <c r="K39" s="100">
        <v>15296.282931388283</v>
      </c>
      <c r="L39" s="100">
        <v>15329.097497521014</v>
      </c>
      <c r="M39" s="100">
        <v>15361.87154289072</v>
      </c>
      <c r="N39" s="100">
        <v>15394.599794814729</v>
      </c>
      <c r="O39" s="100">
        <v>15427.276986268587</v>
      </c>
      <c r="P39" s="100">
        <v>15459.897856814132</v>
      </c>
      <c r="Q39" s="100">
        <v>15492.457153526968</v>
      </c>
      <c r="R39" s="100">
        <v>15524.949631923135</v>
      </c>
      <c r="S39" s="100">
        <v>15557.370056884829</v>
      </c>
      <c r="T39" s="100">
        <v>15589.713203584963</v>
      </c>
      <c r="U39" s="100">
        <v>15621.973858410449</v>
      </c>
      <c r="V39" s="100">
        <v>15654.14681988405</v>
      </c>
      <c r="W39" s="100">
        <v>15686.226899584581</v>
      </c>
      <c r="X39" s="100">
        <v>15718.208923065331</v>
      </c>
      <c r="Y39" s="100">
        <v>15750.087730770527</v>
      </c>
      <c r="Z39" s="100">
        <v>15781.858178949733</v>
      </c>
      <c r="AA39" s="100">
        <v>11069.460598398924</v>
      </c>
      <c r="AB39" s="100">
        <v>6338.021402490006</v>
      </c>
      <c r="AC39" s="100">
        <v>6350.5872740172754</v>
      </c>
      <c r="AD39" s="100">
        <v>15907.754105590879</v>
      </c>
      <c r="AE39" s="100">
        <v>15938.90621677428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16092.48438062642</v>
      </c>
      <c r="AK39" s="100">
        <v>16122.728814436536</v>
      </c>
      <c r="AL39" s="100">
        <v>16152.80472576214</v>
      </c>
      <c r="AM39" s="100">
        <v>16182.707258271368</v>
      </c>
      <c r="AN39" s="100">
        <v>16212.431583925947</v>
      </c>
      <c r="AO39" s="100">
        <v>16241.972903844453</v>
      </c>
      <c r="AP39" s="100">
        <v>16271.326449160888</v>
      </c>
      <c r="AQ39" s="100">
        <v>16300.487481878417</v>
      </c>
      <c r="AR39" s="100">
        <v>16329.451295718105</v>
      </c>
      <c r="AS39" s="100">
        <v>11450.749251873776</v>
      </c>
      <c r="AT39" s="100">
        <v>11470.738023705875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5032.946782562517</v>
      </c>
      <c r="F40" s="100">
        <v>5043.9290374091042</v>
      </c>
      <c r="G40" s="100">
        <v>2021.9633411880502</v>
      </c>
      <c r="H40" s="100">
        <v>5065.8829668698918</v>
      </c>
      <c r="I40" s="100">
        <v>5076.851116761226</v>
      </c>
      <c r="J40" s="100">
        <v>5087.8110406349388</v>
      </c>
      <c r="K40" s="100">
        <v>5098.7609771294274</v>
      </c>
      <c r="L40" s="100">
        <v>5109.6991658403376</v>
      </c>
      <c r="M40" s="100">
        <v>5120.6238476302397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5250.0292435901756</v>
      </c>
      <c r="Z40" s="100">
        <v>5260.6193929832443</v>
      </c>
      <c r="AA40" s="100">
        <v>5271.1717135232975</v>
      </c>
      <c r="AB40" s="100">
        <v>528.16845020750054</v>
      </c>
      <c r="AC40" s="100">
        <v>529.21560616810632</v>
      </c>
      <c r="AD40" s="100">
        <v>530.25847018636262</v>
      </c>
      <c r="AE40" s="100">
        <v>5312.9687389247601</v>
      </c>
      <c r="AF40" s="100">
        <v>5323.3064962458566</v>
      </c>
      <c r="AG40" s="100">
        <v>5333.5963045859717</v>
      </c>
      <c r="AH40" s="100">
        <v>5343.8365023790293</v>
      </c>
      <c r="AI40" s="100">
        <v>5354.0254360298286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5413.9909679481507</v>
      </c>
      <c r="AP40" s="100">
        <v>5423.7754830536296</v>
      </c>
      <c r="AQ40" s="100">
        <v>5433.4958272928061</v>
      </c>
      <c r="AR40" s="100">
        <v>5443.150431906035</v>
      </c>
      <c r="AS40" s="100">
        <v>5452.7377389875128</v>
      </c>
      <c r="AT40" s="100">
        <v>5462.2562017647024</v>
      </c>
      <c r="AU40" s="100">
        <v>5471.7042848759638</v>
      </c>
      <c r="AV40" s="100">
        <v>5481.0804646462902</v>
      </c>
      <c r="AW40" s="100">
        <v>5490.3832293611586</v>
      </c>
      <c r="AX40" s="100">
        <v>5499.611079538382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3059.2565862776564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2164.3856999539785</v>
      </c>
      <c r="Q41" s="100">
        <v>2168.9440014937754</v>
      </c>
      <c r="R41" s="100">
        <v>2173.4929484692389</v>
      </c>
      <c r="S41" s="100">
        <v>2178.031807963876</v>
      </c>
      <c r="T41" s="100">
        <v>2182.5598485018945</v>
      </c>
      <c r="U41" s="100">
        <v>2187.076340177463</v>
      </c>
      <c r="V41" s="100">
        <v>2191.5805547837667</v>
      </c>
      <c r="W41" s="100">
        <v>1254.8981519667666</v>
      </c>
      <c r="X41" s="100">
        <v>314.36417846130661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3187.7812433548561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323.05609451524282</v>
      </c>
      <c r="AM41" s="100">
        <v>323.65414516542739</v>
      </c>
      <c r="AN41" s="100">
        <v>324.24863167851896</v>
      </c>
      <c r="AO41" s="100">
        <v>324.83945807688906</v>
      </c>
      <c r="AP41" s="100">
        <v>3254.2652898321776</v>
      </c>
      <c r="AQ41" s="100">
        <v>3260.0974963756835</v>
      </c>
      <c r="AR41" s="100">
        <v>326.58902591436208</v>
      </c>
      <c r="AS41" s="100">
        <v>327.16426433925079</v>
      </c>
      <c r="AT41" s="100">
        <v>327.73537210588216</v>
      </c>
      <c r="AU41" s="100">
        <v>3283.0225709255783</v>
      </c>
      <c r="AV41" s="100">
        <v>3288.648278787774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325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326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1527.5662318969544</v>
      </c>
      <c r="D48" s="100">
        <v>1527.5662318969544</v>
      </c>
      <c r="E48" s="100">
        <v>1527.5662318969544</v>
      </c>
      <c r="F48" s="100">
        <v>1527.5662318969544</v>
      </c>
      <c r="G48" s="100">
        <v>1145.6746739227158</v>
      </c>
      <c r="H48" s="100">
        <v>1145.6746739227158</v>
      </c>
      <c r="I48" s="100">
        <v>1145.6746739227158</v>
      </c>
      <c r="J48" s="100">
        <v>1145.6746739227158</v>
      </c>
      <c r="K48" s="100">
        <v>1527.5662318969544</v>
      </c>
      <c r="L48" s="100">
        <v>1527.5662318969544</v>
      </c>
      <c r="M48" s="100">
        <v>1527.5662318969544</v>
      </c>
      <c r="N48" s="100">
        <v>1527.5662318969544</v>
      </c>
      <c r="O48" s="100">
        <v>1527.5662318969544</v>
      </c>
      <c r="P48" s="100">
        <v>1527.5662318969544</v>
      </c>
      <c r="Q48" s="100">
        <v>1527.5662318969544</v>
      </c>
      <c r="R48" s="100">
        <v>1527.5662318969544</v>
      </c>
      <c r="S48" s="100">
        <v>1527.5662318969544</v>
      </c>
      <c r="T48" s="100">
        <v>1527.5662318969544</v>
      </c>
      <c r="U48" s="100">
        <v>1527.5662318969544</v>
      </c>
      <c r="V48" s="100">
        <v>1527.5662318969544</v>
      </c>
      <c r="W48" s="100">
        <v>1527.5662318969544</v>
      </c>
      <c r="X48" s="100">
        <v>1527.5662318969544</v>
      </c>
      <c r="Y48" s="100">
        <v>1527.5662318969544</v>
      </c>
      <c r="Z48" s="100">
        <v>1527.5662318969544</v>
      </c>
      <c r="AA48" s="100">
        <v>1527.5662318969544</v>
      </c>
      <c r="AB48" s="100">
        <v>1527.5662318969544</v>
      </c>
      <c r="AC48" s="100">
        <v>1527.5662318969544</v>
      </c>
      <c r="AD48" s="100">
        <v>1527.5662318969544</v>
      </c>
      <c r="AE48" s="100">
        <v>1527.5662318969544</v>
      </c>
      <c r="AF48" s="100">
        <v>1527.5662318969544</v>
      </c>
      <c r="AG48" s="100">
        <v>1527.5662318969544</v>
      </c>
      <c r="AH48" s="100">
        <v>1527.5662318969544</v>
      </c>
      <c r="AI48" s="100">
        <v>1527.5662318969544</v>
      </c>
      <c r="AJ48" s="100">
        <v>1527.5662318969544</v>
      </c>
      <c r="AK48" s="100">
        <v>1527.5662318969544</v>
      </c>
      <c r="AL48" s="100">
        <v>1527.5662318969544</v>
      </c>
      <c r="AM48" s="100">
        <v>1527.5662318969544</v>
      </c>
      <c r="AN48" s="100">
        <v>1527.5662318969544</v>
      </c>
      <c r="AO48" s="100">
        <v>1527.5662318969544</v>
      </c>
      <c r="AP48" s="100">
        <v>1527.5662318969544</v>
      </c>
      <c r="AQ48" s="100">
        <v>1527.5662318969544</v>
      </c>
      <c r="AR48" s="100">
        <v>1527.5662318969544</v>
      </c>
      <c r="AS48" s="100">
        <v>1527.5662318969544</v>
      </c>
      <c r="AT48" s="100">
        <v>1527.5662318969544</v>
      </c>
      <c r="AU48" s="100">
        <v>1145.6746739227158</v>
      </c>
      <c r="AV48" s="100">
        <v>1145.6746739227158</v>
      </c>
      <c r="AW48" s="100">
        <v>1145.6746739227158</v>
      </c>
      <c r="AX48" s="100">
        <v>1145.6746739227158</v>
      </c>
    </row>
    <row r="49" spans="2:51">
      <c r="B49" s="99" t="s">
        <v>105</v>
      </c>
      <c r="C49" s="100">
        <v>1611.4385541512133</v>
      </c>
      <c r="D49" s="100">
        <v>1611.4385541512133</v>
      </c>
      <c r="E49" s="100">
        <v>1611.4385541512133</v>
      </c>
      <c r="F49" s="100">
        <v>1611.4385541512133</v>
      </c>
      <c r="G49" s="100">
        <v>1208.5789156134101</v>
      </c>
      <c r="H49" s="100">
        <v>1208.5789156134101</v>
      </c>
      <c r="I49" s="100">
        <v>1208.5789156134101</v>
      </c>
      <c r="J49" s="100">
        <v>1208.5789156134101</v>
      </c>
      <c r="K49" s="100">
        <v>1611.4385541512133</v>
      </c>
      <c r="L49" s="100">
        <v>1611.4385541512133</v>
      </c>
      <c r="M49" s="100">
        <v>1611.4385541512133</v>
      </c>
      <c r="N49" s="100">
        <v>1611.4385541512133</v>
      </c>
      <c r="O49" s="100">
        <v>1208.5789156134101</v>
      </c>
      <c r="P49" s="100">
        <v>1208.5789156134101</v>
      </c>
      <c r="Q49" s="100">
        <v>1208.5789156134101</v>
      </c>
      <c r="R49" s="100">
        <v>1208.5789156134101</v>
      </c>
      <c r="S49" s="100">
        <v>1611.4385541512133</v>
      </c>
      <c r="T49" s="100">
        <v>1611.4385541512133</v>
      </c>
      <c r="U49" s="100">
        <v>1611.4385541512133</v>
      </c>
      <c r="V49" s="100">
        <v>1611.4385541512133</v>
      </c>
      <c r="W49" s="100">
        <v>1611.4385541512133</v>
      </c>
      <c r="X49" s="100">
        <v>1611.4385541512133</v>
      </c>
      <c r="Y49" s="100">
        <v>1611.4385541512133</v>
      </c>
      <c r="Z49" s="100">
        <v>1611.4385541512133</v>
      </c>
      <c r="AA49" s="100">
        <v>1208.5789156134101</v>
      </c>
      <c r="AB49" s="100">
        <v>1208.5789156134101</v>
      </c>
      <c r="AC49" s="100">
        <v>1208.5789156134101</v>
      </c>
      <c r="AD49" s="100">
        <v>1208.5789156134101</v>
      </c>
      <c r="AE49" s="100">
        <v>1611.4385541512133</v>
      </c>
      <c r="AF49" s="100">
        <v>1611.4385541512133</v>
      </c>
      <c r="AG49" s="100">
        <v>1611.4385541512133</v>
      </c>
      <c r="AH49" s="100">
        <v>1611.4385541512133</v>
      </c>
      <c r="AI49" s="100">
        <v>1611.4385541512133</v>
      </c>
      <c r="AJ49" s="100">
        <v>1611.4385541512133</v>
      </c>
      <c r="AK49" s="100">
        <v>1611.4385541512133</v>
      </c>
      <c r="AL49" s="100">
        <v>1611.4385541512133</v>
      </c>
      <c r="AM49" s="100">
        <v>1611.4385541512133</v>
      </c>
      <c r="AN49" s="100">
        <v>1611.4385541512133</v>
      </c>
      <c r="AO49" s="100">
        <v>1611.4385541512133</v>
      </c>
      <c r="AP49" s="100">
        <v>1611.4385541512133</v>
      </c>
      <c r="AQ49" s="100">
        <v>1208.5789156134101</v>
      </c>
      <c r="AR49" s="100">
        <v>1208.5789156134101</v>
      </c>
      <c r="AS49" s="100">
        <v>1208.5789156134101</v>
      </c>
      <c r="AT49" s="100">
        <v>1208.5789156134101</v>
      </c>
      <c r="AU49" s="100">
        <v>1611.4385541512133</v>
      </c>
      <c r="AV49" s="100">
        <v>1611.4385541512133</v>
      </c>
      <c r="AW49" s="100">
        <v>1611.4385541512133</v>
      </c>
      <c r="AX49" s="100">
        <v>1611.4385541512133</v>
      </c>
    </row>
    <row r="50" spans="2:51">
      <c r="B50" s="99" t="s">
        <v>106</v>
      </c>
      <c r="C50" s="100">
        <v>1091.976936098192</v>
      </c>
      <c r="D50" s="100">
        <v>1091.976936098192</v>
      </c>
      <c r="E50" s="100">
        <v>1091.976936098192</v>
      </c>
      <c r="F50" s="100">
        <v>1091.976936098192</v>
      </c>
      <c r="G50" s="100">
        <v>1091.976936098192</v>
      </c>
      <c r="H50" s="100">
        <v>1091.976936098192</v>
      </c>
      <c r="I50" s="100">
        <v>1091.976936098192</v>
      </c>
      <c r="J50" s="100">
        <v>1091.976936098192</v>
      </c>
      <c r="K50" s="100">
        <v>1091.976936098192</v>
      </c>
      <c r="L50" s="100">
        <v>1091.976936098192</v>
      </c>
      <c r="M50" s="100">
        <v>1091.976936098192</v>
      </c>
      <c r="N50" s="100">
        <v>1091.976936098192</v>
      </c>
      <c r="O50" s="100">
        <v>1091.976936098192</v>
      </c>
      <c r="P50" s="100">
        <v>1091.976936098192</v>
      </c>
      <c r="Q50" s="100">
        <v>1091.976936098192</v>
      </c>
      <c r="R50" s="100">
        <v>1091.976936098192</v>
      </c>
      <c r="S50" s="100">
        <v>1091.976936098192</v>
      </c>
      <c r="T50" s="100">
        <v>1091.976936098192</v>
      </c>
      <c r="U50" s="100">
        <v>1091.976936098192</v>
      </c>
      <c r="V50" s="100">
        <v>1091.976936098192</v>
      </c>
      <c r="W50" s="100">
        <v>1091.976936098192</v>
      </c>
      <c r="X50" s="100">
        <v>1091.976936098192</v>
      </c>
      <c r="Y50" s="100">
        <v>1091.976936098192</v>
      </c>
      <c r="Z50" s="100">
        <v>1091.976936098192</v>
      </c>
      <c r="AA50" s="100">
        <v>1091.976936098192</v>
      </c>
      <c r="AB50" s="100">
        <v>528.16845020750054</v>
      </c>
      <c r="AC50" s="100">
        <v>529.21560616810632</v>
      </c>
      <c r="AD50" s="100">
        <v>530.25847018636262</v>
      </c>
      <c r="AE50" s="100">
        <v>1091.976936098192</v>
      </c>
      <c r="AF50" s="100">
        <v>1091.976936098192</v>
      </c>
      <c r="AG50" s="100">
        <v>1091.976936098192</v>
      </c>
      <c r="AH50" s="100">
        <v>1091.976936098192</v>
      </c>
      <c r="AI50" s="100">
        <v>1091.976936098192</v>
      </c>
      <c r="AJ50" s="100">
        <v>1091.976936098192</v>
      </c>
      <c r="AK50" s="100">
        <v>1091.976936098192</v>
      </c>
      <c r="AL50" s="100">
        <v>1091.976936098192</v>
      </c>
      <c r="AM50" s="100">
        <v>1455.9692481309228</v>
      </c>
      <c r="AN50" s="100">
        <v>1455.9692481309228</v>
      </c>
      <c r="AO50" s="100">
        <v>1455.9692481309228</v>
      </c>
      <c r="AP50" s="100">
        <v>1455.9692481309228</v>
      </c>
      <c r="AQ50" s="100">
        <v>1455.9692481309228</v>
      </c>
      <c r="AR50" s="100">
        <v>1455.9692481309228</v>
      </c>
      <c r="AS50" s="100">
        <v>1455.9692481309228</v>
      </c>
      <c r="AT50" s="100">
        <v>1455.9692481309228</v>
      </c>
      <c r="AU50" s="100">
        <v>1091.976936098192</v>
      </c>
      <c r="AV50" s="100">
        <v>1091.976936098192</v>
      </c>
      <c r="AW50" s="100">
        <v>1091.976936098192</v>
      </c>
      <c r="AX50" s="100">
        <v>1091.976936098192</v>
      </c>
      <c r="AY50" s="112"/>
    </row>
    <row r="51" spans="2:51">
      <c r="B51" s="99" t="s">
        <v>107</v>
      </c>
      <c r="C51" s="100">
        <v>1527.5662318969544</v>
      </c>
      <c r="D51" s="100">
        <v>1527.5662318969544</v>
      </c>
      <c r="E51" s="100">
        <v>1527.5662318969544</v>
      </c>
      <c r="F51" s="100">
        <v>1527.5662318969544</v>
      </c>
      <c r="G51" s="100">
        <v>1527.5662318969544</v>
      </c>
      <c r="H51" s="100">
        <v>1527.5662318969544</v>
      </c>
      <c r="I51" s="100">
        <v>1527.5662318969544</v>
      </c>
      <c r="J51" s="100">
        <v>1527.5662318969544</v>
      </c>
      <c r="K51" s="100">
        <v>1527.5662318969544</v>
      </c>
      <c r="L51" s="100">
        <v>1527.5662318969544</v>
      </c>
      <c r="M51" s="100">
        <v>1527.5662318969544</v>
      </c>
      <c r="N51" s="100">
        <v>1527.5662318969544</v>
      </c>
      <c r="O51" s="100">
        <v>1145.6746739227158</v>
      </c>
      <c r="P51" s="100">
        <v>1145.6746739227158</v>
      </c>
      <c r="Q51" s="100">
        <v>1145.6746739227158</v>
      </c>
      <c r="R51" s="100">
        <v>1145.6746739227158</v>
      </c>
      <c r="S51" s="100">
        <v>1145.6746739227158</v>
      </c>
      <c r="T51" s="100">
        <v>1145.6746739227158</v>
      </c>
      <c r="U51" s="100">
        <v>1145.6746739227158</v>
      </c>
      <c r="V51" s="100">
        <v>1145.6746739227158</v>
      </c>
      <c r="W51" s="100">
        <v>1145.6746739227158</v>
      </c>
      <c r="X51" s="100">
        <v>314.36417846130661</v>
      </c>
      <c r="Y51" s="100">
        <v>1145.6746739227158</v>
      </c>
      <c r="Z51" s="100">
        <v>1145.6746739227158</v>
      </c>
      <c r="AA51" s="100">
        <v>1527.5662318969544</v>
      </c>
      <c r="AB51" s="100">
        <v>1527.5662318969544</v>
      </c>
      <c r="AC51" s="100">
        <v>1527.5662318969544</v>
      </c>
      <c r="AD51" s="100">
        <v>1527.5662318969544</v>
      </c>
      <c r="AE51" s="100">
        <v>1527.5662318969544</v>
      </c>
      <c r="AF51" s="100">
        <v>1527.5662318969544</v>
      </c>
      <c r="AG51" s="100">
        <v>1527.5662318969544</v>
      </c>
      <c r="AH51" s="100">
        <v>1527.5662318969544</v>
      </c>
      <c r="AI51" s="100">
        <v>1145.6746739227158</v>
      </c>
      <c r="AJ51" s="100">
        <v>1145.6746739227158</v>
      </c>
      <c r="AK51" s="100">
        <v>1145.6746739227158</v>
      </c>
      <c r="AL51" s="100">
        <v>323.05609451524282</v>
      </c>
      <c r="AM51" s="100">
        <v>323.65414516542739</v>
      </c>
      <c r="AN51" s="100">
        <v>324.24863167851896</v>
      </c>
      <c r="AO51" s="100">
        <v>324.83945807688906</v>
      </c>
      <c r="AP51" s="100">
        <v>1145.6746739227158</v>
      </c>
      <c r="AQ51" s="100">
        <v>1145.6746739227158</v>
      </c>
      <c r="AR51" s="100">
        <v>326.58902591436208</v>
      </c>
      <c r="AS51" s="100">
        <v>327.16426433925079</v>
      </c>
      <c r="AT51" s="100">
        <v>327.73537210588216</v>
      </c>
      <c r="AU51" s="100">
        <v>1527.5662318969544</v>
      </c>
      <c r="AV51" s="100">
        <v>1527.5662318969544</v>
      </c>
      <c r="AW51" s="100">
        <v>1527.5662318969544</v>
      </c>
      <c r="AX51" s="100">
        <v>1527.5662318969544</v>
      </c>
      <c r="AY51" s="111"/>
    </row>
    <row r="52" spans="2:51">
      <c r="B52" s="99" t="s">
        <v>108</v>
      </c>
      <c r="C52" s="100">
        <v>1208.5789156134101</v>
      </c>
      <c r="D52" s="100">
        <v>1208.5789156134101</v>
      </c>
      <c r="E52" s="100">
        <v>1208.5789156134101</v>
      </c>
      <c r="F52" s="100">
        <v>1208.5789156134101</v>
      </c>
      <c r="G52" s="100">
        <v>1208.5789156134101</v>
      </c>
      <c r="H52" s="100">
        <v>1208.5789156134101</v>
      </c>
      <c r="I52" s="100">
        <v>1208.5789156134101</v>
      </c>
      <c r="J52" s="100">
        <v>1208.5789156134101</v>
      </c>
      <c r="K52" s="100">
        <v>1208.5789156134101</v>
      </c>
      <c r="L52" s="100">
        <v>1208.5789156134101</v>
      </c>
      <c r="M52" s="100">
        <v>1208.5789156134101</v>
      </c>
      <c r="N52" s="100">
        <v>1208.5789156134101</v>
      </c>
      <c r="O52" s="100">
        <v>1208.5789156134101</v>
      </c>
      <c r="P52" s="100">
        <v>1208.5789156134101</v>
      </c>
      <c r="Q52" s="100">
        <v>1208.5789156134101</v>
      </c>
      <c r="R52" s="100">
        <v>1208.5789156134101</v>
      </c>
      <c r="S52" s="100">
        <v>1208.5789156134101</v>
      </c>
      <c r="T52" s="100">
        <v>1208.5789156134101</v>
      </c>
      <c r="U52" s="100">
        <v>1208.5789156134101</v>
      </c>
      <c r="V52" s="100">
        <v>1208.5789156134101</v>
      </c>
      <c r="W52" s="100">
        <v>1208.5789156134101</v>
      </c>
      <c r="X52" s="100">
        <v>1208.5789156134101</v>
      </c>
      <c r="Y52" s="100">
        <v>1208.5789156134101</v>
      </c>
      <c r="Z52" s="100">
        <v>1208.5789156134101</v>
      </c>
      <c r="AA52" s="100">
        <v>1208.5789156134101</v>
      </c>
      <c r="AB52" s="100">
        <v>1208.5789156134101</v>
      </c>
      <c r="AC52" s="100">
        <v>1208.5789156134101</v>
      </c>
      <c r="AD52" s="100">
        <v>1208.5789156134101</v>
      </c>
      <c r="AE52" s="100">
        <v>1208.5789156134101</v>
      </c>
      <c r="AF52" s="100">
        <v>1208.5789156134101</v>
      </c>
      <c r="AG52" s="100">
        <v>1208.5789156134101</v>
      </c>
      <c r="AH52" s="100">
        <v>1208.5789156134101</v>
      </c>
      <c r="AI52" s="100">
        <v>1208.5789156134101</v>
      </c>
      <c r="AJ52" s="100">
        <v>1208.5789156134101</v>
      </c>
      <c r="AK52" s="100">
        <v>1208.5789156134101</v>
      </c>
      <c r="AL52" s="100">
        <v>1208.5789156134101</v>
      </c>
      <c r="AM52" s="100">
        <v>1208.5789156134101</v>
      </c>
      <c r="AN52" s="100">
        <v>1208.5789156134101</v>
      </c>
      <c r="AO52" s="100">
        <v>1208.5789156134101</v>
      </c>
      <c r="AP52" s="100">
        <v>1208.5789156134101</v>
      </c>
      <c r="AQ52" s="100">
        <v>1208.5789156134101</v>
      </c>
      <c r="AR52" s="100">
        <v>1208.5789156134101</v>
      </c>
      <c r="AS52" s="100">
        <v>1208.5789156134101</v>
      </c>
      <c r="AT52" s="100">
        <v>1208.5789156134101</v>
      </c>
      <c r="AU52" s="100">
        <v>1208.5789156134101</v>
      </c>
      <c r="AV52" s="100">
        <v>1208.5789156134101</v>
      </c>
      <c r="AW52" s="100">
        <v>1208.5789156134101</v>
      </c>
      <c r="AX52" s="100">
        <v>1208.5789156134101</v>
      </c>
    </row>
    <row r="53" spans="2:51">
      <c r="B53" s="99" t="s">
        <v>109</v>
      </c>
      <c r="C53" s="100">
        <v>1091.976936098192</v>
      </c>
      <c r="D53" s="100">
        <v>1091.976936098192</v>
      </c>
      <c r="E53" s="100">
        <v>1091.976936098192</v>
      </c>
      <c r="F53" s="100">
        <v>1091.976936098192</v>
      </c>
      <c r="G53" s="100">
        <v>1455.9692481309228</v>
      </c>
      <c r="H53" s="100">
        <v>1455.9692481309228</v>
      </c>
      <c r="I53" s="100">
        <v>1455.9692481309228</v>
      </c>
      <c r="J53" s="100">
        <v>1455.9692481309228</v>
      </c>
      <c r="K53" s="100">
        <v>1455.9692481309228</v>
      </c>
      <c r="L53" s="100">
        <v>1455.9692481309228</v>
      </c>
      <c r="M53" s="100">
        <v>1455.9692481309228</v>
      </c>
      <c r="N53" s="100">
        <v>1455.9692481309228</v>
      </c>
      <c r="O53" s="100">
        <v>1455.9692481309228</v>
      </c>
      <c r="P53" s="100">
        <v>1455.9692481309228</v>
      </c>
      <c r="Q53" s="100">
        <v>1455.9692481309228</v>
      </c>
      <c r="R53" s="100">
        <v>1455.9692481309228</v>
      </c>
      <c r="S53" s="100">
        <v>1455.9692481309228</v>
      </c>
      <c r="T53" s="100">
        <v>1455.9692481309228</v>
      </c>
      <c r="U53" s="100">
        <v>1455.9692481309228</v>
      </c>
      <c r="V53" s="100">
        <v>1455.9692481309228</v>
      </c>
      <c r="W53" s="100">
        <v>1455.9692481309228</v>
      </c>
      <c r="X53" s="100">
        <v>1455.9692481309228</v>
      </c>
      <c r="Y53" s="100">
        <v>1455.9692481309228</v>
      </c>
      <c r="Z53" s="100">
        <v>1455.9692481309228</v>
      </c>
      <c r="AA53" s="100">
        <v>1091.976936098192</v>
      </c>
      <c r="AB53" s="100">
        <v>1091.976936098192</v>
      </c>
      <c r="AC53" s="100">
        <v>1091.976936098192</v>
      </c>
      <c r="AD53" s="100">
        <v>1091.976936098192</v>
      </c>
      <c r="AE53" s="100">
        <v>1455.9692481309228</v>
      </c>
      <c r="AF53" s="100">
        <v>1455.9692481309228</v>
      </c>
      <c r="AG53" s="100">
        <v>1455.9692481309228</v>
      </c>
      <c r="AH53" s="100">
        <v>1455.9692481309228</v>
      </c>
      <c r="AI53" s="100">
        <v>1091.976936098192</v>
      </c>
      <c r="AJ53" s="100">
        <v>1091.976936098192</v>
      </c>
      <c r="AK53" s="100">
        <v>1091.976936098192</v>
      </c>
      <c r="AL53" s="100">
        <v>1091.976936098192</v>
      </c>
      <c r="AM53" s="100">
        <v>1091.976936098192</v>
      </c>
      <c r="AN53" s="100">
        <v>1091.976936098192</v>
      </c>
      <c r="AO53" s="100">
        <v>1091.976936098192</v>
      </c>
      <c r="AP53" s="100">
        <v>1091.976936098192</v>
      </c>
      <c r="AQ53" s="100">
        <v>1091.976936098192</v>
      </c>
      <c r="AR53" s="100">
        <v>1091.976936098192</v>
      </c>
      <c r="AS53" s="100">
        <v>1091.976936098192</v>
      </c>
      <c r="AT53" s="100">
        <v>1091.976936098192</v>
      </c>
      <c r="AU53" s="100">
        <v>1091.976936098192</v>
      </c>
      <c r="AV53" s="100">
        <v>1091.976936098192</v>
      </c>
      <c r="AW53" s="100">
        <v>1091.976936098192</v>
      </c>
      <c r="AX53" s="100">
        <v>1091.976936098192</v>
      </c>
    </row>
    <row r="55" spans="2:51">
      <c r="B55" s="174" t="s">
        <v>327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326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1884755.0763162731</v>
      </c>
      <c r="D58" s="100">
        <v>1884755.0763162731</v>
      </c>
      <c r="E58" s="100">
        <v>1884755.0763162731</v>
      </c>
      <c r="F58" s="100">
        <v>1884755.0763162731</v>
      </c>
      <c r="G58" s="100">
        <v>1622360.8775641227</v>
      </c>
      <c r="H58" s="100">
        <v>1622360.8775641227</v>
      </c>
      <c r="I58" s="100">
        <v>1622360.8775641227</v>
      </c>
      <c r="J58" s="100">
        <v>1622360.8775641227</v>
      </c>
      <c r="K58" s="100">
        <v>2000993.2648055647</v>
      </c>
      <c r="L58" s="100">
        <v>2000993.2648055647</v>
      </c>
      <c r="M58" s="100">
        <v>2000993.2648055647</v>
      </c>
      <c r="N58" s="100">
        <v>2000993.2648055647</v>
      </c>
      <c r="O58" s="100">
        <v>1972305.3404854643</v>
      </c>
      <c r="P58" s="100">
        <v>1972305.3404854643</v>
      </c>
      <c r="Q58" s="100">
        <v>1972305.3404854643</v>
      </c>
      <c r="R58" s="100">
        <v>1972305.3404854643</v>
      </c>
      <c r="S58" s="100">
        <v>1804674.5633560815</v>
      </c>
      <c r="T58" s="100">
        <v>1804674.5633560815</v>
      </c>
      <c r="U58" s="100">
        <v>1804674.5633560815</v>
      </c>
      <c r="V58" s="100">
        <v>1804674.5633560815</v>
      </c>
      <c r="W58" s="100">
        <v>2038859.1295492377</v>
      </c>
      <c r="X58" s="100">
        <v>2038859.1295492377</v>
      </c>
      <c r="Y58" s="100">
        <v>2038859.1295492377</v>
      </c>
      <c r="Z58" s="100">
        <v>2038859.1295492377</v>
      </c>
      <c r="AA58" s="100">
        <v>1977993.3650194516</v>
      </c>
      <c r="AB58" s="100">
        <v>1977993.3650194516</v>
      </c>
      <c r="AC58" s="100">
        <v>1977993.3650194516</v>
      </c>
      <c r="AD58" s="100">
        <v>1977993.3650194516</v>
      </c>
      <c r="AE58" s="100">
        <v>2060445.1234528087</v>
      </c>
      <c r="AF58" s="100">
        <v>2060445.1234528087</v>
      </c>
      <c r="AG58" s="100">
        <v>2060445.1234528087</v>
      </c>
      <c r="AH58" s="100">
        <v>2060445.1234528087</v>
      </c>
      <c r="AI58" s="100">
        <v>1650802.5428485658</v>
      </c>
      <c r="AJ58" s="100">
        <v>1650802.5428485658</v>
      </c>
      <c r="AK58" s="100">
        <v>1650802.5428485658</v>
      </c>
      <c r="AL58" s="100">
        <v>1650802.5428485658</v>
      </c>
      <c r="AM58" s="100">
        <v>1912673.0546616784</v>
      </c>
      <c r="AN58" s="100">
        <v>1912673.0546616784</v>
      </c>
      <c r="AO58" s="100">
        <v>1912673.0546616784</v>
      </c>
      <c r="AP58" s="100">
        <v>1912673.0546616784</v>
      </c>
      <c r="AQ58" s="100">
        <v>1879781.0679364617</v>
      </c>
      <c r="AR58" s="100">
        <v>1879781.0679364617</v>
      </c>
      <c r="AS58" s="100">
        <v>1879781.0679364617</v>
      </c>
      <c r="AT58" s="100">
        <v>1879781.0679364617</v>
      </c>
      <c r="AU58" s="100">
        <v>1798443.6460241417</v>
      </c>
      <c r="AV58" s="100">
        <v>1798443.6460241417</v>
      </c>
      <c r="AW58" s="100">
        <v>1798443.6460241417</v>
      </c>
      <c r="AX58" s="100">
        <v>1798443.6460241417</v>
      </c>
    </row>
    <row r="59" spans="2:51">
      <c r="B59" s="105" t="s">
        <v>105</v>
      </c>
      <c r="C59" s="100">
        <v>2181622.8530453914</v>
      </c>
      <c r="D59" s="100">
        <v>2181622.8530453914</v>
      </c>
      <c r="E59" s="100">
        <v>2181622.8530453914</v>
      </c>
      <c r="F59" s="100">
        <v>2181622.8530453914</v>
      </c>
      <c r="G59" s="100">
        <v>1719878.1247678215</v>
      </c>
      <c r="H59" s="100">
        <v>1719878.1247678215</v>
      </c>
      <c r="I59" s="100">
        <v>1719878.1247678215</v>
      </c>
      <c r="J59" s="100">
        <v>1719878.1247678215</v>
      </c>
      <c r="K59" s="100">
        <v>2127741.6836980297</v>
      </c>
      <c r="L59" s="100">
        <v>2127741.6836980297</v>
      </c>
      <c r="M59" s="100">
        <v>2127741.6836980297</v>
      </c>
      <c r="N59" s="100">
        <v>2127741.6836980297</v>
      </c>
      <c r="O59" s="100">
        <v>1758269.0776857857</v>
      </c>
      <c r="P59" s="100">
        <v>1758269.0776857857</v>
      </c>
      <c r="Q59" s="100">
        <v>1758269.0776857857</v>
      </c>
      <c r="R59" s="100">
        <v>1758269.0776857857</v>
      </c>
      <c r="S59" s="100">
        <v>2200726.0890168361</v>
      </c>
      <c r="T59" s="100">
        <v>2200726.0890168361</v>
      </c>
      <c r="U59" s="100">
        <v>2200726.0890168361</v>
      </c>
      <c r="V59" s="100">
        <v>2200726.0890168361</v>
      </c>
      <c r="W59" s="100">
        <v>2153418.7828814718</v>
      </c>
      <c r="X59" s="100">
        <v>2153418.7828814718</v>
      </c>
      <c r="Y59" s="100">
        <v>2153418.7828814718</v>
      </c>
      <c r="Z59" s="100">
        <v>2153418.7828814718</v>
      </c>
      <c r="AA59" s="100">
        <v>2189715.3552573593</v>
      </c>
      <c r="AB59" s="100">
        <v>2189715.3552573593</v>
      </c>
      <c r="AC59" s="100">
        <v>2189715.3552573593</v>
      </c>
      <c r="AD59" s="100">
        <v>2189715.3552573593</v>
      </c>
      <c r="AE59" s="100">
        <v>2206520.1166643612</v>
      </c>
      <c r="AF59" s="100">
        <v>2206520.1166643612</v>
      </c>
      <c r="AG59" s="100">
        <v>2206520.1166643612</v>
      </c>
      <c r="AH59" s="100">
        <v>2206520.1166643612</v>
      </c>
      <c r="AI59" s="100">
        <v>2168419.291814473</v>
      </c>
      <c r="AJ59" s="100">
        <v>2168419.291814473</v>
      </c>
      <c r="AK59" s="100">
        <v>2168419.291814473</v>
      </c>
      <c r="AL59" s="100">
        <v>2168419.291814473</v>
      </c>
      <c r="AM59" s="100">
        <v>2149648.4044843167</v>
      </c>
      <c r="AN59" s="100">
        <v>2149648.4044843167</v>
      </c>
      <c r="AO59" s="100">
        <v>2149648.4044843167</v>
      </c>
      <c r="AP59" s="100">
        <v>2149648.4044843167</v>
      </c>
      <c r="AQ59" s="100">
        <v>1739974.8700546252</v>
      </c>
      <c r="AR59" s="100">
        <v>1739974.8700546252</v>
      </c>
      <c r="AS59" s="100">
        <v>1739974.8700546252</v>
      </c>
      <c r="AT59" s="100">
        <v>1739974.8700546252</v>
      </c>
      <c r="AU59" s="100">
        <v>2003638.8635836472</v>
      </c>
      <c r="AV59" s="100">
        <v>2003638.8635836472</v>
      </c>
      <c r="AW59" s="100">
        <v>2003638.8635836472</v>
      </c>
      <c r="AX59" s="100">
        <v>2003638.8635836472</v>
      </c>
    </row>
    <row r="60" spans="2:51">
      <c r="B60" s="105" t="s">
        <v>106</v>
      </c>
      <c r="C60" s="100">
        <v>1696079.1855651967</v>
      </c>
      <c r="D60" s="100">
        <v>1696079.1855651967</v>
      </c>
      <c r="E60" s="100">
        <v>1696079.1855651967</v>
      </c>
      <c r="F60" s="100">
        <v>1696079.1855651967</v>
      </c>
      <c r="G60" s="100">
        <v>1745848.5609731474</v>
      </c>
      <c r="H60" s="100">
        <v>1745848.5609731474</v>
      </c>
      <c r="I60" s="100">
        <v>1745848.5609731474</v>
      </c>
      <c r="J60" s="100">
        <v>1745848.5609731474</v>
      </c>
      <c r="K60" s="100">
        <v>1651138.5231229318</v>
      </c>
      <c r="L60" s="100">
        <v>1651138.5231229318</v>
      </c>
      <c r="M60" s="100">
        <v>1651138.5231229318</v>
      </c>
      <c r="N60" s="100">
        <v>1651138.5231229318</v>
      </c>
      <c r="O60" s="100">
        <v>1588027.7794611631</v>
      </c>
      <c r="P60" s="100">
        <v>1588027.7794611631</v>
      </c>
      <c r="Q60" s="100">
        <v>1588027.7794611631</v>
      </c>
      <c r="R60" s="100">
        <v>1588027.7794611631</v>
      </c>
      <c r="S60" s="100">
        <v>1535979.4313094788</v>
      </c>
      <c r="T60" s="100">
        <v>1535979.4313094788</v>
      </c>
      <c r="U60" s="100">
        <v>1535979.4313094788</v>
      </c>
      <c r="V60" s="100">
        <v>1535979.4313094788</v>
      </c>
      <c r="W60" s="100">
        <v>1558082.9031151882</v>
      </c>
      <c r="X60" s="100">
        <v>1558082.9031151882</v>
      </c>
      <c r="Y60" s="100">
        <v>1558082.9031151882</v>
      </c>
      <c r="Z60" s="100">
        <v>1558082.9031151882</v>
      </c>
      <c r="AA60" s="100">
        <v>2402349.2594160223</v>
      </c>
      <c r="AB60" s="100">
        <v>1161970.5904565011</v>
      </c>
      <c r="AC60" s="100">
        <v>1164274.333569834</v>
      </c>
      <c r="AD60" s="100">
        <v>1166568.6344099978</v>
      </c>
      <c r="AE60" s="100">
        <v>1576189.1550809147</v>
      </c>
      <c r="AF60" s="100">
        <v>1576189.1550809147</v>
      </c>
      <c r="AG60" s="100">
        <v>1576189.1550809147</v>
      </c>
      <c r="AH60" s="100">
        <v>1576189.1550809147</v>
      </c>
      <c r="AI60" s="100">
        <v>1652816.2589400404</v>
      </c>
      <c r="AJ60" s="100">
        <v>1652816.2589400404</v>
      </c>
      <c r="AK60" s="100">
        <v>1652816.2589400404</v>
      </c>
      <c r="AL60" s="100">
        <v>1652816.2589400404</v>
      </c>
      <c r="AM60" s="100">
        <v>1987134.8781340616</v>
      </c>
      <c r="AN60" s="100">
        <v>1987134.8781340616</v>
      </c>
      <c r="AO60" s="100">
        <v>1987134.8781340616</v>
      </c>
      <c r="AP60" s="100">
        <v>1987134.8781340616</v>
      </c>
      <c r="AQ60" s="100">
        <v>2000071.8906461557</v>
      </c>
      <c r="AR60" s="100">
        <v>2000071.8906461557</v>
      </c>
      <c r="AS60" s="100">
        <v>2000071.8906461557</v>
      </c>
      <c r="AT60" s="100">
        <v>2000071.8906461557</v>
      </c>
      <c r="AU60" s="100">
        <v>1627334.8247504563</v>
      </c>
      <c r="AV60" s="100">
        <v>1627334.8247504563</v>
      </c>
      <c r="AW60" s="100">
        <v>1627334.8247504563</v>
      </c>
      <c r="AX60" s="100">
        <v>1627334.8247504563</v>
      </c>
    </row>
    <row r="61" spans="2:51">
      <c r="B61" s="105" t="s">
        <v>107</v>
      </c>
      <c r="C61" s="100">
        <v>1928940.13987296</v>
      </c>
      <c r="D61" s="100">
        <v>1928940.13987296</v>
      </c>
      <c r="E61" s="100">
        <v>1928940.13987296</v>
      </c>
      <c r="F61" s="100">
        <v>1928940.13987296</v>
      </c>
      <c r="G61" s="100">
        <v>1948885.6055607144</v>
      </c>
      <c r="H61" s="100">
        <v>1948885.6055607144</v>
      </c>
      <c r="I61" s="100">
        <v>1948885.6055607144</v>
      </c>
      <c r="J61" s="100">
        <v>1948885.6055607144</v>
      </c>
      <c r="K61" s="100">
        <v>1932009.6658040294</v>
      </c>
      <c r="L61" s="100">
        <v>1932009.6658040294</v>
      </c>
      <c r="M61" s="100">
        <v>1932009.6658040294</v>
      </c>
      <c r="N61" s="100">
        <v>1932009.6658040294</v>
      </c>
      <c r="O61" s="100">
        <v>1653351.1484219523</v>
      </c>
      <c r="P61" s="100">
        <v>1653351.1484219523</v>
      </c>
      <c r="Q61" s="100">
        <v>1653351.1484219523</v>
      </c>
      <c r="R61" s="100">
        <v>1653351.1484219523</v>
      </c>
      <c r="S61" s="100">
        <v>1759342.6848314714</v>
      </c>
      <c r="T61" s="100">
        <v>1759342.6848314714</v>
      </c>
      <c r="U61" s="100">
        <v>1759342.6848314714</v>
      </c>
      <c r="V61" s="100">
        <v>1759342.6848314714</v>
      </c>
      <c r="W61" s="100">
        <v>1811957.3570613258</v>
      </c>
      <c r="X61" s="100">
        <v>497186.94052054157</v>
      </c>
      <c r="Y61" s="100">
        <v>1811957.3570613258</v>
      </c>
      <c r="Z61" s="100">
        <v>1811957.3570613258</v>
      </c>
      <c r="AA61" s="100">
        <v>2015164.204087022</v>
      </c>
      <c r="AB61" s="100">
        <v>2015164.204087022</v>
      </c>
      <c r="AC61" s="100">
        <v>2015164.204087022</v>
      </c>
      <c r="AD61" s="100">
        <v>2015164.204087022</v>
      </c>
      <c r="AE61" s="100">
        <v>1882877.7475272755</v>
      </c>
      <c r="AF61" s="100">
        <v>1882877.7475272755</v>
      </c>
      <c r="AG61" s="100">
        <v>1882877.7475272755</v>
      </c>
      <c r="AH61" s="100">
        <v>1882877.7475272755</v>
      </c>
      <c r="AI61" s="100">
        <v>1628888.227164112</v>
      </c>
      <c r="AJ61" s="100">
        <v>1628888.227164112</v>
      </c>
      <c r="AK61" s="100">
        <v>1628888.227164112</v>
      </c>
      <c r="AL61" s="100">
        <v>459312.12502738216</v>
      </c>
      <c r="AM61" s="100">
        <v>712039.11936394032</v>
      </c>
      <c r="AN61" s="100">
        <v>713346.98969274177</v>
      </c>
      <c r="AO61" s="100">
        <v>714646.80776915594</v>
      </c>
      <c r="AP61" s="100">
        <v>2520484.2826299751</v>
      </c>
      <c r="AQ61" s="100">
        <v>2520484.2826299751</v>
      </c>
      <c r="AR61" s="100">
        <v>718495.85701159667</v>
      </c>
      <c r="AS61" s="100">
        <v>719761.38154635183</v>
      </c>
      <c r="AT61" s="100">
        <v>721017.81863294076</v>
      </c>
      <c r="AU61" s="100">
        <v>1874842.8665176472</v>
      </c>
      <c r="AV61" s="100">
        <v>1874842.8665176472</v>
      </c>
      <c r="AW61" s="100">
        <v>1874842.8665176472</v>
      </c>
      <c r="AX61" s="100">
        <v>1874842.8665176472</v>
      </c>
    </row>
    <row r="62" spans="2:51">
      <c r="B62" s="105" t="s">
        <v>108</v>
      </c>
      <c r="C62" s="100">
        <v>1814906.2264779923</v>
      </c>
      <c r="D62" s="100">
        <v>1814906.2264779923</v>
      </c>
      <c r="E62" s="100">
        <v>1814906.2264779923</v>
      </c>
      <c r="F62" s="100">
        <v>1814906.2264779923</v>
      </c>
      <c r="G62" s="100">
        <v>1851647.4687362975</v>
      </c>
      <c r="H62" s="100">
        <v>1851647.4687362975</v>
      </c>
      <c r="I62" s="100">
        <v>1851647.4687362975</v>
      </c>
      <c r="J62" s="100">
        <v>1851647.4687362975</v>
      </c>
      <c r="K62" s="100">
        <v>1902032.4696476778</v>
      </c>
      <c r="L62" s="100">
        <v>1902032.4696476778</v>
      </c>
      <c r="M62" s="100">
        <v>1902032.4696476778</v>
      </c>
      <c r="N62" s="100">
        <v>1902032.4696476778</v>
      </c>
      <c r="O62" s="100">
        <v>1845503.6488982996</v>
      </c>
      <c r="P62" s="100">
        <v>1845503.6488982996</v>
      </c>
      <c r="Q62" s="100">
        <v>1845503.6488982996</v>
      </c>
      <c r="R62" s="100">
        <v>1845503.6488982996</v>
      </c>
      <c r="S62" s="100">
        <v>1879397.8378620106</v>
      </c>
      <c r="T62" s="100">
        <v>1879397.8378620106</v>
      </c>
      <c r="U62" s="100">
        <v>1879397.8378620106</v>
      </c>
      <c r="V62" s="100">
        <v>1879397.8378620106</v>
      </c>
      <c r="W62" s="100">
        <v>1903267.6276642988</v>
      </c>
      <c r="X62" s="100">
        <v>1903267.6276642988</v>
      </c>
      <c r="Y62" s="100">
        <v>1903267.6276642988</v>
      </c>
      <c r="Z62" s="100">
        <v>1903267.6276642988</v>
      </c>
      <c r="AA62" s="100">
        <v>1920808.1763369418</v>
      </c>
      <c r="AB62" s="100">
        <v>1920808.1763369418</v>
      </c>
      <c r="AC62" s="100">
        <v>1920808.1763369418</v>
      </c>
      <c r="AD62" s="100">
        <v>1920808.1763369418</v>
      </c>
      <c r="AE62" s="100">
        <v>1907386.7703583443</v>
      </c>
      <c r="AF62" s="100">
        <v>1907386.7703583443</v>
      </c>
      <c r="AG62" s="100">
        <v>1907386.7703583443</v>
      </c>
      <c r="AH62" s="100">
        <v>1907386.7703583443</v>
      </c>
      <c r="AI62" s="100">
        <v>1883433.3751195623</v>
      </c>
      <c r="AJ62" s="100">
        <v>1883433.3751195623</v>
      </c>
      <c r="AK62" s="100">
        <v>1883433.3751195623</v>
      </c>
      <c r="AL62" s="100">
        <v>1883433.3751195623</v>
      </c>
      <c r="AM62" s="100">
        <v>1946238.5309718768</v>
      </c>
      <c r="AN62" s="100">
        <v>1946238.5309718768</v>
      </c>
      <c r="AO62" s="100">
        <v>1946238.5309718768</v>
      </c>
      <c r="AP62" s="100">
        <v>1946238.5309718768</v>
      </c>
      <c r="AQ62" s="100">
        <v>1880002.8702881925</v>
      </c>
      <c r="AR62" s="100">
        <v>1880002.8702881925</v>
      </c>
      <c r="AS62" s="100">
        <v>1880002.8702881925</v>
      </c>
      <c r="AT62" s="100">
        <v>1880002.8702881925</v>
      </c>
      <c r="AU62" s="100">
        <v>1918610.8803635531</v>
      </c>
      <c r="AV62" s="100">
        <v>1918610.8803635531</v>
      </c>
      <c r="AW62" s="100">
        <v>1918610.8803635531</v>
      </c>
      <c r="AX62" s="100">
        <v>1918610.8803635531</v>
      </c>
    </row>
    <row r="63" spans="2:51">
      <c r="B63" s="105" t="s">
        <v>109</v>
      </c>
      <c r="C63" s="100">
        <v>1615828.5228004246</v>
      </c>
      <c r="D63" s="100">
        <v>1615828.5228004246</v>
      </c>
      <c r="E63" s="100">
        <v>1615828.5228004246</v>
      </c>
      <c r="F63" s="100">
        <v>1615828.5228004246</v>
      </c>
      <c r="G63" s="100">
        <v>2015306.5402803549</v>
      </c>
      <c r="H63" s="100">
        <v>2015306.5402803549</v>
      </c>
      <c r="I63" s="100">
        <v>2015306.5402803549</v>
      </c>
      <c r="J63" s="100">
        <v>2015306.5402803549</v>
      </c>
      <c r="K63" s="100">
        <v>1932184.7504424136</v>
      </c>
      <c r="L63" s="100">
        <v>1932184.7504424136</v>
      </c>
      <c r="M63" s="100">
        <v>1932184.7504424136</v>
      </c>
      <c r="N63" s="100">
        <v>1932184.7504424136</v>
      </c>
      <c r="O63" s="100">
        <v>1925495.7776868152</v>
      </c>
      <c r="P63" s="100">
        <v>1925495.7776868152</v>
      </c>
      <c r="Q63" s="100">
        <v>1925495.7776868152</v>
      </c>
      <c r="R63" s="100">
        <v>1925495.7776868152</v>
      </c>
      <c r="S63" s="100">
        <v>1981623.4648364573</v>
      </c>
      <c r="T63" s="100">
        <v>1981623.4648364573</v>
      </c>
      <c r="U63" s="100">
        <v>1981623.4648364573</v>
      </c>
      <c r="V63" s="100">
        <v>1981623.4648364573</v>
      </c>
      <c r="W63" s="100">
        <v>2005667.9875979936</v>
      </c>
      <c r="X63" s="100">
        <v>2005667.9875979936</v>
      </c>
      <c r="Y63" s="100">
        <v>2005667.9875979936</v>
      </c>
      <c r="Z63" s="100">
        <v>2005667.9875979936</v>
      </c>
      <c r="AA63" s="100">
        <v>1542452.1271909554</v>
      </c>
      <c r="AB63" s="100">
        <v>1542452.1271909554</v>
      </c>
      <c r="AC63" s="100">
        <v>1542452.1271909554</v>
      </c>
      <c r="AD63" s="100">
        <v>1542452.1271909554</v>
      </c>
      <c r="AE63" s="100">
        <v>1996430.2080421424</v>
      </c>
      <c r="AF63" s="100">
        <v>1996430.2080421424</v>
      </c>
      <c r="AG63" s="100">
        <v>1996430.2080421424</v>
      </c>
      <c r="AH63" s="100">
        <v>1996430.2080421424</v>
      </c>
      <c r="AI63" s="100">
        <v>1589759.4903594432</v>
      </c>
      <c r="AJ63" s="100">
        <v>1589759.4903594432</v>
      </c>
      <c r="AK63" s="100">
        <v>1589759.4903594432</v>
      </c>
      <c r="AL63" s="100">
        <v>1589759.4903594432</v>
      </c>
      <c r="AM63" s="100">
        <v>1668498.9075832248</v>
      </c>
      <c r="AN63" s="100">
        <v>1668498.9075832248</v>
      </c>
      <c r="AO63" s="100">
        <v>1668498.9075832248</v>
      </c>
      <c r="AP63" s="100">
        <v>1668498.9075832248</v>
      </c>
      <c r="AQ63" s="100">
        <v>1619544.3093008162</v>
      </c>
      <c r="AR63" s="100">
        <v>1619544.3093008162</v>
      </c>
      <c r="AS63" s="100">
        <v>1619544.3093008162</v>
      </c>
      <c r="AT63" s="100">
        <v>1619544.3093008162</v>
      </c>
      <c r="AU63" s="100">
        <v>1551685.8033918485</v>
      </c>
      <c r="AV63" s="100">
        <v>1551685.8033918485</v>
      </c>
      <c r="AW63" s="100">
        <v>1551685.8033918485</v>
      </c>
      <c r="AX63" s="100">
        <v>1551685.8033918485</v>
      </c>
    </row>
    <row r="64" spans="2:51">
      <c r="B64" s="101"/>
    </row>
    <row r="65" spans="1:14">
      <c r="B65" s="104" t="s">
        <v>328</v>
      </c>
    </row>
    <row r="66" spans="1:14">
      <c r="B66" s="99" t="s">
        <v>329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330</v>
      </c>
      <c r="C67" s="100">
        <v>58333.333333333321</v>
      </c>
      <c r="D67" s="100">
        <v>58333.333333333321</v>
      </c>
      <c r="E67" s="100">
        <v>58333.333333333321</v>
      </c>
      <c r="F67" s="100">
        <v>58333.333333333321</v>
      </c>
      <c r="G67" s="100">
        <v>58333.333333333321</v>
      </c>
      <c r="H67" s="100">
        <v>58333.333333333321</v>
      </c>
      <c r="I67" s="100">
        <v>58333.333333333321</v>
      </c>
      <c r="J67" s="100">
        <v>58333.333333333321</v>
      </c>
      <c r="K67" s="100">
        <v>58333.333333333321</v>
      </c>
      <c r="L67" s="100">
        <v>58333.333333333321</v>
      </c>
      <c r="M67" s="100">
        <v>58333.333333333321</v>
      </c>
      <c r="N67" s="100">
        <v>58333.333333333321</v>
      </c>
    </row>
    <row r="68" spans="1:14">
      <c r="B68" s="99" t="s">
        <v>331</v>
      </c>
      <c r="C68" s="100">
        <v>8333.3333333333321</v>
      </c>
      <c r="D68" s="100">
        <v>8333.3333333333321</v>
      </c>
      <c r="E68" s="100">
        <v>8333.3333333333321</v>
      </c>
      <c r="F68" s="100">
        <v>8333.3333333333321</v>
      </c>
      <c r="G68" s="100">
        <v>8333.3333333333321</v>
      </c>
      <c r="H68" s="100">
        <v>8333.3333333333321</v>
      </c>
      <c r="I68" s="100">
        <v>8333.3333333333321</v>
      </c>
      <c r="J68" s="100">
        <v>8333.3333333333321</v>
      </c>
      <c r="K68" s="100">
        <v>8333.3333333333321</v>
      </c>
      <c r="L68" s="100">
        <v>8333.3333333333321</v>
      </c>
      <c r="M68" s="100">
        <v>8333.3333333333321</v>
      </c>
      <c r="N68" s="100">
        <v>8333.3333333333321</v>
      </c>
    </row>
    <row r="70" spans="1:14">
      <c r="B70" s="104" t="s">
        <v>332</v>
      </c>
    </row>
    <row r="71" spans="1:14">
      <c r="A71" s="105" t="s">
        <v>121</v>
      </c>
      <c r="B71" s="105" t="s">
        <v>333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267541.00108889432</v>
      </c>
      <c r="D72" s="100">
        <v>1887331.6104529565</v>
      </c>
    </row>
    <row r="73" spans="1:14">
      <c r="B73" s="105" t="s">
        <v>93</v>
      </c>
      <c r="C73" s="100">
        <v>267541.00108889432</v>
      </c>
      <c r="D73" s="100">
        <v>1887331.6104529565</v>
      </c>
    </row>
    <row r="74" spans="1:14">
      <c r="B74" s="105" t="s">
        <v>94</v>
      </c>
      <c r="C74" s="100">
        <v>267541.00108889432</v>
      </c>
      <c r="D74" s="100">
        <v>1887331.6104529565</v>
      </c>
    </row>
    <row r="75" spans="1:14">
      <c r="B75" s="105" t="s">
        <v>95</v>
      </c>
      <c r="C75" s="100">
        <v>267541.00108889432</v>
      </c>
      <c r="D75" s="100">
        <v>1887331.6104529565</v>
      </c>
    </row>
    <row r="76" spans="1:14">
      <c r="B76" s="105" t="s">
        <v>96</v>
      </c>
      <c r="C76" s="100">
        <v>267541.00108889432</v>
      </c>
      <c r="D76" s="100">
        <v>1887331.6104529565</v>
      </c>
    </row>
    <row r="77" spans="1:14">
      <c r="B77" s="105" t="s">
        <v>97</v>
      </c>
      <c r="C77" s="100">
        <v>267541.00108889432</v>
      </c>
      <c r="D77" s="100">
        <v>1887331.6104529565</v>
      </c>
    </row>
    <row r="78" spans="1:14">
      <c r="B78" s="105" t="s">
        <v>98</v>
      </c>
      <c r="C78" s="100">
        <v>267541.00108889432</v>
      </c>
      <c r="D78" s="100">
        <v>1887331.6104529565</v>
      </c>
    </row>
    <row r="79" spans="1:14">
      <c r="B79" s="105" t="s">
        <v>99</v>
      </c>
      <c r="C79" s="100">
        <v>267541.00108889432</v>
      </c>
      <c r="D79" s="100">
        <v>1887331.6104529565</v>
      </c>
    </row>
    <row r="80" spans="1:14">
      <c r="B80" s="105" t="s">
        <v>100</v>
      </c>
      <c r="C80" s="100">
        <v>267541.00108889432</v>
      </c>
      <c r="D80" s="100">
        <v>1887331.6104529565</v>
      </c>
    </row>
    <row r="81" spans="2:50">
      <c r="B81" s="105" t="s">
        <v>101</v>
      </c>
      <c r="C81" s="100">
        <v>267541.00108889432</v>
      </c>
      <c r="D81" s="100">
        <v>1887331.6104529565</v>
      </c>
    </row>
    <row r="82" spans="2:50">
      <c r="B82" s="105" t="s">
        <v>102</v>
      </c>
      <c r="C82" s="100">
        <v>267541.00108889432</v>
      </c>
      <c r="D82" s="100">
        <v>1887331.6104529565</v>
      </c>
    </row>
    <row r="83" spans="2:50">
      <c r="B83" s="105" t="s">
        <v>103</v>
      </c>
      <c r="C83" s="100">
        <v>267541.00108889432</v>
      </c>
      <c r="D83" s="100">
        <v>1887331.6104529565</v>
      </c>
    </row>
    <row r="85" spans="2:50">
      <c r="B85" s="103" t="s">
        <v>334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335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16110.899565230284</v>
      </c>
      <c r="D88" s="100">
        <f>D48+$C$67/4</f>
        <v>16110.899565230284</v>
      </c>
      <c r="E88" s="100">
        <f>E48+$C$67/4</f>
        <v>16110.899565230284</v>
      </c>
      <c r="F88" s="100">
        <f>F48+$C$67/4</f>
        <v>16110.899565230284</v>
      </c>
      <c r="G88" s="100">
        <f>G48+$D$67/4</f>
        <v>15729.008007256047</v>
      </c>
      <c r="H88" s="100">
        <f>H48+$D$67/4</f>
        <v>15729.008007256047</v>
      </c>
      <c r="I88" s="100">
        <f>I48+$D$67/4</f>
        <v>15729.008007256047</v>
      </c>
      <c r="J88" s="100">
        <f>J48+$D$67/4</f>
        <v>15729.008007256047</v>
      </c>
      <c r="K88" s="100">
        <f>K48+$E$67/4</f>
        <v>16110.899565230284</v>
      </c>
      <c r="L88" s="100">
        <f>L48+$E$67/4</f>
        <v>16110.899565230284</v>
      </c>
      <c r="M88" s="100">
        <f>M48+$E$67/4</f>
        <v>16110.899565230284</v>
      </c>
      <c r="N88" s="100">
        <f>N48+$E$67/4</f>
        <v>16110.899565230284</v>
      </c>
      <c r="O88" s="100">
        <f>O48+$F$67/4</f>
        <v>16110.899565230284</v>
      </c>
      <c r="P88" s="100">
        <f>P48+$F$67/4</f>
        <v>16110.899565230284</v>
      </c>
      <c r="Q88" s="100">
        <f>Q48+$F$67/4</f>
        <v>16110.899565230284</v>
      </c>
      <c r="R88" s="100">
        <f>R48+$F$67/4</f>
        <v>16110.899565230284</v>
      </c>
      <c r="S88" s="100">
        <f>S48+$G$67/4</f>
        <v>16110.899565230284</v>
      </c>
      <c r="T88" s="100">
        <f>T48+$G$67/4</f>
        <v>16110.899565230284</v>
      </c>
      <c r="U88" s="100">
        <f>U48+$G$67/4</f>
        <v>16110.899565230284</v>
      </c>
      <c r="V88" s="100">
        <f>V48+$G$67/4</f>
        <v>16110.899565230284</v>
      </c>
      <c r="W88" s="100">
        <f>W48+$H$67/4</f>
        <v>16110.899565230284</v>
      </c>
      <c r="X88" s="100">
        <f>X48+$H$67/4</f>
        <v>16110.899565230284</v>
      </c>
      <c r="Y88" s="100">
        <f>Y48+$H$67/4</f>
        <v>16110.899565230284</v>
      </c>
      <c r="Z88" s="100">
        <f>Z48+$H$67/4</f>
        <v>16110.899565230284</v>
      </c>
      <c r="AA88" s="100">
        <f>AA48+$I$67/4</f>
        <v>16110.899565230284</v>
      </c>
      <c r="AB88" s="100">
        <f>AB48+$I$67/4</f>
        <v>16110.899565230284</v>
      </c>
      <c r="AC88" s="100">
        <f>AC48+$I$67/4</f>
        <v>16110.899565230284</v>
      </c>
      <c r="AD88" s="100">
        <f>AD48+$I$67/4</f>
        <v>16110.899565230284</v>
      </c>
      <c r="AE88" s="100">
        <f>AE48+$J$67/4</f>
        <v>16110.899565230284</v>
      </c>
      <c r="AF88" s="100">
        <f>AF48+$J$67/4</f>
        <v>16110.899565230284</v>
      </c>
      <c r="AG88" s="100">
        <f>AG48+$J$67/4</f>
        <v>16110.899565230284</v>
      </c>
      <c r="AH88" s="100">
        <f>AH48+$J$67/4</f>
        <v>16110.899565230284</v>
      </c>
      <c r="AI88" s="100">
        <f>AI48+$K$67/4</f>
        <v>16110.899565230284</v>
      </c>
      <c r="AJ88" s="100">
        <f>AJ48+$K$67/4</f>
        <v>16110.899565230284</v>
      </c>
      <c r="AK88" s="100">
        <f>AK48+$K$67/4</f>
        <v>16110.899565230284</v>
      </c>
      <c r="AL88" s="100">
        <f>AL48+$K$67/4</f>
        <v>16110.899565230284</v>
      </c>
      <c r="AM88" s="100">
        <f>AM48+$L$67/4</f>
        <v>16110.899565230284</v>
      </c>
      <c r="AN88" s="100">
        <f>AN48+$L$67/4</f>
        <v>16110.899565230284</v>
      </c>
      <c r="AO88" s="100">
        <f>AO48+$L$67/4</f>
        <v>16110.899565230284</v>
      </c>
      <c r="AP88" s="100">
        <f>AP48+$L$67/4</f>
        <v>16110.899565230284</v>
      </c>
      <c r="AQ88" s="100">
        <f>AQ48+$M$67/4</f>
        <v>16110.899565230284</v>
      </c>
      <c r="AR88" s="100">
        <f>AR48+$M$67/4</f>
        <v>16110.899565230284</v>
      </c>
      <c r="AS88" s="100">
        <f>AS48+$M$67/4</f>
        <v>16110.899565230284</v>
      </c>
      <c r="AT88" s="100">
        <f>AT48+$M$67/4</f>
        <v>16110.899565230284</v>
      </c>
      <c r="AU88" s="100">
        <f>AU48+$N$67/4</f>
        <v>15729.008007256047</v>
      </c>
      <c r="AV88" s="100">
        <f>AV48+$N$67/4</f>
        <v>15729.008007256047</v>
      </c>
      <c r="AW88" s="100">
        <f>AW48+$N$67/4</f>
        <v>15729.008007256047</v>
      </c>
      <c r="AX88" s="100">
        <f>AX48+$N$67/4</f>
        <v>15729.008007256047</v>
      </c>
    </row>
    <row r="89" spans="2:50">
      <c r="B89" s="99" t="s">
        <v>105</v>
      </c>
      <c r="C89" s="100">
        <f>C49</f>
        <v>1611.4385541512133</v>
      </c>
      <c r="D89" s="100">
        <f t="shared" ref="D89:AX93" si="3">D49</f>
        <v>1611.4385541512133</v>
      </c>
      <c r="E89" s="100">
        <f t="shared" si="3"/>
        <v>1611.4385541512133</v>
      </c>
      <c r="F89" s="100">
        <f t="shared" si="3"/>
        <v>1611.4385541512133</v>
      </c>
      <c r="G89" s="100">
        <f t="shared" si="3"/>
        <v>1208.5789156134101</v>
      </c>
      <c r="H89" s="100">
        <f t="shared" si="3"/>
        <v>1208.5789156134101</v>
      </c>
      <c r="I89" s="100">
        <f t="shared" si="3"/>
        <v>1208.5789156134101</v>
      </c>
      <c r="J89" s="100">
        <f t="shared" si="3"/>
        <v>1208.5789156134101</v>
      </c>
      <c r="K89" s="100">
        <f t="shared" si="3"/>
        <v>1611.4385541512133</v>
      </c>
      <c r="L89" s="100">
        <f t="shared" si="3"/>
        <v>1611.4385541512133</v>
      </c>
      <c r="M89" s="100">
        <f t="shared" si="3"/>
        <v>1611.4385541512133</v>
      </c>
      <c r="N89" s="100">
        <f t="shared" si="3"/>
        <v>1611.4385541512133</v>
      </c>
      <c r="O89" s="100">
        <f t="shared" si="3"/>
        <v>1208.5789156134101</v>
      </c>
      <c r="P89" s="100">
        <f t="shared" si="3"/>
        <v>1208.5789156134101</v>
      </c>
      <c r="Q89" s="100">
        <f t="shared" si="3"/>
        <v>1208.5789156134101</v>
      </c>
      <c r="R89" s="100">
        <f t="shared" si="3"/>
        <v>1208.5789156134101</v>
      </c>
      <c r="S89" s="100">
        <f t="shared" si="3"/>
        <v>1611.4385541512133</v>
      </c>
      <c r="T89" s="100">
        <f t="shared" si="3"/>
        <v>1611.4385541512133</v>
      </c>
      <c r="U89" s="100">
        <f t="shared" si="3"/>
        <v>1611.4385541512133</v>
      </c>
      <c r="V89" s="100">
        <f t="shared" si="3"/>
        <v>1611.4385541512133</v>
      </c>
      <c r="W89" s="100">
        <f t="shared" si="3"/>
        <v>1611.4385541512133</v>
      </c>
      <c r="X89" s="100">
        <f t="shared" si="3"/>
        <v>1611.4385541512133</v>
      </c>
      <c r="Y89" s="100">
        <f t="shared" si="3"/>
        <v>1611.4385541512133</v>
      </c>
      <c r="Z89" s="100">
        <f t="shared" si="3"/>
        <v>1611.4385541512133</v>
      </c>
      <c r="AA89" s="100">
        <f t="shared" si="3"/>
        <v>1208.5789156134101</v>
      </c>
      <c r="AB89" s="100">
        <f t="shared" si="3"/>
        <v>1208.5789156134101</v>
      </c>
      <c r="AC89" s="100">
        <f t="shared" si="3"/>
        <v>1208.5789156134101</v>
      </c>
      <c r="AD89" s="100">
        <f t="shared" si="3"/>
        <v>1208.5789156134101</v>
      </c>
      <c r="AE89" s="100">
        <f t="shared" si="3"/>
        <v>1611.4385541512133</v>
      </c>
      <c r="AF89" s="100">
        <f t="shared" si="3"/>
        <v>1611.4385541512133</v>
      </c>
      <c r="AG89" s="100">
        <f t="shared" si="3"/>
        <v>1611.4385541512133</v>
      </c>
      <c r="AH89" s="100">
        <f t="shared" si="3"/>
        <v>1611.4385541512133</v>
      </c>
      <c r="AI89" s="100">
        <f t="shared" si="3"/>
        <v>1611.4385541512133</v>
      </c>
      <c r="AJ89" s="100">
        <f t="shared" si="3"/>
        <v>1611.4385541512133</v>
      </c>
      <c r="AK89" s="100">
        <f t="shared" si="3"/>
        <v>1611.4385541512133</v>
      </c>
      <c r="AL89" s="100">
        <f t="shared" si="3"/>
        <v>1611.4385541512133</v>
      </c>
      <c r="AM89" s="100">
        <f t="shared" si="3"/>
        <v>1611.4385541512133</v>
      </c>
      <c r="AN89" s="100">
        <f t="shared" si="3"/>
        <v>1611.4385541512133</v>
      </c>
      <c r="AO89" s="100">
        <f t="shared" si="3"/>
        <v>1611.4385541512133</v>
      </c>
      <c r="AP89" s="100">
        <f t="shared" si="3"/>
        <v>1611.4385541512133</v>
      </c>
      <c r="AQ89" s="100">
        <f t="shared" si="3"/>
        <v>1208.5789156134101</v>
      </c>
      <c r="AR89" s="100">
        <f t="shared" si="3"/>
        <v>1208.5789156134101</v>
      </c>
      <c r="AS89" s="100">
        <f t="shared" si="3"/>
        <v>1208.5789156134101</v>
      </c>
      <c r="AT89" s="100">
        <f t="shared" si="3"/>
        <v>1208.5789156134101</v>
      </c>
      <c r="AU89" s="100">
        <f t="shared" si="3"/>
        <v>1611.4385541512133</v>
      </c>
      <c r="AV89" s="100">
        <f t="shared" si="3"/>
        <v>1611.4385541512133</v>
      </c>
      <c r="AW89" s="100">
        <f t="shared" si="3"/>
        <v>1611.4385541512133</v>
      </c>
      <c r="AX89" s="100">
        <f t="shared" si="3"/>
        <v>1611.4385541512133</v>
      </c>
    </row>
    <row r="90" spans="2:50">
      <c r="B90" s="99" t="s">
        <v>106</v>
      </c>
      <c r="C90" s="100">
        <f t="shared" ref="C90:R93" si="4">C50</f>
        <v>1091.976936098192</v>
      </c>
      <c r="D90" s="100">
        <f t="shared" si="4"/>
        <v>1091.976936098192</v>
      </c>
      <c r="E90" s="100">
        <f t="shared" si="4"/>
        <v>1091.976936098192</v>
      </c>
      <c r="F90" s="100">
        <f t="shared" si="4"/>
        <v>1091.976936098192</v>
      </c>
      <c r="G90" s="100">
        <f t="shared" si="4"/>
        <v>1091.976936098192</v>
      </c>
      <c r="H90" s="100">
        <f t="shared" si="4"/>
        <v>1091.976936098192</v>
      </c>
      <c r="I90" s="100">
        <f t="shared" si="4"/>
        <v>1091.976936098192</v>
      </c>
      <c r="J90" s="100">
        <f t="shared" si="4"/>
        <v>1091.976936098192</v>
      </c>
      <c r="K90" s="100">
        <f t="shared" si="4"/>
        <v>1091.976936098192</v>
      </c>
      <c r="L90" s="100">
        <f t="shared" si="4"/>
        <v>1091.976936098192</v>
      </c>
      <c r="M90" s="100">
        <f t="shared" si="4"/>
        <v>1091.976936098192</v>
      </c>
      <c r="N90" s="100">
        <f t="shared" si="4"/>
        <v>1091.976936098192</v>
      </c>
      <c r="O90" s="100">
        <f t="shared" si="4"/>
        <v>1091.976936098192</v>
      </c>
      <c r="P90" s="100">
        <f t="shared" si="4"/>
        <v>1091.976936098192</v>
      </c>
      <c r="Q90" s="100">
        <f t="shared" si="4"/>
        <v>1091.976936098192</v>
      </c>
      <c r="R90" s="100">
        <f t="shared" si="4"/>
        <v>1091.976936098192</v>
      </c>
      <c r="S90" s="100">
        <f t="shared" si="3"/>
        <v>1091.976936098192</v>
      </c>
      <c r="T90" s="100">
        <f t="shared" si="3"/>
        <v>1091.976936098192</v>
      </c>
      <c r="U90" s="100">
        <f t="shared" si="3"/>
        <v>1091.976936098192</v>
      </c>
      <c r="V90" s="100">
        <f t="shared" si="3"/>
        <v>1091.976936098192</v>
      </c>
      <c r="W90" s="100">
        <f t="shared" si="3"/>
        <v>1091.976936098192</v>
      </c>
      <c r="X90" s="100">
        <f t="shared" si="3"/>
        <v>1091.976936098192</v>
      </c>
      <c r="Y90" s="100">
        <f t="shared" si="3"/>
        <v>1091.976936098192</v>
      </c>
      <c r="Z90" s="100">
        <f t="shared" si="3"/>
        <v>1091.976936098192</v>
      </c>
      <c r="AA90" s="100">
        <f t="shared" si="3"/>
        <v>1091.976936098192</v>
      </c>
      <c r="AB90" s="100">
        <f t="shared" si="3"/>
        <v>528.16845020750054</v>
      </c>
      <c r="AC90" s="100">
        <f t="shared" si="3"/>
        <v>529.21560616810632</v>
      </c>
      <c r="AD90" s="100">
        <f t="shared" si="3"/>
        <v>530.25847018636262</v>
      </c>
      <c r="AE90" s="100">
        <f t="shared" si="3"/>
        <v>1091.976936098192</v>
      </c>
      <c r="AF90" s="100">
        <f t="shared" si="3"/>
        <v>1091.976936098192</v>
      </c>
      <c r="AG90" s="100">
        <f t="shared" si="3"/>
        <v>1091.976936098192</v>
      </c>
      <c r="AH90" s="100">
        <f t="shared" si="3"/>
        <v>1091.976936098192</v>
      </c>
      <c r="AI90" s="100">
        <f t="shared" si="3"/>
        <v>1091.976936098192</v>
      </c>
      <c r="AJ90" s="100">
        <f t="shared" si="3"/>
        <v>1091.976936098192</v>
      </c>
      <c r="AK90" s="100">
        <f t="shared" si="3"/>
        <v>1091.976936098192</v>
      </c>
      <c r="AL90" s="100">
        <f t="shared" si="3"/>
        <v>1091.976936098192</v>
      </c>
      <c r="AM90" s="100">
        <f t="shared" si="3"/>
        <v>1455.9692481309228</v>
      </c>
      <c r="AN90" s="100">
        <f t="shared" si="3"/>
        <v>1455.9692481309228</v>
      </c>
      <c r="AO90" s="100">
        <f t="shared" si="3"/>
        <v>1455.9692481309228</v>
      </c>
      <c r="AP90" s="100">
        <f t="shared" si="3"/>
        <v>1455.9692481309228</v>
      </c>
      <c r="AQ90" s="100">
        <f t="shared" si="3"/>
        <v>1455.9692481309228</v>
      </c>
      <c r="AR90" s="100">
        <f t="shared" si="3"/>
        <v>1455.9692481309228</v>
      </c>
      <c r="AS90" s="100">
        <f t="shared" si="3"/>
        <v>1455.9692481309228</v>
      </c>
      <c r="AT90" s="100">
        <f t="shared" si="3"/>
        <v>1455.9692481309228</v>
      </c>
      <c r="AU90" s="100">
        <f t="shared" si="3"/>
        <v>1091.976936098192</v>
      </c>
      <c r="AV90" s="100">
        <f t="shared" si="3"/>
        <v>1091.976936098192</v>
      </c>
      <c r="AW90" s="100">
        <f t="shared" si="3"/>
        <v>1091.976936098192</v>
      </c>
      <c r="AX90" s="100">
        <f t="shared" si="3"/>
        <v>1091.976936098192</v>
      </c>
    </row>
    <row r="91" spans="2:50">
      <c r="B91" s="99" t="s">
        <v>107</v>
      </c>
      <c r="C91" s="100">
        <f t="shared" si="4"/>
        <v>1527.5662318969544</v>
      </c>
      <c r="D91" s="100">
        <f t="shared" si="3"/>
        <v>1527.5662318969544</v>
      </c>
      <c r="E91" s="100">
        <f t="shared" si="3"/>
        <v>1527.5662318969544</v>
      </c>
      <c r="F91" s="100">
        <f t="shared" si="3"/>
        <v>1527.5662318969544</v>
      </c>
      <c r="G91" s="100">
        <f t="shared" si="3"/>
        <v>1527.5662318969544</v>
      </c>
      <c r="H91" s="100">
        <f t="shared" si="3"/>
        <v>1527.5662318969544</v>
      </c>
      <c r="I91" s="100">
        <f t="shared" si="3"/>
        <v>1527.5662318969544</v>
      </c>
      <c r="J91" s="100">
        <f t="shared" si="3"/>
        <v>1527.5662318969544</v>
      </c>
      <c r="K91" s="100">
        <f t="shared" si="3"/>
        <v>1527.5662318969544</v>
      </c>
      <c r="L91" s="100">
        <f t="shared" si="3"/>
        <v>1527.5662318969544</v>
      </c>
      <c r="M91" s="100">
        <f t="shared" si="3"/>
        <v>1527.5662318969544</v>
      </c>
      <c r="N91" s="100">
        <f t="shared" si="3"/>
        <v>1527.5662318969544</v>
      </c>
      <c r="O91" s="100">
        <f t="shared" si="3"/>
        <v>1145.6746739227158</v>
      </c>
      <c r="P91" s="100">
        <f t="shared" si="3"/>
        <v>1145.6746739227158</v>
      </c>
      <c r="Q91" s="100">
        <f t="shared" si="3"/>
        <v>1145.6746739227158</v>
      </c>
      <c r="R91" s="100">
        <f t="shared" si="3"/>
        <v>1145.6746739227158</v>
      </c>
      <c r="S91" s="100">
        <f t="shared" si="3"/>
        <v>1145.6746739227158</v>
      </c>
      <c r="T91" s="100">
        <f t="shared" si="3"/>
        <v>1145.6746739227158</v>
      </c>
      <c r="U91" s="100">
        <f t="shared" si="3"/>
        <v>1145.6746739227158</v>
      </c>
      <c r="V91" s="100">
        <f t="shared" si="3"/>
        <v>1145.6746739227158</v>
      </c>
      <c r="W91" s="100">
        <f t="shared" si="3"/>
        <v>1145.6746739227158</v>
      </c>
      <c r="X91" s="100">
        <f t="shared" si="3"/>
        <v>314.36417846130661</v>
      </c>
      <c r="Y91" s="100">
        <f t="shared" si="3"/>
        <v>1145.6746739227158</v>
      </c>
      <c r="Z91" s="100">
        <f t="shared" si="3"/>
        <v>1145.6746739227158</v>
      </c>
      <c r="AA91" s="100">
        <f t="shared" si="3"/>
        <v>1527.5662318969544</v>
      </c>
      <c r="AB91" s="100">
        <f t="shared" si="3"/>
        <v>1527.5662318969544</v>
      </c>
      <c r="AC91" s="100">
        <f t="shared" si="3"/>
        <v>1527.5662318969544</v>
      </c>
      <c r="AD91" s="100">
        <f t="shared" si="3"/>
        <v>1527.5662318969544</v>
      </c>
      <c r="AE91" s="100">
        <f t="shared" si="3"/>
        <v>1527.5662318969544</v>
      </c>
      <c r="AF91" s="100">
        <f t="shared" si="3"/>
        <v>1527.5662318969544</v>
      </c>
      <c r="AG91" s="100">
        <f t="shared" si="3"/>
        <v>1527.5662318969544</v>
      </c>
      <c r="AH91" s="100">
        <f t="shared" si="3"/>
        <v>1527.5662318969544</v>
      </c>
      <c r="AI91" s="100">
        <f t="shared" si="3"/>
        <v>1145.6746739227158</v>
      </c>
      <c r="AJ91" s="100">
        <f t="shared" si="3"/>
        <v>1145.6746739227158</v>
      </c>
      <c r="AK91" s="100">
        <f t="shared" si="3"/>
        <v>1145.6746739227158</v>
      </c>
      <c r="AL91" s="100">
        <f t="shared" si="3"/>
        <v>323.05609451524282</v>
      </c>
      <c r="AM91" s="100">
        <f t="shared" si="3"/>
        <v>323.65414516542739</v>
      </c>
      <c r="AN91" s="100">
        <f t="shared" si="3"/>
        <v>324.24863167851896</v>
      </c>
      <c r="AO91" s="100">
        <f t="shared" si="3"/>
        <v>324.83945807688906</v>
      </c>
      <c r="AP91" s="100">
        <f t="shared" si="3"/>
        <v>1145.6746739227158</v>
      </c>
      <c r="AQ91" s="100">
        <f t="shared" si="3"/>
        <v>1145.6746739227158</v>
      </c>
      <c r="AR91" s="100">
        <f t="shared" si="3"/>
        <v>326.58902591436208</v>
      </c>
      <c r="AS91" s="100">
        <f t="shared" si="3"/>
        <v>327.16426433925079</v>
      </c>
      <c r="AT91" s="100">
        <f t="shared" si="3"/>
        <v>327.73537210588216</v>
      </c>
      <c r="AU91" s="100">
        <f t="shared" si="3"/>
        <v>1527.5662318969544</v>
      </c>
      <c r="AV91" s="100">
        <f t="shared" si="3"/>
        <v>1527.5662318969544</v>
      </c>
      <c r="AW91" s="100">
        <f t="shared" si="3"/>
        <v>1527.5662318969544</v>
      </c>
      <c r="AX91" s="100">
        <f t="shared" si="3"/>
        <v>1527.5662318969544</v>
      </c>
    </row>
    <row r="92" spans="2:50">
      <c r="B92" s="99" t="s">
        <v>108</v>
      </c>
      <c r="C92" s="100">
        <f t="shared" si="4"/>
        <v>1208.5789156134101</v>
      </c>
      <c r="D92" s="100">
        <f t="shared" si="4"/>
        <v>1208.5789156134101</v>
      </c>
      <c r="E92" s="100">
        <f t="shared" si="4"/>
        <v>1208.5789156134101</v>
      </c>
      <c r="F92" s="100">
        <f t="shared" si="4"/>
        <v>1208.5789156134101</v>
      </c>
      <c r="G92" s="100">
        <f t="shared" si="4"/>
        <v>1208.5789156134101</v>
      </c>
      <c r="H92" s="100">
        <f t="shared" si="4"/>
        <v>1208.5789156134101</v>
      </c>
      <c r="I92" s="100">
        <f t="shared" si="4"/>
        <v>1208.5789156134101</v>
      </c>
      <c r="J92" s="100">
        <f t="shared" si="4"/>
        <v>1208.5789156134101</v>
      </c>
      <c r="K92" s="100">
        <f t="shared" si="4"/>
        <v>1208.5789156134101</v>
      </c>
      <c r="L92" s="100">
        <f t="shared" si="4"/>
        <v>1208.5789156134101</v>
      </c>
      <c r="M92" s="100">
        <f t="shared" si="4"/>
        <v>1208.5789156134101</v>
      </c>
      <c r="N92" s="100">
        <f t="shared" si="4"/>
        <v>1208.5789156134101</v>
      </c>
      <c r="O92" s="100">
        <f t="shared" si="4"/>
        <v>1208.5789156134101</v>
      </c>
      <c r="P92" s="100">
        <f t="shared" si="4"/>
        <v>1208.5789156134101</v>
      </c>
      <c r="Q92" s="100">
        <f t="shared" si="4"/>
        <v>1208.5789156134101</v>
      </c>
      <c r="R92" s="100">
        <f t="shared" si="4"/>
        <v>1208.5789156134101</v>
      </c>
      <c r="S92" s="100">
        <f t="shared" si="3"/>
        <v>1208.5789156134101</v>
      </c>
      <c r="T92" s="100">
        <f t="shared" si="3"/>
        <v>1208.5789156134101</v>
      </c>
      <c r="U92" s="100">
        <f t="shared" si="3"/>
        <v>1208.5789156134101</v>
      </c>
      <c r="V92" s="100">
        <f t="shared" si="3"/>
        <v>1208.5789156134101</v>
      </c>
      <c r="W92" s="100">
        <f t="shared" si="3"/>
        <v>1208.5789156134101</v>
      </c>
      <c r="X92" s="100">
        <f t="shared" si="3"/>
        <v>1208.5789156134101</v>
      </c>
      <c r="Y92" s="100">
        <f t="shared" si="3"/>
        <v>1208.5789156134101</v>
      </c>
      <c r="Z92" s="100">
        <f t="shared" si="3"/>
        <v>1208.5789156134101</v>
      </c>
      <c r="AA92" s="100">
        <f t="shared" si="3"/>
        <v>1208.5789156134101</v>
      </c>
      <c r="AB92" s="100">
        <f t="shared" si="3"/>
        <v>1208.5789156134101</v>
      </c>
      <c r="AC92" s="100">
        <f t="shared" si="3"/>
        <v>1208.5789156134101</v>
      </c>
      <c r="AD92" s="100">
        <f t="shared" si="3"/>
        <v>1208.5789156134101</v>
      </c>
      <c r="AE92" s="100">
        <f t="shared" si="3"/>
        <v>1208.5789156134101</v>
      </c>
      <c r="AF92" s="100">
        <f t="shared" si="3"/>
        <v>1208.5789156134101</v>
      </c>
      <c r="AG92" s="100">
        <f t="shared" si="3"/>
        <v>1208.5789156134101</v>
      </c>
      <c r="AH92" s="100">
        <f t="shared" si="3"/>
        <v>1208.5789156134101</v>
      </c>
      <c r="AI92" s="100">
        <f t="shared" si="3"/>
        <v>1208.5789156134101</v>
      </c>
      <c r="AJ92" s="100">
        <f t="shared" si="3"/>
        <v>1208.5789156134101</v>
      </c>
      <c r="AK92" s="100">
        <f t="shared" si="3"/>
        <v>1208.5789156134101</v>
      </c>
      <c r="AL92" s="100">
        <f t="shared" si="3"/>
        <v>1208.5789156134101</v>
      </c>
      <c r="AM92" s="100">
        <f t="shared" si="3"/>
        <v>1208.5789156134101</v>
      </c>
      <c r="AN92" s="100">
        <f t="shared" si="3"/>
        <v>1208.5789156134101</v>
      </c>
      <c r="AO92" s="100">
        <f t="shared" si="3"/>
        <v>1208.5789156134101</v>
      </c>
      <c r="AP92" s="100">
        <f t="shared" si="3"/>
        <v>1208.5789156134101</v>
      </c>
      <c r="AQ92" s="100">
        <f t="shared" si="3"/>
        <v>1208.5789156134101</v>
      </c>
      <c r="AR92" s="100">
        <f t="shared" si="3"/>
        <v>1208.5789156134101</v>
      </c>
      <c r="AS92" s="100">
        <f t="shared" si="3"/>
        <v>1208.5789156134101</v>
      </c>
      <c r="AT92" s="100">
        <f t="shared" si="3"/>
        <v>1208.5789156134101</v>
      </c>
      <c r="AU92" s="100">
        <f t="shared" si="3"/>
        <v>1208.5789156134101</v>
      </c>
      <c r="AV92" s="100">
        <f t="shared" si="3"/>
        <v>1208.5789156134101</v>
      </c>
      <c r="AW92" s="100">
        <f t="shared" si="3"/>
        <v>1208.5789156134101</v>
      </c>
      <c r="AX92" s="100">
        <f t="shared" si="3"/>
        <v>1208.5789156134101</v>
      </c>
    </row>
    <row r="93" spans="2:50">
      <c r="B93" s="99" t="s">
        <v>109</v>
      </c>
      <c r="C93" s="100">
        <f t="shared" si="4"/>
        <v>1091.976936098192</v>
      </c>
      <c r="D93" s="100">
        <f t="shared" si="4"/>
        <v>1091.976936098192</v>
      </c>
      <c r="E93" s="100">
        <f t="shared" si="4"/>
        <v>1091.976936098192</v>
      </c>
      <c r="F93" s="100">
        <f t="shared" si="4"/>
        <v>1091.976936098192</v>
      </c>
      <c r="G93" s="100">
        <f t="shared" si="4"/>
        <v>1455.9692481309228</v>
      </c>
      <c r="H93" s="100">
        <f t="shared" si="4"/>
        <v>1455.9692481309228</v>
      </c>
      <c r="I93" s="100">
        <f t="shared" si="4"/>
        <v>1455.9692481309228</v>
      </c>
      <c r="J93" s="100">
        <f t="shared" si="4"/>
        <v>1455.9692481309228</v>
      </c>
      <c r="K93" s="100">
        <f t="shared" si="4"/>
        <v>1455.9692481309228</v>
      </c>
      <c r="L93" s="100">
        <f t="shared" si="4"/>
        <v>1455.9692481309228</v>
      </c>
      <c r="M93" s="100">
        <f t="shared" si="4"/>
        <v>1455.9692481309228</v>
      </c>
      <c r="N93" s="100">
        <f t="shared" si="4"/>
        <v>1455.9692481309228</v>
      </c>
      <c r="O93" s="100">
        <f t="shared" si="4"/>
        <v>1455.9692481309228</v>
      </c>
      <c r="P93" s="100">
        <f t="shared" si="4"/>
        <v>1455.9692481309228</v>
      </c>
      <c r="Q93" s="100">
        <f t="shared" si="4"/>
        <v>1455.9692481309228</v>
      </c>
      <c r="R93" s="100">
        <f t="shared" si="4"/>
        <v>1455.9692481309228</v>
      </c>
      <c r="S93" s="100">
        <f t="shared" si="3"/>
        <v>1455.9692481309228</v>
      </c>
      <c r="T93" s="100">
        <f t="shared" si="3"/>
        <v>1455.9692481309228</v>
      </c>
      <c r="U93" s="100">
        <f t="shared" si="3"/>
        <v>1455.9692481309228</v>
      </c>
      <c r="V93" s="100">
        <f t="shared" si="3"/>
        <v>1455.9692481309228</v>
      </c>
      <c r="W93" s="100">
        <f t="shared" si="3"/>
        <v>1455.9692481309228</v>
      </c>
      <c r="X93" s="100">
        <f t="shared" si="3"/>
        <v>1455.9692481309228</v>
      </c>
      <c r="Y93" s="100">
        <f t="shared" si="3"/>
        <v>1455.9692481309228</v>
      </c>
      <c r="Z93" s="100">
        <f t="shared" si="3"/>
        <v>1455.9692481309228</v>
      </c>
      <c r="AA93" s="100">
        <f t="shared" si="3"/>
        <v>1091.976936098192</v>
      </c>
      <c r="AB93" s="100">
        <f t="shared" si="3"/>
        <v>1091.976936098192</v>
      </c>
      <c r="AC93" s="100">
        <f t="shared" si="3"/>
        <v>1091.976936098192</v>
      </c>
      <c r="AD93" s="100">
        <f t="shared" si="3"/>
        <v>1091.976936098192</v>
      </c>
      <c r="AE93" s="100">
        <f t="shared" si="3"/>
        <v>1455.9692481309228</v>
      </c>
      <c r="AF93" s="100">
        <f t="shared" si="3"/>
        <v>1455.9692481309228</v>
      </c>
      <c r="AG93" s="100">
        <f t="shared" si="3"/>
        <v>1455.9692481309228</v>
      </c>
      <c r="AH93" s="100">
        <f t="shared" si="3"/>
        <v>1455.9692481309228</v>
      </c>
      <c r="AI93" s="100">
        <f t="shared" si="3"/>
        <v>1091.976936098192</v>
      </c>
      <c r="AJ93" s="100">
        <f t="shared" si="3"/>
        <v>1091.976936098192</v>
      </c>
      <c r="AK93" s="100">
        <f t="shared" si="3"/>
        <v>1091.976936098192</v>
      </c>
      <c r="AL93" s="100">
        <f t="shared" si="3"/>
        <v>1091.976936098192</v>
      </c>
      <c r="AM93" s="100">
        <f t="shared" si="3"/>
        <v>1091.976936098192</v>
      </c>
      <c r="AN93" s="100">
        <f t="shared" si="3"/>
        <v>1091.976936098192</v>
      </c>
      <c r="AO93" s="100">
        <f t="shared" si="3"/>
        <v>1091.976936098192</v>
      </c>
      <c r="AP93" s="100">
        <f t="shared" si="3"/>
        <v>1091.976936098192</v>
      </c>
      <c r="AQ93" s="100">
        <f t="shared" si="3"/>
        <v>1091.976936098192</v>
      </c>
      <c r="AR93" s="100">
        <f t="shared" si="3"/>
        <v>1091.976936098192</v>
      </c>
      <c r="AS93" s="100">
        <f t="shared" si="3"/>
        <v>1091.976936098192</v>
      </c>
      <c r="AT93" s="100">
        <f t="shared" si="3"/>
        <v>1091.976936098192</v>
      </c>
      <c r="AU93" s="100">
        <f t="shared" si="3"/>
        <v>1091.976936098192</v>
      </c>
      <c r="AV93" s="100">
        <f t="shared" si="3"/>
        <v>1091.976936098192</v>
      </c>
      <c r="AW93" s="100">
        <f t="shared" si="3"/>
        <v>1091.976936098192</v>
      </c>
      <c r="AX93" s="100">
        <f t="shared" si="3"/>
        <v>1091.976936098192</v>
      </c>
    </row>
    <row r="94" spans="2:50">
      <c r="B94" s="101"/>
    </row>
    <row r="95" spans="2:50">
      <c r="B95" s="174" t="s">
        <v>336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337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98016.305491702398</v>
      </c>
      <c r="D98" s="100">
        <v>98016.305491702398</v>
      </c>
      <c r="E98" s="100">
        <v>98016.305491702398</v>
      </c>
      <c r="F98" s="100">
        <v>98016.305491702398</v>
      </c>
      <c r="G98" s="100">
        <v>95692.934319313747</v>
      </c>
      <c r="H98" s="100">
        <v>95692.934319313747</v>
      </c>
      <c r="I98" s="100">
        <v>95692.934319313747</v>
      </c>
      <c r="J98" s="100">
        <v>95692.934319313747</v>
      </c>
      <c r="K98" s="100">
        <v>98016.305491702398</v>
      </c>
      <c r="L98" s="100">
        <v>98016.305491702398</v>
      </c>
      <c r="M98" s="100">
        <v>98016.305491702398</v>
      </c>
      <c r="N98" s="100">
        <v>98016.305491702398</v>
      </c>
      <c r="O98" s="100">
        <v>98016.305491702398</v>
      </c>
      <c r="P98" s="100">
        <v>98016.305491702398</v>
      </c>
      <c r="Q98" s="100">
        <v>98016.305491702398</v>
      </c>
      <c r="R98" s="100">
        <v>98016.305491702398</v>
      </c>
      <c r="S98" s="100">
        <v>98016.305491702398</v>
      </c>
      <c r="T98" s="100">
        <v>98016.305491702398</v>
      </c>
      <c r="U98" s="100">
        <v>98016.305491702398</v>
      </c>
      <c r="V98" s="100">
        <v>98016.305491702398</v>
      </c>
      <c r="W98" s="100">
        <v>98016.305491702398</v>
      </c>
      <c r="X98" s="100">
        <v>98016.305491702398</v>
      </c>
      <c r="Y98" s="100">
        <v>98016.305491702398</v>
      </c>
      <c r="Z98" s="100">
        <v>98016.305491702398</v>
      </c>
      <c r="AA98" s="100">
        <v>98016.305491702398</v>
      </c>
      <c r="AB98" s="100">
        <v>98016.305491702398</v>
      </c>
      <c r="AC98" s="100">
        <v>98016.305491702398</v>
      </c>
      <c r="AD98" s="100">
        <v>98016.305491702398</v>
      </c>
      <c r="AE98" s="100">
        <v>98016.305491702398</v>
      </c>
      <c r="AF98" s="100">
        <v>98016.305491702398</v>
      </c>
      <c r="AG98" s="100">
        <v>98016.305491702398</v>
      </c>
      <c r="AH98" s="100">
        <v>98016.305491702398</v>
      </c>
      <c r="AI98" s="100">
        <v>98016.305491702398</v>
      </c>
      <c r="AJ98" s="100">
        <v>98016.305491702398</v>
      </c>
      <c r="AK98" s="100">
        <v>98016.305491702398</v>
      </c>
      <c r="AL98" s="100">
        <v>98016.305491702398</v>
      </c>
      <c r="AM98" s="100">
        <v>98016.305491702398</v>
      </c>
      <c r="AN98" s="100">
        <v>98016.305491702398</v>
      </c>
      <c r="AO98" s="100">
        <v>98016.305491702398</v>
      </c>
      <c r="AP98" s="100">
        <v>98016.305491702398</v>
      </c>
      <c r="AQ98" s="100">
        <v>98016.305491702398</v>
      </c>
      <c r="AR98" s="100">
        <v>98016.305491702398</v>
      </c>
      <c r="AS98" s="100">
        <v>98016.305491702398</v>
      </c>
      <c r="AT98" s="100">
        <v>98016.305491702398</v>
      </c>
      <c r="AU98" s="100">
        <v>95692.934319313747</v>
      </c>
      <c r="AV98" s="100">
        <v>95692.934319313747</v>
      </c>
      <c r="AW98" s="100">
        <v>95692.934319313747</v>
      </c>
      <c r="AX98" s="100">
        <v>95692.934319313747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684359.77076344774</v>
      </c>
      <c r="D100" s="100">
        <v>684359.77076344774</v>
      </c>
      <c r="E100" s="100">
        <v>684359.77076344774</v>
      </c>
      <c r="F100" s="100">
        <v>684359.77076344774</v>
      </c>
      <c r="G100" s="100">
        <v>668137.75795692648</v>
      </c>
      <c r="H100" s="100">
        <v>668137.75795692648</v>
      </c>
      <c r="I100" s="100">
        <v>668137.75795692648</v>
      </c>
      <c r="J100" s="100">
        <v>668137.75795692648</v>
      </c>
      <c r="K100" s="100">
        <v>684359.77076344774</v>
      </c>
      <c r="L100" s="100">
        <v>684359.77076344774</v>
      </c>
      <c r="M100" s="100">
        <v>684359.77076344774</v>
      </c>
      <c r="N100" s="100">
        <v>684359.77076344774</v>
      </c>
      <c r="O100" s="100">
        <v>684359.77076344774</v>
      </c>
      <c r="P100" s="100">
        <v>684359.77076344774</v>
      </c>
      <c r="Q100" s="100">
        <v>684359.77076344774</v>
      </c>
      <c r="R100" s="100">
        <v>684359.77076344774</v>
      </c>
      <c r="S100" s="100">
        <v>684359.77076344774</v>
      </c>
      <c r="T100" s="100">
        <v>684359.77076344774</v>
      </c>
      <c r="U100" s="100">
        <v>684359.77076344774</v>
      </c>
      <c r="V100" s="100">
        <v>684359.77076344774</v>
      </c>
      <c r="W100" s="100">
        <v>684359.77076344774</v>
      </c>
      <c r="X100" s="100">
        <v>684359.77076344774</v>
      </c>
      <c r="Y100" s="100">
        <v>684359.77076344774</v>
      </c>
      <c r="Z100" s="100">
        <v>684359.77076344774</v>
      </c>
      <c r="AA100" s="100">
        <v>684359.77076344774</v>
      </c>
      <c r="AB100" s="100">
        <v>684359.77076344774</v>
      </c>
      <c r="AC100" s="100">
        <v>684359.77076344774</v>
      </c>
      <c r="AD100" s="100">
        <v>684359.77076344774</v>
      </c>
      <c r="AE100" s="100">
        <v>684359.77076344774</v>
      </c>
      <c r="AF100" s="100">
        <v>684359.77076344774</v>
      </c>
      <c r="AG100" s="100">
        <v>684359.77076344774</v>
      </c>
      <c r="AH100" s="100">
        <v>684359.77076344774</v>
      </c>
      <c r="AI100" s="100">
        <v>684359.77076344774</v>
      </c>
      <c r="AJ100" s="100">
        <v>684359.77076344774</v>
      </c>
      <c r="AK100" s="100">
        <v>684359.77076344774</v>
      </c>
      <c r="AL100" s="100">
        <v>684359.77076344774</v>
      </c>
      <c r="AM100" s="100">
        <v>684359.77076344774</v>
      </c>
      <c r="AN100" s="100">
        <v>684359.77076344774</v>
      </c>
      <c r="AO100" s="100">
        <v>684359.77076344774</v>
      </c>
      <c r="AP100" s="100">
        <v>684359.77076344774</v>
      </c>
      <c r="AQ100" s="100">
        <v>684359.77076344774</v>
      </c>
      <c r="AR100" s="100">
        <v>684359.77076344774</v>
      </c>
      <c r="AS100" s="100">
        <v>684359.77076344774</v>
      </c>
      <c r="AT100" s="100">
        <v>684359.77076344774</v>
      </c>
      <c r="AU100" s="100">
        <v>668137.75795692648</v>
      </c>
      <c r="AV100" s="100">
        <v>668137.75795692648</v>
      </c>
      <c r="AW100" s="100">
        <v>668137.75795692648</v>
      </c>
      <c r="AX100" s="100">
        <v>668137.75795692648</v>
      </c>
    </row>
    <row r="101" spans="1:50">
      <c r="B101" s="105" t="s">
        <v>22</v>
      </c>
      <c r="C101" s="100">
        <v>1944467.4816006331</v>
      </c>
      <c r="D101" s="100">
        <v>1944467.4816006331</v>
      </c>
      <c r="E101" s="100">
        <v>1944467.4816006331</v>
      </c>
      <c r="F101" s="100">
        <v>1944467.4816006331</v>
      </c>
      <c r="G101" s="100">
        <v>1898375.9698900583</v>
      </c>
      <c r="H101" s="100">
        <v>1898375.9698900583</v>
      </c>
      <c r="I101" s="100">
        <v>1898375.9698900583</v>
      </c>
      <c r="J101" s="100">
        <v>1898375.9698900583</v>
      </c>
      <c r="K101" s="100">
        <v>1944467.4816006331</v>
      </c>
      <c r="L101" s="100">
        <v>1944467.4816006331</v>
      </c>
      <c r="M101" s="100">
        <v>1944467.4816006331</v>
      </c>
      <c r="N101" s="100">
        <v>1944467.4816006331</v>
      </c>
      <c r="O101" s="100">
        <v>1944467.4816006331</v>
      </c>
      <c r="P101" s="100">
        <v>1944467.4816006331</v>
      </c>
      <c r="Q101" s="100">
        <v>1944467.4816006331</v>
      </c>
      <c r="R101" s="100">
        <v>1944467.4816006331</v>
      </c>
      <c r="S101" s="100">
        <v>1944467.4816006331</v>
      </c>
      <c r="T101" s="100">
        <v>1944467.4816006331</v>
      </c>
      <c r="U101" s="100">
        <v>1944467.4816006331</v>
      </c>
      <c r="V101" s="100">
        <v>1944467.4816006331</v>
      </c>
      <c r="W101" s="100">
        <v>1944467.4816006331</v>
      </c>
      <c r="X101" s="100">
        <v>1944467.4816006331</v>
      </c>
      <c r="Y101" s="100">
        <v>1944467.4816006331</v>
      </c>
      <c r="Z101" s="100">
        <v>1944467.4816006331</v>
      </c>
      <c r="AA101" s="100">
        <v>1944467.4816006331</v>
      </c>
      <c r="AB101" s="100">
        <v>1944467.4816006331</v>
      </c>
      <c r="AC101" s="100">
        <v>1944467.4816006331</v>
      </c>
      <c r="AD101" s="100">
        <v>1944467.4816006331</v>
      </c>
      <c r="AE101" s="100">
        <v>1944467.4816006331</v>
      </c>
      <c r="AF101" s="100">
        <v>1944467.4816006331</v>
      </c>
      <c r="AG101" s="100">
        <v>1944467.4816006331</v>
      </c>
      <c r="AH101" s="100">
        <v>1944467.4816006331</v>
      </c>
      <c r="AI101" s="100">
        <v>1944467.4816006331</v>
      </c>
      <c r="AJ101" s="100">
        <v>1944467.4816006331</v>
      </c>
      <c r="AK101" s="100">
        <v>1944467.4816006331</v>
      </c>
      <c r="AL101" s="100">
        <v>1944467.4816006331</v>
      </c>
      <c r="AM101" s="100">
        <v>1944467.4816006331</v>
      </c>
      <c r="AN101" s="100">
        <v>1944467.4816006331</v>
      </c>
      <c r="AO101" s="100">
        <v>1944467.4816006331</v>
      </c>
      <c r="AP101" s="100">
        <v>1944467.4816006331</v>
      </c>
      <c r="AQ101" s="100">
        <v>1944467.4816006331</v>
      </c>
      <c r="AR101" s="100">
        <v>1944467.4816006331</v>
      </c>
      <c r="AS101" s="100">
        <v>1944467.4816006331</v>
      </c>
      <c r="AT101" s="100">
        <v>1944467.4816006331</v>
      </c>
      <c r="AU101" s="100">
        <v>1898375.9698900583</v>
      </c>
      <c r="AV101" s="100">
        <v>1898375.9698900583</v>
      </c>
      <c r="AW101" s="100">
        <v>1898375.9698900583</v>
      </c>
      <c r="AX101" s="100">
        <v>1898375.9698900583</v>
      </c>
    </row>
    <row r="102" spans="1:50">
      <c r="B102" s="105" t="s">
        <v>59</v>
      </c>
      <c r="C102" s="100">
        <v>1617777.4461718563</v>
      </c>
      <c r="D102" s="100">
        <v>1617777.4461718563</v>
      </c>
      <c r="E102" s="100">
        <v>1617777.4461718563</v>
      </c>
      <c r="F102" s="100">
        <v>1617777.4461718563</v>
      </c>
      <c r="G102" s="100">
        <v>1579429.7706201144</v>
      </c>
      <c r="H102" s="100">
        <v>1579429.7706201144</v>
      </c>
      <c r="I102" s="100">
        <v>1579429.7706201144</v>
      </c>
      <c r="J102" s="100">
        <v>1579429.7706201144</v>
      </c>
      <c r="K102" s="100">
        <v>1617777.4461718563</v>
      </c>
      <c r="L102" s="100">
        <v>1617777.4461718563</v>
      </c>
      <c r="M102" s="100">
        <v>1617777.4461718563</v>
      </c>
      <c r="N102" s="100">
        <v>1617777.4461718563</v>
      </c>
      <c r="O102" s="100">
        <v>1617777.4461718563</v>
      </c>
      <c r="P102" s="100">
        <v>1617777.4461718563</v>
      </c>
      <c r="Q102" s="100">
        <v>1617777.4461718563</v>
      </c>
      <c r="R102" s="100">
        <v>1617777.4461718563</v>
      </c>
      <c r="S102" s="100">
        <v>1617777.4461718563</v>
      </c>
      <c r="T102" s="100">
        <v>1617777.4461718563</v>
      </c>
      <c r="U102" s="100">
        <v>1617777.4461718563</v>
      </c>
      <c r="V102" s="100">
        <v>1617777.4461718563</v>
      </c>
      <c r="W102" s="100">
        <v>1617777.4461718563</v>
      </c>
      <c r="X102" s="100">
        <v>1617777.4461718563</v>
      </c>
      <c r="Y102" s="100">
        <v>1617777.4461718563</v>
      </c>
      <c r="Z102" s="100">
        <v>1617777.4461718563</v>
      </c>
      <c r="AA102" s="100">
        <v>1617777.4461718563</v>
      </c>
      <c r="AB102" s="100">
        <v>1617777.4461718563</v>
      </c>
      <c r="AC102" s="100">
        <v>1617777.4461718563</v>
      </c>
      <c r="AD102" s="100">
        <v>1617777.4461718563</v>
      </c>
      <c r="AE102" s="100">
        <v>1617777.4461718563</v>
      </c>
      <c r="AF102" s="100">
        <v>1617777.4461718563</v>
      </c>
      <c r="AG102" s="100">
        <v>1617777.4461718563</v>
      </c>
      <c r="AH102" s="100">
        <v>1617777.4461718563</v>
      </c>
      <c r="AI102" s="100">
        <v>1617777.4461718563</v>
      </c>
      <c r="AJ102" s="100">
        <v>1617777.4461718563</v>
      </c>
      <c r="AK102" s="100">
        <v>1617777.4461718563</v>
      </c>
      <c r="AL102" s="100">
        <v>1617777.4461718563</v>
      </c>
      <c r="AM102" s="100">
        <v>1617777.4461718563</v>
      </c>
      <c r="AN102" s="100">
        <v>1617777.4461718563</v>
      </c>
      <c r="AO102" s="100">
        <v>1617777.4461718563</v>
      </c>
      <c r="AP102" s="100">
        <v>1617777.4461718563</v>
      </c>
      <c r="AQ102" s="100">
        <v>1617777.4461718563</v>
      </c>
      <c r="AR102" s="100">
        <v>1617777.4461718563</v>
      </c>
      <c r="AS102" s="100">
        <v>1617777.4461718563</v>
      </c>
      <c r="AT102" s="100">
        <v>1617777.4461718563</v>
      </c>
      <c r="AU102" s="100">
        <v>1579429.7706201144</v>
      </c>
      <c r="AV102" s="100">
        <v>1579429.7706201144</v>
      </c>
      <c r="AW102" s="100">
        <v>1579429.7706201144</v>
      </c>
      <c r="AX102" s="100">
        <v>1579429.7706201144</v>
      </c>
    </row>
    <row r="103" spans="1:50">
      <c r="B103" s="100" t="s">
        <v>278</v>
      </c>
      <c r="C103" s="105">
        <f>SUM(C$98:C$102)</f>
        <v>4344621.0040276395</v>
      </c>
      <c r="D103" s="105">
        <f t="shared" ref="D103:AX103" si="5">SUM(D$98:D$102)</f>
        <v>4344621.0040276395</v>
      </c>
      <c r="E103" s="105">
        <f t="shared" si="5"/>
        <v>4344621.0040276395</v>
      </c>
      <c r="F103" s="105">
        <f t="shared" si="5"/>
        <v>4344621.0040276395</v>
      </c>
      <c r="G103" s="105">
        <f t="shared" si="5"/>
        <v>4241636.4327864125</v>
      </c>
      <c r="H103" s="105">
        <f t="shared" si="5"/>
        <v>4241636.4327864125</v>
      </c>
      <c r="I103" s="105">
        <f t="shared" si="5"/>
        <v>4241636.4327864125</v>
      </c>
      <c r="J103" s="105">
        <f t="shared" si="5"/>
        <v>4241636.4327864125</v>
      </c>
      <c r="K103" s="105">
        <f t="shared" si="5"/>
        <v>4344621.0040276395</v>
      </c>
      <c r="L103" s="105">
        <f t="shared" si="5"/>
        <v>4344621.0040276395</v>
      </c>
      <c r="M103" s="105">
        <f t="shared" si="5"/>
        <v>4344621.0040276395</v>
      </c>
      <c r="N103" s="105">
        <f t="shared" si="5"/>
        <v>4344621.0040276395</v>
      </c>
      <c r="O103" s="105">
        <f t="shared" si="5"/>
        <v>4344621.0040276395</v>
      </c>
      <c r="P103" s="105">
        <f t="shared" si="5"/>
        <v>4344621.0040276395</v>
      </c>
      <c r="Q103" s="105">
        <f t="shared" si="5"/>
        <v>4344621.0040276395</v>
      </c>
      <c r="R103" s="105">
        <f t="shared" si="5"/>
        <v>4344621.0040276395</v>
      </c>
      <c r="S103" s="105">
        <f t="shared" si="5"/>
        <v>4344621.0040276395</v>
      </c>
      <c r="T103" s="105">
        <f t="shared" si="5"/>
        <v>4344621.0040276395</v>
      </c>
      <c r="U103" s="105">
        <f t="shared" si="5"/>
        <v>4344621.0040276395</v>
      </c>
      <c r="V103" s="105">
        <f t="shared" si="5"/>
        <v>4344621.0040276395</v>
      </c>
      <c r="W103" s="105">
        <f t="shared" si="5"/>
        <v>4344621.0040276395</v>
      </c>
      <c r="X103" s="105">
        <f t="shared" si="5"/>
        <v>4344621.0040276395</v>
      </c>
      <c r="Y103" s="105">
        <f t="shared" si="5"/>
        <v>4344621.0040276395</v>
      </c>
      <c r="Z103" s="105">
        <f t="shared" si="5"/>
        <v>4344621.0040276395</v>
      </c>
      <c r="AA103" s="105">
        <f t="shared" si="5"/>
        <v>4344621.0040276395</v>
      </c>
      <c r="AB103" s="105">
        <f t="shared" si="5"/>
        <v>4344621.0040276395</v>
      </c>
      <c r="AC103" s="105">
        <f t="shared" si="5"/>
        <v>4344621.0040276395</v>
      </c>
      <c r="AD103" s="105">
        <f t="shared" si="5"/>
        <v>4344621.0040276395</v>
      </c>
      <c r="AE103" s="105">
        <f t="shared" si="5"/>
        <v>4344621.0040276395</v>
      </c>
      <c r="AF103" s="105">
        <f t="shared" si="5"/>
        <v>4344621.0040276395</v>
      </c>
      <c r="AG103" s="105">
        <f t="shared" si="5"/>
        <v>4344621.0040276395</v>
      </c>
      <c r="AH103" s="105">
        <f t="shared" si="5"/>
        <v>4344621.0040276395</v>
      </c>
      <c r="AI103" s="105">
        <f t="shared" si="5"/>
        <v>4344621.0040276395</v>
      </c>
      <c r="AJ103" s="105">
        <f t="shared" si="5"/>
        <v>4344621.0040276395</v>
      </c>
      <c r="AK103" s="105">
        <f t="shared" si="5"/>
        <v>4344621.0040276395</v>
      </c>
      <c r="AL103" s="105">
        <f t="shared" si="5"/>
        <v>4344621.0040276395</v>
      </c>
      <c r="AM103" s="105">
        <f t="shared" si="5"/>
        <v>4344621.0040276395</v>
      </c>
      <c r="AN103" s="105">
        <f t="shared" si="5"/>
        <v>4344621.0040276395</v>
      </c>
      <c r="AO103" s="105">
        <f t="shared" si="5"/>
        <v>4344621.0040276395</v>
      </c>
      <c r="AP103" s="105">
        <f t="shared" si="5"/>
        <v>4344621.0040276395</v>
      </c>
      <c r="AQ103" s="105">
        <f t="shared" si="5"/>
        <v>4344621.0040276395</v>
      </c>
      <c r="AR103" s="105">
        <f t="shared" si="5"/>
        <v>4344621.0040276395</v>
      </c>
      <c r="AS103" s="105">
        <f t="shared" si="5"/>
        <v>4344621.0040276395</v>
      </c>
      <c r="AT103" s="105">
        <f t="shared" si="5"/>
        <v>4344621.0040276395</v>
      </c>
      <c r="AU103" s="105">
        <f t="shared" si="5"/>
        <v>4241636.4327864125</v>
      </c>
      <c r="AV103" s="105">
        <f t="shared" si="5"/>
        <v>4241636.4327864125</v>
      </c>
      <c r="AW103" s="105">
        <f t="shared" si="5"/>
        <v>4241636.4327864125</v>
      </c>
      <c r="AX103" s="105">
        <f t="shared" si="5"/>
        <v>4241636.4327864125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45416.157377630407</v>
      </c>
      <c r="D105" s="100">
        <v>45416.157377630407</v>
      </c>
      <c r="E105" s="100">
        <v>45416.157377630407</v>
      </c>
      <c r="F105" s="100">
        <v>45416.157377630407</v>
      </c>
      <c r="G105" s="100">
        <v>34062.118033222803</v>
      </c>
      <c r="H105" s="100">
        <v>34062.118033222803</v>
      </c>
      <c r="I105" s="100">
        <v>34062.118033222803</v>
      </c>
      <c r="J105" s="100">
        <v>34062.118033222803</v>
      </c>
      <c r="K105" s="100">
        <v>45416.157377630407</v>
      </c>
      <c r="L105" s="100">
        <v>45416.157377630407</v>
      </c>
      <c r="M105" s="100">
        <v>45416.157377630407</v>
      </c>
      <c r="N105" s="100">
        <v>45416.157377630407</v>
      </c>
      <c r="O105" s="100">
        <v>34062.118033222803</v>
      </c>
      <c r="P105" s="100">
        <v>34062.118033222803</v>
      </c>
      <c r="Q105" s="100">
        <v>34062.118033222803</v>
      </c>
      <c r="R105" s="100">
        <v>34062.118033222803</v>
      </c>
      <c r="S105" s="100">
        <v>45416.157377630407</v>
      </c>
      <c r="T105" s="100">
        <v>45416.157377630407</v>
      </c>
      <c r="U105" s="100">
        <v>45416.157377630407</v>
      </c>
      <c r="V105" s="100">
        <v>45416.157377630407</v>
      </c>
      <c r="W105" s="100">
        <v>45416.157377630407</v>
      </c>
      <c r="X105" s="100">
        <v>45416.157377630407</v>
      </c>
      <c r="Y105" s="100">
        <v>45416.157377630407</v>
      </c>
      <c r="Z105" s="100">
        <v>45416.157377630407</v>
      </c>
      <c r="AA105" s="100">
        <v>34062.118033222803</v>
      </c>
      <c r="AB105" s="100">
        <v>34062.118033222803</v>
      </c>
      <c r="AC105" s="100">
        <v>34062.118033222803</v>
      </c>
      <c r="AD105" s="100">
        <v>34062.118033222803</v>
      </c>
      <c r="AE105" s="100">
        <v>45416.157377630407</v>
      </c>
      <c r="AF105" s="100">
        <v>45416.157377630407</v>
      </c>
      <c r="AG105" s="100">
        <v>45416.157377630407</v>
      </c>
      <c r="AH105" s="100">
        <v>45416.157377630407</v>
      </c>
      <c r="AI105" s="100">
        <v>45416.157377630407</v>
      </c>
      <c r="AJ105" s="100">
        <v>45416.157377630407</v>
      </c>
      <c r="AK105" s="100">
        <v>45416.157377630407</v>
      </c>
      <c r="AL105" s="100">
        <v>45416.157377630407</v>
      </c>
      <c r="AM105" s="100">
        <v>45416.157377630407</v>
      </c>
      <c r="AN105" s="100">
        <v>45416.157377630407</v>
      </c>
      <c r="AO105" s="100">
        <v>45416.157377630407</v>
      </c>
      <c r="AP105" s="100">
        <v>45416.157377630407</v>
      </c>
      <c r="AQ105" s="100">
        <v>34062.118033222803</v>
      </c>
      <c r="AR105" s="100">
        <v>34062.118033222803</v>
      </c>
      <c r="AS105" s="100">
        <v>34062.118033222803</v>
      </c>
      <c r="AT105" s="100">
        <v>34062.118033222803</v>
      </c>
      <c r="AU105" s="100">
        <v>45416.157377630407</v>
      </c>
      <c r="AV105" s="100">
        <v>45416.157377630407</v>
      </c>
      <c r="AW105" s="100">
        <v>45416.157377630407</v>
      </c>
      <c r="AX105" s="100">
        <v>45416.157377630407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67882.90671297173</v>
      </c>
      <c r="D107" s="100">
        <v>67882.90671297173</v>
      </c>
      <c r="E107" s="100">
        <v>67882.90671297173</v>
      </c>
      <c r="F107" s="100">
        <v>67882.90671297173</v>
      </c>
      <c r="G107" s="100">
        <v>50912.180034728794</v>
      </c>
      <c r="H107" s="100">
        <v>50912.180034728794</v>
      </c>
      <c r="I107" s="100">
        <v>50912.180034728794</v>
      </c>
      <c r="J107" s="100">
        <v>50912.180034728794</v>
      </c>
      <c r="K107" s="100">
        <v>67882.90671297173</v>
      </c>
      <c r="L107" s="100">
        <v>67882.90671297173</v>
      </c>
      <c r="M107" s="100">
        <v>67882.90671297173</v>
      </c>
      <c r="N107" s="100">
        <v>67882.90671297173</v>
      </c>
      <c r="O107" s="100">
        <v>50912.180034728794</v>
      </c>
      <c r="P107" s="100">
        <v>50912.180034728794</v>
      </c>
      <c r="Q107" s="100">
        <v>50912.180034728794</v>
      </c>
      <c r="R107" s="100">
        <v>50912.180034728794</v>
      </c>
      <c r="S107" s="100">
        <v>67882.90671297173</v>
      </c>
      <c r="T107" s="100">
        <v>67882.90671297173</v>
      </c>
      <c r="U107" s="100">
        <v>67882.90671297173</v>
      </c>
      <c r="V107" s="100">
        <v>67882.90671297173</v>
      </c>
      <c r="W107" s="100">
        <v>67882.90671297173</v>
      </c>
      <c r="X107" s="100">
        <v>67882.90671297173</v>
      </c>
      <c r="Y107" s="100">
        <v>67882.90671297173</v>
      </c>
      <c r="Z107" s="100">
        <v>67882.90671297173</v>
      </c>
      <c r="AA107" s="100">
        <v>50912.180034728794</v>
      </c>
      <c r="AB107" s="100">
        <v>50912.180034728794</v>
      </c>
      <c r="AC107" s="100">
        <v>50912.180034728794</v>
      </c>
      <c r="AD107" s="100">
        <v>50912.180034728794</v>
      </c>
      <c r="AE107" s="100">
        <v>67882.90671297173</v>
      </c>
      <c r="AF107" s="100">
        <v>67882.90671297173</v>
      </c>
      <c r="AG107" s="100">
        <v>67882.90671297173</v>
      </c>
      <c r="AH107" s="100">
        <v>67882.90671297173</v>
      </c>
      <c r="AI107" s="100">
        <v>67882.90671297173</v>
      </c>
      <c r="AJ107" s="100">
        <v>67882.90671297173</v>
      </c>
      <c r="AK107" s="100">
        <v>67882.90671297173</v>
      </c>
      <c r="AL107" s="100">
        <v>67882.90671297173</v>
      </c>
      <c r="AM107" s="100">
        <v>67882.90671297173</v>
      </c>
      <c r="AN107" s="100">
        <v>67882.90671297173</v>
      </c>
      <c r="AO107" s="100">
        <v>67882.90671297173</v>
      </c>
      <c r="AP107" s="100">
        <v>67882.90671297173</v>
      </c>
      <c r="AQ107" s="100">
        <v>50912.180034728794</v>
      </c>
      <c r="AR107" s="100">
        <v>50912.180034728794</v>
      </c>
      <c r="AS107" s="100">
        <v>50912.180034728794</v>
      </c>
      <c r="AT107" s="100">
        <v>50912.180034728794</v>
      </c>
      <c r="AU107" s="100">
        <v>67882.90671297173</v>
      </c>
      <c r="AV107" s="100">
        <v>67882.90671297173</v>
      </c>
      <c r="AW107" s="100">
        <v>67882.90671297173</v>
      </c>
      <c r="AX107" s="100">
        <v>67882.90671297173</v>
      </c>
    </row>
    <row r="108" spans="1:50">
      <c r="B108" s="105" t="s">
        <v>59</v>
      </c>
      <c r="C108" s="100">
        <v>484227.2840780135</v>
      </c>
      <c r="D108" s="100">
        <v>484227.2840780135</v>
      </c>
      <c r="E108" s="100">
        <v>484227.2840780135</v>
      </c>
      <c r="F108" s="100">
        <v>484227.2840780135</v>
      </c>
      <c r="G108" s="100">
        <v>363170.46305851021</v>
      </c>
      <c r="H108" s="100">
        <v>363170.46305851021</v>
      </c>
      <c r="I108" s="100">
        <v>363170.46305851021</v>
      </c>
      <c r="J108" s="100">
        <v>363170.46305851021</v>
      </c>
      <c r="K108" s="100">
        <v>484227.2840780135</v>
      </c>
      <c r="L108" s="100">
        <v>484227.2840780135</v>
      </c>
      <c r="M108" s="100">
        <v>484227.2840780135</v>
      </c>
      <c r="N108" s="100">
        <v>484227.2840780135</v>
      </c>
      <c r="O108" s="100">
        <v>363170.46305851021</v>
      </c>
      <c r="P108" s="100">
        <v>363170.46305851021</v>
      </c>
      <c r="Q108" s="100">
        <v>363170.46305851021</v>
      </c>
      <c r="R108" s="100">
        <v>363170.46305851021</v>
      </c>
      <c r="S108" s="100">
        <v>484227.2840780135</v>
      </c>
      <c r="T108" s="100">
        <v>484227.2840780135</v>
      </c>
      <c r="U108" s="100">
        <v>484227.2840780135</v>
      </c>
      <c r="V108" s="100">
        <v>484227.2840780135</v>
      </c>
      <c r="W108" s="100">
        <v>484227.2840780135</v>
      </c>
      <c r="X108" s="100">
        <v>484227.2840780135</v>
      </c>
      <c r="Y108" s="100">
        <v>484227.2840780135</v>
      </c>
      <c r="Z108" s="100">
        <v>484227.2840780135</v>
      </c>
      <c r="AA108" s="100">
        <v>363170.46305851021</v>
      </c>
      <c r="AB108" s="100">
        <v>363170.46305851021</v>
      </c>
      <c r="AC108" s="100">
        <v>363170.46305851021</v>
      </c>
      <c r="AD108" s="100">
        <v>363170.46305851021</v>
      </c>
      <c r="AE108" s="100">
        <v>484227.2840780135</v>
      </c>
      <c r="AF108" s="100">
        <v>484227.2840780135</v>
      </c>
      <c r="AG108" s="100">
        <v>484227.2840780135</v>
      </c>
      <c r="AH108" s="100">
        <v>484227.2840780135</v>
      </c>
      <c r="AI108" s="100">
        <v>484227.2840780135</v>
      </c>
      <c r="AJ108" s="100">
        <v>484227.2840780135</v>
      </c>
      <c r="AK108" s="100">
        <v>484227.2840780135</v>
      </c>
      <c r="AL108" s="100">
        <v>484227.2840780135</v>
      </c>
      <c r="AM108" s="100">
        <v>484227.2840780135</v>
      </c>
      <c r="AN108" s="100">
        <v>484227.2840780135</v>
      </c>
      <c r="AO108" s="100">
        <v>484227.2840780135</v>
      </c>
      <c r="AP108" s="100">
        <v>484227.2840780135</v>
      </c>
      <c r="AQ108" s="100">
        <v>363170.46305851021</v>
      </c>
      <c r="AR108" s="100">
        <v>363170.46305851021</v>
      </c>
      <c r="AS108" s="100">
        <v>363170.46305851021</v>
      </c>
      <c r="AT108" s="100">
        <v>363170.46305851021</v>
      </c>
      <c r="AU108" s="100">
        <v>484227.2840780135</v>
      </c>
      <c r="AV108" s="100">
        <v>484227.2840780135</v>
      </c>
      <c r="AW108" s="100">
        <v>484227.2840780135</v>
      </c>
      <c r="AX108" s="100">
        <v>484227.2840780135</v>
      </c>
    </row>
    <row r="109" spans="1:50">
      <c r="B109" s="101" t="s">
        <v>278</v>
      </c>
      <c r="C109" s="105">
        <f>SUM(C$104:C$108)</f>
        <v>597526.3481686156</v>
      </c>
      <c r="D109" s="105">
        <f t="shared" ref="D109:AX109" si="6">SUM(D$104:D$108)</f>
        <v>597526.3481686156</v>
      </c>
      <c r="E109" s="105">
        <f t="shared" si="6"/>
        <v>597526.3481686156</v>
      </c>
      <c r="F109" s="105">
        <f t="shared" si="6"/>
        <v>597526.3481686156</v>
      </c>
      <c r="G109" s="105">
        <f t="shared" si="6"/>
        <v>448144.76112646179</v>
      </c>
      <c r="H109" s="105">
        <f t="shared" si="6"/>
        <v>448144.76112646179</v>
      </c>
      <c r="I109" s="105">
        <f t="shared" si="6"/>
        <v>448144.76112646179</v>
      </c>
      <c r="J109" s="105">
        <f t="shared" si="6"/>
        <v>448144.76112646179</v>
      </c>
      <c r="K109" s="105">
        <f t="shared" si="6"/>
        <v>597526.3481686156</v>
      </c>
      <c r="L109" s="105">
        <f t="shared" si="6"/>
        <v>597526.3481686156</v>
      </c>
      <c r="M109" s="105">
        <f t="shared" si="6"/>
        <v>597526.3481686156</v>
      </c>
      <c r="N109" s="105">
        <f t="shared" si="6"/>
        <v>597526.3481686156</v>
      </c>
      <c r="O109" s="105">
        <f t="shared" si="6"/>
        <v>448144.76112646179</v>
      </c>
      <c r="P109" s="105">
        <f t="shared" si="6"/>
        <v>448144.76112646179</v>
      </c>
      <c r="Q109" s="105">
        <f t="shared" si="6"/>
        <v>448144.76112646179</v>
      </c>
      <c r="R109" s="105">
        <f t="shared" si="6"/>
        <v>448144.76112646179</v>
      </c>
      <c r="S109" s="105">
        <f t="shared" si="6"/>
        <v>597526.3481686156</v>
      </c>
      <c r="T109" s="105">
        <f t="shared" si="6"/>
        <v>597526.3481686156</v>
      </c>
      <c r="U109" s="105">
        <f t="shared" si="6"/>
        <v>597526.3481686156</v>
      </c>
      <c r="V109" s="105">
        <f t="shared" si="6"/>
        <v>597526.3481686156</v>
      </c>
      <c r="W109" s="105">
        <f t="shared" si="6"/>
        <v>597526.3481686156</v>
      </c>
      <c r="X109" s="105">
        <f t="shared" si="6"/>
        <v>597526.3481686156</v>
      </c>
      <c r="Y109" s="105">
        <f t="shared" si="6"/>
        <v>597526.3481686156</v>
      </c>
      <c r="Z109" s="105">
        <f t="shared" si="6"/>
        <v>597526.3481686156</v>
      </c>
      <c r="AA109" s="105">
        <f t="shared" si="6"/>
        <v>448144.76112646179</v>
      </c>
      <c r="AB109" s="105">
        <f t="shared" si="6"/>
        <v>448144.76112646179</v>
      </c>
      <c r="AC109" s="105">
        <f t="shared" si="6"/>
        <v>448144.76112646179</v>
      </c>
      <c r="AD109" s="105">
        <f t="shared" si="6"/>
        <v>448144.76112646179</v>
      </c>
      <c r="AE109" s="105">
        <f t="shared" si="6"/>
        <v>597526.3481686156</v>
      </c>
      <c r="AF109" s="105">
        <f t="shared" si="6"/>
        <v>597526.3481686156</v>
      </c>
      <c r="AG109" s="105">
        <f t="shared" si="6"/>
        <v>597526.3481686156</v>
      </c>
      <c r="AH109" s="105">
        <f t="shared" si="6"/>
        <v>597526.3481686156</v>
      </c>
      <c r="AI109" s="105">
        <f t="shared" si="6"/>
        <v>597526.3481686156</v>
      </c>
      <c r="AJ109" s="105">
        <f t="shared" si="6"/>
        <v>597526.3481686156</v>
      </c>
      <c r="AK109" s="105">
        <f t="shared" si="6"/>
        <v>597526.3481686156</v>
      </c>
      <c r="AL109" s="105">
        <f t="shared" si="6"/>
        <v>597526.3481686156</v>
      </c>
      <c r="AM109" s="105">
        <f t="shared" si="6"/>
        <v>597526.3481686156</v>
      </c>
      <c r="AN109" s="105">
        <f t="shared" si="6"/>
        <v>597526.3481686156</v>
      </c>
      <c r="AO109" s="105">
        <f t="shared" si="6"/>
        <v>597526.3481686156</v>
      </c>
      <c r="AP109" s="105">
        <f t="shared" si="6"/>
        <v>597526.3481686156</v>
      </c>
      <c r="AQ109" s="105">
        <f t="shared" si="6"/>
        <v>448144.76112646179</v>
      </c>
      <c r="AR109" s="105">
        <f t="shared" si="6"/>
        <v>448144.76112646179</v>
      </c>
      <c r="AS109" s="105">
        <f t="shared" si="6"/>
        <v>448144.76112646179</v>
      </c>
      <c r="AT109" s="105">
        <f t="shared" si="6"/>
        <v>448144.76112646179</v>
      </c>
      <c r="AU109" s="105">
        <f t="shared" si="6"/>
        <v>597526.3481686156</v>
      </c>
      <c r="AV109" s="105">
        <f t="shared" si="6"/>
        <v>597526.3481686156</v>
      </c>
      <c r="AW109" s="105">
        <f t="shared" si="6"/>
        <v>597526.3481686156</v>
      </c>
      <c r="AX109" s="105">
        <f t="shared" si="6"/>
        <v>597526.3481686156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48440.17198092187</v>
      </c>
      <c r="D111" s="100">
        <v>48440.17198092187</v>
      </c>
      <c r="E111" s="100">
        <v>48440.17198092187</v>
      </c>
      <c r="F111" s="100">
        <v>48440.17198092187</v>
      </c>
      <c r="G111" s="100">
        <v>48440.17198092187</v>
      </c>
      <c r="H111" s="100">
        <v>48440.17198092187</v>
      </c>
      <c r="I111" s="100">
        <v>48440.17198092187</v>
      </c>
      <c r="J111" s="100">
        <v>48440.17198092187</v>
      </c>
      <c r="K111" s="100">
        <v>48440.17198092187</v>
      </c>
      <c r="L111" s="100">
        <v>48440.17198092187</v>
      </c>
      <c r="M111" s="100">
        <v>48440.17198092187</v>
      </c>
      <c r="N111" s="100">
        <v>48440.17198092187</v>
      </c>
      <c r="O111" s="100">
        <v>48440.17198092187</v>
      </c>
      <c r="P111" s="100">
        <v>48440.17198092187</v>
      </c>
      <c r="Q111" s="100">
        <v>48440.17198092187</v>
      </c>
      <c r="R111" s="100">
        <v>48440.17198092187</v>
      </c>
      <c r="S111" s="100">
        <v>48440.17198092187</v>
      </c>
      <c r="T111" s="100">
        <v>48440.17198092187</v>
      </c>
      <c r="U111" s="100">
        <v>48440.17198092187</v>
      </c>
      <c r="V111" s="100">
        <v>48440.17198092187</v>
      </c>
      <c r="W111" s="100">
        <v>48440.17198092187</v>
      </c>
      <c r="X111" s="100">
        <v>48440.17198092187</v>
      </c>
      <c r="Y111" s="100">
        <v>48440.17198092187</v>
      </c>
      <c r="Z111" s="100">
        <v>48440.17198092187</v>
      </c>
      <c r="AA111" s="100">
        <v>48440.17198092187</v>
      </c>
      <c r="AB111" s="100">
        <v>23429.588773519386</v>
      </c>
      <c r="AC111" s="100">
        <v>23476.040683945113</v>
      </c>
      <c r="AD111" s="100">
        <v>23522.302203513056</v>
      </c>
      <c r="AE111" s="100">
        <v>48440.17198092187</v>
      </c>
      <c r="AF111" s="100">
        <v>48440.17198092187</v>
      </c>
      <c r="AG111" s="100">
        <v>48440.17198092187</v>
      </c>
      <c r="AH111" s="100">
        <v>48440.17198092187</v>
      </c>
      <c r="AI111" s="100">
        <v>48440.17198092187</v>
      </c>
      <c r="AJ111" s="100">
        <v>48440.17198092187</v>
      </c>
      <c r="AK111" s="100">
        <v>48440.17198092187</v>
      </c>
      <c r="AL111" s="100">
        <v>48440.17198092187</v>
      </c>
      <c r="AM111" s="100">
        <v>64586.895974562503</v>
      </c>
      <c r="AN111" s="100">
        <v>64586.895974562503</v>
      </c>
      <c r="AO111" s="100">
        <v>64586.895974562503</v>
      </c>
      <c r="AP111" s="100">
        <v>64586.895974562503</v>
      </c>
      <c r="AQ111" s="100">
        <v>64586.895974562503</v>
      </c>
      <c r="AR111" s="100">
        <v>64586.895974562503</v>
      </c>
      <c r="AS111" s="100">
        <v>64586.895974562503</v>
      </c>
      <c r="AT111" s="100">
        <v>64586.895974562503</v>
      </c>
      <c r="AU111" s="100">
        <v>48440.17198092187</v>
      </c>
      <c r="AV111" s="100">
        <v>48440.17198092187</v>
      </c>
      <c r="AW111" s="100">
        <v>48440.17198092187</v>
      </c>
      <c r="AX111" s="100">
        <v>48440.17198092187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11815.983660628819</v>
      </c>
      <c r="D113" s="100">
        <v>11815.983660628819</v>
      </c>
      <c r="E113" s="100">
        <v>11815.983660628819</v>
      </c>
      <c r="F113" s="100">
        <v>11815.983660628819</v>
      </c>
      <c r="G113" s="100">
        <v>11815.983660628819</v>
      </c>
      <c r="H113" s="100">
        <v>11815.983660628819</v>
      </c>
      <c r="I113" s="100">
        <v>11815.983660628819</v>
      </c>
      <c r="J113" s="100">
        <v>11815.983660628819</v>
      </c>
      <c r="K113" s="100">
        <v>11815.983660628819</v>
      </c>
      <c r="L113" s="100">
        <v>11815.983660628819</v>
      </c>
      <c r="M113" s="100">
        <v>11815.983660628819</v>
      </c>
      <c r="N113" s="100">
        <v>11815.983660628819</v>
      </c>
      <c r="O113" s="100">
        <v>11815.983660628819</v>
      </c>
      <c r="P113" s="100">
        <v>11815.983660628819</v>
      </c>
      <c r="Q113" s="100">
        <v>11815.983660628819</v>
      </c>
      <c r="R113" s="100">
        <v>11815.983660628819</v>
      </c>
      <c r="S113" s="100">
        <v>11815.983660628819</v>
      </c>
      <c r="T113" s="100">
        <v>11815.983660628819</v>
      </c>
      <c r="U113" s="100">
        <v>11815.983660628819</v>
      </c>
      <c r="V113" s="100">
        <v>11815.983660628819</v>
      </c>
      <c r="W113" s="100">
        <v>11815.983660628819</v>
      </c>
      <c r="X113" s="100">
        <v>11815.983660628819</v>
      </c>
      <c r="Y113" s="100">
        <v>11815.983660628819</v>
      </c>
      <c r="Z113" s="100">
        <v>11815.983660628819</v>
      </c>
      <c r="AA113" s="100">
        <v>11815.983660628819</v>
      </c>
      <c r="AB113" s="100">
        <v>5715.1662928073856</v>
      </c>
      <c r="AC113" s="100">
        <v>5726.497280955231</v>
      </c>
      <c r="AD113" s="100">
        <v>5737.7818271691867</v>
      </c>
      <c r="AE113" s="100">
        <v>11815.983660628819</v>
      </c>
      <c r="AF113" s="100">
        <v>11815.983660628819</v>
      </c>
      <c r="AG113" s="100">
        <v>11815.983660628819</v>
      </c>
      <c r="AH113" s="100">
        <v>11815.983660628819</v>
      </c>
      <c r="AI113" s="100">
        <v>11815.983660628819</v>
      </c>
      <c r="AJ113" s="100">
        <v>11815.983660628819</v>
      </c>
      <c r="AK113" s="100">
        <v>11815.983660628819</v>
      </c>
      <c r="AL113" s="100">
        <v>11815.983660628819</v>
      </c>
      <c r="AM113" s="100">
        <v>15754.644880838425</v>
      </c>
      <c r="AN113" s="100">
        <v>15754.644880838425</v>
      </c>
      <c r="AO113" s="100">
        <v>15754.644880838425</v>
      </c>
      <c r="AP113" s="100">
        <v>15754.644880838425</v>
      </c>
      <c r="AQ113" s="100">
        <v>15754.644880838425</v>
      </c>
      <c r="AR113" s="100">
        <v>15754.644880838425</v>
      </c>
      <c r="AS113" s="100">
        <v>15754.644880838425</v>
      </c>
      <c r="AT113" s="100">
        <v>15754.644880838425</v>
      </c>
      <c r="AU113" s="100">
        <v>11815.983660628819</v>
      </c>
      <c r="AV113" s="100">
        <v>11815.983660628819</v>
      </c>
      <c r="AW113" s="100">
        <v>11815.983660628819</v>
      </c>
      <c r="AX113" s="100">
        <v>11815.983660628819</v>
      </c>
    </row>
    <row r="114" spans="1:50">
      <c r="B114" s="105" t="s">
        <v>59</v>
      </c>
      <c r="C114" s="100">
        <v>124291.261099822</v>
      </c>
      <c r="D114" s="100">
        <v>124291.261099822</v>
      </c>
      <c r="E114" s="100">
        <v>124291.261099822</v>
      </c>
      <c r="F114" s="100">
        <v>124291.261099822</v>
      </c>
      <c r="G114" s="100">
        <v>124291.261099822</v>
      </c>
      <c r="H114" s="100">
        <v>124291.261099822</v>
      </c>
      <c r="I114" s="100">
        <v>124291.261099822</v>
      </c>
      <c r="J114" s="100">
        <v>124291.261099822</v>
      </c>
      <c r="K114" s="100">
        <v>124291.261099822</v>
      </c>
      <c r="L114" s="100">
        <v>124291.261099822</v>
      </c>
      <c r="M114" s="100">
        <v>124291.261099822</v>
      </c>
      <c r="N114" s="100">
        <v>124291.261099822</v>
      </c>
      <c r="O114" s="100">
        <v>124291.261099822</v>
      </c>
      <c r="P114" s="100">
        <v>124291.261099822</v>
      </c>
      <c r="Q114" s="100">
        <v>124291.261099822</v>
      </c>
      <c r="R114" s="100">
        <v>124291.261099822</v>
      </c>
      <c r="S114" s="100">
        <v>124291.261099822</v>
      </c>
      <c r="T114" s="100">
        <v>124291.261099822</v>
      </c>
      <c r="U114" s="100">
        <v>124291.261099822</v>
      </c>
      <c r="V114" s="100">
        <v>124291.261099822</v>
      </c>
      <c r="W114" s="100">
        <v>124291.261099822</v>
      </c>
      <c r="X114" s="100">
        <v>124291.261099822</v>
      </c>
      <c r="Y114" s="100">
        <v>124291.261099822</v>
      </c>
      <c r="Z114" s="100">
        <v>124291.261099822</v>
      </c>
      <c r="AA114" s="100">
        <v>124291.261099822</v>
      </c>
      <c r="AB114" s="100">
        <v>60117.316198998677</v>
      </c>
      <c r="AC114" s="100">
        <v>60236.505836260563</v>
      </c>
      <c r="AD114" s="100">
        <v>60355.206955029462</v>
      </c>
      <c r="AE114" s="100">
        <v>124291.261099822</v>
      </c>
      <c r="AF114" s="100">
        <v>124291.261099822</v>
      </c>
      <c r="AG114" s="100">
        <v>124291.261099822</v>
      </c>
      <c r="AH114" s="100">
        <v>124291.261099822</v>
      </c>
      <c r="AI114" s="100">
        <v>124291.261099822</v>
      </c>
      <c r="AJ114" s="100">
        <v>124291.261099822</v>
      </c>
      <c r="AK114" s="100">
        <v>124291.261099822</v>
      </c>
      <c r="AL114" s="100">
        <v>124291.261099822</v>
      </c>
      <c r="AM114" s="100">
        <v>165721.68146642932</v>
      </c>
      <c r="AN114" s="100">
        <v>165721.68146642932</v>
      </c>
      <c r="AO114" s="100">
        <v>165721.68146642932</v>
      </c>
      <c r="AP114" s="100">
        <v>165721.68146642932</v>
      </c>
      <c r="AQ114" s="100">
        <v>165721.68146642932</v>
      </c>
      <c r="AR114" s="100">
        <v>165721.68146642932</v>
      </c>
      <c r="AS114" s="100">
        <v>165721.68146642932</v>
      </c>
      <c r="AT114" s="100">
        <v>165721.68146642932</v>
      </c>
      <c r="AU114" s="100">
        <v>124291.261099822</v>
      </c>
      <c r="AV114" s="100">
        <v>124291.261099822</v>
      </c>
      <c r="AW114" s="100">
        <v>124291.261099822</v>
      </c>
      <c r="AX114" s="100">
        <v>124291.261099822</v>
      </c>
    </row>
    <row r="115" spans="1:50">
      <c r="B115" s="100" t="s">
        <v>278</v>
      </c>
      <c r="C115" s="105">
        <f>SUM(C$110:C$114)</f>
        <v>184547.4167413727</v>
      </c>
      <c r="D115" s="105">
        <f t="shared" ref="D115:AX115" si="7">SUM(D$110:D$114)</f>
        <v>184547.4167413727</v>
      </c>
      <c r="E115" s="105">
        <f t="shared" si="7"/>
        <v>184547.4167413727</v>
      </c>
      <c r="F115" s="105">
        <f t="shared" si="7"/>
        <v>184547.4167413727</v>
      </c>
      <c r="G115" s="105">
        <f t="shared" si="7"/>
        <v>184547.4167413727</v>
      </c>
      <c r="H115" s="105">
        <f t="shared" si="7"/>
        <v>184547.4167413727</v>
      </c>
      <c r="I115" s="105">
        <f t="shared" si="7"/>
        <v>184547.4167413727</v>
      </c>
      <c r="J115" s="105">
        <f t="shared" si="7"/>
        <v>184547.4167413727</v>
      </c>
      <c r="K115" s="105">
        <f t="shared" si="7"/>
        <v>184547.4167413727</v>
      </c>
      <c r="L115" s="105">
        <f t="shared" si="7"/>
        <v>184547.4167413727</v>
      </c>
      <c r="M115" s="105">
        <f t="shared" si="7"/>
        <v>184547.4167413727</v>
      </c>
      <c r="N115" s="105">
        <f t="shared" si="7"/>
        <v>184547.4167413727</v>
      </c>
      <c r="O115" s="105">
        <f t="shared" si="7"/>
        <v>184547.4167413727</v>
      </c>
      <c r="P115" s="105">
        <f t="shared" si="7"/>
        <v>184547.4167413727</v>
      </c>
      <c r="Q115" s="105">
        <f t="shared" si="7"/>
        <v>184547.4167413727</v>
      </c>
      <c r="R115" s="105">
        <f t="shared" si="7"/>
        <v>184547.4167413727</v>
      </c>
      <c r="S115" s="105">
        <f t="shared" si="7"/>
        <v>184547.4167413727</v>
      </c>
      <c r="T115" s="105">
        <f t="shared" si="7"/>
        <v>184547.4167413727</v>
      </c>
      <c r="U115" s="105">
        <f t="shared" si="7"/>
        <v>184547.4167413727</v>
      </c>
      <c r="V115" s="105">
        <f t="shared" si="7"/>
        <v>184547.4167413727</v>
      </c>
      <c r="W115" s="105">
        <f t="shared" si="7"/>
        <v>184547.4167413727</v>
      </c>
      <c r="X115" s="105">
        <f t="shared" si="7"/>
        <v>184547.4167413727</v>
      </c>
      <c r="Y115" s="105">
        <f t="shared" si="7"/>
        <v>184547.4167413727</v>
      </c>
      <c r="Z115" s="105">
        <f t="shared" si="7"/>
        <v>184547.4167413727</v>
      </c>
      <c r="AA115" s="105">
        <f t="shared" si="7"/>
        <v>184547.4167413727</v>
      </c>
      <c r="AB115" s="105">
        <f t="shared" si="7"/>
        <v>89262.071265325445</v>
      </c>
      <c r="AC115" s="105">
        <f t="shared" si="7"/>
        <v>89439.043801160908</v>
      </c>
      <c r="AD115" s="105">
        <f t="shared" si="7"/>
        <v>89615.290985711705</v>
      </c>
      <c r="AE115" s="105">
        <f t="shared" si="7"/>
        <v>184547.4167413727</v>
      </c>
      <c r="AF115" s="105">
        <f t="shared" si="7"/>
        <v>184547.4167413727</v>
      </c>
      <c r="AG115" s="105">
        <f t="shared" si="7"/>
        <v>184547.4167413727</v>
      </c>
      <c r="AH115" s="105">
        <f t="shared" si="7"/>
        <v>184547.4167413727</v>
      </c>
      <c r="AI115" s="105">
        <f t="shared" si="7"/>
        <v>184547.4167413727</v>
      </c>
      <c r="AJ115" s="105">
        <f t="shared" si="7"/>
        <v>184547.4167413727</v>
      </c>
      <c r="AK115" s="105">
        <f t="shared" si="7"/>
        <v>184547.4167413727</v>
      </c>
      <c r="AL115" s="105">
        <f t="shared" si="7"/>
        <v>184547.4167413727</v>
      </c>
      <c r="AM115" s="105">
        <f t="shared" si="7"/>
        <v>246063.22232183025</v>
      </c>
      <c r="AN115" s="105">
        <f t="shared" si="7"/>
        <v>246063.22232183025</v>
      </c>
      <c r="AO115" s="105">
        <f t="shared" si="7"/>
        <v>246063.22232183025</v>
      </c>
      <c r="AP115" s="105">
        <f t="shared" si="7"/>
        <v>246063.22232183025</v>
      </c>
      <c r="AQ115" s="105">
        <f t="shared" si="7"/>
        <v>246063.22232183025</v>
      </c>
      <c r="AR115" s="105">
        <f t="shared" si="7"/>
        <v>246063.22232183025</v>
      </c>
      <c r="AS115" s="105">
        <f t="shared" si="7"/>
        <v>246063.22232183025</v>
      </c>
      <c r="AT115" s="105">
        <f t="shared" si="7"/>
        <v>246063.22232183025</v>
      </c>
      <c r="AU115" s="105">
        <f t="shared" si="7"/>
        <v>184547.4167413727</v>
      </c>
      <c r="AV115" s="105">
        <f t="shared" si="7"/>
        <v>184547.4167413727</v>
      </c>
      <c r="AW115" s="105">
        <f t="shared" si="7"/>
        <v>184547.4167413727</v>
      </c>
      <c r="AX115" s="105">
        <f t="shared" si="7"/>
        <v>184547.4167413727</v>
      </c>
    </row>
    <row r="116" spans="1:50">
      <c r="A116" s="105" t="s">
        <v>107</v>
      </c>
      <c r="B116" s="105" t="s">
        <v>5</v>
      </c>
      <c r="C116" s="100">
        <v>0</v>
      </c>
      <c r="D116" s="100">
        <v>0</v>
      </c>
      <c r="E116" s="100">
        <v>0</v>
      </c>
      <c r="F116" s="100"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  <c r="AE116" s="100">
        <v>0</v>
      </c>
      <c r="AF116" s="100">
        <v>0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</row>
    <row r="117" spans="1:50">
      <c r="B117" s="105" t="s">
        <v>10</v>
      </c>
      <c r="C117" s="100">
        <v>29573.682249525034</v>
      </c>
      <c r="D117" s="100">
        <v>29573.682249525034</v>
      </c>
      <c r="E117" s="100">
        <v>29573.682249525034</v>
      </c>
      <c r="F117" s="100">
        <v>29573.682249525034</v>
      </c>
      <c r="G117" s="100">
        <v>29573.682249525034</v>
      </c>
      <c r="H117" s="100">
        <v>29573.682249525034</v>
      </c>
      <c r="I117" s="100">
        <v>29573.682249525034</v>
      </c>
      <c r="J117" s="100">
        <v>29573.682249525034</v>
      </c>
      <c r="K117" s="100">
        <v>29573.682249525034</v>
      </c>
      <c r="L117" s="100">
        <v>29573.682249525034</v>
      </c>
      <c r="M117" s="100">
        <v>29573.682249525034</v>
      </c>
      <c r="N117" s="100">
        <v>29573.682249525034</v>
      </c>
      <c r="O117" s="100">
        <v>22180.261687143779</v>
      </c>
      <c r="P117" s="100">
        <v>22180.261687143779</v>
      </c>
      <c r="Q117" s="100">
        <v>22180.261687143779</v>
      </c>
      <c r="R117" s="100">
        <v>22180.261687143779</v>
      </c>
      <c r="S117" s="100">
        <v>22180.261687143779</v>
      </c>
      <c r="T117" s="100">
        <v>22180.261687143779</v>
      </c>
      <c r="U117" s="100">
        <v>22180.261687143779</v>
      </c>
      <c r="V117" s="100">
        <v>22180.261687143779</v>
      </c>
      <c r="W117" s="100">
        <v>22180.261687143779</v>
      </c>
      <c r="X117" s="100">
        <v>6086.0904950108961</v>
      </c>
      <c r="Y117" s="100">
        <v>22180.261687143779</v>
      </c>
      <c r="Z117" s="100">
        <v>22180.261687143779</v>
      </c>
      <c r="AA117" s="100">
        <v>29573.682249525034</v>
      </c>
      <c r="AB117" s="100">
        <v>29573.682249525034</v>
      </c>
      <c r="AC117" s="100">
        <v>29573.682249525034</v>
      </c>
      <c r="AD117" s="100">
        <v>29573.682249525034</v>
      </c>
      <c r="AE117" s="100">
        <v>29573.682249525034</v>
      </c>
      <c r="AF117" s="100">
        <v>29573.682249525034</v>
      </c>
      <c r="AG117" s="100">
        <v>29573.682249525034</v>
      </c>
      <c r="AH117" s="100">
        <v>29573.682249525034</v>
      </c>
      <c r="AI117" s="100">
        <v>22180.261687143779</v>
      </c>
      <c r="AJ117" s="100">
        <v>22180.261687143779</v>
      </c>
      <c r="AK117" s="100">
        <v>22180.261687143779</v>
      </c>
      <c r="AL117" s="100">
        <v>6254.3659898151009</v>
      </c>
      <c r="AM117" s="100">
        <v>6265.9442504026738</v>
      </c>
      <c r="AN117" s="100">
        <v>6277.4535092961269</v>
      </c>
      <c r="AO117" s="100">
        <v>6288.8919083685723</v>
      </c>
      <c r="AP117" s="100">
        <v>22180.261687143779</v>
      </c>
      <c r="AQ117" s="100">
        <v>22180.261687143779</v>
      </c>
      <c r="AR117" s="100">
        <v>6322.7635417020501</v>
      </c>
      <c r="AS117" s="100">
        <v>6333.9001576078954</v>
      </c>
      <c r="AT117" s="100">
        <v>6344.9568039698788</v>
      </c>
      <c r="AU117" s="100">
        <v>29573.682249525034</v>
      </c>
      <c r="AV117" s="100">
        <v>29573.682249525034</v>
      </c>
      <c r="AW117" s="100">
        <v>29573.682249525034</v>
      </c>
      <c r="AX117" s="100">
        <v>29573.682249525034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0</v>
      </c>
      <c r="D120" s="100">
        <v>0</v>
      </c>
      <c r="E120" s="100">
        <v>0</v>
      </c>
      <c r="F120" s="100"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  <c r="AE120" s="100">
        <v>0</v>
      </c>
      <c r="AF120" s="100">
        <v>0</v>
      </c>
      <c r="AG120" s="100">
        <v>0</v>
      </c>
      <c r="AH120" s="100">
        <v>0</v>
      </c>
      <c r="AI120" s="100">
        <v>0</v>
      </c>
      <c r="AJ120" s="100">
        <v>0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</row>
    <row r="121" spans="1:50">
      <c r="B121" s="100" t="s">
        <v>278</v>
      </c>
      <c r="C121" s="105">
        <f>SUM(C$116:C$120)</f>
        <v>29573.682249525034</v>
      </c>
      <c r="D121" s="105">
        <f t="shared" ref="D121:AX121" si="8">SUM(D$116:D$120)</f>
        <v>29573.682249525034</v>
      </c>
      <c r="E121" s="105">
        <f t="shared" si="8"/>
        <v>29573.682249525034</v>
      </c>
      <c r="F121" s="105">
        <f t="shared" si="8"/>
        <v>29573.682249525034</v>
      </c>
      <c r="G121" s="105">
        <f t="shared" si="8"/>
        <v>29573.682249525034</v>
      </c>
      <c r="H121" s="105">
        <f t="shared" si="8"/>
        <v>29573.682249525034</v>
      </c>
      <c r="I121" s="105">
        <f t="shared" si="8"/>
        <v>29573.682249525034</v>
      </c>
      <c r="J121" s="105">
        <f t="shared" si="8"/>
        <v>29573.682249525034</v>
      </c>
      <c r="K121" s="105">
        <f t="shared" si="8"/>
        <v>29573.682249525034</v>
      </c>
      <c r="L121" s="105">
        <f t="shared" si="8"/>
        <v>29573.682249525034</v>
      </c>
      <c r="M121" s="105">
        <f t="shared" si="8"/>
        <v>29573.682249525034</v>
      </c>
      <c r="N121" s="105">
        <f t="shared" si="8"/>
        <v>29573.682249525034</v>
      </c>
      <c r="O121" s="105">
        <f t="shared" si="8"/>
        <v>22180.261687143779</v>
      </c>
      <c r="P121" s="105">
        <f t="shared" si="8"/>
        <v>22180.261687143779</v>
      </c>
      <c r="Q121" s="105">
        <f t="shared" si="8"/>
        <v>22180.261687143779</v>
      </c>
      <c r="R121" s="105">
        <f t="shared" si="8"/>
        <v>22180.261687143779</v>
      </c>
      <c r="S121" s="105">
        <f t="shared" si="8"/>
        <v>22180.261687143779</v>
      </c>
      <c r="T121" s="105">
        <f t="shared" si="8"/>
        <v>22180.261687143779</v>
      </c>
      <c r="U121" s="105">
        <f t="shared" si="8"/>
        <v>22180.261687143779</v>
      </c>
      <c r="V121" s="105">
        <f t="shared" si="8"/>
        <v>22180.261687143779</v>
      </c>
      <c r="W121" s="105">
        <f t="shared" si="8"/>
        <v>22180.261687143779</v>
      </c>
      <c r="X121" s="105">
        <f t="shared" si="8"/>
        <v>6086.0904950108961</v>
      </c>
      <c r="Y121" s="105">
        <f t="shared" si="8"/>
        <v>22180.261687143779</v>
      </c>
      <c r="Z121" s="105">
        <f t="shared" si="8"/>
        <v>22180.261687143779</v>
      </c>
      <c r="AA121" s="105">
        <f t="shared" si="8"/>
        <v>29573.682249525034</v>
      </c>
      <c r="AB121" s="105">
        <f t="shared" si="8"/>
        <v>29573.682249525034</v>
      </c>
      <c r="AC121" s="105">
        <f t="shared" si="8"/>
        <v>29573.682249525034</v>
      </c>
      <c r="AD121" s="105">
        <f t="shared" si="8"/>
        <v>29573.682249525034</v>
      </c>
      <c r="AE121" s="105">
        <f t="shared" si="8"/>
        <v>29573.682249525034</v>
      </c>
      <c r="AF121" s="105">
        <f t="shared" si="8"/>
        <v>29573.682249525034</v>
      </c>
      <c r="AG121" s="105">
        <f t="shared" si="8"/>
        <v>29573.682249525034</v>
      </c>
      <c r="AH121" s="105">
        <f t="shared" si="8"/>
        <v>29573.682249525034</v>
      </c>
      <c r="AI121" s="105">
        <f t="shared" si="8"/>
        <v>22180.261687143779</v>
      </c>
      <c r="AJ121" s="105">
        <f t="shared" si="8"/>
        <v>22180.261687143779</v>
      </c>
      <c r="AK121" s="105">
        <f t="shared" si="8"/>
        <v>22180.261687143779</v>
      </c>
      <c r="AL121" s="105">
        <f t="shared" si="8"/>
        <v>6254.3659898151009</v>
      </c>
      <c r="AM121" s="105">
        <f t="shared" si="8"/>
        <v>6265.9442504026738</v>
      </c>
      <c r="AN121" s="105">
        <f t="shared" si="8"/>
        <v>6277.4535092961269</v>
      </c>
      <c r="AO121" s="105">
        <f t="shared" si="8"/>
        <v>6288.8919083685723</v>
      </c>
      <c r="AP121" s="105">
        <f t="shared" si="8"/>
        <v>22180.261687143779</v>
      </c>
      <c r="AQ121" s="105">
        <f t="shared" si="8"/>
        <v>22180.261687143779</v>
      </c>
      <c r="AR121" s="105">
        <f t="shared" si="8"/>
        <v>6322.7635417020501</v>
      </c>
      <c r="AS121" s="105">
        <f t="shared" si="8"/>
        <v>6333.9001576078954</v>
      </c>
      <c r="AT121" s="105">
        <f t="shared" si="8"/>
        <v>6344.9568039698788</v>
      </c>
      <c r="AU121" s="105">
        <f t="shared" si="8"/>
        <v>29573.682249525034</v>
      </c>
      <c r="AV121" s="105">
        <f t="shared" si="8"/>
        <v>29573.682249525034</v>
      </c>
      <c r="AW121" s="105">
        <f t="shared" si="8"/>
        <v>29573.682249525034</v>
      </c>
      <c r="AX121" s="105">
        <f t="shared" si="8"/>
        <v>29573.682249525034</v>
      </c>
    </row>
    <row r="122" spans="1:50">
      <c r="A122" s="105" t="s">
        <v>108</v>
      </c>
      <c r="B122" s="105" t="s">
        <v>5</v>
      </c>
      <c r="C122" s="100">
        <v>120712.8620914674</v>
      </c>
      <c r="D122" s="100">
        <v>120712.8620914674</v>
      </c>
      <c r="E122" s="100">
        <v>120712.8620914674</v>
      </c>
      <c r="F122" s="100">
        <v>120712.8620914674</v>
      </c>
      <c r="G122" s="100">
        <v>120712.8620914674</v>
      </c>
      <c r="H122" s="100">
        <v>120712.8620914674</v>
      </c>
      <c r="I122" s="100">
        <v>120712.8620914674</v>
      </c>
      <c r="J122" s="100">
        <v>120712.8620914674</v>
      </c>
      <c r="K122" s="100">
        <v>120712.8620914674</v>
      </c>
      <c r="L122" s="100">
        <v>120712.8620914674</v>
      </c>
      <c r="M122" s="100">
        <v>120712.8620914674</v>
      </c>
      <c r="N122" s="100">
        <v>120712.8620914674</v>
      </c>
      <c r="O122" s="100">
        <v>120712.8620914674</v>
      </c>
      <c r="P122" s="100">
        <v>120712.8620914674</v>
      </c>
      <c r="Q122" s="100">
        <v>120712.8620914674</v>
      </c>
      <c r="R122" s="100">
        <v>120712.8620914674</v>
      </c>
      <c r="S122" s="100">
        <v>120712.8620914674</v>
      </c>
      <c r="T122" s="100">
        <v>120712.8620914674</v>
      </c>
      <c r="U122" s="100">
        <v>120712.8620914674</v>
      </c>
      <c r="V122" s="100">
        <v>120712.8620914674</v>
      </c>
      <c r="W122" s="100">
        <v>120712.8620914674</v>
      </c>
      <c r="X122" s="100">
        <v>120712.8620914674</v>
      </c>
      <c r="Y122" s="100">
        <v>120712.8620914674</v>
      </c>
      <c r="Z122" s="100">
        <v>120712.8620914674</v>
      </c>
      <c r="AA122" s="100">
        <v>120712.8620914674</v>
      </c>
      <c r="AB122" s="100">
        <v>120712.8620914674</v>
      </c>
      <c r="AC122" s="100">
        <v>120712.8620914674</v>
      </c>
      <c r="AD122" s="100">
        <v>120712.8620914674</v>
      </c>
      <c r="AE122" s="100">
        <v>120712.8620914674</v>
      </c>
      <c r="AF122" s="100">
        <v>120712.8620914674</v>
      </c>
      <c r="AG122" s="100">
        <v>120712.8620914674</v>
      </c>
      <c r="AH122" s="100">
        <v>120712.8620914674</v>
      </c>
      <c r="AI122" s="100">
        <v>120712.8620914674</v>
      </c>
      <c r="AJ122" s="100">
        <v>120712.8620914674</v>
      </c>
      <c r="AK122" s="100">
        <v>120712.8620914674</v>
      </c>
      <c r="AL122" s="100">
        <v>120712.8620914674</v>
      </c>
      <c r="AM122" s="100">
        <v>120712.8620914674</v>
      </c>
      <c r="AN122" s="100">
        <v>120712.8620914674</v>
      </c>
      <c r="AO122" s="100">
        <v>120712.8620914674</v>
      </c>
      <c r="AP122" s="100">
        <v>120712.8620914674</v>
      </c>
      <c r="AQ122" s="100">
        <v>120712.8620914674</v>
      </c>
      <c r="AR122" s="100">
        <v>120712.8620914674</v>
      </c>
      <c r="AS122" s="100">
        <v>120712.8620914674</v>
      </c>
      <c r="AT122" s="100">
        <v>120712.8620914674</v>
      </c>
      <c r="AU122" s="100">
        <v>120712.8620914674</v>
      </c>
      <c r="AV122" s="100">
        <v>120712.8620914674</v>
      </c>
      <c r="AW122" s="100">
        <v>120712.8620914674</v>
      </c>
      <c r="AX122" s="100">
        <v>120712.8620914674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  <c r="AE124" s="100">
        <v>0</v>
      </c>
      <c r="AF124" s="100">
        <v>0</v>
      </c>
      <c r="AG124" s="100">
        <v>0</v>
      </c>
      <c r="AH124" s="100">
        <v>0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</row>
    <row r="125" spans="1:50">
      <c r="B125" s="105" t="s">
        <v>22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</row>
    <row r="126" spans="1:50">
      <c r="B126" s="105" t="s">
        <v>59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</row>
    <row r="127" spans="1:50">
      <c r="B127" s="100" t="s">
        <v>278</v>
      </c>
      <c r="C127" s="105">
        <f>SUM(C$122:C$126)</f>
        <v>120712.8620914674</v>
      </c>
      <c r="D127" s="105">
        <f t="shared" ref="D127:AX127" si="9">SUM(D$122:D$126)</f>
        <v>120712.8620914674</v>
      </c>
      <c r="E127" s="105">
        <f t="shared" si="9"/>
        <v>120712.8620914674</v>
      </c>
      <c r="F127" s="105">
        <f t="shared" si="9"/>
        <v>120712.8620914674</v>
      </c>
      <c r="G127" s="105">
        <f t="shared" si="9"/>
        <v>120712.8620914674</v>
      </c>
      <c r="H127" s="105">
        <f t="shared" si="9"/>
        <v>120712.8620914674</v>
      </c>
      <c r="I127" s="105">
        <f t="shared" si="9"/>
        <v>120712.8620914674</v>
      </c>
      <c r="J127" s="105">
        <f t="shared" si="9"/>
        <v>120712.8620914674</v>
      </c>
      <c r="K127" s="105">
        <f t="shared" si="9"/>
        <v>120712.8620914674</v>
      </c>
      <c r="L127" s="105">
        <f t="shared" si="9"/>
        <v>120712.8620914674</v>
      </c>
      <c r="M127" s="105">
        <f t="shared" si="9"/>
        <v>120712.8620914674</v>
      </c>
      <c r="N127" s="105">
        <f t="shared" si="9"/>
        <v>120712.8620914674</v>
      </c>
      <c r="O127" s="105">
        <f t="shared" si="9"/>
        <v>120712.8620914674</v>
      </c>
      <c r="P127" s="105">
        <f t="shared" si="9"/>
        <v>120712.8620914674</v>
      </c>
      <c r="Q127" s="105">
        <f t="shared" si="9"/>
        <v>120712.8620914674</v>
      </c>
      <c r="R127" s="105">
        <f t="shared" si="9"/>
        <v>120712.8620914674</v>
      </c>
      <c r="S127" s="105">
        <f t="shared" si="9"/>
        <v>120712.8620914674</v>
      </c>
      <c r="T127" s="105">
        <f t="shared" si="9"/>
        <v>120712.8620914674</v>
      </c>
      <c r="U127" s="105">
        <f t="shared" si="9"/>
        <v>120712.8620914674</v>
      </c>
      <c r="V127" s="105">
        <f t="shared" si="9"/>
        <v>120712.8620914674</v>
      </c>
      <c r="W127" s="105">
        <f t="shared" si="9"/>
        <v>120712.8620914674</v>
      </c>
      <c r="X127" s="105">
        <f t="shared" si="9"/>
        <v>120712.8620914674</v>
      </c>
      <c r="Y127" s="105">
        <f t="shared" si="9"/>
        <v>120712.8620914674</v>
      </c>
      <c r="Z127" s="105">
        <f t="shared" si="9"/>
        <v>120712.8620914674</v>
      </c>
      <c r="AA127" s="105">
        <f t="shared" si="9"/>
        <v>120712.8620914674</v>
      </c>
      <c r="AB127" s="105">
        <f t="shared" si="9"/>
        <v>120712.8620914674</v>
      </c>
      <c r="AC127" s="105">
        <f t="shared" si="9"/>
        <v>120712.8620914674</v>
      </c>
      <c r="AD127" s="105">
        <f t="shared" si="9"/>
        <v>120712.8620914674</v>
      </c>
      <c r="AE127" s="105">
        <f t="shared" si="9"/>
        <v>120712.8620914674</v>
      </c>
      <c r="AF127" s="105">
        <f t="shared" si="9"/>
        <v>120712.8620914674</v>
      </c>
      <c r="AG127" s="105">
        <f t="shared" si="9"/>
        <v>120712.8620914674</v>
      </c>
      <c r="AH127" s="105">
        <f t="shared" si="9"/>
        <v>120712.8620914674</v>
      </c>
      <c r="AI127" s="105">
        <f t="shared" si="9"/>
        <v>120712.8620914674</v>
      </c>
      <c r="AJ127" s="105">
        <f t="shared" si="9"/>
        <v>120712.8620914674</v>
      </c>
      <c r="AK127" s="105">
        <f t="shared" si="9"/>
        <v>120712.8620914674</v>
      </c>
      <c r="AL127" s="105">
        <f t="shared" si="9"/>
        <v>120712.8620914674</v>
      </c>
      <c r="AM127" s="105">
        <f t="shared" si="9"/>
        <v>120712.8620914674</v>
      </c>
      <c r="AN127" s="105">
        <f t="shared" si="9"/>
        <v>120712.8620914674</v>
      </c>
      <c r="AO127" s="105">
        <f t="shared" si="9"/>
        <v>120712.8620914674</v>
      </c>
      <c r="AP127" s="105">
        <f t="shared" si="9"/>
        <v>120712.8620914674</v>
      </c>
      <c r="AQ127" s="105">
        <f t="shared" si="9"/>
        <v>120712.8620914674</v>
      </c>
      <c r="AR127" s="105">
        <f t="shared" si="9"/>
        <v>120712.8620914674</v>
      </c>
      <c r="AS127" s="105">
        <f t="shared" si="9"/>
        <v>120712.8620914674</v>
      </c>
      <c r="AT127" s="105">
        <f t="shared" si="9"/>
        <v>120712.8620914674</v>
      </c>
      <c r="AU127" s="105">
        <f t="shared" si="9"/>
        <v>120712.8620914674</v>
      </c>
      <c r="AV127" s="105">
        <f t="shared" si="9"/>
        <v>120712.8620914674</v>
      </c>
      <c r="AW127" s="105">
        <f t="shared" si="9"/>
        <v>120712.8620914674</v>
      </c>
      <c r="AX127" s="105">
        <f t="shared" si="9"/>
        <v>120712.8620914674</v>
      </c>
    </row>
    <row r="128" spans="1:50">
      <c r="A128" s="105" t="s">
        <v>109</v>
      </c>
      <c r="B128" s="105" t="s">
        <v>5</v>
      </c>
      <c r="C128" s="100">
        <v>109066.65637748742</v>
      </c>
      <c r="D128" s="100">
        <v>109066.65637748742</v>
      </c>
      <c r="E128" s="100">
        <v>109066.65637748742</v>
      </c>
      <c r="F128" s="100">
        <v>109066.65637748742</v>
      </c>
      <c r="G128" s="100">
        <v>145422.20850331656</v>
      </c>
      <c r="H128" s="100">
        <v>145422.20850331656</v>
      </c>
      <c r="I128" s="100">
        <v>145422.20850331656</v>
      </c>
      <c r="J128" s="100">
        <v>145422.20850331656</v>
      </c>
      <c r="K128" s="100">
        <v>145422.20850331656</v>
      </c>
      <c r="L128" s="100">
        <v>145422.20850331656</v>
      </c>
      <c r="M128" s="100">
        <v>145422.20850331656</v>
      </c>
      <c r="N128" s="100">
        <v>145422.20850331656</v>
      </c>
      <c r="O128" s="100">
        <v>145422.20850331656</v>
      </c>
      <c r="P128" s="100">
        <v>145422.20850331656</v>
      </c>
      <c r="Q128" s="100">
        <v>145422.20850331656</v>
      </c>
      <c r="R128" s="100">
        <v>145422.20850331656</v>
      </c>
      <c r="S128" s="100">
        <v>145422.20850331656</v>
      </c>
      <c r="T128" s="100">
        <v>145422.20850331656</v>
      </c>
      <c r="U128" s="100">
        <v>145422.20850331656</v>
      </c>
      <c r="V128" s="100">
        <v>145422.20850331656</v>
      </c>
      <c r="W128" s="100">
        <v>145422.20850331656</v>
      </c>
      <c r="X128" s="100">
        <v>145422.20850331656</v>
      </c>
      <c r="Y128" s="100">
        <v>145422.20850331656</v>
      </c>
      <c r="Z128" s="100">
        <v>145422.20850331656</v>
      </c>
      <c r="AA128" s="100">
        <v>109066.65637748742</v>
      </c>
      <c r="AB128" s="100">
        <v>109066.65637748742</v>
      </c>
      <c r="AC128" s="100">
        <v>109066.65637748742</v>
      </c>
      <c r="AD128" s="100">
        <v>109066.65637748742</v>
      </c>
      <c r="AE128" s="100">
        <v>145422.20850331656</v>
      </c>
      <c r="AF128" s="100">
        <v>145422.20850331656</v>
      </c>
      <c r="AG128" s="100">
        <v>145422.20850331656</v>
      </c>
      <c r="AH128" s="100">
        <v>145422.20850331656</v>
      </c>
      <c r="AI128" s="100">
        <v>109066.65637748742</v>
      </c>
      <c r="AJ128" s="100">
        <v>109066.65637748742</v>
      </c>
      <c r="AK128" s="100">
        <v>109066.65637748742</v>
      </c>
      <c r="AL128" s="100">
        <v>109066.65637748742</v>
      </c>
      <c r="AM128" s="100">
        <v>109066.65637748742</v>
      </c>
      <c r="AN128" s="100">
        <v>109066.65637748742</v>
      </c>
      <c r="AO128" s="100">
        <v>109066.65637748742</v>
      </c>
      <c r="AP128" s="100">
        <v>109066.65637748742</v>
      </c>
      <c r="AQ128" s="100">
        <v>109066.65637748742</v>
      </c>
      <c r="AR128" s="100">
        <v>109066.65637748742</v>
      </c>
      <c r="AS128" s="100">
        <v>109066.65637748742</v>
      </c>
      <c r="AT128" s="100">
        <v>109066.65637748742</v>
      </c>
      <c r="AU128" s="100">
        <v>109066.65637748742</v>
      </c>
      <c r="AV128" s="100">
        <v>109066.65637748742</v>
      </c>
      <c r="AW128" s="100">
        <v>109066.65637748742</v>
      </c>
      <c r="AX128" s="100">
        <v>109066.65637748742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  <c r="AE132" s="100">
        <v>0</v>
      </c>
      <c r="AF132" s="100">
        <v>0</v>
      </c>
      <c r="AG132" s="100">
        <v>0</v>
      </c>
      <c r="AH132" s="100">
        <v>0</v>
      </c>
      <c r="AI132" s="100">
        <v>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</row>
    <row r="133" spans="2:50">
      <c r="B133" s="100" t="s">
        <v>278</v>
      </c>
      <c r="C133" s="105">
        <f>SUM(C$128:C$132)</f>
        <v>109066.65637748742</v>
      </c>
      <c r="D133" s="105">
        <f t="shared" ref="D133:AX133" si="10">SUM(D$128:D$132)</f>
        <v>109066.65637748742</v>
      </c>
      <c r="E133" s="105">
        <f t="shared" si="10"/>
        <v>109066.65637748742</v>
      </c>
      <c r="F133" s="105">
        <f t="shared" si="10"/>
        <v>109066.65637748742</v>
      </c>
      <c r="G133" s="105">
        <f t="shared" si="10"/>
        <v>145422.20850331656</v>
      </c>
      <c r="H133" s="105">
        <f t="shared" si="10"/>
        <v>145422.20850331656</v>
      </c>
      <c r="I133" s="105">
        <f t="shared" si="10"/>
        <v>145422.20850331656</v>
      </c>
      <c r="J133" s="105">
        <f t="shared" si="10"/>
        <v>145422.20850331656</v>
      </c>
      <c r="K133" s="105">
        <f t="shared" si="10"/>
        <v>145422.20850331656</v>
      </c>
      <c r="L133" s="105">
        <f t="shared" si="10"/>
        <v>145422.20850331656</v>
      </c>
      <c r="M133" s="105">
        <f t="shared" si="10"/>
        <v>145422.20850331656</v>
      </c>
      <c r="N133" s="105">
        <f t="shared" si="10"/>
        <v>145422.20850331656</v>
      </c>
      <c r="O133" s="105">
        <f t="shared" si="10"/>
        <v>145422.20850331656</v>
      </c>
      <c r="P133" s="105">
        <f t="shared" si="10"/>
        <v>145422.20850331656</v>
      </c>
      <c r="Q133" s="105">
        <f t="shared" si="10"/>
        <v>145422.20850331656</v>
      </c>
      <c r="R133" s="105">
        <f t="shared" si="10"/>
        <v>145422.20850331656</v>
      </c>
      <c r="S133" s="105">
        <f t="shared" si="10"/>
        <v>145422.20850331656</v>
      </c>
      <c r="T133" s="105">
        <f t="shared" si="10"/>
        <v>145422.20850331656</v>
      </c>
      <c r="U133" s="105">
        <f t="shared" si="10"/>
        <v>145422.20850331656</v>
      </c>
      <c r="V133" s="105">
        <f t="shared" si="10"/>
        <v>145422.20850331656</v>
      </c>
      <c r="W133" s="105">
        <f t="shared" si="10"/>
        <v>145422.20850331656</v>
      </c>
      <c r="X133" s="105">
        <f t="shared" si="10"/>
        <v>145422.20850331656</v>
      </c>
      <c r="Y133" s="105">
        <f t="shared" si="10"/>
        <v>145422.20850331656</v>
      </c>
      <c r="Z133" s="105">
        <f t="shared" si="10"/>
        <v>145422.20850331656</v>
      </c>
      <c r="AA133" s="105">
        <f t="shared" si="10"/>
        <v>109066.65637748742</v>
      </c>
      <c r="AB133" s="105">
        <f t="shared" si="10"/>
        <v>109066.65637748742</v>
      </c>
      <c r="AC133" s="105">
        <f t="shared" si="10"/>
        <v>109066.65637748742</v>
      </c>
      <c r="AD133" s="105">
        <f t="shared" si="10"/>
        <v>109066.65637748742</v>
      </c>
      <c r="AE133" s="105">
        <f t="shared" si="10"/>
        <v>145422.20850331656</v>
      </c>
      <c r="AF133" s="105">
        <f t="shared" si="10"/>
        <v>145422.20850331656</v>
      </c>
      <c r="AG133" s="105">
        <f t="shared" si="10"/>
        <v>145422.20850331656</v>
      </c>
      <c r="AH133" s="105">
        <f t="shared" si="10"/>
        <v>145422.20850331656</v>
      </c>
      <c r="AI133" s="105">
        <f t="shared" si="10"/>
        <v>109066.65637748742</v>
      </c>
      <c r="AJ133" s="105">
        <f t="shared" si="10"/>
        <v>109066.65637748742</v>
      </c>
      <c r="AK133" s="105">
        <f t="shared" si="10"/>
        <v>109066.65637748742</v>
      </c>
      <c r="AL133" s="105">
        <f t="shared" si="10"/>
        <v>109066.65637748742</v>
      </c>
      <c r="AM133" s="105">
        <f t="shared" si="10"/>
        <v>109066.65637748742</v>
      </c>
      <c r="AN133" s="105">
        <f t="shared" si="10"/>
        <v>109066.65637748742</v>
      </c>
      <c r="AO133" s="105">
        <f t="shared" si="10"/>
        <v>109066.65637748742</v>
      </c>
      <c r="AP133" s="105">
        <f t="shared" si="10"/>
        <v>109066.65637748742</v>
      </c>
      <c r="AQ133" s="105">
        <f t="shared" si="10"/>
        <v>109066.65637748742</v>
      </c>
      <c r="AR133" s="105">
        <f t="shared" si="10"/>
        <v>109066.65637748742</v>
      </c>
      <c r="AS133" s="105">
        <f t="shared" si="10"/>
        <v>109066.65637748742</v>
      </c>
      <c r="AT133" s="105">
        <f t="shared" si="10"/>
        <v>109066.65637748742</v>
      </c>
      <c r="AU133" s="105">
        <f t="shared" si="10"/>
        <v>109066.65637748742</v>
      </c>
      <c r="AV133" s="105">
        <f t="shared" si="10"/>
        <v>109066.65637748742</v>
      </c>
      <c r="AW133" s="105">
        <f t="shared" si="10"/>
        <v>109066.65637748742</v>
      </c>
      <c r="AX133" s="105">
        <f t="shared" si="10"/>
        <v>109066.65637748742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345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3281.8965154250818</v>
      </c>
      <c r="E7" s="144">
        <v>3281.8965154250818</v>
      </c>
      <c r="F7" s="144">
        <v>3281.8965154250818</v>
      </c>
      <c r="G7" s="144">
        <v>3281.8965154250818</v>
      </c>
      <c r="H7" s="144">
        <v>3622.627201783117</v>
      </c>
      <c r="I7" s="144">
        <v>3622.627201783117</v>
      </c>
      <c r="J7" s="144">
        <v>3622.627201783117</v>
      </c>
      <c r="K7" s="144">
        <v>3622.627201783117</v>
      </c>
      <c r="L7" s="144">
        <v>3645.888827457813</v>
      </c>
      <c r="M7" s="144">
        <v>3645.888827457813</v>
      </c>
      <c r="N7" s="144">
        <v>3645.888827457813</v>
      </c>
      <c r="O7" s="144">
        <v>3645.888827457813</v>
      </c>
      <c r="P7" s="144">
        <v>3645.888827457813</v>
      </c>
      <c r="Q7" s="144">
        <v>3645.888827457813</v>
      </c>
      <c r="R7" s="144">
        <v>3645.888827457813</v>
      </c>
      <c r="S7" s="144">
        <v>3645.888827457813</v>
      </c>
      <c r="T7" s="144">
        <v>3645.888827457813</v>
      </c>
      <c r="U7" s="144">
        <v>3645.888827457813</v>
      </c>
      <c r="V7" s="144">
        <v>3645.888827457813</v>
      </c>
      <c r="W7" s="144">
        <v>3645.888827457813</v>
      </c>
      <c r="X7" s="144">
        <v>3645.888827457813</v>
      </c>
      <c r="Y7" s="144">
        <v>3645.888827457813</v>
      </c>
      <c r="Z7" s="144">
        <v>3645.888827457813</v>
      </c>
      <c r="AA7" s="144">
        <v>3645.888827457813</v>
      </c>
      <c r="AB7" s="144">
        <v>3281.8965154250818</v>
      </c>
      <c r="AC7" s="144">
        <v>3281.8965154250818</v>
      </c>
      <c r="AD7" s="144">
        <v>3281.8965154250818</v>
      </c>
      <c r="AE7" s="144">
        <v>3281.8965154250818</v>
      </c>
      <c r="AF7" s="144">
        <v>3645.888827457813</v>
      </c>
      <c r="AG7" s="144">
        <v>3645.888827457813</v>
      </c>
      <c r="AH7" s="144">
        <v>3645.888827457813</v>
      </c>
      <c r="AI7" s="144">
        <v>3645.888827457813</v>
      </c>
      <c r="AJ7" s="144">
        <v>3281.8965154250818</v>
      </c>
      <c r="AK7" s="144">
        <v>3281.8965154250818</v>
      </c>
      <c r="AL7" s="144">
        <v>3281.8965154250818</v>
      </c>
      <c r="AM7" s="144">
        <v>3281.8965154250818</v>
      </c>
      <c r="AN7" s="144">
        <v>3281.8965154250818</v>
      </c>
      <c r="AO7" s="144">
        <v>3281.8965154250818</v>
      </c>
      <c r="AP7" s="144">
        <v>3281.8965154250818</v>
      </c>
      <c r="AQ7" s="144">
        <v>3281.8965154250818</v>
      </c>
      <c r="AR7" s="144">
        <v>3281.8965154250818</v>
      </c>
      <c r="AS7" s="144">
        <v>3281.8965154250818</v>
      </c>
      <c r="AT7" s="144">
        <v>3281.8965154250818</v>
      </c>
      <c r="AU7" s="144">
        <v>3281.8965154250818</v>
      </c>
      <c r="AV7" s="144">
        <v>3258.6348897503858</v>
      </c>
      <c r="AW7" s="144">
        <v>3258.6348897503858</v>
      </c>
      <c r="AX7" s="144">
        <v>3258.6348897503858</v>
      </c>
      <c r="AY7" s="144">
        <v>3258.6348897503858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2936.8965154250818</v>
      </c>
      <c r="E10" s="144">
        <f t="shared" si="0"/>
        <v>2936.8965154250818</v>
      </c>
      <c r="F10" s="144">
        <f t="shared" si="0"/>
        <v>2936.8965154250818</v>
      </c>
      <c r="G10" s="144">
        <f t="shared" si="0"/>
        <v>2936.8965154250818</v>
      </c>
      <c r="H10" s="144">
        <f t="shared" si="0"/>
        <v>3277.627201783117</v>
      </c>
      <c r="I10" s="144">
        <f t="shared" si="0"/>
        <v>3277.627201783117</v>
      </c>
      <c r="J10" s="144">
        <f t="shared" si="0"/>
        <v>3277.627201783117</v>
      </c>
      <c r="K10" s="144">
        <f t="shared" si="0"/>
        <v>3277.627201783117</v>
      </c>
      <c r="L10" s="144">
        <f t="shared" si="0"/>
        <v>3300.888827457813</v>
      </c>
      <c r="M10" s="144">
        <f t="shared" si="0"/>
        <v>3300.888827457813</v>
      </c>
      <c r="N10" s="144">
        <f t="shared" si="0"/>
        <v>3300.888827457813</v>
      </c>
      <c r="O10" s="144">
        <f t="shared" si="0"/>
        <v>3300.888827457813</v>
      </c>
      <c r="P10" s="144">
        <f t="shared" si="0"/>
        <v>3300.888827457813</v>
      </c>
      <c r="Q10" s="144">
        <f t="shared" si="0"/>
        <v>3300.888827457813</v>
      </c>
      <c r="R10" s="144">
        <f t="shared" si="0"/>
        <v>3300.888827457813</v>
      </c>
      <c r="S10" s="144">
        <f t="shared" si="0"/>
        <v>3300.888827457813</v>
      </c>
      <c r="T10" s="144">
        <f t="shared" si="0"/>
        <v>3300.888827457813</v>
      </c>
      <c r="U10" s="144">
        <f t="shared" si="0"/>
        <v>3300.888827457813</v>
      </c>
      <c r="V10" s="144">
        <f t="shared" si="0"/>
        <v>3300.888827457813</v>
      </c>
      <c r="W10" s="144">
        <f t="shared" si="0"/>
        <v>3300.888827457813</v>
      </c>
      <c r="X10" s="144">
        <f t="shared" si="0"/>
        <v>3300.888827457813</v>
      </c>
      <c r="Y10" s="144">
        <f t="shared" si="0"/>
        <v>3300.888827457813</v>
      </c>
      <c r="Z10" s="144">
        <f t="shared" si="0"/>
        <v>3300.888827457813</v>
      </c>
      <c r="AA10" s="144">
        <f t="shared" si="0"/>
        <v>3300.888827457813</v>
      </c>
      <c r="AB10" s="144">
        <f t="shared" si="0"/>
        <v>2936.8965154250818</v>
      </c>
      <c r="AC10" s="144">
        <f t="shared" si="0"/>
        <v>2936.8965154250818</v>
      </c>
      <c r="AD10" s="144">
        <f t="shared" si="0"/>
        <v>2936.8965154250818</v>
      </c>
      <c r="AE10" s="144">
        <f t="shared" si="0"/>
        <v>2936.8965154250818</v>
      </c>
      <c r="AF10" s="144">
        <f t="shared" si="0"/>
        <v>3300.888827457813</v>
      </c>
      <c r="AG10" s="144">
        <f t="shared" si="0"/>
        <v>3300.888827457813</v>
      </c>
      <c r="AH10" s="144">
        <f t="shared" si="0"/>
        <v>3300.888827457813</v>
      </c>
      <c r="AI10" s="144">
        <f t="shared" si="0"/>
        <v>3300.888827457813</v>
      </c>
      <c r="AJ10" s="144">
        <f t="shared" si="0"/>
        <v>2936.8965154250818</v>
      </c>
      <c r="AK10" s="144">
        <f t="shared" si="0"/>
        <v>2936.8965154250818</v>
      </c>
      <c r="AL10" s="144">
        <f t="shared" si="0"/>
        <v>2936.8965154250818</v>
      </c>
      <c r="AM10" s="144">
        <f t="shared" si="0"/>
        <v>2936.8965154250818</v>
      </c>
      <c r="AN10" s="144">
        <f t="shared" si="0"/>
        <v>2936.8965154250818</v>
      </c>
      <c r="AO10" s="144">
        <f t="shared" si="0"/>
        <v>2936.8965154250818</v>
      </c>
      <c r="AP10" s="144">
        <f t="shared" si="0"/>
        <v>2936.8965154250818</v>
      </c>
      <c r="AQ10" s="144">
        <f t="shared" si="0"/>
        <v>2936.8965154250818</v>
      </c>
      <c r="AR10" s="144">
        <f t="shared" si="0"/>
        <v>2936.8965154250818</v>
      </c>
      <c r="AS10" s="144">
        <f t="shared" si="0"/>
        <v>2936.8965154250818</v>
      </c>
      <c r="AT10" s="144">
        <f t="shared" si="0"/>
        <v>2936.8965154250818</v>
      </c>
      <c r="AU10" s="144">
        <f t="shared" si="0"/>
        <v>2936.8965154250818</v>
      </c>
      <c r="AV10" s="144">
        <f t="shared" si="0"/>
        <v>2913.6348897503858</v>
      </c>
      <c r="AW10" s="144">
        <f t="shared" si="0"/>
        <v>3258.6348897503858</v>
      </c>
      <c r="AX10" s="144">
        <f t="shared" si="0"/>
        <v>2913.6348897503858</v>
      </c>
      <c r="AY10" s="144">
        <f t="shared" si="0"/>
        <v>2913.6348897503858</v>
      </c>
      <c r="AZ10" s="151">
        <f>SUM($D10:$AY10)</f>
        <v>149865.75522379193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378</v>
      </c>
      <c r="D13" s="138">
        <f t="shared" ref="D13:AY13" si="1">D$7-D$10</f>
        <v>345</v>
      </c>
      <c r="E13" s="138">
        <f t="shared" si="1"/>
        <v>345</v>
      </c>
      <c r="F13" s="138">
        <f t="shared" si="1"/>
        <v>345</v>
      </c>
      <c r="G13" s="138">
        <f t="shared" si="1"/>
        <v>345</v>
      </c>
      <c r="H13" s="138">
        <f t="shared" si="1"/>
        <v>345</v>
      </c>
      <c r="I13" s="138">
        <f t="shared" si="1"/>
        <v>345</v>
      </c>
      <c r="J13" s="138">
        <f t="shared" si="1"/>
        <v>345</v>
      </c>
      <c r="K13" s="138">
        <f t="shared" si="1"/>
        <v>345</v>
      </c>
      <c r="L13" s="138">
        <f t="shared" si="1"/>
        <v>345</v>
      </c>
      <c r="M13" s="138">
        <f t="shared" si="1"/>
        <v>345</v>
      </c>
      <c r="N13" s="138">
        <f t="shared" si="1"/>
        <v>345</v>
      </c>
      <c r="O13" s="138">
        <f t="shared" si="1"/>
        <v>345</v>
      </c>
      <c r="P13" s="138">
        <f t="shared" si="1"/>
        <v>345</v>
      </c>
      <c r="Q13" s="138">
        <f t="shared" si="1"/>
        <v>345</v>
      </c>
      <c r="R13" s="138">
        <f t="shared" si="1"/>
        <v>345</v>
      </c>
      <c r="S13" s="138">
        <f t="shared" si="1"/>
        <v>345</v>
      </c>
      <c r="T13" s="138">
        <f t="shared" si="1"/>
        <v>345</v>
      </c>
      <c r="U13" s="138">
        <f t="shared" si="1"/>
        <v>345</v>
      </c>
      <c r="V13" s="138">
        <f t="shared" si="1"/>
        <v>345</v>
      </c>
      <c r="W13" s="138">
        <f t="shared" si="1"/>
        <v>345</v>
      </c>
      <c r="X13" s="138">
        <f t="shared" si="1"/>
        <v>345</v>
      </c>
      <c r="Y13" s="138">
        <f t="shared" si="1"/>
        <v>345</v>
      </c>
      <c r="Z13" s="138">
        <f t="shared" si="1"/>
        <v>345</v>
      </c>
      <c r="AA13" s="138">
        <f t="shared" si="1"/>
        <v>345</v>
      </c>
      <c r="AB13" s="138">
        <f t="shared" si="1"/>
        <v>345</v>
      </c>
      <c r="AC13" s="138">
        <f t="shared" si="1"/>
        <v>345</v>
      </c>
      <c r="AD13" s="138">
        <f t="shared" si="1"/>
        <v>345</v>
      </c>
      <c r="AE13" s="138">
        <f t="shared" si="1"/>
        <v>345</v>
      </c>
      <c r="AF13" s="138">
        <f t="shared" si="1"/>
        <v>345</v>
      </c>
      <c r="AG13" s="138">
        <f t="shared" si="1"/>
        <v>345</v>
      </c>
      <c r="AH13" s="138">
        <f t="shared" si="1"/>
        <v>345</v>
      </c>
      <c r="AI13" s="138">
        <f t="shared" si="1"/>
        <v>345</v>
      </c>
      <c r="AJ13" s="138">
        <f t="shared" si="1"/>
        <v>345</v>
      </c>
      <c r="AK13" s="138">
        <f t="shared" si="1"/>
        <v>345</v>
      </c>
      <c r="AL13" s="138">
        <f t="shared" si="1"/>
        <v>345</v>
      </c>
      <c r="AM13" s="138">
        <f t="shared" si="1"/>
        <v>345</v>
      </c>
      <c r="AN13" s="138">
        <f t="shared" si="1"/>
        <v>345</v>
      </c>
      <c r="AO13" s="138">
        <f t="shared" si="1"/>
        <v>345</v>
      </c>
      <c r="AP13" s="138">
        <f t="shared" si="1"/>
        <v>345</v>
      </c>
      <c r="AQ13" s="138">
        <f t="shared" si="1"/>
        <v>345</v>
      </c>
      <c r="AR13" s="138">
        <f t="shared" si="1"/>
        <v>345</v>
      </c>
      <c r="AS13" s="138">
        <f t="shared" si="1"/>
        <v>345</v>
      </c>
      <c r="AT13" s="138">
        <f t="shared" si="1"/>
        <v>345</v>
      </c>
      <c r="AU13" s="138">
        <f t="shared" si="1"/>
        <v>345</v>
      </c>
      <c r="AV13" s="138">
        <f t="shared" si="1"/>
        <v>345</v>
      </c>
      <c r="AW13" s="138">
        <f t="shared" si="1"/>
        <v>0</v>
      </c>
      <c r="AX13" s="138">
        <f t="shared" si="1"/>
        <v>345</v>
      </c>
      <c r="AY13" s="138">
        <f t="shared" si="1"/>
        <v>345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345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 t="s">
        <v>313</v>
      </c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1</v>
      </c>
      <c r="C21" s="156" t="s">
        <v>293</v>
      </c>
      <c r="D21" s="106">
        <f>IF(C$20="Yes",0,SUM(C$13:C$16)*$B$21)</f>
        <v>378</v>
      </c>
      <c r="E21" s="106">
        <f t="shared" ref="E21:AY21" si="3">IF(D$20="Yes",0,SUM(D$13:D$16)*$B$21)</f>
        <v>345</v>
      </c>
      <c r="F21" s="106">
        <f t="shared" si="3"/>
        <v>345</v>
      </c>
      <c r="G21" s="106">
        <f t="shared" si="3"/>
        <v>345</v>
      </c>
      <c r="H21" s="106">
        <f t="shared" si="3"/>
        <v>345</v>
      </c>
      <c r="I21" s="106">
        <f t="shared" si="3"/>
        <v>345</v>
      </c>
      <c r="J21" s="106">
        <f t="shared" si="3"/>
        <v>345</v>
      </c>
      <c r="K21" s="106">
        <f t="shared" si="3"/>
        <v>345</v>
      </c>
      <c r="L21" s="106">
        <f t="shared" si="3"/>
        <v>345</v>
      </c>
      <c r="M21" s="106">
        <f t="shared" si="3"/>
        <v>345</v>
      </c>
      <c r="N21" s="106">
        <f t="shared" si="3"/>
        <v>345</v>
      </c>
      <c r="O21" s="106">
        <f t="shared" si="3"/>
        <v>345</v>
      </c>
      <c r="P21" s="106">
        <f t="shared" si="3"/>
        <v>345</v>
      </c>
      <c r="Q21" s="106">
        <f t="shared" si="3"/>
        <v>345</v>
      </c>
      <c r="R21" s="106">
        <f t="shared" si="3"/>
        <v>345</v>
      </c>
      <c r="S21" s="106">
        <f t="shared" si="3"/>
        <v>345</v>
      </c>
      <c r="T21" s="106">
        <f t="shared" si="3"/>
        <v>345</v>
      </c>
      <c r="U21" s="106">
        <f t="shared" si="3"/>
        <v>345</v>
      </c>
      <c r="V21" s="106">
        <f t="shared" si="3"/>
        <v>345</v>
      </c>
      <c r="W21" s="106">
        <f t="shared" si="3"/>
        <v>345</v>
      </c>
      <c r="X21" s="106">
        <f t="shared" si="3"/>
        <v>345</v>
      </c>
      <c r="Y21" s="106">
        <f t="shared" si="3"/>
        <v>345</v>
      </c>
      <c r="Z21" s="106">
        <f t="shared" si="3"/>
        <v>345</v>
      </c>
      <c r="AA21" s="106">
        <f t="shared" si="3"/>
        <v>345</v>
      </c>
      <c r="AB21" s="106">
        <f t="shared" si="3"/>
        <v>345</v>
      </c>
      <c r="AC21" s="106">
        <f t="shared" si="3"/>
        <v>345</v>
      </c>
      <c r="AD21" s="106">
        <f t="shared" si="3"/>
        <v>345</v>
      </c>
      <c r="AE21" s="106">
        <f t="shared" si="3"/>
        <v>345</v>
      </c>
      <c r="AF21" s="106">
        <f t="shared" si="3"/>
        <v>345</v>
      </c>
      <c r="AG21" s="106">
        <f t="shared" si="3"/>
        <v>345</v>
      </c>
      <c r="AH21" s="106">
        <f t="shared" si="3"/>
        <v>345</v>
      </c>
      <c r="AI21" s="106">
        <f t="shared" si="3"/>
        <v>345</v>
      </c>
      <c r="AJ21" s="106">
        <f t="shared" si="3"/>
        <v>345</v>
      </c>
      <c r="AK21" s="106">
        <f t="shared" si="3"/>
        <v>345</v>
      </c>
      <c r="AL21" s="106">
        <f t="shared" si="3"/>
        <v>345</v>
      </c>
      <c r="AM21" s="106">
        <f t="shared" si="3"/>
        <v>345</v>
      </c>
      <c r="AN21" s="106">
        <f t="shared" si="3"/>
        <v>345</v>
      </c>
      <c r="AO21" s="106">
        <f t="shared" si="3"/>
        <v>345</v>
      </c>
      <c r="AP21" s="106">
        <f t="shared" si="3"/>
        <v>345</v>
      </c>
      <c r="AQ21" s="106">
        <f t="shared" si="3"/>
        <v>345</v>
      </c>
      <c r="AR21" s="106">
        <f t="shared" si="3"/>
        <v>345</v>
      </c>
      <c r="AS21" s="106">
        <f t="shared" si="3"/>
        <v>345</v>
      </c>
      <c r="AT21" s="106">
        <f t="shared" si="3"/>
        <v>345</v>
      </c>
      <c r="AU21" s="106">
        <f t="shared" si="3"/>
        <v>345</v>
      </c>
      <c r="AV21" s="106">
        <f t="shared" si="3"/>
        <v>345</v>
      </c>
      <c r="AW21" s="106">
        <f t="shared" si="3"/>
        <v>0</v>
      </c>
      <c r="AX21" s="106">
        <f t="shared" si="3"/>
        <v>345</v>
      </c>
      <c r="AY21" s="106">
        <f t="shared" si="3"/>
        <v>345</v>
      </c>
      <c r="AZ21" s="157">
        <f>SUM($D21:$AY21)</f>
        <v>16248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756000</v>
      </c>
      <c r="E23" s="100">
        <f t="shared" ref="E23:AY23" si="6">E$21*$B$23</f>
        <v>690000</v>
      </c>
      <c r="F23" s="100">
        <f t="shared" si="6"/>
        <v>690000</v>
      </c>
      <c r="G23" s="100">
        <f t="shared" si="6"/>
        <v>690000</v>
      </c>
      <c r="H23" s="100">
        <f t="shared" si="6"/>
        <v>690000</v>
      </c>
      <c r="I23" s="100">
        <f t="shared" si="6"/>
        <v>690000</v>
      </c>
      <c r="J23" s="100">
        <f t="shared" si="6"/>
        <v>690000</v>
      </c>
      <c r="K23" s="100">
        <f t="shared" si="6"/>
        <v>690000</v>
      </c>
      <c r="L23" s="100">
        <f t="shared" si="6"/>
        <v>690000</v>
      </c>
      <c r="M23" s="100">
        <f t="shared" si="6"/>
        <v>690000</v>
      </c>
      <c r="N23" s="100">
        <f t="shared" si="6"/>
        <v>690000</v>
      </c>
      <c r="O23" s="100">
        <f t="shared" si="6"/>
        <v>690000</v>
      </c>
      <c r="P23" s="100">
        <f t="shared" si="6"/>
        <v>690000</v>
      </c>
      <c r="Q23" s="100">
        <f t="shared" si="6"/>
        <v>690000</v>
      </c>
      <c r="R23" s="100">
        <f t="shared" si="6"/>
        <v>690000</v>
      </c>
      <c r="S23" s="100">
        <f t="shared" si="6"/>
        <v>690000</v>
      </c>
      <c r="T23" s="100">
        <f t="shared" si="6"/>
        <v>690000</v>
      </c>
      <c r="U23" s="100">
        <f t="shared" si="6"/>
        <v>690000</v>
      </c>
      <c r="V23" s="100">
        <f t="shared" si="6"/>
        <v>690000</v>
      </c>
      <c r="W23" s="100">
        <f t="shared" si="6"/>
        <v>690000</v>
      </c>
      <c r="X23" s="100">
        <f t="shared" si="6"/>
        <v>690000</v>
      </c>
      <c r="Y23" s="100">
        <f t="shared" si="6"/>
        <v>690000</v>
      </c>
      <c r="Z23" s="100">
        <f t="shared" si="6"/>
        <v>690000</v>
      </c>
      <c r="AA23" s="100">
        <f t="shared" si="6"/>
        <v>690000</v>
      </c>
      <c r="AB23" s="100">
        <f t="shared" si="6"/>
        <v>690000</v>
      </c>
      <c r="AC23" s="100">
        <f t="shared" si="6"/>
        <v>690000</v>
      </c>
      <c r="AD23" s="100">
        <f t="shared" si="6"/>
        <v>690000</v>
      </c>
      <c r="AE23" s="100">
        <f t="shared" si="6"/>
        <v>690000</v>
      </c>
      <c r="AF23" s="100">
        <f t="shared" si="6"/>
        <v>690000</v>
      </c>
      <c r="AG23" s="100">
        <f t="shared" si="6"/>
        <v>690000</v>
      </c>
      <c r="AH23" s="100">
        <f t="shared" si="6"/>
        <v>690000</v>
      </c>
      <c r="AI23" s="100">
        <f t="shared" si="6"/>
        <v>690000</v>
      </c>
      <c r="AJ23" s="100">
        <f t="shared" si="6"/>
        <v>690000</v>
      </c>
      <c r="AK23" s="100">
        <f t="shared" si="6"/>
        <v>690000</v>
      </c>
      <c r="AL23" s="100">
        <f t="shared" si="6"/>
        <v>690000</v>
      </c>
      <c r="AM23" s="100">
        <f t="shared" si="6"/>
        <v>690000</v>
      </c>
      <c r="AN23" s="100">
        <f t="shared" si="6"/>
        <v>690000</v>
      </c>
      <c r="AO23" s="100">
        <f t="shared" si="6"/>
        <v>690000</v>
      </c>
      <c r="AP23" s="100">
        <f t="shared" si="6"/>
        <v>690000</v>
      </c>
      <c r="AQ23" s="100">
        <f t="shared" si="6"/>
        <v>690000</v>
      </c>
      <c r="AR23" s="100">
        <f t="shared" si="6"/>
        <v>690000</v>
      </c>
      <c r="AS23" s="100">
        <f t="shared" si="6"/>
        <v>690000</v>
      </c>
      <c r="AT23" s="100">
        <f t="shared" si="6"/>
        <v>690000</v>
      </c>
      <c r="AU23" s="100">
        <f t="shared" si="6"/>
        <v>690000</v>
      </c>
      <c r="AV23" s="100">
        <f t="shared" si="6"/>
        <v>690000</v>
      </c>
      <c r="AW23" s="100">
        <f t="shared" si="6"/>
        <v>0</v>
      </c>
      <c r="AX23" s="100">
        <f t="shared" si="6"/>
        <v>690000</v>
      </c>
      <c r="AY23" s="100">
        <f t="shared" si="6"/>
        <v>690000</v>
      </c>
      <c r="AZ23" s="139">
        <f t="shared" si="5"/>
        <v>32496000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11</v>
      </c>
      <c r="D27" s="124">
        <f>C$27-C$28+C$29</f>
        <v>-1</v>
      </c>
      <c r="E27" s="124">
        <f t="shared" ref="E27:AY27" si="8">D27-D28+D29</f>
        <v>11</v>
      </c>
      <c r="F27" s="124">
        <f t="shared" si="8"/>
        <v>0</v>
      </c>
      <c r="G27" s="124">
        <f t="shared" si="8"/>
        <v>11</v>
      </c>
      <c r="H27" s="124">
        <f t="shared" si="8"/>
        <v>0</v>
      </c>
      <c r="I27" s="124">
        <f t="shared" si="8"/>
        <v>11</v>
      </c>
      <c r="J27" s="124">
        <f t="shared" si="8"/>
        <v>0</v>
      </c>
      <c r="K27" s="124">
        <f t="shared" si="8"/>
        <v>11</v>
      </c>
      <c r="L27" s="124">
        <f t="shared" si="8"/>
        <v>0</v>
      </c>
      <c r="M27" s="124">
        <f t="shared" si="8"/>
        <v>11</v>
      </c>
      <c r="N27" s="124">
        <f t="shared" si="8"/>
        <v>0</v>
      </c>
      <c r="O27" s="124">
        <f t="shared" si="8"/>
        <v>11</v>
      </c>
      <c r="P27" s="124">
        <f t="shared" si="8"/>
        <v>0</v>
      </c>
      <c r="Q27" s="124">
        <f t="shared" si="8"/>
        <v>11</v>
      </c>
      <c r="R27" s="124">
        <f t="shared" si="8"/>
        <v>0</v>
      </c>
      <c r="S27" s="124">
        <f t="shared" si="8"/>
        <v>11</v>
      </c>
      <c r="T27" s="124">
        <f t="shared" si="8"/>
        <v>0</v>
      </c>
      <c r="U27" s="124">
        <f t="shared" si="8"/>
        <v>11</v>
      </c>
      <c r="V27" s="124">
        <f t="shared" si="8"/>
        <v>0</v>
      </c>
      <c r="W27" s="124">
        <f t="shared" si="8"/>
        <v>11</v>
      </c>
      <c r="X27" s="124">
        <f t="shared" si="8"/>
        <v>0</v>
      </c>
      <c r="Y27" s="124">
        <f t="shared" si="8"/>
        <v>11</v>
      </c>
      <c r="Z27" s="124">
        <f t="shared" si="8"/>
        <v>0</v>
      </c>
      <c r="AA27" s="124">
        <f t="shared" si="8"/>
        <v>11</v>
      </c>
      <c r="AB27" s="124">
        <f t="shared" si="8"/>
        <v>0</v>
      </c>
      <c r="AC27" s="124">
        <f t="shared" si="8"/>
        <v>11</v>
      </c>
      <c r="AD27" s="124">
        <f t="shared" si="8"/>
        <v>0</v>
      </c>
      <c r="AE27" s="124">
        <f t="shared" si="8"/>
        <v>11</v>
      </c>
      <c r="AF27" s="124">
        <f t="shared" si="8"/>
        <v>0</v>
      </c>
      <c r="AG27" s="124">
        <f t="shared" si="8"/>
        <v>11</v>
      </c>
      <c r="AH27" s="124">
        <f t="shared" si="8"/>
        <v>0</v>
      </c>
      <c r="AI27" s="124">
        <f t="shared" si="8"/>
        <v>11</v>
      </c>
      <c r="AJ27" s="124">
        <f t="shared" si="8"/>
        <v>0</v>
      </c>
      <c r="AK27" s="124">
        <f t="shared" si="8"/>
        <v>11</v>
      </c>
      <c r="AL27" s="124">
        <f t="shared" si="8"/>
        <v>0</v>
      </c>
      <c r="AM27" s="124">
        <f t="shared" si="8"/>
        <v>11</v>
      </c>
      <c r="AN27" s="124">
        <f t="shared" si="8"/>
        <v>0</v>
      </c>
      <c r="AO27" s="124">
        <f t="shared" si="8"/>
        <v>11</v>
      </c>
      <c r="AP27" s="124">
        <f t="shared" si="8"/>
        <v>0</v>
      </c>
      <c r="AQ27" s="124">
        <f t="shared" si="8"/>
        <v>11</v>
      </c>
      <c r="AR27" s="124">
        <f t="shared" si="8"/>
        <v>0</v>
      </c>
      <c r="AS27" s="124">
        <f t="shared" si="8"/>
        <v>11</v>
      </c>
      <c r="AT27" s="124">
        <f t="shared" si="8"/>
        <v>0</v>
      </c>
      <c r="AU27" s="124">
        <f t="shared" si="8"/>
        <v>11</v>
      </c>
      <c r="AV27" s="124">
        <f t="shared" si="8"/>
        <v>0</v>
      </c>
      <c r="AW27" s="124">
        <f t="shared" si="8"/>
        <v>11</v>
      </c>
      <c r="AX27" s="124">
        <f t="shared" si="8"/>
        <v>11</v>
      </c>
      <c r="AY27" s="164">
        <f t="shared" si="8"/>
        <v>0</v>
      </c>
      <c r="AZ27" s="106"/>
    </row>
    <row r="28" spans="1:52">
      <c r="B28" s="165" t="s">
        <v>310</v>
      </c>
      <c r="C28" s="110">
        <v>12</v>
      </c>
      <c r="D28" s="110">
        <v>0</v>
      </c>
      <c r="E28" s="110">
        <v>11</v>
      </c>
      <c r="F28" s="110">
        <v>0</v>
      </c>
      <c r="G28" s="110">
        <v>11</v>
      </c>
      <c r="H28" s="110">
        <v>0</v>
      </c>
      <c r="I28" s="110">
        <v>11</v>
      </c>
      <c r="J28" s="110">
        <v>0</v>
      </c>
      <c r="K28" s="110">
        <v>11</v>
      </c>
      <c r="L28" s="110">
        <v>0</v>
      </c>
      <c r="M28" s="110">
        <v>11</v>
      </c>
      <c r="N28" s="110">
        <v>0</v>
      </c>
      <c r="O28" s="110">
        <v>11</v>
      </c>
      <c r="P28" s="110">
        <v>0</v>
      </c>
      <c r="Q28" s="110">
        <v>11</v>
      </c>
      <c r="R28" s="110">
        <v>0</v>
      </c>
      <c r="S28" s="110">
        <v>11</v>
      </c>
      <c r="T28" s="110">
        <v>0</v>
      </c>
      <c r="U28" s="110">
        <v>11</v>
      </c>
      <c r="V28" s="110">
        <v>0</v>
      </c>
      <c r="W28" s="110">
        <v>11</v>
      </c>
      <c r="X28" s="110">
        <v>0</v>
      </c>
      <c r="Y28" s="110">
        <v>11</v>
      </c>
      <c r="Z28" s="110">
        <v>0</v>
      </c>
      <c r="AA28" s="110">
        <v>11</v>
      </c>
      <c r="AB28" s="110">
        <v>0</v>
      </c>
      <c r="AC28" s="110">
        <v>11</v>
      </c>
      <c r="AD28" s="110">
        <v>0</v>
      </c>
      <c r="AE28" s="110">
        <v>11</v>
      </c>
      <c r="AF28" s="110">
        <v>0</v>
      </c>
      <c r="AG28" s="110">
        <v>11</v>
      </c>
      <c r="AH28" s="110">
        <v>0</v>
      </c>
      <c r="AI28" s="110">
        <v>11</v>
      </c>
      <c r="AJ28" s="110">
        <v>0</v>
      </c>
      <c r="AK28" s="110">
        <v>11</v>
      </c>
      <c r="AL28" s="110">
        <v>0</v>
      </c>
      <c r="AM28" s="110">
        <v>11</v>
      </c>
      <c r="AN28" s="110">
        <v>0</v>
      </c>
      <c r="AO28" s="110">
        <v>11</v>
      </c>
      <c r="AP28" s="110">
        <v>0</v>
      </c>
      <c r="AQ28" s="110">
        <v>11</v>
      </c>
      <c r="AR28" s="110">
        <v>0</v>
      </c>
      <c r="AS28" s="110">
        <v>11</v>
      </c>
      <c r="AT28" s="110">
        <v>0</v>
      </c>
      <c r="AU28" s="110">
        <v>11</v>
      </c>
      <c r="AV28" s="110">
        <v>0</v>
      </c>
      <c r="AW28" s="110">
        <v>0</v>
      </c>
      <c r="AX28" s="110">
        <v>11</v>
      </c>
      <c r="AY28" s="166">
        <v>0</v>
      </c>
      <c r="AZ28" s="106"/>
    </row>
    <row r="29" spans="1:52">
      <c r="B29" s="136" t="s">
        <v>311</v>
      </c>
      <c r="C29" s="125">
        <v>0</v>
      </c>
      <c r="D29" s="125">
        <f>C$28</f>
        <v>12</v>
      </c>
      <c r="E29" s="125">
        <f t="shared" ref="E29:AY29" si="9">D$28</f>
        <v>0</v>
      </c>
      <c r="F29" s="125">
        <f t="shared" si="9"/>
        <v>11</v>
      </c>
      <c r="G29" s="125">
        <f t="shared" si="9"/>
        <v>0</v>
      </c>
      <c r="H29" s="125">
        <f t="shared" si="9"/>
        <v>11</v>
      </c>
      <c r="I29" s="125">
        <f t="shared" si="9"/>
        <v>0</v>
      </c>
      <c r="J29" s="125">
        <f t="shared" si="9"/>
        <v>11</v>
      </c>
      <c r="K29" s="125">
        <f t="shared" si="9"/>
        <v>0</v>
      </c>
      <c r="L29" s="125">
        <f t="shared" si="9"/>
        <v>11</v>
      </c>
      <c r="M29" s="125">
        <f t="shared" si="9"/>
        <v>0</v>
      </c>
      <c r="N29" s="125">
        <f t="shared" si="9"/>
        <v>11</v>
      </c>
      <c r="O29" s="125">
        <f t="shared" si="9"/>
        <v>0</v>
      </c>
      <c r="P29" s="125">
        <f t="shared" si="9"/>
        <v>11</v>
      </c>
      <c r="Q29" s="125">
        <f t="shared" si="9"/>
        <v>0</v>
      </c>
      <c r="R29" s="125">
        <f t="shared" si="9"/>
        <v>11</v>
      </c>
      <c r="S29" s="125">
        <f t="shared" si="9"/>
        <v>0</v>
      </c>
      <c r="T29" s="125">
        <f t="shared" si="9"/>
        <v>11</v>
      </c>
      <c r="U29" s="125">
        <f t="shared" si="9"/>
        <v>0</v>
      </c>
      <c r="V29" s="125">
        <f t="shared" si="9"/>
        <v>11</v>
      </c>
      <c r="W29" s="125">
        <f t="shared" si="9"/>
        <v>0</v>
      </c>
      <c r="X29" s="125">
        <f t="shared" si="9"/>
        <v>11</v>
      </c>
      <c r="Y29" s="125">
        <f t="shared" si="9"/>
        <v>0</v>
      </c>
      <c r="Z29" s="125">
        <f t="shared" si="9"/>
        <v>11</v>
      </c>
      <c r="AA29" s="125">
        <f t="shared" si="9"/>
        <v>0</v>
      </c>
      <c r="AB29" s="125">
        <f t="shared" si="9"/>
        <v>11</v>
      </c>
      <c r="AC29" s="125">
        <f t="shared" si="9"/>
        <v>0</v>
      </c>
      <c r="AD29" s="125">
        <f t="shared" si="9"/>
        <v>11</v>
      </c>
      <c r="AE29" s="125">
        <f t="shared" si="9"/>
        <v>0</v>
      </c>
      <c r="AF29" s="125">
        <f t="shared" si="9"/>
        <v>11</v>
      </c>
      <c r="AG29" s="125">
        <f t="shared" si="9"/>
        <v>0</v>
      </c>
      <c r="AH29" s="125">
        <f t="shared" si="9"/>
        <v>11</v>
      </c>
      <c r="AI29" s="125">
        <f t="shared" si="9"/>
        <v>0</v>
      </c>
      <c r="AJ29" s="125">
        <f t="shared" si="9"/>
        <v>11</v>
      </c>
      <c r="AK29" s="125">
        <f t="shared" si="9"/>
        <v>0</v>
      </c>
      <c r="AL29" s="125">
        <f t="shared" si="9"/>
        <v>11</v>
      </c>
      <c r="AM29" s="125">
        <f t="shared" si="9"/>
        <v>0</v>
      </c>
      <c r="AN29" s="125">
        <f t="shared" si="9"/>
        <v>11</v>
      </c>
      <c r="AO29" s="125">
        <f t="shared" si="9"/>
        <v>0</v>
      </c>
      <c r="AP29" s="125">
        <f t="shared" si="9"/>
        <v>11</v>
      </c>
      <c r="AQ29" s="125">
        <f t="shared" si="9"/>
        <v>0</v>
      </c>
      <c r="AR29" s="125">
        <f t="shared" si="9"/>
        <v>11</v>
      </c>
      <c r="AS29" s="125">
        <f t="shared" si="9"/>
        <v>0</v>
      </c>
      <c r="AT29" s="125">
        <f t="shared" si="9"/>
        <v>11</v>
      </c>
      <c r="AU29" s="125">
        <f t="shared" si="9"/>
        <v>0</v>
      </c>
      <c r="AV29" s="125">
        <f t="shared" si="9"/>
        <v>11</v>
      </c>
      <c r="AW29" s="125">
        <f t="shared" si="9"/>
        <v>0</v>
      </c>
      <c r="AX29" s="125">
        <f t="shared" si="9"/>
        <v>0</v>
      </c>
      <c r="AY29" s="167">
        <f t="shared" si="9"/>
        <v>11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-10</v>
      </c>
      <c r="E30" s="117">
        <f t="shared" ref="E30:AY30" si="10">E$27*$B$30</f>
        <v>110</v>
      </c>
      <c r="F30" s="117">
        <f t="shared" si="10"/>
        <v>0</v>
      </c>
      <c r="G30" s="117">
        <f t="shared" si="10"/>
        <v>110</v>
      </c>
      <c r="H30" s="117">
        <f t="shared" si="10"/>
        <v>0</v>
      </c>
      <c r="I30" s="117">
        <f t="shared" si="10"/>
        <v>110</v>
      </c>
      <c r="J30" s="117">
        <f t="shared" si="10"/>
        <v>0</v>
      </c>
      <c r="K30" s="117">
        <f t="shared" si="10"/>
        <v>110</v>
      </c>
      <c r="L30" s="117">
        <f t="shared" si="10"/>
        <v>0</v>
      </c>
      <c r="M30" s="117">
        <f t="shared" si="10"/>
        <v>110</v>
      </c>
      <c r="N30" s="117">
        <f t="shared" si="10"/>
        <v>0</v>
      </c>
      <c r="O30" s="117">
        <f t="shared" si="10"/>
        <v>110</v>
      </c>
      <c r="P30" s="117">
        <f t="shared" si="10"/>
        <v>0</v>
      </c>
      <c r="Q30" s="117">
        <f t="shared" si="10"/>
        <v>110</v>
      </c>
      <c r="R30" s="117">
        <f>R$27*$B$30</f>
        <v>0</v>
      </c>
      <c r="S30" s="117">
        <f t="shared" si="10"/>
        <v>110</v>
      </c>
      <c r="T30" s="117">
        <f t="shared" si="10"/>
        <v>0</v>
      </c>
      <c r="U30" s="117">
        <f t="shared" si="10"/>
        <v>110</v>
      </c>
      <c r="V30" s="117">
        <f t="shared" si="10"/>
        <v>0</v>
      </c>
      <c r="W30" s="117">
        <f t="shared" si="10"/>
        <v>110</v>
      </c>
      <c r="X30" s="117">
        <f t="shared" si="10"/>
        <v>0</v>
      </c>
      <c r="Y30" s="117">
        <f t="shared" si="10"/>
        <v>110</v>
      </c>
      <c r="Z30" s="117">
        <f t="shared" si="10"/>
        <v>0</v>
      </c>
      <c r="AA30" s="117">
        <f t="shared" si="10"/>
        <v>110</v>
      </c>
      <c r="AB30" s="117">
        <f t="shared" si="10"/>
        <v>0</v>
      </c>
      <c r="AC30" s="117">
        <f t="shared" si="10"/>
        <v>110</v>
      </c>
      <c r="AD30" s="117">
        <f t="shared" si="10"/>
        <v>0</v>
      </c>
      <c r="AE30" s="117">
        <f>AE$27*$B$30</f>
        <v>110</v>
      </c>
      <c r="AF30" s="117">
        <f t="shared" si="10"/>
        <v>0</v>
      </c>
      <c r="AG30" s="117">
        <f t="shared" si="10"/>
        <v>110</v>
      </c>
      <c r="AH30" s="117">
        <f t="shared" si="10"/>
        <v>0</v>
      </c>
      <c r="AI30" s="117">
        <f t="shared" si="10"/>
        <v>110</v>
      </c>
      <c r="AJ30" s="117">
        <f t="shared" si="10"/>
        <v>0</v>
      </c>
      <c r="AK30" s="117">
        <f t="shared" si="10"/>
        <v>110</v>
      </c>
      <c r="AL30" s="117">
        <f t="shared" si="10"/>
        <v>0</v>
      </c>
      <c r="AM30" s="117">
        <f t="shared" si="10"/>
        <v>110</v>
      </c>
      <c r="AN30" s="117">
        <f t="shared" si="10"/>
        <v>0</v>
      </c>
      <c r="AO30" s="117">
        <f t="shared" si="10"/>
        <v>110</v>
      </c>
      <c r="AP30" s="117">
        <f t="shared" si="10"/>
        <v>0</v>
      </c>
      <c r="AQ30" s="117">
        <f t="shared" si="10"/>
        <v>110</v>
      </c>
      <c r="AR30" s="117">
        <f t="shared" si="10"/>
        <v>0</v>
      </c>
      <c r="AS30" s="117">
        <f t="shared" si="10"/>
        <v>110</v>
      </c>
      <c r="AT30" s="117">
        <f t="shared" si="10"/>
        <v>0</v>
      </c>
      <c r="AU30" s="117">
        <f t="shared" si="10"/>
        <v>110</v>
      </c>
      <c r="AV30" s="117">
        <f t="shared" si="10"/>
        <v>0</v>
      </c>
      <c r="AW30" s="117">
        <f t="shared" si="10"/>
        <v>110</v>
      </c>
      <c r="AX30" s="117">
        <f t="shared" si="10"/>
        <v>110</v>
      </c>
      <c r="AY30" s="117">
        <f t="shared" si="10"/>
        <v>0</v>
      </c>
      <c r="AZ30" s="141">
        <f t="shared" si="5"/>
        <v>2630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378</v>
      </c>
      <c r="E33" s="124">
        <f>E$21*shipping_manufacturing!$D$27/100</f>
        <v>345</v>
      </c>
      <c r="F33" s="124">
        <f>F$21*shipping_manufacturing!$D$27/100</f>
        <v>345</v>
      </c>
      <c r="G33" s="124">
        <f>G$21*shipping_manufacturing!$D$27/100</f>
        <v>345</v>
      </c>
      <c r="H33" s="124">
        <f>H$21*shipping_manufacturing!$D$27/100</f>
        <v>345</v>
      </c>
      <c r="I33" s="124">
        <f>I$21*shipping_manufacturing!$D$27/100</f>
        <v>345</v>
      </c>
      <c r="J33" s="124">
        <f>J$21*shipping_manufacturing!$D$27/100</f>
        <v>345</v>
      </c>
      <c r="K33" s="124">
        <f>K$21*shipping_manufacturing!$D$27/100</f>
        <v>345</v>
      </c>
      <c r="L33" s="124">
        <f>L$21*shipping_manufacturing!$D$27/100</f>
        <v>345</v>
      </c>
      <c r="M33" s="124">
        <f>M$21*shipping_manufacturing!$D$27/100</f>
        <v>345</v>
      </c>
      <c r="N33" s="124">
        <f>N$21*shipping_manufacturing!$D$27/100</f>
        <v>345</v>
      </c>
      <c r="O33" s="124">
        <f>O$21*shipping_manufacturing!$D$27/100</f>
        <v>345</v>
      </c>
      <c r="P33" s="124">
        <f>P$21*shipping_manufacturing!$D$27/100</f>
        <v>345</v>
      </c>
      <c r="Q33" s="124">
        <f>Q$21*shipping_manufacturing!$D$27/100</f>
        <v>345</v>
      </c>
      <c r="R33" s="124">
        <f>R$21*shipping_manufacturing!$D$27/100</f>
        <v>345</v>
      </c>
      <c r="S33" s="124">
        <f>S$21*shipping_manufacturing!$D$27/100</f>
        <v>345</v>
      </c>
      <c r="T33" s="124">
        <f>T$21*shipping_manufacturing!$D$27/100</f>
        <v>345</v>
      </c>
      <c r="U33" s="124">
        <f>U$21*shipping_manufacturing!$D$27/100</f>
        <v>345</v>
      </c>
      <c r="V33" s="124">
        <f>V$21*shipping_manufacturing!$D$27/100</f>
        <v>345</v>
      </c>
      <c r="W33" s="124">
        <f>W$21*shipping_manufacturing!$D$27/100</f>
        <v>345</v>
      </c>
      <c r="X33" s="124">
        <f>X$21*shipping_manufacturing!$D$27/100</f>
        <v>345</v>
      </c>
      <c r="Y33" s="124">
        <f>Y$21*shipping_manufacturing!$D$27/100</f>
        <v>345</v>
      </c>
      <c r="Z33" s="124">
        <f>Z$21*shipping_manufacturing!$D$27/100</f>
        <v>345</v>
      </c>
      <c r="AA33" s="124">
        <f>AA$21*shipping_manufacturing!$D$27/100</f>
        <v>345</v>
      </c>
      <c r="AB33" s="124">
        <f>AB$21*shipping_manufacturing!$D$27/100</f>
        <v>345</v>
      </c>
      <c r="AC33" s="124">
        <f>AC$21*shipping_manufacturing!$D$27/100</f>
        <v>345</v>
      </c>
      <c r="AD33" s="124">
        <f>AD$21*shipping_manufacturing!$D$27/100</f>
        <v>345</v>
      </c>
      <c r="AE33" s="124">
        <f>AE$21*shipping_manufacturing!$D$27/100</f>
        <v>345</v>
      </c>
      <c r="AF33" s="124">
        <f>AF$21*shipping_manufacturing!$D$27/100</f>
        <v>345</v>
      </c>
      <c r="AG33" s="124">
        <f>AG$21*shipping_manufacturing!$D$27/100</f>
        <v>345</v>
      </c>
      <c r="AH33" s="124">
        <f>AH$21*shipping_manufacturing!$D$27/100</f>
        <v>345</v>
      </c>
      <c r="AI33" s="124">
        <f>AI$21*shipping_manufacturing!$D$27/100</f>
        <v>345</v>
      </c>
      <c r="AJ33" s="124">
        <f>AJ$21*shipping_manufacturing!$D$27/100</f>
        <v>345</v>
      </c>
      <c r="AK33" s="124">
        <f>AK$21*shipping_manufacturing!$D$27/100</f>
        <v>345</v>
      </c>
      <c r="AL33" s="124">
        <f>AL$21*shipping_manufacturing!$D$27/100</f>
        <v>345</v>
      </c>
      <c r="AM33" s="124">
        <f>AM$21*shipping_manufacturing!$D$27/100</f>
        <v>345</v>
      </c>
      <c r="AN33" s="124">
        <f>AN$21*shipping_manufacturing!$D$27/100</f>
        <v>345</v>
      </c>
      <c r="AO33" s="124">
        <f>AO$21*shipping_manufacturing!$D$27/100</f>
        <v>345</v>
      </c>
      <c r="AP33" s="124">
        <f>AP$21*shipping_manufacturing!$D$27/100</f>
        <v>345</v>
      </c>
      <c r="AQ33" s="124">
        <f>AQ$21*shipping_manufacturing!$D$27/100</f>
        <v>345</v>
      </c>
      <c r="AR33" s="124">
        <f>AR$21*shipping_manufacturing!$D$27/100</f>
        <v>345</v>
      </c>
      <c r="AS33" s="124">
        <f>AS$21*shipping_manufacturing!$D$27/100</f>
        <v>345</v>
      </c>
      <c r="AT33" s="124">
        <f>AT$21*shipping_manufacturing!$D$27/100</f>
        <v>345</v>
      </c>
      <c r="AU33" s="124">
        <f>AU$21*shipping_manufacturing!$D$27/100</f>
        <v>345</v>
      </c>
      <c r="AV33" s="124">
        <f>AV$21*shipping_manufacturing!$D$27/100</f>
        <v>345</v>
      </c>
      <c r="AW33" s="124">
        <f>AW$21*shipping_manufacturing!$D$27/100</f>
        <v>0</v>
      </c>
      <c r="AX33" s="124">
        <f>AX$21*shipping_manufacturing!$D$27/100</f>
        <v>345</v>
      </c>
      <c r="AY33" s="124">
        <f>AY$21*shipping_manufacturing!$D$27/100</f>
        <v>345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343</v>
      </c>
      <c r="C35" s="110"/>
      <c r="D35" s="110">
        <f>SUM(D33:D34)</f>
        <v>378</v>
      </c>
      <c r="E35" s="110">
        <f t="shared" ref="E35:AY35" si="11">SUM(E33:E34)</f>
        <v>345</v>
      </c>
      <c r="F35" s="110">
        <f t="shared" si="11"/>
        <v>345</v>
      </c>
      <c r="G35" s="110">
        <f t="shared" si="11"/>
        <v>345</v>
      </c>
      <c r="H35" s="110">
        <f t="shared" si="11"/>
        <v>345</v>
      </c>
      <c r="I35" s="110">
        <f t="shared" si="11"/>
        <v>345</v>
      </c>
      <c r="J35" s="110">
        <f t="shared" si="11"/>
        <v>345</v>
      </c>
      <c r="K35" s="110">
        <f t="shared" si="11"/>
        <v>345</v>
      </c>
      <c r="L35" s="110">
        <f t="shared" si="11"/>
        <v>345</v>
      </c>
      <c r="M35" s="110">
        <f t="shared" si="11"/>
        <v>345</v>
      </c>
      <c r="N35" s="110">
        <f t="shared" si="11"/>
        <v>345</v>
      </c>
      <c r="O35" s="110">
        <f t="shared" si="11"/>
        <v>345</v>
      </c>
      <c r="P35" s="110">
        <f t="shared" si="11"/>
        <v>345</v>
      </c>
      <c r="Q35" s="110">
        <f t="shared" si="11"/>
        <v>345</v>
      </c>
      <c r="R35" s="110">
        <f t="shared" si="11"/>
        <v>345</v>
      </c>
      <c r="S35" s="110">
        <f t="shared" si="11"/>
        <v>345</v>
      </c>
      <c r="T35" s="110">
        <f t="shared" si="11"/>
        <v>345</v>
      </c>
      <c r="U35" s="110">
        <f t="shared" si="11"/>
        <v>345</v>
      </c>
      <c r="V35" s="110">
        <f t="shared" si="11"/>
        <v>345</v>
      </c>
      <c r="W35" s="110">
        <f t="shared" si="11"/>
        <v>345</v>
      </c>
      <c r="X35" s="110">
        <f t="shared" si="11"/>
        <v>345</v>
      </c>
      <c r="Y35" s="110">
        <f t="shared" si="11"/>
        <v>345</v>
      </c>
      <c r="Z35" s="110">
        <f t="shared" si="11"/>
        <v>345</v>
      </c>
      <c r="AA35" s="110">
        <f t="shared" si="11"/>
        <v>345</v>
      </c>
      <c r="AB35" s="110">
        <f t="shared" si="11"/>
        <v>345</v>
      </c>
      <c r="AC35" s="110">
        <f t="shared" si="11"/>
        <v>345</v>
      </c>
      <c r="AD35" s="110">
        <f t="shared" si="11"/>
        <v>345</v>
      </c>
      <c r="AE35" s="110">
        <f t="shared" si="11"/>
        <v>345</v>
      </c>
      <c r="AF35" s="110">
        <f t="shared" si="11"/>
        <v>345</v>
      </c>
      <c r="AG35" s="110">
        <f t="shared" si="11"/>
        <v>345</v>
      </c>
      <c r="AH35" s="110">
        <f t="shared" si="11"/>
        <v>345</v>
      </c>
      <c r="AI35" s="110">
        <f t="shared" si="11"/>
        <v>345</v>
      </c>
      <c r="AJ35" s="110">
        <f t="shared" si="11"/>
        <v>345</v>
      </c>
      <c r="AK35" s="110">
        <f t="shared" si="11"/>
        <v>345</v>
      </c>
      <c r="AL35" s="110">
        <f t="shared" si="11"/>
        <v>345</v>
      </c>
      <c r="AM35" s="110">
        <f t="shared" si="11"/>
        <v>345</v>
      </c>
      <c r="AN35" s="110">
        <f t="shared" si="11"/>
        <v>345</v>
      </c>
      <c r="AO35" s="110">
        <f t="shared" si="11"/>
        <v>345</v>
      </c>
      <c r="AP35" s="110">
        <f t="shared" si="11"/>
        <v>345</v>
      </c>
      <c r="AQ35" s="110">
        <f t="shared" si="11"/>
        <v>345</v>
      </c>
      <c r="AR35" s="110">
        <f t="shared" si="11"/>
        <v>345</v>
      </c>
      <c r="AS35" s="110">
        <f t="shared" si="11"/>
        <v>345</v>
      </c>
      <c r="AT35" s="110">
        <f t="shared" si="11"/>
        <v>345</v>
      </c>
      <c r="AU35" s="110">
        <f t="shared" si="11"/>
        <v>345</v>
      </c>
      <c r="AV35" s="110">
        <f t="shared" si="11"/>
        <v>345</v>
      </c>
      <c r="AW35" s="110">
        <f t="shared" si="11"/>
        <v>0</v>
      </c>
      <c r="AX35" s="110">
        <f t="shared" si="11"/>
        <v>345</v>
      </c>
      <c r="AY35" s="110">
        <f t="shared" si="11"/>
        <v>345</v>
      </c>
    </row>
    <row r="36" spans="1:52">
      <c r="A36" s="110"/>
      <c r="B36" s="165" t="s">
        <v>344</v>
      </c>
      <c r="C36" s="110"/>
      <c r="D36" s="110"/>
      <c r="E36" s="110">
        <v>330</v>
      </c>
      <c r="F36" s="110"/>
      <c r="G36" s="110">
        <v>330</v>
      </c>
      <c r="H36" s="110"/>
      <c r="I36" s="110">
        <v>330</v>
      </c>
      <c r="J36" s="110"/>
      <c r="K36" s="110">
        <v>330</v>
      </c>
      <c r="L36" s="110"/>
      <c r="M36" s="110">
        <v>330</v>
      </c>
      <c r="N36" s="110"/>
      <c r="O36" s="110">
        <v>330</v>
      </c>
      <c r="P36" s="110"/>
      <c r="Q36" s="110">
        <v>330</v>
      </c>
      <c r="R36" s="110"/>
      <c r="S36" s="110">
        <v>330</v>
      </c>
      <c r="T36" s="110"/>
      <c r="U36" s="110">
        <v>330</v>
      </c>
      <c r="V36" s="110"/>
      <c r="W36" s="110">
        <v>330</v>
      </c>
      <c r="X36" s="110"/>
      <c r="Y36" s="110">
        <v>330</v>
      </c>
      <c r="Z36" s="110"/>
      <c r="AA36" s="110">
        <v>330</v>
      </c>
      <c r="AB36" s="110"/>
      <c r="AC36" s="110">
        <v>330</v>
      </c>
      <c r="AD36" s="110"/>
      <c r="AE36" s="110">
        <v>330</v>
      </c>
      <c r="AF36" s="110"/>
      <c r="AG36" s="110">
        <v>330</v>
      </c>
      <c r="AH36" s="110"/>
      <c r="AI36" s="110">
        <v>330</v>
      </c>
      <c r="AJ36" s="110"/>
      <c r="AK36" s="110">
        <v>330</v>
      </c>
      <c r="AL36" s="110"/>
      <c r="AM36" s="110">
        <v>330</v>
      </c>
      <c r="AN36" s="110"/>
      <c r="AO36" s="110">
        <v>330</v>
      </c>
      <c r="AP36" s="110"/>
      <c r="AQ36" s="110">
        <v>330</v>
      </c>
      <c r="AR36" s="110"/>
      <c r="AS36" s="110">
        <v>330</v>
      </c>
      <c r="AT36" s="110"/>
      <c r="AU36" s="110">
        <v>330</v>
      </c>
      <c r="AV36" s="110"/>
      <c r="AW36" s="110"/>
      <c r="AX36" s="110">
        <v>330</v>
      </c>
      <c r="AY36" s="110"/>
    </row>
    <row r="37" spans="1:52">
      <c r="A37" s="110"/>
      <c r="B37" s="165" t="s">
        <v>345</v>
      </c>
      <c r="C37" s="110"/>
      <c r="D37" s="110"/>
      <c r="E37" s="110">
        <v>0</v>
      </c>
      <c r="F37" s="110"/>
      <c r="G37" s="110">
        <v>0</v>
      </c>
      <c r="H37" s="110"/>
      <c r="I37" s="110">
        <v>0</v>
      </c>
      <c r="J37" s="110"/>
      <c r="K37" s="110">
        <v>0</v>
      </c>
      <c r="L37" s="110"/>
      <c r="M37" s="110">
        <v>0</v>
      </c>
      <c r="N37" s="110"/>
      <c r="O37" s="110">
        <v>0</v>
      </c>
      <c r="P37" s="110"/>
      <c r="Q37" s="110">
        <v>0</v>
      </c>
      <c r="R37" s="110"/>
      <c r="S37" s="110">
        <v>0</v>
      </c>
      <c r="T37" s="110"/>
      <c r="U37" s="110">
        <v>0</v>
      </c>
      <c r="V37" s="110"/>
      <c r="W37" s="110">
        <v>0</v>
      </c>
      <c r="X37" s="110"/>
      <c r="Y37" s="110">
        <v>0</v>
      </c>
      <c r="Z37" s="110"/>
      <c r="AA37" s="110">
        <v>0</v>
      </c>
      <c r="AB37" s="110"/>
      <c r="AC37" s="110">
        <v>0</v>
      </c>
      <c r="AD37" s="110"/>
      <c r="AE37" s="110">
        <v>0</v>
      </c>
      <c r="AF37" s="110"/>
      <c r="AG37" s="110">
        <v>0</v>
      </c>
      <c r="AH37" s="110"/>
      <c r="AI37" s="110">
        <v>0</v>
      </c>
      <c r="AJ37" s="110"/>
      <c r="AK37" s="110">
        <v>0</v>
      </c>
      <c r="AL37" s="110"/>
      <c r="AM37" s="110">
        <v>0</v>
      </c>
      <c r="AN37" s="110"/>
      <c r="AO37" s="110">
        <v>0</v>
      </c>
      <c r="AP37" s="110"/>
      <c r="AQ37" s="110">
        <v>0</v>
      </c>
      <c r="AR37" s="110"/>
      <c r="AS37" s="110">
        <v>0</v>
      </c>
      <c r="AT37" s="110"/>
      <c r="AU37" s="110">
        <v>0</v>
      </c>
      <c r="AV37" s="110"/>
      <c r="AW37" s="110"/>
      <c r="AX37" s="110">
        <v>0</v>
      </c>
      <c r="AY37" s="110"/>
    </row>
    <row r="38" spans="1:52">
      <c r="A38" s="110"/>
      <c r="B38" s="165" t="s">
        <v>346</v>
      </c>
      <c r="C38" s="110"/>
      <c r="D38" s="110"/>
      <c r="E38" s="110">
        <v>11</v>
      </c>
      <c r="F38" s="110"/>
      <c r="G38" s="110">
        <v>11</v>
      </c>
      <c r="H38" s="110"/>
      <c r="I38" s="110">
        <v>11</v>
      </c>
      <c r="J38" s="110"/>
      <c r="K38" s="110">
        <v>11</v>
      </c>
      <c r="L38" s="110"/>
      <c r="M38" s="110">
        <v>11</v>
      </c>
      <c r="N38" s="110"/>
      <c r="O38" s="110">
        <v>11</v>
      </c>
      <c r="P38" s="110"/>
      <c r="Q38" s="110">
        <v>11</v>
      </c>
      <c r="R38" s="110"/>
      <c r="S38" s="110">
        <v>11</v>
      </c>
      <c r="T38" s="110"/>
      <c r="U38" s="110">
        <v>11</v>
      </c>
      <c r="V38" s="110"/>
      <c r="W38" s="110">
        <v>11</v>
      </c>
      <c r="X38" s="110"/>
      <c r="Y38" s="110">
        <v>11</v>
      </c>
      <c r="Z38" s="110"/>
      <c r="AA38" s="110">
        <v>11</v>
      </c>
      <c r="AB38" s="110"/>
      <c r="AC38" s="110">
        <v>11</v>
      </c>
      <c r="AD38" s="110"/>
      <c r="AE38" s="110">
        <v>11</v>
      </c>
      <c r="AF38" s="110"/>
      <c r="AG38" s="110">
        <v>11</v>
      </c>
      <c r="AH38" s="110"/>
      <c r="AI38" s="110">
        <v>11</v>
      </c>
      <c r="AJ38" s="110"/>
      <c r="AK38" s="110">
        <v>11</v>
      </c>
      <c r="AL38" s="110"/>
      <c r="AM38" s="110">
        <v>11</v>
      </c>
      <c r="AN38" s="110"/>
      <c r="AO38" s="110">
        <v>11</v>
      </c>
      <c r="AP38" s="110"/>
      <c r="AQ38" s="110">
        <v>11</v>
      </c>
      <c r="AR38" s="110"/>
      <c r="AS38" s="110">
        <v>11</v>
      </c>
      <c r="AT38" s="110"/>
      <c r="AU38" s="110">
        <v>11</v>
      </c>
      <c r="AV38" s="110"/>
      <c r="AW38" s="110"/>
      <c r="AX38" s="110">
        <v>11</v>
      </c>
      <c r="AY38" s="110"/>
    </row>
    <row r="39" spans="1:52">
      <c r="A39" s="110"/>
      <c r="B39" s="165" t="s">
        <v>347</v>
      </c>
      <c r="C39" s="110"/>
      <c r="D39" s="110">
        <f>D33-D36</f>
        <v>378</v>
      </c>
      <c r="E39" s="110">
        <f t="shared" ref="E39:AY39" si="12">E33-E36</f>
        <v>15</v>
      </c>
      <c r="F39" s="110">
        <f t="shared" si="12"/>
        <v>345</v>
      </c>
      <c r="G39" s="110">
        <f t="shared" si="12"/>
        <v>15</v>
      </c>
      <c r="H39" s="110">
        <f t="shared" si="12"/>
        <v>345</v>
      </c>
      <c r="I39" s="110">
        <f t="shared" si="12"/>
        <v>15</v>
      </c>
      <c r="J39" s="110">
        <f t="shared" si="12"/>
        <v>345</v>
      </c>
      <c r="K39" s="110">
        <f t="shared" si="12"/>
        <v>15</v>
      </c>
      <c r="L39" s="110">
        <f t="shared" si="12"/>
        <v>345</v>
      </c>
      <c r="M39" s="110">
        <f t="shared" si="12"/>
        <v>15</v>
      </c>
      <c r="N39" s="110">
        <f t="shared" si="12"/>
        <v>345</v>
      </c>
      <c r="O39" s="110">
        <f t="shared" si="12"/>
        <v>15</v>
      </c>
      <c r="P39" s="110">
        <f t="shared" si="12"/>
        <v>345</v>
      </c>
      <c r="Q39" s="110">
        <f t="shared" si="12"/>
        <v>15</v>
      </c>
      <c r="R39" s="110">
        <f t="shared" si="12"/>
        <v>345</v>
      </c>
      <c r="S39" s="110">
        <f t="shared" si="12"/>
        <v>15</v>
      </c>
      <c r="T39" s="110">
        <f t="shared" si="12"/>
        <v>345</v>
      </c>
      <c r="U39" s="110">
        <f t="shared" si="12"/>
        <v>15</v>
      </c>
      <c r="V39" s="110">
        <f t="shared" si="12"/>
        <v>345</v>
      </c>
      <c r="W39" s="110">
        <f t="shared" si="12"/>
        <v>15</v>
      </c>
      <c r="X39" s="110">
        <f t="shared" si="12"/>
        <v>345</v>
      </c>
      <c r="Y39" s="110">
        <f t="shared" si="12"/>
        <v>15</v>
      </c>
      <c r="Z39" s="110">
        <f t="shared" si="12"/>
        <v>345</v>
      </c>
      <c r="AA39" s="110">
        <f t="shared" si="12"/>
        <v>15</v>
      </c>
      <c r="AB39" s="110">
        <f t="shared" si="12"/>
        <v>345</v>
      </c>
      <c r="AC39" s="110">
        <f t="shared" si="12"/>
        <v>15</v>
      </c>
      <c r="AD39" s="110">
        <f t="shared" si="12"/>
        <v>345</v>
      </c>
      <c r="AE39" s="110">
        <f t="shared" si="12"/>
        <v>15</v>
      </c>
      <c r="AF39" s="110">
        <f t="shared" si="12"/>
        <v>345</v>
      </c>
      <c r="AG39" s="110">
        <f t="shared" si="12"/>
        <v>15</v>
      </c>
      <c r="AH39" s="110">
        <f t="shared" si="12"/>
        <v>345</v>
      </c>
      <c r="AI39" s="110">
        <f t="shared" si="12"/>
        <v>15</v>
      </c>
      <c r="AJ39" s="110">
        <f t="shared" si="12"/>
        <v>345</v>
      </c>
      <c r="AK39" s="110">
        <f t="shared" si="12"/>
        <v>15</v>
      </c>
      <c r="AL39" s="110">
        <f t="shared" si="12"/>
        <v>345</v>
      </c>
      <c r="AM39" s="110">
        <f t="shared" si="12"/>
        <v>15</v>
      </c>
      <c r="AN39" s="110">
        <f t="shared" si="12"/>
        <v>345</v>
      </c>
      <c r="AO39" s="110">
        <f t="shared" si="12"/>
        <v>15</v>
      </c>
      <c r="AP39" s="110">
        <f t="shared" si="12"/>
        <v>345</v>
      </c>
      <c r="AQ39" s="110">
        <f t="shared" si="12"/>
        <v>15</v>
      </c>
      <c r="AR39" s="110">
        <f t="shared" si="12"/>
        <v>345</v>
      </c>
      <c r="AS39" s="110">
        <f t="shared" si="12"/>
        <v>15</v>
      </c>
      <c r="AT39" s="110">
        <f t="shared" si="12"/>
        <v>345</v>
      </c>
      <c r="AU39" s="110">
        <f t="shared" si="12"/>
        <v>15</v>
      </c>
      <c r="AV39" s="110">
        <f t="shared" si="12"/>
        <v>345</v>
      </c>
      <c r="AW39" s="110">
        <f t="shared" si="12"/>
        <v>0</v>
      </c>
      <c r="AX39" s="110">
        <f t="shared" si="12"/>
        <v>15</v>
      </c>
      <c r="AY39" s="110">
        <f t="shared" si="12"/>
        <v>345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2</v>
      </c>
      <c r="E41" s="110">
        <v>1</v>
      </c>
      <c r="F41" s="110">
        <v>1</v>
      </c>
      <c r="G41" s="110">
        <v>1</v>
      </c>
      <c r="H41" s="110">
        <v>2</v>
      </c>
      <c r="I41" s="110">
        <v>1</v>
      </c>
      <c r="J41" s="110">
        <v>1</v>
      </c>
      <c r="K41" s="110">
        <v>1</v>
      </c>
      <c r="L41" s="110">
        <v>2</v>
      </c>
      <c r="M41" s="110">
        <v>1</v>
      </c>
      <c r="N41" s="110">
        <v>3</v>
      </c>
      <c r="O41" s="110">
        <v>2</v>
      </c>
      <c r="P41" s="110">
        <v>3</v>
      </c>
      <c r="Q41" s="110">
        <v>1</v>
      </c>
      <c r="R41" s="110">
        <v>2</v>
      </c>
      <c r="S41" s="110">
        <v>2</v>
      </c>
      <c r="T41" s="110">
        <v>2</v>
      </c>
      <c r="U41" s="110">
        <v>1</v>
      </c>
      <c r="V41" s="110">
        <v>1</v>
      </c>
      <c r="W41" s="110">
        <v>1</v>
      </c>
      <c r="X41" s="110">
        <v>3</v>
      </c>
      <c r="Y41" s="110">
        <v>1</v>
      </c>
      <c r="Z41" s="110">
        <v>1</v>
      </c>
      <c r="AA41" s="110">
        <v>1</v>
      </c>
      <c r="AB41" s="110">
        <v>2</v>
      </c>
      <c r="AC41" s="110">
        <v>1</v>
      </c>
      <c r="AD41" s="110">
        <v>1</v>
      </c>
      <c r="AE41" s="110">
        <v>2</v>
      </c>
      <c r="AF41" s="110">
        <v>2</v>
      </c>
      <c r="AG41" s="110">
        <v>2</v>
      </c>
      <c r="AH41" s="110">
        <v>2</v>
      </c>
      <c r="AI41" s="110">
        <v>3</v>
      </c>
      <c r="AJ41" s="110">
        <v>1</v>
      </c>
      <c r="AK41" s="110">
        <v>1</v>
      </c>
      <c r="AL41" s="110">
        <v>1</v>
      </c>
      <c r="AM41" s="110">
        <v>3</v>
      </c>
      <c r="AN41" s="110">
        <v>2</v>
      </c>
      <c r="AO41" s="110">
        <v>1</v>
      </c>
      <c r="AP41" s="110">
        <v>1</v>
      </c>
      <c r="AQ41" s="110">
        <v>3</v>
      </c>
      <c r="AR41" s="110">
        <v>1</v>
      </c>
      <c r="AS41" s="110">
        <v>1</v>
      </c>
      <c r="AT41" s="110">
        <v>1</v>
      </c>
      <c r="AU41" s="110">
        <v>3</v>
      </c>
      <c r="AV41" s="110">
        <v>1</v>
      </c>
      <c r="AW41" s="110">
        <v>1</v>
      </c>
      <c r="AX41" s="110">
        <v>3</v>
      </c>
      <c r="AY41" s="110">
        <v>3</v>
      </c>
    </row>
    <row r="42" spans="1:52">
      <c r="A42" s="110"/>
      <c r="B42" s="178" t="s">
        <v>350</v>
      </c>
      <c r="C42" s="110"/>
      <c r="D42" s="110">
        <v>0</v>
      </c>
      <c r="E42" s="110">
        <v>528660</v>
      </c>
      <c r="F42" s="110">
        <v>0</v>
      </c>
      <c r="G42" s="110">
        <v>528660</v>
      </c>
      <c r="H42" s="110">
        <v>0</v>
      </c>
      <c r="I42" s="110">
        <v>528660</v>
      </c>
      <c r="J42" s="110">
        <v>0</v>
      </c>
      <c r="K42" s="110">
        <v>528660</v>
      </c>
      <c r="L42" s="110">
        <v>0</v>
      </c>
      <c r="M42" s="110">
        <v>528660</v>
      </c>
      <c r="N42" s="110">
        <v>0</v>
      </c>
      <c r="O42" s="110">
        <v>528660</v>
      </c>
      <c r="P42" s="110">
        <v>0</v>
      </c>
      <c r="Q42" s="110">
        <v>528660</v>
      </c>
      <c r="R42" s="110">
        <v>0</v>
      </c>
      <c r="S42" s="110">
        <v>528660</v>
      </c>
      <c r="T42" s="110">
        <v>0</v>
      </c>
      <c r="U42" s="110">
        <v>528660</v>
      </c>
      <c r="V42" s="110">
        <v>0</v>
      </c>
      <c r="W42" s="110">
        <v>528660</v>
      </c>
      <c r="X42" s="110">
        <v>0</v>
      </c>
      <c r="Y42" s="110">
        <v>528660</v>
      </c>
      <c r="Z42" s="110">
        <v>0</v>
      </c>
      <c r="AA42" s="110">
        <v>528660</v>
      </c>
      <c r="AB42" s="110">
        <v>0</v>
      </c>
      <c r="AC42" s="110">
        <v>528660</v>
      </c>
      <c r="AD42" s="110">
        <v>0</v>
      </c>
      <c r="AE42" s="110">
        <v>528660</v>
      </c>
      <c r="AF42" s="110">
        <v>0</v>
      </c>
      <c r="AG42" s="110">
        <v>528660</v>
      </c>
      <c r="AH42" s="110">
        <v>0</v>
      </c>
      <c r="AI42" s="110">
        <v>528660</v>
      </c>
      <c r="AJ42" s="110">
        <v>0</v>
      </c>
      <c r="AK42" s="110">
        <v>528660</v>
      </c>
      <c r="AL42" s="110">
        <v>0</v>
      </c>
      <c r="AM42" s="110">
        <v>528660</v>
      </c>
      <c r="AN42" s="110">
        <v>0</v>
      </c>
      <c r="AO42" s="110">
        <v>528660</v>
      </c>
      <c r="AP42" s="110">
        <v>0</v>
      </c>
      <c r="AQ42" s="110">
        <v>528660</v>
      </c>
      <c r="AR42" s="110">
        <v>0</v>
      </c>
      <c r="AS42" s="110">
        <v>528660</v>
      </c>
      <c r="AT42" s="110">
        <v>0</v>
      </c>
      <c r="AU42" s="110">
        <v>528660</v>
      </c>
      <c r="AV42" s="110">
        <v>0</v>
      </c>
      <c r="AW42" s="110">
        <v>0</v>
      </c>
      <c r="AX42" s="110">
        <v>528660</v>
      </c>
      <c r="AY42" s="110">
        <v>0</v>
      </c>
      <c r="AZ42" s="100">
        <f>SUM($D$42:$AY$42)</f>
        <v>12159180</v>
      </c>
    </row>
    <row r="43" spans="1:52">
      <c r="A43" s="110"/>
      <c r="B43" s="178" t="s">
        <v>351</v>
      </c>
      <c r="C43" s="110"/>
      <c r="D43" s="110">
        <v>328009.5</v>
      </c>
      <c r="E43" s="110">
        <v>13016.25</v>
      </c>
      <c r="F43" s="110">
        <v>299373.75</v>
      </c>
      <c r="G43" s="110">
        <v>13016.25</v>
      </c>
      <c r="H43" s="110">
        <v>299373.75</v>
      </c>
      <c r="I43" s="110">
        <v>13016.25</v>
      </c>
      <c r="J43" s="110">
        <v>299373.75</v>
      </c>
      <c r="K43" s="110">
        <v>13016.25</v>
      </c>
      <c r="L43" s="110">
        <v>299373.75</v>
      </c>
      <c r="M43" s="110">
        <v>13016.25</v>
      </c>
      <c r="N43" s="110">
        <v>299373.75</v>
      </c>
      <c r="O43" s="110">
        <v>13016.25</v>
      </c>
      <c r="P43" s="110">
        <v>299373.75</v>
      </c>
      <c r="Q43" s="110">
        <v>13016.25</v>
      </c>
      <c r="R43" s="110">
        <v>299373.75</v>
      </c>
      <c r="S43" s="110">
        <v>13016.25</v>
      </c>
      <c r="T43" s="110">
        <v>299373.75</v>
      </c>
      <c r="U43" s="110">
        <v>13016.25</v>
      </c>
      <c r="V43" s="110">
        <v>299373.75</v>
      </c>
      <c r="W43" s="110">
        <v>13016.25</v>
      </c>
      <c r="X43" s="110">
        <v>299373.75</v>
      </c>
      <c r="Y43" s="110">
        <v>13016.25</v>
      </c>
      <c r="Z43" s="110">
        <v>299373.75</v>
      </c>
      <c r="AA43" s="110">
        <v>13016.25</v>
      </c>
      <c r="AB43" s="110">
        <v>299373.75</v>
      </c>
      <c r="AC43" s="110">
        <v>13016.25</v>
      </c>
      <c r="AD43" s="110">
        <v>299373.75</v>
      </c>
      <c r="AE43" s="110">
        <v>13016.25</v>
      </c>
      <c r="AF43" s="110">
        <v>299373.75</v>
      </c>
      <c r="AG43" s="110">
        <v>13016.25</v>
      </c>
      <c r="AH43" s="110">
        <v>299373.75</v>
      </c>
      <c r="AI43" s="110">
        <v>13016.25</v>
      </c>
      <c r="AJ43" s="110">
        <v>299373.75</v>
      </c>
      <c r="AK43" s="110">
        <v>13016.25</v>
      </c>
      <c r="AL43" s="110">
        <v>299373.75</v>
      </c>
      <c r="AM43" s="110">
        <v>13016.25</v>
      </c>
      <c r="AN43" s="110">
        <v>299373.75</v>
      </c>
      <c r="AO43" s="110">
        <v>13016.25</v>
      </c>
      <c r="AP43" s="110">
        <v>299373.75</v>
      </c>
      <c r="AQ43" s="110">
        <v>13016.25</v>
      </c>
      <c r="AR43" s="110">
        <v>299373.75</v>
      </c>
      <c r="AS43" s="110">
        <v>13016.25</v>
      </c>
      <c r="AT43" s="110">
        <v>299373.75</v>
      </c>
      <c r="AU43" s="110">
        <v>13016.25</v>
      </c>
      <c r="AV43" s="110">
        <v>299373.75</v>
      </c>
      <c r="AW43" s="110">
        <v>0</v>
      </c>
      <c r="AX43" s="110">
        <v>13016.25</v>
      </c>
      <c r="AY43" s="110">
        <v>299373.75</v>
      </c>
      <c r="AZ43" s="100">
        <f>SUM($D$43:$AY$43)</f>
        <v>7512979.5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0</v>
      </c>
      <c r="E44" s="124">
        <f>E$21*shipping_manufacturing!$D$28/100</f>
        <v>0</v>
      </c>
      <c r="F44" s="124">
        <f>F$21*shipping_manufacturing!$D$28/100</f>
        <v>0</v>
      </c>
      <c r="G44" s="124">
        <f>G$21*shipping_manufacturing!$D$28/100</f>
        <v>0</v>
      </c>
      <c r="H44" s="124">
        <f>H$21*shipping_manufacturing!$D$28/100</f>
        <v>0</v>
      </c>
      <c r="I44" s="124">
        <f>I$21*shipping_manufacturing!$D$28/100</f>
        <v>0</v>
      </c>
      <c r="J44" s="124">
        <f>J$21*shipping_manufacturing!$D$28/100</f>
        <v>0</v>
      </c>
      <c r="K44" s="124">
        <f>K$21*shipping_manufacturing!$D$28/100</f>
        <v>0</v>
      </c>
      <c r="L44" s="124">
        <f>L$21*shipping_manufacturing!$D$28/100</f>
        <v>0</v>
      </c>
      <c r="M44" s="124">
        <f>M$21*shipping_manufacturing!$D$28/100</f>
        <v>0</v>
      </c>
      <c r="N44" s="124">
        <f>N$21*shipping_manufacturing!$D$28/100</f>
        <v>0</v>
      </c>
      <c r="O44" s="124">
        <f>O$21*shipping_manufacturing!$D$28/100</f>
        <v>0</v>
      </c>
      <c r="P44" s="124">
        <f>P$21*shipping_manufacturing!$D$28/100</f>
        <v>0</v>
      </c>
      <c r="Q44" s="124">
        <f>Q$21*shipping_manufacturing!$D$28/100</f>
        <v>0</v>
      </c>
      <c r="R44" s="124">
        <f>R$21*shipping_manufacturing!$D$28/100</f>
        <v>0</v>
      </c>
      <c r="S44" s="124">
        <f>S$21*shipping_manufacturing!$D$28/100</f>
        <v>0</v>
      </c>
      <c r="T44" s="124">
        <f>T$21*shipping_manufacturing!$D$28/100</f>
        <v>0</v>
      </c>
      <c r="U44" s="124">
        <f>U$21*shipping_manufacturing!$D$28/100</f>
        <v>0</v>
      </c>
      <c r="V44" s="124">
        <f>V$21*shipping_manufacturing!$D$28/100</f>
        <v>0</v>
      </c>
      <c r="W44" s="124">
        <f>W$21*shipping_manufacturing!$D$28/100</f>
        <v>0</v>
      </c>
      <c r="X44" s="124">
        <f>X$21*shipping_manufacturing!$D$28/100</f>
        <v>0</v>
      </c>
      <c r="Y44" s="124">
        <f>Y$21*shipping_manufacturing!$D$28/100</f>
        <v>0</v>
      </c>
      <c r="Z44" s="124">
        <f>Z$21*shipping_manufacturing!$D$28/100</f>
        <v>0</v>
      </c>
      <c r="AA44" s="124">
        <f>AA$21*shipping_manufacturing!$D$28/100</f>
        <v>0</v>
      </c>
      <c r="AB44" s="124">
        <f>AB$21*shipping_manufacturing!$D$28/100</f>
        <v>0</v>
      </c>
      <c r="AC44" s="124">
        <f>AC$21*shipping_manufacturing!$D$28/100</f>
        <v>0</v>
      </c>
      <c r="AD44" s="124">
        <f>AD$21*shipping_manufacturing!$D$28/100</f>
        <v>0</v>
      </c>
      <c r="AE44" s="124">
        <f>AE$21*shipping_manufacturing!$D$28/100</f>
        <v>0</v>
      </c>
      <c r="AF44" s="124">
        <f>AF$21*shipping_manufacturing!$D$28/100</f>
        <v>0</v>
      </c>
      <c r="AG44" s="124">
        <f>AG$21*shipping_manufacturing!$D$28/100</f>
        <v>0</v>
      </c>
      <c r="AH44" s="124">
        <f>AH$21*shipping_manufacturing!$D$28/100</f>
        <v>0</v>
      </c>
      <c r="AI44" s="124">
        <f>AI$21*shipping_manufacturing!$D$28/100</f>
        <v>0</v>
      </c>
      <c r="AJ44" s="124">
        <f>AJ$21*shipping_manufacturing!$D$28/100</f>
        <v>0</v>
      </c>
      <c r="AK44" s="124">
        <f>AK$21*shipping_manufacturing!$D$28/100</f>
        <v>0</v>
      </c>
      <c r="AL44" s="124">
        <f>AL$21*shipping_manufacturing!$D$28/100</f>
        <v>0</v>
      </c>
      <c r="AM44" s="124">
        <f>AM$21*shipping_manufacturing!$D$28/100</f>
        <v>0</v>
      </c>
      <c r="AN44" s="124">
        <f>AN$21*shipping_manufacturing!$D$28/100</f>
        <v>0</v>
      </c>
      <c r="AO44" s="124">
        <f>AO$21*shipping_manufacturing!$D$28/100</f>
        <v>0</v>
      </c>
      <c r="AP44" s="124">
        <f>AP$21*shipping_manufacturing!$D$28/100</f>
        <v>0</v>
      </c>
      <c r="AQ44" s="124">
        <f>AQ$21*shipping_manufacturing!$D$28/100</f>
        <v>0</v>
      </c>
      <c r="AR44" s="124">
        <f>AR$21*shipping_manufacturing!$D$28/100</f>
        <v>0</v>
      </c>
      <c r="AS44" s="124">
        <f>AS$21*shipping_manufacturing!$D$28/100</f>
        <v>0</v>
      </c>
      <c r="AT44" s="124">
        <f>AT$21*shipping_manufacturing!$D$28/100</f>
        <v>0</v>
      </c>
      <c r="AU44" s="124">
        <f>AU$21*shipping_manufacturing!$D$28/100</f>
        <v>0</v>
      </c>
      <c r="AV44" s="124">
        <f>AV$21*shipping_manufacturing!$D$28/100</f>
        <v>0</v>
      </c>
      <c r="AW44" s="124">
        <f>AW$21*shipping_manufacturing!$D$28/100</f>
        <v>0</v>
      </c>
      <c r="AX44" s="124">
        <f>AX$21*shipping_manufacturing!$D$28/100</f>
        <v>0</v>
      </c>
      <c r="AY44" s="124">
        <f>AY$21*shipping_manufacturing!$D$28/100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2</v>
      </c>
      <c r="F52" s="110">
        <v>1</v>
      </c>
      <c r="G52" s="110">
        <v>2</v>
      </c>
      <c r="H52" s="110">
        <v>1</v>
      </c>
      <c r="I52" s="110">
        <v>1</v>
      </c>
      <c r="J52" s="110">
        <v>1</v>
      </c>
      <c r="K52" s="110">
        <v>2</v>
      </c>
      <c r="L52" s="110">
        <v>2</v>
      </c>
      <c r="M52" s="110">
        <v>1</v>
      </c>
      <c r="N52" s="110">
        <v>2</v>
      </c>
      <c r="O52" s="110">
        <v>1</v>
      </c>
      <c r="P52" s="110">
        <v>2</v>
      </c>
      <c r="Q52" s="110">
        <v>2</v>
      </c>
      <c r="R52" s="110">
        <v>1</v>
      </c>
      <c r="S52" s="110">
        <v>2</v>
      </c>
      <c r="T52" s="110">
        <v>2</v>
      </c>
      <c r="U52" s="110">
        <v>2</v>
      </c>
      <c r="V52" s="110">
        <v>1</v>
      </c>
      <c r="W52" s="110">
        <v>2</v>
      </c>
      <c r="X52" s="110">
        <v>1</v>
      </c>
      <c r="Y52" s="110">
        <v>1</v>
      </c>
      <c r="Z52" s="110">
        <v>1</v>
      </c>
      <c r="AA52" s="110">
        <v>3</v>
      </c>
      <c r="AB52" s="110">
        <v>1</v>
      </c>
      <c r="AC52" s="110">
        <v>2</v>
      </c>
      <c r="AD52" s="110">
        <v>1</v>
      </c>
      <c r="AE52" s="110">
        <v>2</v>
      </c>
      <c r="AF52" s="110">
        <v>1</v>
      </c>
      <c r="AG52" s="110">
        <v>2</v>
      </c>
      <c r="AH52" s="110">
        <v>2</v>
      </c>
      <c r="AI52" s="110">
        <v>2</v>
      </c>
      <c r="AJ52" s="110">
        <v>2</v>
      </c>
      <c r="AK52" s="110">
        <v>1</v>
      </c>
      <c r="AL52" s="110">
        <v>1</v>
      </c>
      <c r="AM52" s="110">
        <v>1</v>
      </c>
      <c r="AN52" s="110">
        <v>2</v>
      </c>
      <c r="AO52" s="110">
        <v>2</v>
      </c>
      <c r="AP52" s="110">
        <v>1</v>
      </c>
      <c r="AQ52" s="110">
        <v>3</v>
      </c>
      <c r="AR52" s="110">
        <v>1</v>
      </c>
      <c r="AS52" s="110">
        <v>2</v>
      </c>
      <c r="AT52" s="110">
        <v>1</v>
      </c>
      <c r="AU52" s="110">
        <v>2</v>
      </c>
      <c r="AV52" s="110">
        <v>1</v>
      </c>
      <c r="AW52" s="110">
        <v>2</v>
      </c>
      <c r="AX52" s="110">
        <v>1</v>
      </c>
      <c r="AY52" s="110">
        <v>2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500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2297.5248854208444</v>
      </c>
      <c r="E7" s="144">
        <v>2297.5248854208444</v>
      </c>
      <c r="F7" s="144">
        <v>2297.5248854208444</v>
      </c>
      <c r="G7" s="144">
        <v>2297.5248854208444</v>
      </c>
      <c r="H7" s="144">
        <v>2150.4899288758093</v>
      </c>
      <c r="I7" s="144">
        <v>2150.4899288758093</v>
      </c>
      <c r="J7" s="144">
        <v>2150.4899288758093</v>
      </c>
      <c r="K7" s="144">
        <v>2150.4899288758093</v>
      </c>
      <c r="L7" s="144">
        <v>2297.5248854208444</v>
      </c>
      <c r="M7" s="144">
        <v>2297.5248854208444</v>
      </c>
      <c r="N7" s="144">
        <v>2297.5248854208444</v>
      </c>
      <c r="O7" s="144">
        <v>2297.5248854208444</v>
      </c>
      <c r="P7" s="144">
        <v>1768.5983709015709</v>
      </c>
      <c r="Q7" s="144">
        <v>1768.5983709015709</v>
      </c>
      <c r="R7" s="144">
        <v>1768.5983709015709</v>
      </c>
      <c r="S7" s="144">
        <v>1768.5983709015709</v>
      </c>
      <c r="T7" s="144">
        <v>1915.6333274466058</v>
      </c>
      <c r="U7" s="144">
        <v>1915.6333274466058</v>
      </c>
      <c r="V7" s="144">
        <v>1915.6333274466058</v>
      </c>
      <c r="W7" s="144">
        <v>1915.6333274466058</v>
      </c>
      <c r="X7" s="144">
        <v>1915.6333274466058</v>
      </c>
      <c r="Y7" s="144">
        <v>1084.3228319851967</v>
      </c>
      <c r="Z7" s="144">
        <v>1915.6333274466058</v>
      </c>
      <c r="AA7" s="144">
        <v>1915.6333274466058</v>
      </c>
      <c r="AB7" s="144">
        <v>2150.4899288758093</v>
      </c>
      <c r="AC7" s="144">
        <v>2056.6134060644495</v>
      </c>
      <c r="AD7" s="144">
        <v>2056.7877620077934</v>
      </c>
      <c r="AE7" s="144">
        <v>2056.9614033243911</v>
      </c>
      <c r="AF7" s="144">
        <v>2297.5248854208444</v>
      </c>
      <c r="AG7" s="144">
        <v>2297.5248854208444</v>
      </c>
      <c r="AH7" s="144">
        <v>2297.5248854208444</v>
      </c>
      <c r="AI7" s="144">
        <v>2297.5248854208444</v>
      </c>
      <c r="AJ7" s="144">
        <v>1915.6333274466058</v>
      </c>
      <c r="AK7" s="144">
        <v>1915.6333274466058</v>
      </c>
      <c r="AL7" s="144">
        <v>1915.6333274466058</v>
      </c>
      <c r="AM7" s="144">
        <v>1093.0147480391329</v>
      </c>
      <c r="AN7" s="144">
        <v>1154.2190744705672</v>
      </c>
      <c r="AO7" s="144">
        <v>1154.8135609836588</v>
      </c>
      <c r="AP7" s="144">
        <v>1155.404387382029</v>
      </c>
      <c r="AQ7" s="144">
        <v>1976.2396032278557</v>
      </c>
      <c r="AR7" s="144">
        <v>1829.2046466828208</v>
      </c>
      <c r="AS7" s="144">
        <v>1010.1189986744671</v>
      </c>
      <c r="AT7" s="144">
        <v>1010.6942370993559</v>
      </c>
      <c r="AU7" s="144">
        <v>1011.2653448659871</v>
      </c>
      <c r="AV7" s="144">
        <v>2297.5248854208444</v>
      </c>
      <c r="AW7" s="144">
        <v>2297.5248854208444</v>
      </c>
      <c r="AX7" s="144">
        <v>2297.5248854208444</v>
      </c>
      <c r="AY7" s="144">
        <v>2297.5248854208444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2311.5248854208444</v>
      </c>
      <c r="E10" s="144">
        <f t="shared" si="0"/>
        <v>1797.5248854208444</v>
      </c>
      <c r="F10" s="144">
        <f t="shared" si="0"/>
        <v>1797.5248854208444</v>
      </c>
      <c r="G10" s="144">
        <f t="shared" si="0"/>
        <v>1797.5248854208444</v>
      </c>
      <c r="H10" s="144">
        <f t="shared" si="0"/>
        <v>1650.4899288758093</v>
      </c>
      <c r="I10" s="144">
        <f t="shared" si="0"/>
        <v>1650.4899288758093</v>
      </c>
      <c r="J10" s="144">
        <f t="shared" si="0"/>
        <v>1650.4899288758093</v>
      </c>
      <c r="K10" s="144">
        <f t="shared" si="0"/>
        <v>1650.4899288758093</v>
      </c>
      <c r="L10" s="144">
        <f t="shared" si="0"/>
        <v>1797.5248854208444</v>
      </c>
      <c r="M10" s="144">
        <f t="shared" si="0"/>
        <v>1797.5248854208444</v>
      </c>
      <c r="N10" s="144">
        <f t="shared" si="0"/>
        <v>1797.5248854208444</v>
      </c>
      <c r="O10" s="144">
        <f t="shared" si="0"/>
        <v>1797.5248854208444</v>
      </c>
      <c r="P10" s="144">
        <f t="shared" si="0"/>
        <v>1268.5983709015709</v>
      </c>
      <c r="Q10" s="144">
        <f t="shared" si="0"/>
        <v>1268.5983709015709</v>
      </c>
      <c r="R10" s="144">
        <f t="shared" si="0"/>
        <v>1268.5983709015709</v>
      </c>
      <c r="S10" s="144">
        <f t="shared" si="0"/>
        <v>1268.5983709015709</v>
      </c>
      <c r="T10" s="144">
        <f t="shared" si="0"/>
        <v>1415.6333274466058</v>
      </c>
      <c r="U10" s="144">
        <f t="shared" si="0"/>
        <v>1415.6333274466058</v>
      </c>
      <c r="V10" s="144">
        <f t="shared" si="0"/>
        <v>1415.6333274466058</v>
      </c>
      <c r="W10" s="144">
        <f t="shared" si="0"/>
        <v>1415.6333274466058</v>
      </c>
      <c r="X10" s="144">
        <f t="shared" si="0"/>
        <v>1915.633327446606</v>
      </c>
      <c r="Y10" s="144">
        <f t="shared" si="0"/>
        <v>584.32283198519667</v>
      </c>
      <c r="Z10" s="144">
        <f t="shared" si="0"/>
        <v>1415.6333274466058</v>
      </c>
      <c r="AA10" s="144">
        <f t="shared" si="0"/>
        <v>1415.6333274466058</v>
      </c>
      <c r="AB10" s="144">
        <f t="shared" si="0"/>
        <v>1650.4899288758093</v>
      </c>
      <c r="AC10" s="144">
        <f t="shared" si="0"/>
        <v>1556.6134060644495</v>
      </c>
      <c r="AD10" s="144">
        <f t="shared" si="0"/>
        <v>1556.7877620077934</v>
      </c>
      <c r="AE10" s="144">
        <f t="shared" si="0"/>
        <v>1556.9614033243911</v>
      </c>
      <c r="AF10" s="144">
        <f t="shared" si="0"/>
        <v>1797.5248854208444</v>
      </c>
      <c r="AG10" s="144">
        <f t="shared" si="0"/>
        <v>1797.5248854208444</v>
      </c>
      <c r="AH10" s="144">
        <f t="shared" si="0"/>
        <v>1797.5248854208444</v>
      </c>
      <c r="AI10" s="144">
        <f t="shared" si="0"/>
        <v>1797.5248854208444</v>
      </c>
      <c r="AJ10" s="144">
        <f t="shared" si="0"/>
        <v>1415.6333274466058</v>
      </c>
      <c r="AK10" s="144">
        <f t="shared" si="0"/>
        <v>1415.6333274466058</v>
      </c>
      <c r="AL10" s="144">
        <f t="shared" si="0"/>
        <v>1415.6333274466058</v>
      </c>
      <c r="AM10" s="144">
        <f t="shared" si="0"/>
        <v>593.01474803913288</v>
      </c>
      <c r="AN10" s="144">
        <f t="shared" si="0"/>
        <v>654.21907447056719</v>
      </c>
      <c r="AO10" s="144">
        <f t="shared" si="0"/>
        <v>654.81356098365882</v>
      </c>
      <c r="AP10" s="144">
        <f t="shared" si="0"/>
        <v>655.40438738202897</v>
      </c>
      <c r="AQ10" s="144">
        <f t="shared" si="0"/>
        <v>1476.2396032278557</v>
      </c>
      <c r="AR10" s="144">
        <f t="shared" si="0"/>
        <v>1329.2046466828208</v>
      </c>
      <c r="AS10" s="144">
        <f t="shared" si="0"/>
        <v>510.11899867446709</v>
      </c>
      <c r="AT10" s="144">
        <f t="shared" si="0"/>
        <v>1010.6942370993559</v>
      </c>
      <c r="AU10" s="144">
        <f t="shared" si="0"/>
        <v>511.26534486598712</v>
      </c>
      <c r="AV10" s="144">
        <f t="shared" si="0"/>
        <v>1797.5248854208444</v>
      </c>
      <c r="AW10" s="144">
        <f t="shared" si="0"/>
        <v>1797.5248854208444</v>
      </c>
      <c r="AX10" s="144">
        <f t="shared" si="0"/>
        <v>2297.5248854208444</v>
      </c>
      <c r="AY10" s="144">
        <f t="shared" si="0"/>
        <v>2297.5248854208444</v>
      </c>
      <c r="AZ10" s="151">
        <f>SUM($D10:$AY10)</f>
        <v>70907.234573992624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514</v>
      </c>
      <c r="D13" s="138">
        <f t="shared" ref="D13:AY13" si="1">D$7-D$10</f>
        <v>-14</v>
      </c>
      <c r="E13" s="138">
        <f t="shared" si="1"/>
        <v>500</v>
      </c>
      <c r="F13" s="138">
        <f t="shared" si="1"/>
        <v>500</v>
      </c>
      <c r="G13" s="138">
        <f t="shared" si="1"/>
        <v>500</v>
      </c>
      <c r="H13" s="138">
        <f t="shared" si="1"/>
        <v>500</v>
      </c>
      <c r="I13" s="138">
        <f t="shared" si="1"/>
        <v>500</v>
      </c>
      <c r="J13" s="138">
        <f t="shared" si="1"/>
        <v>500</v>
      </c>
      <c r="K13" s="138">
        <f t="shared" si="1"/>
        <v>500</v>
      </c>
      <c r="L13" s="138">
        <f t="shared" si="1"/>
        <v>500</v>
      </c>
      <c r="M13" s="138">
        <f t="shared" si="1"/>
        <v>500</v>
      </c>
      <c r="N13" s="138">
        <f t="shared" si="1"/>
        <v>500</v>
      </c>
      <c r="O13" s="138">
        <f t="shared" si="1"/>
        <v>500</v>
      </c>
      <c r="P13" s="138">
        <f t="shared" si="1"/>
        <v>500</v>
      </c>
      <c r="Q13" s="138">
        <f t="shared" si="1"/>
        <v>500</v>
      </c>
      <c r="R13" s="138">
        <f t="shared" si="1"/>
        <v>500</v>
      </c>
      <c r="S13" s="138">
        <f t="shared" si="1"/>
        <v>500</v>
      </c>
      <c r="T13" s="138">
        <f t="shared" si="1"/>
        <v>500</v>
      </c>
      <c r="U13" s="138">
        <f t="shared" si="1"/>
        <v>500</v>
      </c>
      <c r="V13" s="138">
        <f t="shared" si="1"/>
        <v>500</v>
      </c>
      <c r="W13" s="138">
        <f t="shared" si="1"/>
        <v>500</v>
      </c>
      <c r="X13" s="138">
        <f t="shared" si="1"/>
        <v>0</v>
      </c>
      <c r="Y13" s="138">
        <f t="shared" si="1"/>
        <v>500</v>
      </c>
      <c r="Z13" s="138">
        <f t="shared" si="1"/>
        <v>500</v>
      </c>
      <c r="AA13" s="138">
        <f t="shared" si="1"/>
        <v>500</v>
      </c>
      <c r="AB13" s="138">
        <f t="shared" si="1"/>
        <v>500</v>
      </c>
      <c r="AC13" s="138">
        <f t="shared" si="1"/>
        <v>500</v>
      </c>
      <c r="AD13" s="138">
        <f t="shared" si="1"/>
        <v>500</v>
      </c>
      <c r="AE13" s="138">
        <f t="shared" si="1"/>
        <v>500</v>
      </c>
      <c r="AF13" s="138">
        <f t="shared" si="1"/>
        <v>500</v>
      </c>
      <c r="AG13" s="138">
        <f t="shared" si="1"/>
        <v>500</v>
      </c>
      <c r="AH13" s="138">
        <f t="shared" si="1"/>
        <v>500</v>
      </c>
      <c r="AI13" s="138">
        <f t="shared" si="1"/>
        <v>500</v>
      </c>
      <c r="AJ13" s="138">
        <f t="shared" si="1"/>
        <v>500</v>
      </c>
      <c r="AK13" s="138">
        <f t="shared" si="1"/>
        <v>500</v>
      </c>
      <c r="AL13" s="138">
        <f t="shared" si="1"/>
        <v>500</v>
      </c>
      <c r="AM13" s="138">
        <f t="shared" si="1"/>
        <v>500</v>
      </c>
      <c r="AN13" s="138">
        <f t="shared" si="1"/>
        <v>500</v>
      </c>
      <c r="AO13" s="138">
        <f t="shared" si="1"/>
        <v>500</v>
      </c>
      <c r="AP13" s="138">
        <f t="shared" si="1"/>
        <v>500</v>
      </c>
      <c r="AQ13" s="138">
        <f t="shared" si="1"/>
        <v>500</v>
      </c>
      <c r="AR13" s="138">
        <f t="shared" si="1"/>
        <v>500</v>
      </c>
      <c r="AS13" s="138">
        <f t="shared" si="1"/>
        <v>500</v>
      </c>
      <c r="AT13" s="138">
        <f t="shared" si="1"/>
        <v>0</v>
      </c>
      <c r="AU13" s="138">
        <f t="shared" si="1"/>
        <v>500</v>
      </c>
      <c r="AV13" s="138">
        <f t="shared" si="1"/>
        <v>500</v>
      </c>
      <c r="AW13" s="138">
        <f t="shared" si="1"/>
        <v>500</v>
      </c>
      <c r="AX13" s="138">
        <f t="shared" si="1"/>
        <v>0</v>
      </c>
      <c r="AY13" s="138">
        <f t="shared" si="1"/>
        <v>0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514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500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500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500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500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 t="s">
        <v>313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 t="s">
        <v>313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 t="s">
        <v>313</v>
      </c>
      <c r="AT20" s="117"/>
      <c r="AU20" s="117"/>
      <c r="AV20" s="117"/>
      <c r="AW20" s="117" t="s">
        <v>313</v>
      </c>
      <c r="AX20" s="117" t="s">
        <v>313</v>
      </c>
      <c r="AY20" s="117"/>
      <c r="AZ20" s="107"/>
    </row>
    <row r="21" spans="1:52" s="110" customFormat="1">
      <c r="A21" s="155" t="s">
        <v>133</v>
      </c>
      <c r="B21" s="156">
        <f>shipping_manufacturing!$E$19/100</f>
        <v>1</v>
      </c>
      <c r="C21" s="156" t="s">
        <v>293</v>
      </c>
      <c r="D21" s="106">
        <f>IF(C$20="Yes",0,SUM(C$13:C$16)*$B$21)</f>
        <v>0</v>
      </c>
      <c r="E21" s="106">
        <f t="shared" ref="E21:AY21" si="3">IF(D$20="Yes",0,SUM(D$13:D$16)*$B$21)</f>
        <v>500</v>
      </c>
      <c r="F21" s="106">
        <f t="shared" si="3"/>
        <v>500</v>
      </c>
      <c r="G21" s="106">
        <f t="shared" si="3"/>
        <v>500</v>
      </c>
      <c r="H21" s="106">
        <f t="shared" si="3"/>
        <v>500</v>
      </c>
      <c r="I21" s="106">
        <f t="shared" si="3"/>
        <v>500</v>
      </c>
      <c r="J21" s="106">
        <f t="shared" si="3"/>
        <v>500</v>
      </c>
      <c r="K21" s="106">
        <f t="shared" si="3"/>
        <v>500</v>
      </c>
      <c r="L21" s="106">
        <f t="shared" si="3"/>
        <v>500</v>
      </c>
      <c r="M21" s="106">
        <f t="shared" si="3"/>
        <v>500</v>
      </c>
      <c r="N21" s="106">
        <f t="shared" si="3"/>
        <v>500</v>
      </c>
      <c r="O21" s="106">
        <f t="shared" si="3"/>
        <v>500</v>
      </c>
      <c r="P21" s="106">
        <f t="shared" si="3"/>
        <v>500</v>
      </c>
      <c r="Q21" s="106">
        <f t="shared" si="3"/>
        <v>500</v>
      </c>
      <c r="R21" s="106">
        <f t="shared" si="3"/>
        <v>500</v>
      </c>
      <c r="S21" s="106">
        <f t="shared" si="3"/>
        <v>500</v>
      </c>
      <c r="T21" s="106">
        <f t="shared" si="3"/>
        <v>500</v>
      </c>
      <c r="U21" s="106">
        <f t="shared" si="3"/>
        <v>500</v>
      </c>
      <c r="V21" s="106">
        <f t="shared" si="3"/>
        <v>500</v>
      </c>
      <c r="W21" s="106">
        <f t="shared" si="3"/>
        <v>500</v>
      </c>
      <c r="X21" s="106">
        <f t="shared" si="3"/>
        <v>0</v>
      </c>
      <c r="Y21" s="106">
        <f t="shared" si="3"/>
        <v>500</v>
      </c>
      <c r="Z21" s="106">
        <f t="shared" si="3"/>
        <v>500</v>
      </c>
      <c r="AA21" s="106">
        <f t="shared" si="3"/>
        <v>500</v>
      </c>
      <c r="AB21" s="106">
        <f t="shared" si="3"/>
        <v>500</v>
      </c>
      <c r="AC21" s="106">
        <f t="shared" si="3"/>
        <v>500</v>
      </c>
      <c r="AD21" s="106">
        <f t="shared" si="3"/>
        <v>500</v>
      </c>
      <c r="AE21" s="106">
        <f t="shared" si="3"/>
        <v>500</v>
      </c>
      <c r="AF21" s="106">
        <f t="shared" si="3"/>
        <v>500</v>
      </c>
      <c r="AG21" s="106">
        <f t="shared" si="3"/>
        <v>500</v>
      </c>
      <c r="AH21" s="106">
        <f t="shared" si="3"/>
        <v>500</v>
      </c>
      <c r="AI21" s="106">
        <f t="shared" si="3"/>
        <v>500</v>
      </c>
      <c r="AJ21" s="106">
        <f t="shared" si="3"/>
        <v>500</v>
      </c>
      <c r="AK21" s="106">
        <f t="shared" si="3"/>
        <v>500</v>
      </c>
      <c r="AL21" s="106">
        <f t="shared" si="3"/>
        <v>500</v>
      </c>
      <c r="AM21" s="106">
        <f t="shared" si="3"/>
        <v>500</v>
      </c>
      <c r="AN21" s="106">
        <f t="shared" si="3"/>
        <v>500</v>
      </c>
      <c r="AO21" s="106">
        <f t="shared" si="3"/>
        <v>500</v>
      </c>
      <c r="AP21" s="106">
        <f t="shared" si="3"/>
        <v>500</v>
      </c>
      <c r="AQ21" s="106">
        <f t="shared" si="3"/>
        <v>500</v>
      </c>
      <c r="AR21" s="106">
        <f t="shared" si="3"/>
        <v>500</v>
      </c>
      <c r="AS21" s="106">
        <f t="shared" si="3"/>
        <v>500</v>
      </c>
      <c r="AT21" s="106">
        <f t="shared" si="3"/>
        <v>0</v>
      </c>
      <c r="AU21" s="106">
        <f t="shared" si="3"/>
        <v>500</v>
      </c>
      <c r="AV21" s="106">
        <f t="shared" si="3"/>
        <v>500</v>
      </c>
      <c r="AW21" s="106">
        <f t="shared" si="3"/>
        <v>500</v>
      </c>
      <c r="AX21" s="106">
        <f t="shared" si="3"/>
        <v>0</v>
      </c>
      <c r="AY21" s="106">
        <f t="shared" si="3"/>
        <v>0</v>
      </c>
      <c r="AZ21" s="157">
        <f>SUM($D21:$AY21)</f>
        <v>21500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0</v>
      </c>
      <c r="E23" s="100">
        <f t="shared" ref="E23:AY23" si="6">E$21*$B$23</f>
        <v>1000000</v>
      </c>
      <c r="F23" s="100">
        <f t="shared" si="6"/>
        <v>1000000</v>
      </c>
      <c r="G23" s="100">
        <f t="shared" si="6"/>
        <v>1000000</v>
      </c>
      <c r="H23" s="100">
        <f t="shared" si="6"/>
        <v>1000000</v>
      </c>
      <c r="I23" s="100">
        <f t="shared" si="6"/>
        <v>1000000</v>
      </c>
      <c r="J23" s="100">
        <f t="shared" si="6"/>
        <v>1000000</v>
      </c>
      <c r="K23" s="100">
        <f t="shared" si="6"/>
        <v>1000000</v>
      </c>
      <c r="L23" s="100">
        <f t="shared" si="6"/>
        <v>1000000</v>
      </c>
      <c r="M23" s="100">
        <f t="shared" si="6"/>
        <v>1000000</v>
      </c>
      <c r="N23" s="100">
        <f t="shared" si="6"/>
        <v>1000000</v>
      </c>
      <c r="O23" s="100">
        <f t="shared" si="6"/>
        <v>1000000</v>
      </c>
      <c r="P23" s="100">
        <f t="shared" si="6"/>
        <v>1000000</v>
      </c>
      <c r="Q23" s="100">
        <f t="shared" si="6"/>
        <v>1000000</v>
      </c>
      <c r="R23" s="100">
        <f t="shared" si="6"/>
        <v>1000000</v>
      </c>
      <c r="S23" s="100">
        <f t="shared" si="6"/>
        <v>1000000</v>
      </c>
      <c r="T23" s="100">
        <f t="shared" si="6"/>
        <v>1000000</v>
      </c>
      <c r="U23" s="100">
        <f t="shared" si="6"/>
        <v>1000000</v>
      </c>
      <c r="V23" s="100">
        <f t="shared" si="6"/>
        <v>1000000</v>
      </c>
      <c r="W23" s="100">
        <f t="shared" si="6"/>
        <v>1000000</v>
      </c>
      <c r="X23" s="100">
        <f t="shared" si="6"/>
        <v>0</v>
      </c>
      <c r="Y23" s="100">
        <f t="shared" si="6"/>
        <v>1000000</v>
      </c>
      <c r="Z23" s="100">
        <f t="shared" si="6"/>
        <v>1000000</v>
      </c>
      <c r="AA23" s="100">
        <f t="shared" si="6"/>
        <v>1000000</v>
      </c>
      <c r="AB23" s="100">
        <f t="shared" si="6"/>
        <v>1000000</v>
      </c>
      <c r="AC23" s="100">
        <f t="shared" si="6"/>
        <v>1000000</v>
      </c>
      <c r="AD23" s="100">
        <f t="shared" si="6"/>
        <v>1000000</v>
      </c>
      <c r="AE23" s="100">
        <f t="shared" si="6"/>
        <v>1000000</v>
      </c>
      <c r="AF23" s="100">
        <f t="shared" si="6"/>
        <v>1000000</v>
      </c>
      <c r="AG23" s="100">
        <f t="shared" si="6"/>
        <v>1000000</v>
      </c>
      <c r="AH23" s="100">
        <f t="shared" si="6"/>
        <v>1000000</v>
      </c>
      <c r="AI23" s="100">
        <f t="shared" si="6"/>
        <v>1000000</v>
      </c>
      <c r="AJ23" s="100">
        <f t="shared" si="6"/>
        <v>1000000</v>
      </c>
      <c r="AK23" s="100">
        <f t="shared" si="6"/>
        <v>1000000</v>
      </c>
      <c r="AL23" s="100">
        <f t="shared" si="6"/>
        <v>1000000</v>
      </c>
      <c r="AM23" s="100">
        <f t="shared" si="6"/>
        <v>1000000</v>
      </c>
      <c r="AN23" s="100">
        <f t="shared" si="6"/>
        <v>1000000</v>
      </c>
      <c r="AO23" s="100">
        <f t="shared" si="6"/>
        <v>1000000</v>
      </c>
      <c r="AP23" s="100">
        <f t="shared" si="6"/>
        <v>1000000</v>
      </c>
      <c r="AQ23" s="100">
        <f t="shared" si="6"/>
        <v>1000000</v>
      </c>
      <c r="AR23" s="100">
        <f t="shared" si="6"/>
        <v>1000000</v>
      </c>
      <c r="AS23" s="100">
        <f t="shared" si="6"/>
        <v>1000000</v>
      </c>
      <c r="AT23" s="100">
        <f t="shared" si="6"/>
        <v>0</v>
      </c>
      <c r="AU23" s="100">
        <f t="shared" si="6"/>
        <v>1000000</v>
      </c>
      <c r="AV23" s="100">
        <f t="shared" si="6"/>
        <v>1000000</v>
      </c>
      <c r="AW23" s="100">
        <f t="shared" si="6"/>
        <v>1000000</v>
      </c>
      <c r="AX23" s="100">
        <f t="shared" si="6"/>
        <v>0</v>
      </c>
      <c r="AY23" s="100">
        <f t="shared" si="6"/>
        <v>0</v>
      </c>
      <c r="AZ23" s="139">
        <f t="shared" si="5"/>
        <v>43000000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18</v>
      </c>
      <c r="D27" s="124">
        <f>C$27-C$28+C$29</f>
        <v>4</v>
      </c>
      <c r="E27" s="124">
        <f t="shared" ref="E27:AY27" si="8">D27-D28+D29</f>
        <v>22</v>
      </c>
      <c r="F27" s="124">
        <f t="shared" si="8"/>
        <v>5</v>
      </c>
      <c r="G27" s="124">
        <f t="shared" si="8"/>
        <v>17</v>
      </c>
      <c r="H27" s="124">
        <f t="shared" si="8"/>
        <v>5</v>
      </c>
      <c r="I27" s="124">
        <f t="shared" si="8"/>
        <v>17</v>
      </c>
      <c r="J27" s="124">
        <f t="shared" si="8"/>
        <v>5</v>
      </c>
      <c r="K27" s="124">
        <f t="shared" si="8"/>
        <v>17</v>
      </c>
      <c r="L27" s="124">
        <f t="shared" si="8"/>
        <v>5</v>
      </c>
      <c r="M27" s="124">
        <f t="shared" si="8"/>
        <v>17</v>
      </c>
      <c r="N27" s="124">
        <f t="shared" si="8"/>
        <v>5</v>
      </c>
      <c r="O27" s="124">
        <f t="shared" si="8"/>
        <v>17</v>
      </c>
      <c r="P27" s="124">
        <f t="shared" si="8"/>
        <v>5</v>
      </c>
      <c r="Q27" s="124">
        <f t="shared" si="8"/>
        <v>17</v>
      </c>
      <c r="R27" s="124">
        <f t="shared" si="8"/>
        <v>5</v>
      </c>
      <c r="S27" s="124">
        <f t="shared" si="8"/>
        <v>17</v>
      </c>
      <c r="T27" s="124">
        <f t="shared" si="8"/>
        <v>5</v>
      </c>
      <c r="U27" s="124">
        <f t="shared" si="8"/>
        <v>17</v>
      </c>
      <c r="V27" s="124">
        <f t="shared" si="8"/>
        <v>5</v>
      </c>
      <c r="W27" s="124">
        <f t="shared" si="8"/>
        <v>17</v>
      </c>
      <c r="X27" s="124">
        <f t="shared" si="8"/>
        <v>5</v>
      </c>
      <c r="Y27" s="124">
        <f t="shared" si="8"/>
        <v>22</v>
      </c>
      <c r="Z27" s="124">
        <f t="shared" si="8"/>
        <v>5</v>
      </c>
      <c r="AA27" s="124">
        <f t="shared" si="8"/>
        <v>17</v>
      </c>
      <c r="AB27" s="124">
        <f t="shared" si="8"/>
        <v>5</v>
      </c>
      <c r="AC27" s="124">
        <f t="shared" si="8"/>
        <v>17</v>
      </c>
      <c r="AD27" s="124">
        <f t="shared" si="8"/>
        <v>5</v>
      </c>
      <c r="AE27" s="124">
        <f t="shared" si="8"/>
        <v>17</v>
      </c>
      <c r="AF27" s="124">
        <f t="shared" si="8"/>
        <v>5</v>
      </c>
      <c r="AG27" s="124">
        <f t="shared" si="8"/>
        <v>17</v>
      </c>
      <c r="AH27" s="124">
        <f t="shared" si="8"/>
        <v>5</v>
      </c>
      <c r="AI27" s="124">
        <f t="shared" si="8"/>
        <v>17</v>
      </c>
      <c r="AJ27" s="124">
        <f t="shared" si="8"/>
        <v>5</v>
      </c>
      <c r="AK27" s="124">
        <f t="shared" si="8"/>
        <v>17</v>
      </c>
      <c r="AL27" s="124">
        <f t="shared" si="8"/>
        <v>5</v>
      </c>
      <c r="AM27" s="124">
        <f t="shared" si="8"/>
        <v>17</v>
      </c>
      <c r="AN27" s="124">
        <f t="shared" si="8"/>
        <v>5</v>
      </c>
      <c r="AO27" s="124">
        <f t="shared" si="8"/>
        <v>17</v>
      </c>
      <c r="AP27" s="124">
        <f t="shared" si="8"/>
        <v>5</v>
      </c>
      <c r="AQ27" s="124">
        <f t="shared" si="8"/>
        <v>17</v>
      </c>
      <c r="AR27" s="124">
        <f t="shared" si="8"/>
        <v>5</v>
      </c>
      <c r="AS27" s="124">
        <f t="shared" si="8"/>
        <v>17</v>
      </c>
      <c r="AT27" s="124">
        <f t="shared" si="8"/>
        <v>5</v>
      </c>
      <c r="AU27" s="124">
        <f t="shared" si="8"/>
        <v>22</v>
      </c>
      <c r="AV27" s="124">
        <f t="shared" si="8"/>
        <v>5</v>
      </c>
      <c r="AW27" s="124">
        <f t="shared" si="8"/>
        <v>17</v>
      </c>
      <c r="AX27" s="124">
        <f t="shared" si="8"/>
        <v>5</v>
      </c>
      <c r="AY27" s="164">
        <f t="shared" si="8"/>
        <v>22</v>
      </c>
      <c r="AZ27" s="106"/>
    </row>
    <row r="28" spans="1:52">
      <c r="B28" s="165" t="s">
        <v>310</v>
      </c>
      <c r="C28" s="110">
        <v>18</v>
      </c>
      <c r="D28" s="110">
        <v>0</v>
      </c>
      <c r="E28" s="110">
        <v>17</v>
      </c>
      <c r="F28" s="110">
        <v>5</v>
      </c>
      <c r="G28" s="110">
        <v>17</v>
      </c>
      <c r="H28" s="110">
        <v>5</v>
      </c>
      <c r="I28" s="110">
        <v>17</v>
      </c>
      <c r="J28" s="110">
        <v>5</v>
      </c>
      <c r="K28" s="110">
        <v>17</v>
      </c>
      <c r="L28" s="110">
        <v>5</v>
      </c>
      <c r="M28" s="110">
        <v>17</v>
      </c>
      <c r="N28" s="110">
        <v>5</v>
      </c>
      <c r="O28" s="110">
        <v>17</v>
      </c>
      <c r="P28" s="110">
        <v>5</v>
      </c>
      <c r="Q28" s="110">
        <v>17</v>
      </c>
      <c r="R28" s="110">
        <v>5</v>
      </c>
      <c r="S28" s="110">
        <v>17</v>
      </c>
      <c r="T28" s="110">
        <v>5</v>
      </c>
      <c r="U28" s="110">
        <v>17</v>
      </c>
      <c r="V28" s="110">
        <v>5</v>
      </c>
      <c r="W28" s="110">
        <v>17</v>
      </c>
      <c r="X28" s="110">
        <v>0</v>
      </c>
      <c r="Y28" s="110">
        <v>17</v>
      </c>
      <c r="Z28" s="110">
        <v>5</v>
      </c>
      <c r="AA28" s="110">
        <v>17</v>
      </c>
      <c r="AB28" s="110">
        <v>5</v>
      </c>
      <c r="AC28" s="110">
        <v>17</v>
      </c>
      <c r="AD28" s="110">
        <v>5</v>
      </c>
      <c r="AE28" s="110">
        <v>17</v>
      </c>
      <c r="AF28" s="110">
        <v>5</v>
      </c>
      <c r="AG28" s="110">
        <v>17</v>
      </c>
      <c r="AH28" s="110">
        <v>5</v>
      </c>
      <c r="AI28" s="110">
        <v>17</v>
      </c>
      <c r="AJ28" s="110">
        <v>5</v>
      </c>
      <c r="AK28" s="110">
        <v>17</v>
      </c>
      <c r="AL28" s="110">
        <v>5</v>
      </c>
      <c r="AM28" s="110">
        <v>17</v>
      </c>
      <c r="AN28" s="110">
        <v>5</v>
      </c>
      <c r="AO28" s="110">
        <v>17</v>
      </c>
      <c r="AP28" s="110">
        <v>5</v>
      </c>
      <c r="AQ28" s="110">
        <v>17</v>
      </c>
      <c r="AR28" s="110">
        <v>5</v>
      </c>
      <c r="AS28" s="110">
        <v>17</v>
      </c>
      <c r="AT28" s="110">
        <v>0</v>
      </c>
      <c r="AU28" s="110">
        <v>17</v>
      </c>
      <c r="AV28" s="110">
        <v>5</v>
      </c>
      <c r="AW28" s="110">
        <v>17</v>
      </c>
      <c r="AX28" s="110">
        <v>0</v>
      </c>
      <c r="AY28" s="166">
        <v>0</v>
      </c>
      <c r="AZ28" s="106"/>
    </row>
    <row r="29" spans="1:52">
      <c r="B29" s="136" t="s">
        <v>311</v>
      </c>
      <c r="C29" s="125">
        <v>4</v>
      </c>
      <c r="D29" s="125">
        <f>C$28</f>
        <v>18</v>
      </c>
      <c r="E29" s="125">
        <f t="shared" ref="E29:AY29" si="9">D$28</f>
        <v>0</v>
      </c>
      <c r="F29" s="125">
        <f t="shared" si="9"/>
        <v>17</v>
      </c>
      <c r="G29" s="125">
        <f t="shared" si="9"/>
        <v>5</v>
      </c>
      <c r="H29" s="125">
        <f t="shared" si="9"/>
        <v>17</v>
      </c>
      <c r="I29" s="125">
        <f t="shared" si="9"/>
        <v>5</v>
      </c>
      <c r="J29" s="125">
        <f t="shared" si="9"/>
        <v>17</v>
      </c>
      <c r="K29" s="125">
        <f t="shared" si="9"/>
        <v>5</v>
      </c>
      <c r="L29" s="125">
        <f t="shared" si="9"/>
        <v>17</v>
      </c>
      <c r="M29" s="125">
        <f t="shared" si="9"/>
        <v>5</v>
      </c>
      <c r="N29" s="125">
        <f t="shared" si="9"/>
        <v>17</v>
      </c>
      <c r="O29" s="125">
        <f t="shared" si="9"/>
        <v>5</v>
      </c>
      <c r="P29" s="125">
        <f t="shared" si="9"/>
        <v>17</v>
      </c>
      <c r="Q29" s="125">
        <f t="shared" si="9"/>
        <v>5</v>
      </c>
      <c r="R29" s="125">
        <f t="shared" si="9"/>
        <v>17</v>
      </c>
      <c r="S29" s="125">
        <f t="shared" si="9"/>
        <v>5</v>
      </c>
      <c r="T29" s="125">
        <f t="shared" si="9"/>
        <v>17</v>
      </c>
      <c r="U29" s="125">
        <f t="shared" si="9"/>
        <v>5</v>
      </c>
      <c r="V29" s="125">
        <f t="shared" si="9"/>
        <v>17</v>
      </c>
      <c r="W29" s="125">
        <f t="shared" si="9"/>
        <v>5</v>
      </c>
      <c r="X29" s="125">
        <f t="shared" si="9"/>
        <v>17</v>
      </c>
      <c r="Y29" s="125">
        <f t="shared" si="9"/>
        <v>0</v>
      </c>
      <c r="Z29" s="125">
        <f t="shared" si="9"/>
        <v>17</v>
      </c>
      <c r="AA29" s="125">
        <f t="shared" si="9"/>
        <v>5</v>
      </c>
      <c r="AB29" s="125">
        <f t="shared" si="9"/>
        <v>17</v>
      </c>
      <c r="AC29" s="125">
        <f t="shared" si="9"/>
        <v>5</v>
      </c>
      <c r="AD29" s="125">
        <f t="shared" si="9"/>
        <v>17</v>
      </c>
      <c r="AE29" s="125">
        <f t="shared" si="9"/>
        <v>5</v>
      </c>
      <c r="AF29" s="125">
        <f t="shared" si="9"/>
        <v>17</v>
      </c>
      <c r="AG29" s="125">
        <f t="shared" si="9"/>
        <v>5</v>
      </c>
      <c r="AH29" s="125">
        <f t="shared" si="9"/>
        <v>17</v>
      </c>
      <c r="AI29" s="125">
        <f t="shared" si="9"/>
        <v>5</v>
      </c>
      <c r="AJ29" s="125">
        <f t="shared" si="9"/>
        <v>17</v>
      </c>
      <c r="AK29" s="125">
        <f t="shared" si="9"/>
        <v>5</v>
      </c>
      <c r="AL29" s="125">
        <f t="shared" si="9"/>
        <v>17</v>
      </c>
      <c r="AM29" s="125">
        <f t="shared" si="9"/>
        <v>5</v>
      </c>
      <c r="AN29" s="125">
        <f t="shared" si="9"/>
        <v>17</v>
      </c>
      <c r="AO29" s="125">
        <f t="shared" si="9"/>
        <v>5</v>
      </c>
      <c r="AP29" s="125">
        <f t="shared" si="9"/>
        <v>17</v>
      </c>
      <c r="AQ29" s="125">
        <f t="shared" si="9"/>
        <v>5</v>
      </c>
      <c r="AR29" s="125">
        <f t="shared" si="9"/>
        <v>17</v>
      </c>
      <c r="AS29" s="125">
        <f t="shared" si="9"/>
        <v>5</v>
      </c>
      <c r="AT29" s="125">
        <f t="shared" si="9"/>
        <v>17</v>
      </c>
      <c r="AU29" s="125">
        <f t="shared" si="9"/>
        <v>0</v>
      </c>
      <c r="AV29" s="125">
        <f t="shared" si="9"/>
        <v>17</v>
      </c>
      <c r="AW29" s="125">
        <f t="shared" si="9"/>
        <v>5</v>
      </c>
      <c r="AX29" s="125">
        <f t="shared" si="9"/>
        <v>17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40</v>
      </c>
      <c r="E30" s="117">
        <f t="shared" ref="E30:AY30" si="10">E$27*$B$30</f>
        <v>220</v>
      </c>
      <c r="F30" s="117">
        <f t="shared" si="10"/>
        <v>50</v>
      </c>
      <c r="G30" s="117">
        <f t="shared" si="10"/>
        <v>170</v>
      </c>
      <c r="H30" s="117">
        <f t="shared" si="10"/>
        <v>50</v>
      </c>
      <c r="I30" s="117">
        <f t="shared" si="10"/>
        <v>170</v>
      </c>
      <c r="J30" s="117">
        <f t="shared" si="10"/>
        <v>50</v>
      </c>
      <c r="K30" s="117">
        <f t="shared" si="10"/>
        <v>170</v>
      </c>
      <c r="L30" s="117">
        <f t="shared" si="10"/>
        <v>50</v>
      </c>
      <c r="M30" s="117">
        <f t="shared" si="10"/>
        <v>170</v>
      </c>
      <c r="N30" s="117">
        <f t="shared" si="10"/>
        <v>50</v>
      </c>
      <c r="O30" s="117">
        <f t="shared" si="10"/>
        <v>170</v>
      </c>
      <c r="P30" s="117">
        <f t="shared" si="10"/>
        <v>50</v>
      </c>
      <c r="Q30" s="117">
        <f t="shared" si="10"/>
        <v>170</v>
      </c>
      <c r="R30" s="117">
        <f>R$27*$B$30</f>
        <v>50</v>
      </c>
      <c r="S30" s="117">
        <f t="shared" si="10"/>
        <v>170</v>
      </c>
      <c r="T30" s="117">
        <f t="shared" si="10"/>
        <v>50</v>
      </c>
      <c r="U30" s="117">
        <f t="shared" si="10"/>
        <v>170</v>
      </c>
      <c r="V30" s="117">
        <f t="shared" si="10"/>
        <v>50</v>
      </c>
      <c r="W30" s="117">
        <f t="shared" si="10"/>
        <v>170</v>
      </c>
      <c r="X30" s="117">
        <f t="shared" si="10"/>
        <v>50</v>
      </c>
      <c r="Y30" s="117">
        <f t="shared" si="10"/>
        <v>220</v>
      </c>
      <c r="Z30" s="117">
        <f t="shared" si="10"/>
        <v>50</v>
      </c>
      <c r="AA30" s="117">
        <f t="shared" si="10"/>
        <v>170</v>
      </c>
      <c r="AB30" s="117">
        <f t="shared" si="10"/>
        <v>50</v>
      </c>
      <c r="AC30" s="117">
        <f t="shared" si="10"/>
        <v>170</v>
      </c>
      <c r="AD30" s="117">
        <f t="shared" si="10"/>
        <v>50</v>
      </c>
      <c r="AE30" s="117">
        <f>AE$27*$B$30</f>
        <v>170</v>
      </c>
      <c r="AF30" s="117">
        <f t="shared" si="10"/>
        <v>50</v>
      </c>
      <c r="AG30" s="117">
        <f t="shared" si="10"/>
        <v>170</v>
      </c>
      <c r="AH30" s="117">
        <f t="shared" si="10"/>
        <v>50</v>
      </c>
      <c r="AI30" s="117">
        <f t="shared" si="10"/>
        <v>170</v>
      </c>
      <c r="AJ30" s="117">
        <f t="shared" si="10"/>
        <v>50</v>
      </c>
      <c r="AK30" s="117">
        <f t="shared" si="10"/>
        <v>170</v>
      </c>
      <c r="AL30" s="117">
        <f t="shared" si="10"/>
        <v>50</v>
      </c>
      <c r="AM30" s="117">
        <f t="shared" si="10"/>
        <v>170</v>
      </c>
      <c r="AN30" s="117">
        <f t="shared" si="10"/>
        <v>50</v>
      </c>
      <c r="AO30" s="117">
        <f t="shared" si="10"/>
        <v>170</v>
      </c>
      <c r="AP30" s="117">
        <f t="shared" si="10"/>
        <v>50</v>
      </c>
      <c r="AQ30" s="117">
        <f t="shared" si="10"/>
        <v>170</v>
      </c>
      <c r="AR30" s="117">
        <f t="shared" si="10"/>
        <v>50</v>
      </c>
      <c r="AS30" s="117">
        <f t="shared" si="10"/>
        <v>170</v>
      </c>
      <c r="AT30" s="117">
        <f t="shared" si="10"/>
        <v>50</v>
      </c>
      <c r="AU30" s="117">
        <f t="shared" si="10"/>
        <v>220</v>
      </c>
      <c r="AV30" s="117">
        <f t="shared" si="10"/>
        <v>50</v>
      </c>
      <c r="AW30" s="117">
        <f t="shared" si="10"/>
        <v>170</v>
      </c>
      <c r="AX30" s="117">
        <f t="shared" si="10"/>
        <v>50</v>
      </c>
      <c r="AY30" s="117">
        <f t="shared" si="10"/>
        <v>220</v>
      </c>
      <c r="AZ30" s="141">
        <f t="shared" si="5"/>
        <v>5470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0</v>
      </c>
      <c r="E33" s="124">
        <f>E$21*shipping_manufacturing!$F$27/100</f>
        <v>180</v>
      </c>
      <c r="F33" s="124">
        <f>F$21*shipping_manufacturing!$F$27/100</f>
        <v>180</v>
      </c>
      <c r="G33" s="124">
        <f>G$21*shipping_manufacturing!$F$27/100</f>
        <v>180</v>
      </c>
      <c r="H33" s="124">
        <f>H$21*shipping_manufacturing!$F$27/100</f>
        <v>180</v>
      </c>
      <c r="I33" s="124">
        <f>I$21*shipping_manufacturing!$F$27/100</f>
        <v>180</v>
      </c>
      <c r="J33" s="124">
        <f>J$21*shipping_manufacturing!$F$27/100</f>
        <v>180</v>
      </c>
      <c r="K33" s="124">
        <f>K$21*shipping_manufacturing!$F$27/100</f>
        <v>180</v>
      </c>
      <c r="L33" s="124">
        <f>L$21*shipping_manufacturing!$F$27/100</f>
        <v>180</v>
      </c>
      <c r="M33" s="124">
        <f>M$21*shipping_manufacturing!$F$27/100</f>
        <v>180</v>
      </c>
      <c r="N33" s="124">
        <f>N$21*shipping_manufacturing!$F$27/100</f>
        <v>180</v>
      </c>
      <c r="O33" s="124">
        <f>O$21*shipping_manufacturing!$F$27/100</f>
        <v>180</v>
      </c>
      <c r="P33" s="124">
        <f>P$21*shipping_manufacturing!$F$27/100</f>
        <v>180</v>
      </c>
      <c r="Q33" s="124">
        <f>Q$21*shipping_manufacturing!$F$27/100</f>
        <v>180</v>
      </c>
      <c r="R33" s="124">
        <f>R$21*shipping_manufacturing!$F$27/100</f>
        <v>180</v>
      </c>
      <c r="S33" s="124">
        <f>S$21*shipping_manufacturing!$F$27/100</f>
        <v>180</v>
      </c>
      <c r="T33" s="124">
        <f>T$21*shipping_manufacturing!$F$27/100</f>
        <v>180</v>
      </c>
      <c r="U33" s="124">
        <f>U$21*shipping_manufacturing!$F$27/100</f>
        <v>180</v>
      </c>
      <c r="V33" s="124">
        <f>V$21*shipping_manufacturing!$F$27/100</f>
        <v>180</v>
      </c>
      <c r="W33" s="124">
        <f>W$21*shipping_manufacturing!$F$27/100</f>
        <v>180</v>
      </c>
      <c r="X33" s="124">
        <f>X$21*shipping_manufacturing!$F$27/100</f>
        <v>0</v>
      </c>
      <c r="Y33" s="124">
        <f>Y$21*shipping_manufacturing!$F$27/100</f>
        <v>180</v>
      </c>
      <c r="Z33" s="124">
        <f>Z$21*shipping_manufacturing!$F$27/100</f>
        <v>180</v>
      </c>
      <c r="AA33" s="124">
        <f>AA$21*shipping_manufacturing!$F$27/100</f>
        <v>180</v>
      </c>
      <c r="AB33" s="124">
        <f>AB$21*shipping_manufacturing!$F$27/100</f>
        <v>180</v>
      </c>
      <c r="AC33" s="124">
        <f>AC$21*shipping_manufacturing!$F$27/100</f>
        <v>180</v>
      </c>
      <c r="AD33" s="124">
        <f>AD$21*shipping_manufacturing!$F$27/100</f>
        <v>180</v>
      </c>
      <c r="AE33" s="124">
        <f>AE$21*shipping_manufacturing!$F$27/100</f>
        <v>180</v>
      </c>
      <c r="AF33" s="124">
        <f>AF$21*shipping_manufacturing!$F$27/100</f>
        <v>180</v>
      </c>
      <c r="AG33" s="124">
        <f>AG$21*shipping_manufacturing!$F$27/100</f>
        <v>180</v>
      </c>
      <c r="AH33" s="124">
        <f>AH$21*shipping_manufacturing!$F$27/100</f>
        <v>180</v>
      </c>
      <c r="AI33" s="124">
        <f>AI$21*shipping_manufacturing!$F$27/100</f>
        <v>180</v>
      </c>
      <c r="AJ33" s="124">
        <f>AJ$21*shipping_manufacturing!$F$27/100</f>
        <v>180</v>
      </c>
      <c r="AK33" s="124">
        <f>AK$21*shipping_manufacturing!$F$27/100</f>
        <v>180</v>
      </c>
      <c r="AL33" s="124">
        <f>AL$21*shipping_manufacturing!$F$27/100</f>
        <v>180</v>
      </c>
      <c r="AM33" s="124">
        <f>AM$21*shipping_manufacturing!$F$27/100</f>
        <v>180</v>
      </c>
      <c r="AN33" s="124">
        <f>AN$21*shipping_manufacturing!$F$27/100</f>
        <v>180</v>
      </c>
      <c r="AO33" s="124">
        <f>AO$21*shipping_manufacturing!$F$27/100</f>
        <v>180</v>
      </c>
      <c r="AP33" s="124">
        <f>AP$21*shipping_manufacturing!$F$27/100</f>
        <v>180</v>
      </c>
      <c r="AQ33" s="124">
        <f>AQ$21*shipping_manufacturing!$F$27/100</f>
        <v>180</v>
      </c>
      <c r="AR33" s="124">
        <f>AR$21*shipping_manufacturing!$F$27/100</f>
        <v>180</v>
      </c>
      <c r="AS33" s="124">
        <f>AS$21*shipping_manufacturing!$F$27/100</f>
        <v>180</v>
      </c>
      <c r="AT33" s="124">
        <f>AT$21*shipping_manufacturing!$F$27/100</f>
        <v>0</v>
      </c>
      <c r="AU33" s="124">
        <f>AU$21*shipping_manufacturing!$F$27/100</f>
        <v>180</v>
      </c>
      <c r="AV33" s="124">
        <f>AV$21*shipping_manufacturing!$F$27/100</f>
        <v>180</v>
      </c>
      <c r="AW33" s="124">
        <f>AW$21*shipping_manufacturing!$F$27/100</f>
        <v>180</v>
      </c>
      <c r="AX33" s="124">
        <f>AX$21*shipping_manufacturing!$F$27/100</f>
        <v>0</v>
      </c>
      <c r="AY33" s="124">
        <f>AY$21*shipping_manufacturing!$F$27/100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0</v>
      </c>
      <c r="E34" s="110">
        <f>E$22*shipping_manufacturing!$G$27/100</f>
        <v>0</v>
      </c>
      <c r="F34" s="110">
        <f>F$22*shipping_manufacturing!$G$27/100</f>
        <v>0</v>
      </c>
      <c r="G34" s="110">
        <f>G$22*shipping_manufacturing!$G$27/100</f>
        <v>0</v>
      </c>
      <c r="H34" s="110">
        <f>H$22*shipping_manufacturing!$G$27/100</f>
        <v>0</v>
      </c>
      <c r="I34" s="110">
        <f>I$22*shipping_manufacturing!$G$27/100</f>
        <v>0</v>
      </c>
      <c r="J34" s="110">
        <f>J$22*shipping_manufacturing!$G$27/100</f>
        <v>0</v>
      </c>
      <c r="K34" s="110">
        <f>K$22*shipping_manufacturing!$G$27/100</f>
        <v>0</v>
      </c>
      <c r="L34" s="110">
        <f>L$22*shipping_manufacturing!$G$27/100</f>
        <v>0</v>
      </c>
      <c r="M34" s="110">
        <f>M$22*shipping_manufacturing!$G$27/100</f>
        <v>0</v>
      </c>
      <c r="N34" s="110">
        <f>N$22*shipping_manufacturing!$G$27/100</f>
        <v>0</v>
      </c>
      <c r="O34" s="110">
        <f>O$22*shipping_manufacturing!$G$27/100</f>
        <v>0</v>
      </c>
      <c r="P34" s="110">
        <f>P$22*shipping_manufacturing!$G$27/100</f>
        <v>0</v>
      </c>
      <c r="Q34" s="110">
        <f>Q$22*shipping_manufacturing!$G$27/100</f>
        <v>0</v>
      </c>
      <c r="R34" s="110">
        <f>R$22*shipping_manufacturing!$G$27/100</f>
        <v>0</v>
      </c>
      <c r="S34" s="110">
        <f>S$22*shipping_manufacturing!$G$27/100</f>
        <v>0</v>
      </c>
      <c r="T34" s="110">
        <f>T$22*shipping_manufacturing!$G$27/100</f>
        <v>0</v>
      </c>
      <c r="U34" s="110">
        <f>U$22*shipping_manufacturing!$G$27/100</f>
        <v>0</v>
      </c>
      <c r="V34" s="110">
        <f>V$22*shipping_manufacturing!$G$27/100</f>
        <v>0</v>
      </c>
      <c r="W34" s="110">
        <f>W$22*shipping_manufacturing!$G$27/100</f>
        <v>0</v>
      </c>
      <c r="X34" s="110">
        <f>X$22*shipping_manufacturing!$G$27/100</f>
        <v>0</v>
      </c>
      <c r="Y34" s="110">
        <f>Y$22*shipping_manufacturing!$G$27/100</f>
        <v>0</v>
      </c>
      <c r="Z34" s="110">
        <f>Z$22*shipping_manufacturing!$G$27/100</f>
        <v>0</v>
      </c>
      <c r="AA34" s="110">
        <f>AA$22*shipping_manufacturing!$G$27/100</f>
        <v>0</v>
      </c>
      <c r="AB34" s="110">
        <f>AB$22*shipping_manufacturing!$G$27/100</f>
        <v>0</v>
      </c>
      <c r="AC34" s="110">
        <f>AC$22*shipping_manufacturing!$G$27/100</f>
        <v>0</v>
      </c>
      <c r="AD34" s="110">
        <f>AD$22*shipping_manufacturing!$G$27/100</f>
        <v>0</v>
      </c>
      <c r="AE34" s="110">
        <f>AE$22*shipping_manufacturing!$G$27/100</f>
        <v>0</v>
      </c>
      <c r="AF34" s="110">
        <f>AF$22*shipping_manufacturing!$G$27/100</f>
        <v>0</v>
      </c>
      <c r="AG34" s="110">
        <f>AG$22*shipping_manufacturing!$G$27/100</f>
        <v>0</v>
      </c>
      <c r="AH34" s="110">
        <f>AH$22*shipping_manufacturing!$G$27/100</f>
        <v>0</v>
      </c>
      <c r="AI34" s="110">
        <f>AI$22*shipping_manufacturing!$G$27/100</f>
        <v>0</v>
      </c>
      <c r="AJ34" s="110">
        <f>AJ$22*shipping_manufacturing!$G$27/100</f>
        <v>0</v>
      </c>
      <c r="AK34" s="110">
        <f>AK$22*shipping_manufacturing!$G$27/100</f>
        <v>0</v>
      </c>
      <c r="AL34" s="110">
        <f>AL$22*shipping_manufacturing!$G$27/100</f>
        <v>0</v>
      </c>
      <c r="AM34" s="110">
        <f>AM$22*shipping_manufacturing!$G$27/100</f>
        <v>0</v>
      </c>
      <c r="AN34" s="110">
        <f>AN$22*shipping_manufacturing!$G$27/100</f>
        <v>0</v>
      </c>
      <c r="AO34" s="110">
        <f>AO$22*shipping_manufacturing!$G$27/100</f>
        <v>0</v>
      </c>
      <c r="AP34" s="110">
        <f>AP$22*shipping_manufacturing!$G$27/100</f>
        <v>0</v>
      </c>
      <c r="AQ34" s="110">
        <f>AQ$22*shipping_manufacturing!$G$27/100</f>
        <v>0</v>
      </c>
      <c r="AR34" s="110">
        <f>AR$22*shipping_manufacturing!$G$27/100</f>
        <v>0</v>
      </c>
      <c r="AS34" s="110">
        <f>AS$22*shipping_manufacturing!$G$27/100</f>
        <v>0</v>
      </c>
      <c r="AT34" s="110">
        <f>AT$22*shipping_manufacturing!$G$27/100</f>
        <v>0</v>
      </c>
      <c r="AU34" s="110">
        <f>AU$22*shipping_manufacturing!$G$27/100</f>
        <v>0</v>
      </c>
      <c r="AV34" s="110">
        <f>AV$22*shipping_manufacturing!$G$27/100</f>
        <v>0</v>
      </c>
      <c r="AW34" s="110">
        <f>AW$22*shipping_manufacturing!$G$27/100</f>
        <v>0</v>
      </c>
      <c r="AX34" s="110">
        <f>AX$22*shipping_manufacturing!$G$27/100</f>
        <v>0</v>
      </c>
      <c r="AY34" s="110">
        <f>AY$22*shipping_manufacturing!$G$27/100</f>
        <v>0</v>
      </c>
    </row>
    <row r="35" spans="1:52">
      <c r="A35" s="110">
        <v>1225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180</v>
      </c>
      <c r="F35" s="110">
        <f t="shared" si="11"/>
        <v>180</v>
      </c>
      <c r="G35" s="110">
        <f t="shared" si="11"/>
        <v>180</v>
      </c>
      <c r="H35" s="110">
        <f t="shared" si="11"/>
        <v>180</v>
      </c>
      <c r="I35" s="110">
        <f t="shared" si="11"/>
        <v>180</v>
      </c>
      <c r="J35" s="110">
        <f t="shared" si="11"/>
        <v>180</v>
      </c>
      <c r="K35" s="110">
        <f t="shared" si="11"/>
        <v>180</v>
      </c>
      <c r="L35" s="110">
        <f t="shared" si="11"/>
        <v>180</v>
      </c>
      <c r="M35" s="110">
        <f t="shared" si="11"/>
        <v>180</v>
      </c>
      <c r="N35" s="110">
        <f t="shared" si="11"/>
        <v>180</v>
      </c>
      <c r="O35" s="110">
        <f t="shared" si="11"/>
        <v>180</v>
      </c>
      <c r="P35" s="110">
        <f t="shared" si="11"/>
        <v>180</v>
      </c>
      <c r="Q35" s="110">
        <f t="shared" si="11"/>
        <v>180</v>
      </c>
      <c r="R35" s="110">
        <f t="shared" si="11"/>
        <v>180</v>
      </c>
      <c r="S35" s="110">
        <f t="shared" si="11"/>
        <v>180</v>
      </c>
      <c r="T35" s="110">
        <f t="shared" si="11"/>
        <v>180</v>
      </c>
      <c r="U35" s="110">
        <f t="shared" si="11"/>
        <v>180</v>
      </c>
      <c r="V35" s="110">
        <f t="shared" si="11"/>
        <v>180</v>
      </c>
      <c r="W35" s="110">
        <f t="shared" si="11"/>
        <v>180</v>
      </c>
      <c r="X35" s="110">
        <f t="shared" si="11"/>
        <v>0</v>
      </c>
      <c r="Y35" s="110">
        <f t="shared" si="11"/>
        <v>180</v>
      </c>
      <c r="Z35" s="110">
        <f t="shared" si="11"/>
        <v>180</v>
      </c>
      <c r="AA35" s="110">
        <f t="shared" si="11"/>
        <v>180</v>
      </c>
      <c r="AB35" s="110">
        <f t="shared" si="11"/>
        <v>180</v>
      </c>
      <c r="AC35" s="110">
        <f t="shared" si="11"/>
        <v>180</v>
      </c>
      <c r="AD35" s="110">
        <f t="shared" si="11"/>
        <v>180</v>
      </c>
      <c r="AE35" s="110">
        <f t="shared" si="11"/>
        <v>180</v>
      </c>
      <c r="AF35" s="110">
        <f t="shared" si="11"/>
        <v>180</v>
      </c>
      <c r="AG35" s="110">
        <f t="shared" si="11"/>
        <v>180</v>
      </c>
      <c r="AH35" s="110">
        <f t="shared" si="11"/>
        <v>180</v>
      </c>
      <c r="AI35" s="110">
        <f t="shared" si="11"/>
        <v>180</v>
      </c>
      <c r="AJ35" s="110">
        <f t="shared" si="11"/>
        <v>180</v>
      </c>
      <c r="AK35" s="110">
        <f t="shared" si="11"/>
        <v>180</v>
      </c>
      <c r="AL35" s="110">
        <f t="shared" si="11"/>
        <v>180</v>
      </c>
      <c r="AM35" s="110">
        <f t="shared" si="11"/>
        <v>180</v>
      </c>
      <c r="AN35" s="110">
        <f t="shared" si="11"/>
        <v>180</v>
      </c>
      <c r="AO35" s="110">
        <f t="shared" si="11"/>
        <v>180</v>
      </c>
      <c r="AP35" s="110">
        <f t="shared" si="11"/>
        <v>180</v>
      </c>
      <c r="AQ35" s="110">
        <f t="shared" si="11"/>
        <v>180</v>
      </c>
      <c r="AR35" s="110">
        <f t="shared" si="11"/>
        <v>180</v>
      </c>
      <c r="AS35" s="110">
        <f t="shared" si="11"/>
        <v>180</v>
      </c>
      <c r="AT35" s="110">
        <f t="shared" si="11"/>
        <v>0</v>
      </c>
      <c r="AU35" s="110">
        <f t="shared" si="11"/>
        <v>180</v>
      </c>
      <c r="AV35" s="110">
        <f t="shared" si="11"/>
        <v>180</v>
      </c>
      <c r="AW35" s="110">
        <f t="shared" si="11"/>
        <v>180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/>
      <c r="E36" s="110">
        <v>180</v>
      </c>
      <c r="F36" s="110"/>
      <c r="G36" s="110">
        <v>180</v>
      </c>
      <c r="H36" s="110"/>
      <c r="I36" s="110">
        <v>180</v>
      </c>
      <c r="J36" s="110"/>
      <c r="K36" s="110">
        <v>180</v>
      </c>
      <c r="L36" s="110"/>
      <c r="M36" s="110">
        <v>180</v>
      </c>
      <c r="N36" s="110"/>
      <c r="O36" s="110">
        <v>180</v>
      </c>
      <c r="P36" s="110"/>
      <c r="Q36" s="110">
        <v>180</v>
      </c>
      <c r="R36" s="110"/>
      <c r="S36" s="110">
        <v>180</v>
      </c>
      <c r="T36" s="110"/>
      <c r="U36" s="110">
        <v>180</v>
      </c>
      <c r="V36" s="110"/>
      <c r="W36" s="110">
        <v>180</v>
      </c>
      <c r="X36" s="110"/>
      <c r="Y36" s="110">
        <v>180</v>
      </c>
      <c r="Z36" s="110"/>
      <c r="AA36" s="110">
        <v>180</v>
      </c>
      <c r="AB36" s="110"/>
      <c r="AC36" s="110">
        <v>180</v>
      </c>
      <c r="AD36" s="110"/>
      <c r="AE36" s="110">
        <v>180</v>
      </c>
      <c r="AF36" s="110"/>
      <c r="AG36" s="110">
        <v>180</v>
      </c>
      <c r="AH36" s="110"/>
      <c r="AI36" s="110">
        <v>180</v>
      </c>
      <c r="AJ36" s="110"/>
      <c r="AK36" s="110">
        <v>180</v>
      </c>
      <c r="AL36" s="110"/>
      <c r="AM36" s="110">
        <v>180</v>
      </c>
      <c r="AN36" s="110"/>
      <c r="AO36" s="110">
        <v>180</v>
      </c>
      <c r="AP36" s="110"/>
      <c r="AQ36" s="110">
        <v>180</v>
      </c>
      <c r="AR36" s="110"/>
      <c r="AS36" s="110">
        <v>180</v>
      </c>
      <c r="AT36" s="110"/>
      <c r="AU36" s="110">
        <v>180</v>
      </c>
      <c r="AV36" s="110"/>
      <c r="AW36" s="110">
        <v>180</v>
      </c>
      <c r="AX36" s="110"/>
      <c r="AY36" s="110"/>
    </row>
    <row r="37" spans="1:52">
      <c r="A37" s="110"/>
      <c r="B37" s="165" t="s">
        <v>345</v>
      </c>
      <c r="C37" s="110"/>
      <c r="D37" s="110"/>
      <c r="E37" s="110">
        <v>0</v>
      </c>
      <c r="F37" s="110"/>
      <c r="G37" s="110">
        <v>0</v>
      </c>
      <c r="H37" s="110"/>
      <c r="I37" s="110">
        <v>0</v>
      </c>
      <c r="J37" s="110"/>
      <c r="K37" s="110">
        <v>0</v>
      </c>
      <c r="L37" s="110"/>
      <c r="M37" s="110">
        <v>0</v>
      </c>
      <c r="N37" s="110"/>
      <c r="O37" s="110">
        <v>0</v>
      </c>
      <c r="P37" s="110"/>
      <c r="Q37" s="110">
        <v>0</v>
      </c>
      <c r="R37" s="110"/>
      <c r="S37" s="110">
        <v>0</v>
      </c>
      <c r="T37" s="110"/>
      <c r="U37" s="110">
        <v>0</v>
      </c>
      <c r="V37" s="110"/>
      <c r="W37" s="110">
        <v>0</v>
      </c>
      <c r="X37" s="110"/>
      <c r="Y37" s="110">
        <v>0</v>
      </c>
      <c r="Z37" s="110"/>
      <c r="AA37" s="110">
        <v>0</v>
      </c>
      <c r="AB37" s="110"/>
      <c r="AC37" s="110">
        <v>0</v>
      </c>
      <c r="AD37" s="110"/>
      <c r="AE37" s="110">
        <v>0</v>
      </c>
      <c r="AF37" s="110"/>
      <c r="AG37" s="110">
        <v>0</v>
      </c>
      <c r="AH37" s="110"/>
      <c r="AI37" s="110">
        <v>0</v>
      </c>
      <c r="AJ37" s="110"/>
      <c r="AK37" s="110">
        <v>0</v>
      </c>
      <c r="AL37" s="110"/>
      <c r="AM37" s="110">
        <v>0</v>
      </c>
      <c r="AN37" s="110"/>
      <c r="AO37" s="110">
        <v>0</v>
      </c>
      <c r="AP37" s="110"/>
      <c r="AQ37" s="110">
        <v>0</v>
      </c>
      <c r="AR37" s="110"/>
      <c r="AS37" s="110">
        <v>0</v>
      </c>
      <c r="AT37" s="110"/>
      <c r="AU37" s="110">
        <v>0</v>
      </c>
      <c r="AV37" s="110"/>
      <c r="AW37" s="110">
        <v>0</v>
      </c>
      <c r="AX37" s="110"/>
      <c r="AY37" s="110"/>
    </row>
    <row r="38" spans="1:52">
      <c r="A38" s="110"/>
      <c r="B38" s="165" t="s">
        <v>346</v>
      </c>
      <c r="C38" s="110"/>
      <c r="D38" s="110"/>
      <c r="E38" s="110">
        <v>6</v>
      </c>
      <c r="F38" s="110"/>
      <c r="G38" s="110">
        <v>6</v>
      </c>
      <c r="H38" s="110"/>
      <c r="I38" s="110">
        <v>6</v>
      </c>
      <c r="J38" s="110"/>
      <c r="K38" s="110">
        <v>6</v>
      </c>
      <c r="L38" s="110"/>
      <c r="M38" s="110">
        <v>6</v>
      </c>
      <c r="N38" s="110"/>
      <c r="O38" s="110">
        <v>6</v>
      </c>
      <c r="P38" s="110"/>
      <c r="Q38" s="110">
        <v>6</v>
      </c>
      <c r="R38" s="110"/>
      <c r="S38" s="110">
        <v>6</v>
      </c>
      <c r="T38" s="110"/>
      <c r="U38" s="110">
        <v>6</v>
      </c>
      <c r="V38" s="110"/>
      <c r="W38" s="110">
        <v>6</v>
      </c>
      <c r="X38" s="110"/>
      <c r="Y38" s="110">
        <v>6</v>
      </c>
      <c r="Z38" s="110"/>
      <c r="AA38" s="110">
        <v>6</v>
      </c>
      <c r="AB38" s="110"/>
      <c r="AC38" s="110">
        <v>6</v>
      </c>
      <c r="AD38" s="110"/>
      <c r="AE38" s="110">
        <v>6</v>
      </c>
      <c r="AF38" s="110"/>
      <c r="AG38" s="110">
        <v>6</v>
      </c>
      <c r="AH38" s="110"/>
      <c r="AI38" s="110">
        <v>6</v>
      </c>
      <c r="AJ38" s="110"/>
      <c r="AK38" s="110">
        <v>6</v>
      </c>
      <c r="AL38" s="110"/>
      <c r="AM38" s="110">
        <v>6</v>
      </c>
      <c r="AN38" s="110"/>
      <c r="AO38" s="110">
        <v>6</v>
      </c>
      <c r="AP38" s="110"/>
      <c r="AQ38" s="110">
        <v>6</v>
      </c>
      <c r="AR38" s="110"/>
      <c r="AS38" s="110">
        <v>6</v>
      </c>
      <c r="AT38" s="110"/>
      <c r="AU38" s="110">
        <v>6</v>
      </c>
      <c r="AV38" s="110"/>
      <c r="AW38" s="110">
        <v>6</v>
      </c>
      <c r="AX38" s="110"/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180</v>
      </c>
      <c r="G39" s="110">
        <f t="shared" si="12"/>
        <v>0</v>
      </c>
      <c r="H39" s="110">
        <f t="shared" si="12"/>
        <v>180</v>
      </c>
      <c r="I39" s="110">
        <f t="shared" si="12"/>
        <v>0</v>
      </c>
      <c r="J39" s="110">
        <f t="shared" si="12"/>
        <v>180</v>
      </c>
      <c r="K39" s="110">
        <f t="shared" si="12"/>
        <v>0</v>
      </c>
      <c r="L39" s="110">
        <f t="shared" si="12"/>
        <v>180</v>
      </c>
      <c r="M39" s="110">
        <f t="shared" si="12"/>
        <v>0</v>
      </c>
      <c r="N39" s="110">
        <f t="shared" si="12"/>
        <v>180</v>
      </c>
      <c r="O39" s="110">
        <f t="shared" si="12"/>
        <v>0</v>
      </c>
      <c r="P39" s="110">
        <f t="shared" si="12"/>
        <v>180</v>
      </c>
      <c r="Q39" s="110">
        <f t="shared" si="12"/>
        <v>0</v>
      </c>
      <c r="R39" s="110">
        <f t="shared" si="12"/>
        <v>180</v>
      </c>
      <c r="S39" s="110">
        <f t="shared" si="12"/>
        <v>0</v>
      </c>
      <c r="T39" s="110">
        <f t="shared" si="12"/>
        <v>180</v>
      </c>
      <c r="U39" s="110">
        <f t="shared" si="12"/>
        <v>0</v>
      </c>
      <c r="V39" s="110">
        <f t="shared" si="12"/>
        <v>180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180</v>
      </c>
      <c r="AA39" s="110">
        <f t="shared" si="12"/>
        <v>0</v>
      </c>
      <c r="AB39" s="110">
        <f t="shared" si="12"/>
        <v>180</v>
      </c>
      <c r="AC39" s="110">
        <f t="shared" si="12"/>
        <v>0</v>
      </c>
      <c r="AD39" s="110">
        <f t="shared" si="12"/>
        <v>180</v>
      </c>
      <c r="AE39" s="110">
        <f t="shared" si="12"/>
        <v>0</v>
      </c>
      <c r="AF39" s="110">
        <f t="shared" si="12"/>
        <v>180</v>
      </c>
      <c r="AG39" s="110">
        <f t="shared" si="12"/>
        <v>0</v>
      </c>
      <c r="AH39" s="110">
        <f t="shared" si="12"/>
        <v>180</v>
      </c>
      <c r="AI39" s="110">
        <f t="shared" si="12"/>
        <v>0</v>
      </c>
      <c r="AJ39" s="110">
        <f t="shared" si="12"/>
        <v>180</v>
      </c>
      <c r="AK39" s="110">
        <f t="shared" si="12"/>
        <v>0</v>
      </c>
      <c r="AL39" s="110">
        <f t="shared" si="12"/>
        <v>180</v>
      </c>
      <c r="AM39" s="110">
        <f t="shared" si="12"/>
        <v>0</v>
      </c>
      <c r="AN39" s="110">
        <f t="shared" si="12"/>
        <v>180</v>
      </c>
      <c r="AO39" s="110">
        <f t="shared" si="12"/>
        <v>0</v>
      </c>
      <c r="AP39" s="110">
        <f t="shared" si="12"/>
        <v>180</v>
      </c>
      <c r="AQ39" s="110">
        <f t="shared" si="12"/>
        <v>0</v>
      </c>
      <c r="AR39" s="110">
        <f t="shared" si="12"/>
        <v>180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180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2</v>
      </c>
      <c r="F41" s="110">
        <v>2</v>
      </c>
      <c r="G41" s="110">
        <v>1</v>
      </c>
      <c r="H41" s="110">
        <v>2</v>
      </c>
      <c r="I41" s="110">
        <v>3</v>
      </c>
      <c r="J41" s="110">
        <v>1</v>
      </c>
      <c r="K41" s="110">
        <v>1</v>
      </c>
      <c r="L41" s="110">
        <v>1</v>
      </c>
      <c r="M41" s="110">
        <v>2</v>
      </c>
      <c r="N41" s="110">
        <v>1</v>
      </c>
      <c r="O41" s="110">
        <v>1</v>
      </c>
      <c r="P41" s="110">
        <v>1</v>
      </c>
      <c r="Q41" s="110">
        <v>1</v>
      </c>
      <c r="R41" s="110">
        <v>1</v>
      </c>
      <c r="S41" s="110">
        <v>2</v>
      </c>
      <c r="T41" s="110">
        <v>1</v>
      </c>
      <c r="U41" s="110">
        <v>1</v>
      </c>
      <c r="V41" s="110">
        <v>2</v>
      </c>
      <c r="W41" s="110">
        <v>2</v>
      </c>
      <c r="X41" s="110">
        <v>1</v>
      </c>
      <c r="Y41" s="110">
        <v>2</v>
      </c>
      <c r="Z41" s="110">
        <v>1</v>
      </c>
      <c r="AA41" s="110">
        <v>2</v>
      </c>
      <c r="AB41" s="110">
        <v>2</v>
      </c>
      <c r="AC41" s="110">
        <v>1</v>
      </c>
      <c r="AD41" s="110">
        <v>3</v>
      </c>
      <c r="AE41" s="110">
        <v>3</v>
      </c>
      <c r="AF41" s="110">
        <v>1</v>
      </c>
      <c r="AG41" s="110">
        <v>3</v>
      </c>
      <c r="AH41" s="110">
        <v>1</v>
      </c>
      <c r="AI41" s="110">
        <v>1</v>
      </c>
      <c r="AJ41" s="110">
        <v>1</v>
      </c>
      <c r="AK41" s="110">
        <v>2</v>
      </c>
      <c r="AL41" s="110">
        <v>1</v>
      </c>
      <c r="AM41" s="110">
        <v>1</v>
      </c>
      <c r="AN41" s="110">
        <v>1</v>
      </c>
      <c r="AO41" s="110">
        <v>2</v>
      </c>
      <c r="AP41" s="110">
        <v>1</v>
      </c>
      <c r="AQ41" s="110">
        <v>1</v>
      </c>
      <c r="AR41" s="110">
        <v>2</v>
      </c>
      <c r="AS41" s="110">
        <v>1</v>
      </c>
      <c r="AT41" s="110">
        <v>1</v>
      </c>
      <c r="AU41" s="110">
        <v>1</v>
      </c>
      <c r="AV41" s="110">
        <v>1</v>
      </c>
      <c r="AW41" s="110">
        <v>2</v>
      </c>
      <c r="AX41" s="110">
        <v>1</v>
      </c>
      <c r="AY41" s="110">
        <v>1</v>
      </c>
    </row>
    <row r="42" spans="1:52">
      <c r="A42" s="110"/>
      <c r="B42" s="178" t="s">
        <v>350</v>
      </c>
      <c r="C42" s="110"/>
      <c r="D42" s="110">
        <v>0</v>
      </c>
      <c r="E42" s="110">
        <v>264600</v>
      </c>
      <c r="F42" s="110">
        <v>0</v>
      </c>
      <c r="G42" s="110">
        <v>264600</v>
      </c>
      <c r="H42" s="110">
        <v>0</v>
      </c>
      <c r="I42" s="110">
        <v>264600</v>
      </c>
      <c r="J42" s="110">
        <v>0</v>
      </c>
      <c r="K42" s="110">
        <v>264600</v>
      </c>
      <c r="L42" s="110">
        <v>0</v>
      </c>
      <c r="M42" s="110">
        <v>264600</v>
      </c>
      <c r="N42" s="110">
        <v>0</v>
      </c>
      <c r="O42" s="110">
        <v>264600</v>
      </c>
      <c r="P42" s="110">
        <v>0</v>
      </c>
      <c r="Q42" s="110">
        <v>264600</v>
      </c>
      <c r="R42" s="110">
        <v>0</v>
      </c>
      <c r="S42" s="110">
        <v>264600</v>
      </c>
      <c r="T42" s="110">
        <v>0</v>
      </c>
      <c r="U42" s="110">
        <v>264600</v>
      </c>
      <c r="V42" s="110">
        <v>0</v>
      </c>
      <c r="W42" s="110">
        <v>264600</v>
      </c>
      <c r="X42" s="110">
        <v>0</v>
      </c>
      <c r="Y42" s="110">
        <v>264600</v>
      </c>
      <c r="Z42" s="110">
        <v>0</v>
      </c>
      <c r="AA42" s="110">
        <v>264600</v>
      </c>
      <c r="AB42" s="110">
        <v>0</v>
      </c>
      <c r="AC42" s="110">
        <v>264600</v>
      </c>
      <c r="AD42" s="110">
        <v>0</v>
      </c>
      <c r="AE42" s="110">
        <v>264600</v>
      </c>
      <c r="AF42" s="110">
        <v>0</v>
      </c>
      <c r="AG42" s="110">
        <v>264600</v>
      </c>
      <c r="AH42" s="110">
        <v>0</v>
      </c>
      <c r="AI42" s="110">
        <v>264600</v>
      </c>
      <c r="AJ42" s="110">
        <v>0</v>
      </c>
      <c r="AK42" s="110">
        <v>264600</v>
      </c>
      <c r="AL42" s="110">
        <v>0</v>
      </c>
      <c r="AM42" s="110">
        <v>264600</v>
      </c>
      <c r="AN42" s="110">
        <v>0</v>
      </c>
      <c r="AO42" s="110">
        <v>264600</v>
      </c>
      <c r="AP42" s="110">
        <v>0</v>
      </c>
      <c r="AQ42" s="110">
        <v>264600</v>
      </c>
      <c r="AR42" s="110">
        <v>0</v>
      </c>
      <c r="AS42" s="110">
        <v>264600</v>
      </c>
      <c r="AT42" s="110">
        <v>0</v>
      </c>
      <c r="AU42" s="110">
        <v>264600</v>
      </c>
      <c r="AV42" s="110">
        <v>0</v>
      </c>
      <c r="AW42" s="110">
        <v>264600</v>
      </c>
      <c r="AX42" s="110">
        <v>0</v>
      </c>
      <c r="AY42" s="110">
        <v>0</v>
      </c>
      <c r="AZ42" s="100">
        <f>SUM($D$42:$AY$42)</f>
        <v>6085800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143325</v>
      </c>
      <c r="G43" s="110">
        <v>0</v>
      </c>
      <c r="H43" s="110">
        <v>143325</v>
      </c>
      <c r="I43" s="110">
        <v>0</v>
      </c>
      <c r="J43" s="110">
        <v>143325</v>
      </c>
      <c r="K43" s="110">
        <v>0</v>
      </c>
      <c r="L43" s="110">
        <v>143325</v>
      </c>
      <c r="M43" s="110">
        <v>0</v>
      </c>
      <c r="N43" s="110">
        <v>143325</v>
      </c>
      <c r="O43" s="110">
        <v>0</v>
      </c>
      <c r="P43" s="110">
        <v>143325</v>
      </c>
      <c r="Q43" s="110">
        <v>0</v>
      </c>
      <c r="R43" s="110">
        <v>143325</v>
      </c>
      <c r="S43" s="110">
        <v>0</v>
      </c>
      <c r="T43" s="110">
        <v>143325</v>
      </c>
      <c r="U43" s="110">
        <v>0</v>
      </c>
      <c r="V43" s="110">
        <v>143325</v>
      </c>
      <c r="W43" s="110">
        <v>0</v>
      </c>
      <c r="X43" s="110">
        <v>0</v>
      </c>
      <c r="Y43" s="110">
        <v>0</v>
      </c>
      <c r="Z43" s="110">
        <v>143325</v>
      </c>
      <c r="AA43" s="110">
        <v>0</v>
      </c>
      <c r="AB43" s="110">
        <v>143325</v>
      </c>
      <c r="AC43" s="110">
        <v>0</v>
      </c>
      <c r="AD43" s="110">
        <v>143325</v>
      </c>
      <c r="AE43" s="110">
        <v>0</v>
      </c>
      <c r="AF43" s="110">
        <v>143325</v>
      </c>
      <c r="AG43" s="110">
        <v>0</v>
      </c>
      <c r="AH43" s="110">
        <v>143325</v>
      </c>
      <c r="AI43" s="110">
        <v>0</v>
      </c>
      <c r="AJ43" s="110">
        <v>143325</v>
      </c>
      <c r="AK43" s="110">
        <v>0</v>
      </c>
      <c r="AL43" s="110">
        <v>143325</v>
      </c>
      <c r="AM43" s="110">
        <v>0</v>
      </c>
      <c r="AN43" s="110">
        <v>143325</v>
      </c>
      <c r="AO43" s="110">
        <v>0</v>
      </c>
      <c r="AP43" s="110">
        <v>143325</v>
      </c>
      <c r="AQ43" s="110">
        <v>0</v>
      </c>
      <c r="AR43" s="110">
        <v>143325</v>
      </c>
      <c r="AS43" s="110">
        <v>0</v>
      </c>
      <c r="AT43" s="110">
        <v>0</v>
      </c>
      <c r="AU43" s="110">
        <v>0</v>
      </c>
      <c r="AV43" s="110">
        <v>143325</v>
      </c>
      <c r="AW43" s="110">
        <v>0</v>
      </c>
      <c r="AX43" s="110">
        <v>0</v>
      </c>
      <c r="AY43" s="110">
        <v>0</v>
      </c>
      <c r="AZ43" s="100">
        <f>SUM($D$43:$AY$43)</f>
        <v>2866500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0</v>
      </c>
      <c r="E44" s="124">
        <f>E$21*shipping_manufacturing!$F$28/100</f>
        <v>320</v>
      </c>
      <c r="F44" s="124">
        <f>F$21*shipping_manufacturing!$F$28/100</f>
        <v>320</v>
      </c>
      <c r="G44" s="124">
        <f>G$21*shipping_manufacturing!$F$28/100</f>
        <v>320</v>
      </c>
      <c r="H44" s="124">
        <f>H$21*shipping_manufacturing!$F$28/100</f>
        <v>320</v>
      </c>
      <c r="I44" s="124">
        <f>I$21*shipping_manufacturing!$F$28/100</f>
        <v>320</v>
      </c>
      <c r="J44" s="124">
        <f>J$21*shipping_manufacturing!$F$28/100</f>
        <v>320</v>
      </c>
      <c r="K44" s="124">
        <f>K$21*shipping_manufacturing!$F$28/100</f>
        <v>320</v>
      </c>
      <c r="L44" s="124">
        <f>L$21*shipping_manufacturing!$F$28/100</f>
        <v>320</v>
      </c>
      <c r="M44" s="124">
        <f>M$21*shipping_manufacturing!$F$28/100</f>
        <v>320</v>
      </c>
      <c r="N44" s="124">
        <f>N$21*shipping_manufacturing!$F$28/100</f>
        <v>320</v>
      </c>
      <c r="O44" s="124">
        <f>O$21*shipping_manufacturing!$F$28/100</f>
        <v>320</v>
      </c>
      <c r="P44" s="124">
        <f>P$21*shipping_manufacturing!$F$28/100</f>
        <v>320</v>
      </c>
      <c r="Q44" s="124">
        <f>Q$21*shipping_manufacturing!$F$28/100</f>
        <v>320</v>
      </c>
      <c r="R44" s="124">
        <f>R$21*shipping_manufacturing!$F$28/100</f>
        <v>320</v>
      </c>
      <c r="S44" s="124">
        <f>S$21*shipping_manufacturing!$F$28/100</f>
        <v>320</v>
      </c>
      <c r="T44" s="124">
        <f>T$21*shipping_manufacturing!$F$28/100</f>
        <v>320</v>
      </c>
      <c r="U44" s="124">
        <f>U$21*shipping_manufacturing!$F$28/100</f>
        <v>320</v>
      </c>
      <c r="V44" s="124">
        <f>V$21*shipping_manufacturing!$F$28/100</f>
        <v>320</v>
      </c>
      <c r="W44" s="124">
        <f>W$21*shipping_manufacturing!$F$28/100</f>
        <v>320</v>
      </c>
      <c r="X44" s="124">
        <f>X$21*shipping_manufacturing!$F$28/100</f>
        <v>0</v>
      </c>
      <c r="Y44" s="124">
        <f>Y$21*shipping_manufacturing!$F$28/100</f>
        <v>320</v>
      </c>
      <c r="Z44" s="124">
        <f>Z$21*shipping_manufacturing!$F$28/100</f>
        <v>320</v>
      </c>
      <c r="AA44" s="124">
        <f>AA$21*shipping_manufacturing!$F$28/100</f>
        <v>320</v>
      </c>
      <c r="AB44" s="124">
        <f>AB$21*shipping_manufacturing!$F$28/100</f>
        <v>320</v>
      </c>
      <c r="AC44" s="124">
        <f>AC$21*shipping_manufacturing!$F$28/100</f>
        <v>320</v>
      </c>
      <c r="AD44" s="124">
        <f>AD$21*shipping_manufacturing!$F$28/100</f>
        <v>320</v>
      </c>
      <c r="AE44" s="124">
        <f>AE$21*shipping_manufacturing!$F$28/100</f>
        <v>320</v>
      </c>
      <c r="AF44" s="124">
        <f>AF$21*shipping_manufacturing!$F$28/100</f>
        <v>320</v>
      </c>
      <c r="AG44" s="124">
        <f>AG$21*shipping_manufacturing!$F$28/100</f>
        <v>320</v>
      </c>
      <c r="AH44" s="124">
        <f>AH$21*shipping_manufacturing!$F$28/100</f>
        <v>320</v>
      </c>
      <c r="AI44" s="124">
        <f>AI$21*shipping_manufacturing!$F$28/100</f>
        <v>320</v>
      </c>
      <c r="AJ44" s="124">
        <f>AJ$21*shipping_manufacturing!$F$28/100</f>
        <v>320</v>
      </c>
      <c r="AK44" s="124">
        <f>AK$21*shipping_manufacturing!$F$28/100</f>
        <v>320</v>
      </c>
      <c r="AL44" s="124">
        <f>AL$21*shipping_manufacturing!$F$28/100</f>
        <v>320</v>
      </c>
      <c r="AM44" s="124">
        <f>AM$21*shipping_manufacturing!$F$28/100</f>
        <v>320</v>
      </c>
      <c r="AN44" s="124">
        <f>AN$21*shipping_manufacturing!$F$28/100</f>
        <v>320</v>
      </c>
      <c r="AO44" s="124">
        <f>AO$21*shipping_manufacturing!$F$28/100</f>
        <v>320</v>
      </c>
      <c r="AP44" s="124">
        <f>AP$21*shipping_manufacturing!$F$28/100</f>
        <v>320</v>
      </c>
      <c r="AQ44" s="124">
        <f>AQ$21*shipping_manufacturing!$F$28/100</f>
        <v>320</v>
      </c>
      <c r="AR44" s="124">
        <f>AR$21*shipping_manufacturing!$F$28/100</f>
        <v>320</v>
      </c>
      <c r="AS44" s="124">
        <f>AS$21*shipping_manufacturing!$F$28/100</f>
        <v>320</v>
      </c>
      <c r="AT44" s="124">
        <f>AT$21*shipping_manufacturing!$F$28/100</f>
        <v>0</v>
      </c>
      <c r="AU44" s="124">
        <f>AU$21*shipping_manufacturing!$F$28/100</f>
        <v>320</v>
      </c>
      <c r="AV44" s="124">
        <f>AV$21*shipping_manufacturing!$F$28/100</f>
        <v>320</v>
      </c>
      <c r="AW44" s="124">
        <f>AW$21*shipping_manufacturing!$F$28/100</f>
        <v>320</v>
      </c>
      <c r="AX44" s="124">
        <f>AX$21*shipping_manufacturing!$F$28/100</f>
        <v>0</v>
      </c>
      <c r="AY44" s="124">
        <f>AY$21*shipping_manufacturing!$F$28/100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320</v>
      </c>
      <c r="F46" s="110">
        <f t="shared" si="14"/>
        <v>320</v>
      </c>
      <c r="G46" s="110">
        <f t="shared" si="14"/>
        <v>320</v>
      </c>
      <c r="H46" s="110">
        <f t="shared" si="14"/>
        <v>320</v>
      </c>
      <c r="I46" s="110">
        <f t="shared" si="14"/>
        <v>320</v>
      </c>
      <c r="J46" s="110">
        <f t="shared" si="14"/>
        <v>320</v>
      </c>
      <c r="K46" s="110">
        <f t="shared" si="14"/>
        <v>320</v>
      </c>
      <c r="L46" s="110">
        <f t="shared" si="14"/>
        <v>320</v>
      </c>
      <c r="M46" s="110">
        <f t="shared" si="14"/>
        <v>320</v>
      </c>
      <c r="N46" s="110">
        <f t="shared" si="14"/>
        <v>320</v>
      </c>
      <c r="O46" s="110">
        <f t="shared" si="14"/>
        <v>320</v>
      </c>
      <c r="P46" s="110">
        <f t="shared" si="14"/>
        <v>320</v>
      </c>
      <c r="Q46" s="110">
        <f t="shared" si="14"/>
        <v>320</v>
      </c>
      <c r="R46" s="110">
        <f t="shared" si="14"/>
        <v>320</v>
      </c>
      <c r="S46" s="110">
        <f t="shared" si="14"/>
        <v>320</v>
      </c>
      <c r="T46" s="110">
        <f t="shared" si="14"/>
        <v>320</v>
      </c>
      <c r="U46" s="110">
        <f t="shared" si="14"/>
        <v>320</v>
      </c>
      <c r="V46" s="110">
        <f t="shared" si="14"/>
        <v>320</v>
      </c>
      <c r="W46" s="110">
        <f t="shared" si="14"/>
        <v>320</v>
      </c>
      <c r="X46" s="110">
        <f t="shared" si="14"/>
        <v>0</v>
      </c>
      <c r="Y46" s="110">
        <f t="shared" si="14"/>
        <v>320</v>
      </c>
      <c r="Z46" s="110">
        <f t="shared" si="14"/>
        <v>320</v>
      </c>
      <c r="AA46" s="110">
        <f t="shared" si="14"/>
        <v>320</v>
      </c>
      <c r="AB46" s="110">
        <f t="shared" si="14"/>
        <v>320</v>
      </c>
      <c r="AC46" s="110">
        <f t="shared" si="14"/>
        <v>320</v>
      </c>
      <c r="AD46" s="110">
        <f t="shared" si="14"/>
        <v>320</v>
      </c>
      <c r="AE46" s="110">
        <f t="shared" si="14"/>
        <v>320</v>
      </c>
      <c r="AF46" s="110">
        <f t="shared" si="14"/>
        <v>320</v>
      </c>
      <c r="AG46" s="110">
        <f t="shared" si="14"/>
        <v>320</v>
      </c>
      <c r="AH46" s="110">
        <f t="shared" si="14"/>
        <v>320</v>
      </c>
      <c r="AI46" s="110">
        <f t="shared" si="14"/>
        <v>320</v>
      </c>
      <c r="AJ46" s="110">
        <f t="shared" si="14"/>
        <v>320</v>
      </c>
      <c r="AK46" s="110">
        <f t="shared" si="14"/>
        <v>320</v>
      </c>
      <c r="AL46" s="110">
        <f t="shared" si="14"/>
        <v>320</v>
      </c>
      <c r="AM46" s="110">
        <f t="shared" si="14"/>
        <v>320</v>
      </c>
      <c r="AN46" s="110">
        <f t="shared" si="14"/>
        <v>320</v>
      </c>
      <c r="AO46" s="110">
        <f t="shared" si="14"/>
        <v>320</v>
      </c>
      <c r="AP46" s="110">
        <f t="shared" si="14"/>
        <v>320</v>
      </c>
      <c r="AQ46" s="110">
        <f t="shared" si="14"/>
        <v>320</v>
      </c>
      <c r="AR46" s="110">
        <f t="shared" si="14"/>
        <v>320</v>
      </c>
      <c r="AS46" s="110">
        <f t="shared" si="14"/>
        <v>320</v>
      </c>
      <c r="AT46" s="110">
        <f t="shared" si="14"/>
        <v>0</v>
      </c>
      <c r="AU46" s="110">
        <f t="shared" si="14"/>
        <v>320</v>
      </c>
      <c r="AV46" s="110">
        <f t="shared" si="14"/>
        <v>320</v>
      </c>
      <c r="AW46" s="110">
        <f t="shared" si="14"/>
        <v>320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>
        <v>320</v>
      </c>
      <c r="F47" s="110">
        <v>150</v>
      </c>
      <c r="G47" s="110">
        <v>320</v>
      </c>
      <c r="H47" s="110">
        <v>150</v>
      </c>
      <c r="I47" s="110">
        <v>320</v>
      </c>
      <c r="J47" s="110">
        <v>150</v>
      </c>
      <c r="K47" s="110">
        <v>320</v>
      </c>
      <c r="L47" s="110">
        <v>150</v>
      </c>
      <c r="M47" s="110">
        <v>320</v>
      </c>
      <c r="N47" s="110">
        <v>150</v>
      </c>
      <c r="O47" s="110">
        <v>320</v>
      </c>
      <c r="P47" s="110">
        <v>150</v>
      </c>
      <c r="Q47" s="110">
        <v>320</v>
      </c>
      <c r="R47" s="110">
        <v>150</v>
      </c>
      <c r="S47" s="110">
        <v>320</v>
      </c>
      <c r="T47" s="110">
        <v>150</v>
      </c>
      <c r="U47" s="110">
        <v>320</v>
      </c>
      <c r="V47" s="110">
        <v>150</v>
      </c>
      <c r="W47" s="110">
        <v>320</v>
      </c>
      <c r="X47" s="110"/>
      <c r="Y47" s="110">
        <v>320</v>
      </c>
      <c r="Z47" s="110">
        <v>150</v>
      </c>
      <c r="AA47" s="110">
        <v>320</v>
      </c>
      <c r="AB47" s="110">
        <v>150</v>
      </c>
      <c r="AC47" s="110">
        <v>320</v>
      </c>
      <c r="AD47" s="110">
        <v>150</v>
      </c>
      <c r="AE47" s="110">
        <v>320</v>
      </c>
      <c r="AF47" s="110">
        <v>150</v>
      </c>
      <c r="AG47" s="110">
        <v>320</v>
      </c>
      <c r="AH47" s="110">
        <v>150</v>
      </c>
      <c r="AI47" s="110">
        <v>320</v>
      </c>
      <c r="AJ47" s="110">
        <v>150</v>
      </c>
      <c r="AK47" s="110">
        <v>320</v>
      </c>
      <c r="AL47" s="110">
        <v>150</v>
      </c>
      <c r="AM47" s="110">
        <v>320</v>
      </c>
      <c r="AN47" s="110">
        <v>150</v>
      </c>
      <c r="AO47" s="110">
        <v>320</v>
      </c>
      <c r="AP47" s="110">
        <v>150</v>
      </c>
      <c r="AQ47" s="110">
        <v>320</v>
      </c>
      <c r="AR47" s="110">
        <v>150</v>
      </c>
      <c r="AS47" s="110">
        <v>320</v>
      </c>
      <c r="AT47" s="110"/>
      <c r="AU47" s="110">
        <v>320</v>
      </c>
      <c r="AV47" s="110">
        <v>150</v>
      </c>
      <c r="AW47" s="110">
        <v>320</v>
      </c>
      <c r="AX47" s="110"/>
      <c r="AY47" s="110"/>
    </row>
    <row r="48" spans="1:52">
      <c r="A48" s="110"/>
      <c r="B48" s="165" t="s">
        <v>345</v>
      </c>
      <c r="C48" s="110"/>
      <c r="D48" s="110"/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/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/>
      <c r="AU48" s="110">
        <v>0</v>
      </c>
      <c r="AV48" s="110">
        <v>0</v>
      </c>
      <c r="AW48" s="110">
        <v>0</v>
      </c>
      <c r="AX48" s="110"/>
      <c r="AY48" s="110"/>
    </row>
    <row r="49" spans="1:52">
      <c r="A49" s="110"/>
      <c r="B49" s="165" t="s">
        <v>346</v>
      </c>
      <c r="C49" s="110"/>
      <c r="D49" s="110"/>
      <c r="E49" s="110">
        <v>11</v>
      </c>
      <c r="F49" s="110">
        <v>5</v>
      </c>
      <c r="G49" s="110">
        <v>11</v>
      </c>
      <c r="H49" s="110">
        <v>5</v>
      </c>
      <c r="I49" s="110">
        <v>11</v>
      </c>
      <c r="J49" s="110">
        <v>5</v>
      </c>
      <c r="K49" s="110">
        <v>11</v>
      </c>
      <c r="L49" s="110">
        <v>5</v>
      </c>
      <c r="M49" s="110">
        <v>11</v>
      </c>
      <c r="N49" s="110">
        <v>5</v>
      </c>
      <c r="O49" s="110">
        <v>11</v>
      </c>
      <c r="P49" s="110">
        <v>5</v>
      </c>
      <c r="Q49" s="110">
        <v>11</v>
      </c>
      <c r="R49" s="110">
        <v>5</v>
      </c>
      <c r="S49" s="110">
        <v>11</v>
      </c>
      <c r="T49" s="110">
        <v>5</v>
      </c>
      <c r="U49" s="110">
        <v>11</v>
      </c>
      <c r="V49" s="110">
        <v>5</v>
      </c>
      <c r="W49" s="110">
        <v>11</v>
      </c>
      <c r="X49" s="110"/>
      <c r="Y49" s="110">
        <v>11</v>
      </c>
      <c r="Z49" s="110">
        <v>5</v>
      </c>
      <c r="AA49" s="110">
        <v>11</v>
      </c>
      <c r="AB49" s="110">
        <v>5</v>
      </c>
      <c r="AC49" s="110">
        <v>11</v>
      </c>
      <c r="AD49" s="110">
        <v>5</v>
      </c>
      <c r="AE49" s="110">
        <v>11</v>
      </c>
      <c r="AF49" s="110">
        <v>5</v>
      </c>
      <c r="AG49" s="110">
        <v>11</v>
      </c>
      <c r="AH49" s="110">
        <v>5</v>
      </c>
      <c r="AI49" s="110">
        <v>11</v>
      </c>
      <c r="AJ49" s="110">
        <v>5</v>
      </c>
      <c r="AK49" s="110">
        <v>11</v>
      </c>
      <c r="AL49" s="110">
        <v>5</v>
      </c>
      <c r="AM49" s="110">
        <v>11</v>
      </c>
      <c r="AN49" s="110">
        <v>5</v>
      </c>
      <c r="AO49" s="110">
        <v>11</v>
      </c>
      <c r="AP49" s="110">
        <v>5</v>
      </c>
      <c r="AQ49" s="110">
        <v>11</v>
      </c>
      <c r="AR49" s="110">
        <v>5</v>
      </c>
      <c r="AS49" s="110">
        <v>11</v>
      </c>
      <c r="AT49" s="110"/>
      <c r="AU49" s="110">
        <v>11</v>
      </c>
      <c r="AV49" s="110">
        <v>5</v>
      </c>
      <c r="AW49" s="110">
        <v>11</v>
      </c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170</v>
      </c>
      <c r="G50" s="110">
        <f t="shared" si="15"/>
        <v>0</v>
      </c>
      <c r="H50" s="110">
        <f t="shared" si="15"/>
        <v>170</v>
      </c>
      <c r="I50" s="110">
        <f t="shared" si="15"/>
        <v>0</v>
      </c>
      <c r="J50" s="110">
        <f t="shared" si="15"/>
        <v>170</v>
      </c>
      <c r="K50" s="110">
        <f t="shared" si="15"/>
        <v>0</v>
      </c>
      <c r="L50" s="110">
        <f t="shared" si="15"/>
        <v>170</v>
      </c>
      <c r="M50" s="110">
        <f t="shared" si="15"/>
        <v>0</v>
      </c>
      <c r="N50" s="110">
        <f t="shared" si="15"/>
        <v>170</v>
      </c>
      <c r="O50" s="110">
        <f t="shared" si="15"/>
        <v>0</v>
      </c>
      <c r="P50" s="110">
        <f t="shared" si="15"/>
        <v>170</v>
      </c>
      <c r="Q50" s="110">
        <f t="shared" si="15"/>
        <v>0</v>
      </c>
      <c r="R50" s="110">
        <f t="shared" si="15"/>
        <v>170</v>
      </c>
      <c r="S50" s="110">
        <f t="shared" si="15"/>
        <v>0</v>
      </c>
      <c r="T50" s="110">
        <f t="shared" si="15"/>
        <v>170</v>
      </c>
      <c r="U50" s="110">
        <f t="shared" si="15"/>
        <v>0</v>
      </c>
      <c r="V50" s="110">
        <f t="shared" si="15"/>
        <v>170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170</v>
      </c>
      <c r="AA50" s="110">
        <f t="shared" si="15"/>
        <v>0</v>
      </c>
      <c r="AB50" s="110">
        <f t="shared" si="15"/>
        <v>170</v>
      </c>
      <c r="AC50" s="110">
        <f t="shared" si="15"/>
        <v>0</v>
      </c>
      <c r="AD50" s="110">
        <f t="shared" si="15"/>
        <v>170</v>
      </c>
      <c r="AE50" s="110">
        <f t="shared" si="15"/>
        <v>0</v>
      </c>
      <c r="AF50" s="110">
        <f t="shared" si="15"/>
        <v>170</v>
      </c>
      <c r="AG50" s="110">
        <f t="shared" si="15"/>
        <v>0</v>
      </c>
      <c r="AH50" s="110">
        <f t="shared" si="15"/>
        <v>170</v>
      </c>
      <c r="AI50" s="110">
        <f t="shared" si="15"/>
        <v>0</v>
      </c>
      <c r="AJ50" s="110">
        <f t="shared" si="15"/>
        <v>170</v>
      </c>
      <c r="AK50" s="110">
        <f t="shared" si="15"/>
        <v>0</v>
      </c>
      <c r="AL50" s="110">
        <f t="shared" si="15"/>
        <v>170</v>
      </c>
      <c r="AM50" s="110">
        <f t="shared" si="15"/>
        <v>0</v>
      </c>
      <c r="AN50" s="110">
        <f t="shared" si="15"/>
        <v>170</v>
      </c>
      <c r="AO50" s="110">
        <f t="shared" si="15"/>
        <v>0</v>
      </c>
      <c r="AP50" s="110">
        <f t="shared" si="15"/>
        <v>170</v>
      </c>
      <c r="AQ50" s="110">
        <f t="shared" si="15"/>
        <v>0</v>
      </c>
      <c r="AR50" s="110">
        <f t="shared" si="15"/>
        <v>170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170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3</v>
      </c>
      <c r="E52" s="110">
        <v>2</v>
      </c>
      <c r="F52" s="110">
        <v>2</v>
      </c>
      <c r="G52" s="110">
        <v>2</v>
      </c>
      <c r="H52" s="110">
        <v>2</v>
      </c>
      <c r="I52" s="110">
        <v>2</v>
      </c>
      <c r="J52" s="110">
        <v>2</v>
      </c>
      <c r="K52" s="110">
        <v>2</v>
      </c>
      <c r="L52" s="110">
        <v>2</v>
      </c>
      <c r="M52" s="110">
        <v>2</v>
      </c>
      <c r="N52" s="110">
        <v>2</v>
      </c>
      <c r="O52" s="110">
        <v>3</v>
      </c>
      <c r="P52" s="110">
        <v>4</v>
      </c>
      <c r="Q52" s="110">
        <v>2</v>
      </c>
      <c r="R52" s="110">
        <v>2</v>
      </c>
      <c r="S52" s="110">
        <v>4</v>
      </c>
      <c r="T52" s="110">
        <v>4</v>
      </c>
      <c r="U52" s="110">
        <v>2</v>
      </c>
      <c r="V52" s="110">
        <v>2</v>
      </c>
      <c r="W52" s="110">
        <v>2</v>
      </c>
      <c r="X52" s="110">
        <v>3</v>
      </c>
      <c r="Y52" s="110">
        <v>3</v>
      </c>
      <c r="Z52" s="110">
        <v>2</v>
      </c>
      <c r="AA52" s="110">
        <v>2</v>
      </c>
      <c r="AB52" s="110">
        <v>4</v>
      </c>
      <c r="AC52" s="110">
        <v>2</v>
      </c>
      <c r="AD52" s="110">
        <v>2</v>
      </c>
      <c r="AE52" s="110">
        <v>2</v>
      </c>
      <c r="AF52" s="110">
        <v>3</v>
      </c>
      <c r="AG52" s="110">
        <v>4</v>
      </c>
      <c r="AH52" s="110">
        <v>3</v>
      </c>
      <c r="AI52" s="110">
        <v>2</v>
      </c>
      <c r="AJ52" s="110">
        <v>2</v>
      </c>
      <c r="AK52" s="110">
        <v>2</v>
      </c>
      <c r="AL52" s="110">
        <v>4</v>
      </c>
      <c r="AM52" s="110">
        <v>3</v>
      </c>
      <c r="AN52" s="110">
        <v>2</v>
      </c>
      <c r="AO52" s="110">
        <v>2</v>
      </c>
      <c r="AP52" s="110">
        <v>2</v>
      </c>
      <c r="AQ52" s="110">
        <v>2</v>
      </c>
      <c r="AR52" s="110">
        <v>2</v>
      </c>
      <c r="AS52" s="110">
        <v>2</v>
      </c>
      <c r="AT52" s="110">
        <v>3</v>
      </c>
      <c r="AU52" s="110">
        <v>2</v>
      </c>
      <c r="AV52" s="110">
        <v>3</v>
      </c>
      <c r="AW52" s="110">
        <v>2</v>
      </c>
      <c r="AX52" s="110">
        <v>2</v>
      </c>
      <c r="AY52" s="110">
        <v>3</v>
      </c>
    </row>
    <row r="53" spans="1:52">
      <c r="A53" s="110"/>
      <c r="B53" s="178" t="s">
        <v>350</v>
      </c>
      <c r="C53" s="110"/>
      <c r="D53" s="110">
        <v>0</v>
      </c>
      <c r="E53" s="110">
        <v>926244</v>
      </c>
      <c r="F53" s="110">
        <v>421020</v>
      </c>
      <c r="G53" s="110">
        <v>926244</v>
      </c>
      <c r="H53" s="110">
        <v>421020</v>
      </c>
      <c r="I53" s="110">
        <v>926244</v>
      </c>
      <c r="J53" s="110">
        <v>421020</v>
      </c>
      <c r="K53" s="110">
        <v>926244</v>
      </c>
      <c r="L53" s="110">
        <v>421020</v>
      </c>
      <c r="M53" s="110">
        <v>926244</v>
      </c>
      <c r="N53" s="110">
        <v>421020</v>
      </c>
      <c r="O53" s="110">
        <v>926244</v>
      </c>
      <c r="P53" s="110">
        <v>421020</v>
      </c>
      <c r="Q53" s="110">
        <v>926244</v>
      </c>
      <c r="R53" s="110">
        <v>421020</v>
      </c>
      <c r="S53" s="110">
        <v>926244</v>
      </c>
      <c r="T53" s="110">
        <v>421020</v>
      </c>
      <c r="U53" s="110">
        <v>926244</v>
      </c>
      <c r="V53" s="110">
        <v>421020</v>
      </c>
      <c r="W53" s="110">
        <v>926244</v>
      </c>
      <c r="X53" s="110">
        <v>0</v>
      </c>
      <c r="Y53" s="110">
        <v>926244</v>
      </c>
      <c r="Z53" s="110">
        <v>421020</v>
      </c>
      <c r="AA53" s="110">
        <v>926244</v>
      </c>
      <c r="AB53" s="110">
        <v>421020</v>
      </c>
      <c r="AC53" s="110">
        <v>926244</v>
      </c>
      <c r="AD53" s="110">
        <v>421020</v>
      </c>
      <c r="AE53" s="110">
        <v>926244</v>
      </c>
      <c r="AF53" s="110">
        <v>421020</v>
      </c>
      <c r="AG53" s="110">
        <v>926244</v>
      </c>
      <c r="AH53" s="110">
        <v>421020</v>
      </c>
      <c r="AI53" s="110">
        <v>926244</v>
      </c>
      <c r="AJ53" s="110">
        <v>421020</v>
      </c>
      <c r="AK53" s="110">
        <v>926244</v>
      </c>
      <c r="AL53" s="110">
        <v>421020</v>
      </c>
      <c r="AM53" s="110">
        <v>926244</v>
      </c>
      <c r="AN53" s="110">
        <v>421020</v>
      </c>
      <c r="AO53" s="110">
        <v>926244</v>
      </c>
      <c r="AP53" s="110">
        <v>421020</v>
      </c>
      <c r="AQ53" s="110">
        <v>926244</v>
      </c>
      <c r="AR53" s="110">
        <v>421020</v>
      </c>
      <c r="AS53" s="110">
        <v>926244</v>
      </c>
      <c r="AT53" s="110">
        <v>0</v>
      </c>
      <c r="AU53" s="110">
        <v>926244</v>
      </c>
      <c r="AV53" s="110">
        <v>421020</v>
      </c>
      <c r="AW53" s="110">
        <v>926244</v>
      </c>
      <c r="AX53" s="110">
        <v>0</v>
      </c>
      <c r="AY53" s="110">
        <v>0</v>
      </c>
      <c r="AZ53" s="100">
        <f>SUM($D$53:$AY$53)</f>
        <v>29724012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258459.5</v>
      </c>
      <c r="G54" s="125">
        <v>0</v>
      </c>
      <c r="H54" s="125">
        <v>258459.5</v>
      </c>
      <c r="I54" s="125">
        <v>0</v>
      </c>
      <c r="J54" s="125">
        <v>258459.5</v>
      </c>
      <c r="K54" s="125">
        <v>0</v>
      </c>
      <c r="L54" s="125">
        <v>258459.5</v>
      </c>
      <c r="M54" s="125">
        <v>0</v>
      </c>
      <c r="N54" s="125">
        <v>258459.5</v>
      </c>
      <c r="O54" s="125">
        <v>0</v>
      </c>
      <c r="P54" s="125">
        <v>258459.5</v>
      </c>
      <c r="Q54" s="125">
        <v>0</v>
      </c>
      <c r="R54" s="125">
        <v>258459.5</v>
      </c>
      <c r="S54" s="125">
        <v>0</v>
      </c>
      <c r="T54" s="125">
        <v>258459.5</v>
      </c>
      <c r="U54" s="125">
        <v>0</v>
      </c>
      <c r="V54" s="125">
        <v>258459.5</v>
      </c>
      <c r="W54" s="125">
        <v>0</v>
      </c>
      <c r="X54" s="125">
        <v>0</v>
      </c>
      <c r="Y54" s="125">
        <v>0</v>
      </c>
      <c r="Z54" s="125">
        <v>258459.5</v>
      </c>
      <c r="AA54" s="125">
        <v>0</v>
      </c>
      <c r="AB54" s="125">
        <v>258459.5</v>
      </c>
      <c r="AC54" s="125">
        <v>0</v>
      </c>
      <c r="AD54" s="125">
        <v>258459.5</v>
      </c>
      <c r="AE54" s="125">
        <v>0</v>
      </c>
      <c r="AF54" s="125">
        <v>258459.5</v>
      </c>
      <c r="AG54" s="125">
        <v>0</v>
      </c>
      <c r="AH54" s="125">
        <v>258459.5</v>
      </c>
      <c r="AI54" s="125">
        <v>0</v>
      </c>
      <c r="AJ54" s="125">
        <v>258459.5</v>
      </c>
      <c r="AK54" s="125">
        <v>0</v>
      </c>
      <c r="AL54" s="125">
        <v>258459.5</v>
      </c>
      <c r="AM54" s="125">
        <v>0</v>
      </c>
      <c r="AN54" s="125">
        <v>258459.5</v>
      </c>
      <c r="AO54" s="125">
        <v>0</v>
      </c>
      <c r="AP54" s="125">
        <v>258459.5</v>
      </c>
      <c r="AQ54" s="125">
        <v>0</v>
      </c>
      <c r="AR54" s="125">
        <v>258459.5</v>
      </c>
      <c r="AS54" s="125">
        <v>0</v>
      </c>
      <c r="AT54" s="125">
        <v>0</v>
      </c>
      <c r="AU54" s="125">
        <v>0</v>
      </c>
      <c r="AV54" s="125">
        <v>258459.5</v>
      </c>
      <c r="AW54" s="125">
        <v>0</v>
      </c>
      <c r="AX54" s="125">
        <v>0</v>
      </c>
      <c r="AY54" s="125">
        <v>0</v>
      </c>
      <c r="AZ54" s="100">
        <f>SUM($D$54:$AY$54)</f>
        <v>5169190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2014-11-19T04:31:53Z</dcterms:modified>
</cp:coreProperties>
</file>