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Form" sheetId="4" r:id="rId2"/>
    <sheet name="Results" sheetId="5" r:id="rId3"/>
  </sheets>
  <calcPr calcId="144525" iterateDelta="1E-4"/>
</workbook>
</file>

<file path=xl/calcChain.xml><?xml version="1.0" encoding="utf-8"?>
<calcChain xmlns="http://schemas.openxmlformats.org/spreadsheetml/2006/main">
  <c r="F47" i="5" l="1"/>
  <c r="H47" i="5" s="1"/>
  <c r="F48" i="5"/>
  <c r="H48" i="5" s="1"/>
  <c r="F49" i="5"/>
  <c r="H49" i="5" s="1"/>
  <c r="F50" i="5"/>
  <c r="H50" i="5" s="1"/>
  <c r="F51" i="5"/>
  <c r="H51" i="5" s="1"/>
  <c r="F52" i="5"/>
  <c r="H52" i="5" s="1"/>
  <c r="F53" i="5"/>
  <c r="H53" i="5" s="1"/>
  <c r="F54" i="5"/>
  <c r="H54" i="5" s="1"/>
  <c r="F55" i="5"/>
  <c r="H55" i="5" s="1"/>
  <c r="F56" i="5"/>
  <c r="H56" i="5" s="1"/>
  <c r="F46" i="5"/>
  <c r="H46" i="5" s="1"/>
  <c r="L101" i="4" l="1"/>
  <c r="L109" i="4"/>
  <c r="L71" i="4"/>
  <c r="L102" i="4"/>
  <c r="L37" i="4"/>
  <c r="L38" i="4"/>
  <c r="L39" i="4"/>
  <c r="L6" i="4"/>
  <c r="L40" i="4"/>
  <c r="L72" i="4"/>
  <c r="L103" i="4"/>
  <c r="L73" i="4"/>
  <c r="L74" i="4"/>
  <c r="L110" i="4"/>
  <c r="L75" i="4"/>
  <c r="L41" i="4"/>
  <c r="L42" i="4"/>
  <c r="L117" i="4"/>
  <c r="L43" i="4"/>
  <c r="L76" i="4"/>
  <c r="L77" i="4"/>
  <c r="L111" i="4"/>
  <c r="L10" i="4"/>
  <c r="L44" i="4"/>
  <c r="L3" i="4"/>
  <c r="L45" i="4"/>
  <c r="L116" i="4"/>
  <c r="L12" i="4"/>
  <c r="L78" i="4"/>
  <c r="L46" i="4"/>
  <c r="L47" i="4"/>
  <c r="L79" i="4"/>
  <c r="L13" i="4"/>
  <c r="L14" i="4"/>
  <c r="L80" i="4"/>
  <c r="L81" i="4"/>
  <c r="L112" i="4"/>
  <c r="L82" i="4"/>
  <c r="L48" i="4"/>
  <c r="L18" i="4"/>
  <c r="L49" i="4"/>
  <c r="L104" i="4"/>
  <c r="L50" i="4"/>
  <c r="L105" i="4"/>
  <c r="L51" i="4"/>
  <c r="L19" i="4"/>
  <c r="L52" i="4"/>
  <c r="L53" i="4"/>
  <c r="L54" i="4"/>
  <c r="L55" i="4"/>
  <c r="L83" i="4"/>
  <c r="L56" i="4"/>
  <c r="L84" i="4"/>
  <c r="L21" i="4"/>
  <c r="L85" i="4"/>
  <c r="L22" i="4"/>
  <c r="L57" i="4"/>
  <c r="L86" i="4"/>
  <c r="L106" i="4"/>
  <c r="L87" i="4"/>
  <c r="L113" i="4"/>
  <c r="L88" i="4"/>
  <c r="L58" i="4"/>
  <c r="L114" i="4"/>
  <c r="L24" i="4"/>
  <c r="L25" i="4"/>
  <c r="L59" i="4"/>
  <c r="L115" i="4"/>
  <c r="L60" i="4"/>
  <c r="L89" i="4"/>
  <c r="L90" i="4"/>
  <c r="L91" i="4"/>
  <c r="L61" i="4"/>
  <c r="L107" i="4"/>
  <c r="L26" i="4"/>
  <c r="L62" i="4"/>
  <c r="L92" i="4"/>
  <c r="L63" i="4"/>
  <c r="L93" i="4"/>
  <c r="L94" i="4"/>
  <c r="L30" i="4"/>
  <c r="L118" i="4"/>
  <c r="L95" i="4"/>
  <c r="L96" i="4"/>
  <c r="L108" i="4"/>
  <c r="L32" i="4"/>
  <c r="L97" i="4"/>
  <c r="L64" i="4"/>
  <c r="L98" i="4"/>
  <c r="L65" i="4"/>
  <c r="L66" i="4"/>
  <c r="L67" i="4"/>
  <c r="L34" i="4"/>
  <c r="L99" i="4"/>
  <c r="L68" i="4"/>
  <c r="L119" i="4"/>
  <c r="L100" i="4"/>
  <c r="L69" i="4"/>
  <c r="L120" i="4"/>
  <c r="L70" i="4"/>
</calcChain>
</file>

<file path=xl/sharedStrings.xml><?xml version="1.0" encoding="utf-8"?>
<sst xmlns="http://schemas.openxmlformats.org/spreadsheetml/2006/main" count="2379" uniqueCount="1100">
  <si>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</si>
  <si>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</si>
  <si>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</si>
  <si>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</si>
  <si>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</si>
  <si>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</si>
  <si>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</si>
  <si>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</si>
  <si>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</si>
  <si>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</si>
  <si>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</si>
  <si>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</si>
  <si>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</si>
  <si>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</si>
  <si>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</si>
  <si>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</si>
  <si>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</si>
  <si>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</si>
  <si>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</si>
  <si>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</si>
  <si>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</si>
  <si>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</si>
  <si>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</si>
  <si>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</si>
  <si>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</si>
  <si>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</si>
  <si>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</si>
  <si>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</si>
  <si>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</si>
  <si>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</si>
  <si>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</si>
  <si>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</si>
  <si>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</si>
  <si>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</si>
  <si>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</si>
  <si>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</si>
  <si>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</si>
  <si>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</si>
  <si>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</si>
  <si>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</si>
  <si>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</si>
  <si>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</si>
  <si>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</si>
  <si>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</si>
  <si>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</si>
  <si>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</si>
  <si>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</si>
  <si>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</si>
  <si>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</si>
  <si>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</si>
  <si>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</si>
  <si>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</si>
  <si>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</si>
  <si>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</si>
  <si>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</si>
  <si>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</si>
  <si>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</si>
  <si>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</si>
  <si>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</si>
  <si>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</si>
  <si>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</si>
  <si>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</si>
  <si>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</si>
  <si>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</si>
  <si>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</si>
  <si>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</si>
  <si>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</si>
  <si>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</si>
  <si>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</si>
  <si>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</si>
  <si>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</si>
  <si>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</si>
  <si>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</si>
  <si>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</si>
  <si>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</si>
  <si>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</si>
  <si>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</si>
  <si>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</si>
  <si>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</si>
  <si>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</si>
  <si>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</si>
  <si>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</si>
  <si>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</si>
  <si>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</si>
  <si>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</si>
  <si>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</si>
  <si>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</si>
  <si>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</si>
  <si>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</si>
  <si>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</si>
  <si>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</si>
  <si>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</si>
  <si>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</si>
  <si>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</si>
  <si>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</si>
  <si>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</si>
  <si>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</si>
  <si>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</si>
  <si>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</si>
  <si>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</si>
  <si>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</si>
  <si>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</si>
  <si>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</si>
  <si>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</si>
  <si>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</si>
  <si>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</si>
  <si>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</si>
  <si>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</si>
  <si>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</si>
  <si>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</si>
  <si>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</si>
  <si>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</si>
  <si>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</si>
  <si>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</si>
  <si>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</si>
  <si>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</si>
  <si>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</si>
  <si>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</si>
  <si>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</si>
  <si>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</si>
  <si>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</si>
  <si>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</si>
  <si>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</si>
  <si>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</si>
  <si>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</si>
  <si>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</si>
  <si>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</si>
  <si>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</si>
  <si>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</si>
  <si>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</si>
  <si>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</si>
  <si>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</si>
  <si>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</si>
  <si>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</si>
  <si>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</si>
  <si>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</si>
  <si>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</si>
  <si>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</si>
  <si>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</si>
  <si>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</si>
  <si>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</si>
  <si>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</si>
  <si>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</si>
  <si>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</si>
  <si>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</si>
  <si>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</si>
  <si>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</si>
  <si>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</si>
  <si>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</si>
  <si>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</si>
  <si>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</si>
  <si>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</si>
  <si>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</si>
  <si>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</si>
  <si>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</si>
  <si>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</si>
  <si>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</si>
  <si>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</si>
  <si>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</si>
  <si>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</si>
  <si>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</si>
  <si>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</si>
  <si>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</si>
  <si>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</si>
  <si>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</si>
  <si>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</si>
  <si>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</si>
  <si>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</si>
  <si>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</si>
  <si>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</si>
  <si>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</si>
  <si>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</si>
  <si>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</si>
  <si>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</si>
  <si>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</si>
  <si>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</si>
  <si>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</si>
  <si>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</si>
  <si>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</si>
  <si>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</si>
  <si>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</si>
  <si>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</si>
  <si>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</si>
  <si>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</si>
  <si>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</si>
  <si>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</si>
  <si>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</si>
  <si>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</si>
  <si>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</si>
  <si>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</si>
  <si>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</si>
  <si>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</si>
  <si>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</si>
  <si>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</si>
  <si>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</si>
  <si>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</si>
  <si>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</si>
  <si>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</si>
  <si>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</si>
  <si>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</si>
  <si>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</si>
  <si>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</si>
  <si>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</si>
  <si>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</si>
  <si>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</si>
  <si>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</si>
  <si>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</si>
  <si>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</si>
  <si>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</si>
  <si>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</si>
  <si>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</si>
  <si>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</si>
  <si>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</si>
  <si>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</si>
  <si>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</si>
  <si>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</si>
  <si>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</si>
  <si>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</si>
  <si>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</si>
  <si>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</si>
  <si>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</si>
  <si>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</si>
  <si>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</si>
  <si>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</si>
  <si>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</si>
  <si>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</si>
  <si>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</si>
  <si>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</si>
  <si>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</si>
  <si>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</si>
  <si>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</si>
  <si>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</si>
  <si>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</si>
  <si>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</si>
  <si>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</si>
  <si>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</si>
  <si>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</si>
  <si>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</si>
  <si>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</si>
  <si>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</si>
  <si>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</si>
  <si>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</si>
  <si>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</si>
  <si>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</si>
  <si>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</si>
  <si>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</si>
  <si>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</si>
  <si>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</si>
  <si>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</si>
  <si>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</si>
  <si>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</si>
  <si>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</si>
  <si>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</si>
  <si>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</si>
  <si>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</si>
  <si>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</si>
  <si>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</si>
  <si>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</si>
  <si>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</si>
  <si>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</si>
  <si>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</si>
  <si>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</si>
  <si>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</si>
  <si>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</si>
  <si>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</si>
  <si>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</si>
  <si>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</si>
  <si>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</si>
  <si>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</si>
  <si>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</si>
  <si>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</si>
  <si>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</si>
  <si>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</si>
  <si>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</si>
  <si>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</si>
  <si>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</si>
  <si>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</si>
  <si>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</si>
  <si>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</si>
  <si>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</si>
  <si>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</si>
  <si>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</si>
  <si>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</si>
  <si>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</si>
  <si>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</si>
  <si>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</si>
  <si>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</si>
  <si>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</si>
  <si>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</si>
  <si>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</si>
  <si>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</si>
  <si>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</si>
  <si>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</si>
  <si>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</si>
  <si>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</si>
  <si>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</si>
  <si>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</si>
  <si>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</si>
  <si>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</si>
  <si>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</si>
  <si>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</si>
  <si>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</si>
  <si>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</si>
  <si>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</si>
  <si>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</si>
  <si>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</si>
  <si>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</si>
  <si>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</si>
  <si>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</si>
  <si>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</si>
  <si>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</si>
  <si>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</si>
  <si>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</si>
  <si>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</si>
  <si>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</si>
  <si>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</si>
  <si>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</si>
  <si>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</si>
  <si>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</si>
  <si>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</si>
  <si>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</si>
  <si>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</si>
  <si>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</si>
  <si>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</si>
  <si>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</si>
  <si>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</si>
  <si>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</si>
  <si>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</si>
  <si>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</si>
  <si>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</si>
  <si>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</si>
  <si>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</si>
  <si>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</si>
  <si>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</si>
  <si>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</si>
  <si>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</si>
  <si>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</si>
  <si>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</si>
  <si>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</si>
  <si>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</si>
  <si>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</si>
  <si>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</si>
  <si>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</si>
  <si>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</si>
  <si>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</si>
  <si>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</si>
  <si>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</si>
  <si>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</si>
  <si>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</si>
  <si>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</si>
  <si>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</si>
  <si>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</si>
  <si>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</si>
  <si>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</si>
  <si>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</si>
  <si>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</si>
  <si>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</si>
  <si>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</si>
  <si>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</si>
  <si>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</si>
  <si>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</si>
  <si>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</si>
  <si>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</si>
  <si>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</si>
  <si>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</si>
  <si>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</si>
  <si>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</si>
  <si>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</si>
  <si>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</si>
  <si>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</si>
  <si>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</si>
  <si>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</si>
  <si>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</si>
  <si>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</si>
  <si>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</si>
  <si>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</si>
  <si>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</si>
  <si>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</si>
  <si>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</si>
  <si>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</si>
  <si>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</si>
  <si>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</si>
  <si>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</si>
  <si>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</si>
  <si>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</si>
  <si>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</si>
  <si>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</si>
  <si>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</si>
  <si>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</si>
  <si>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</si>
  <si>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</si>
  <si>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</si>
  <si>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</si>
  <si>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</si>
  <si>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</si>
  <si>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</si>
  <si>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</si>
  <si>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</si>
  <si>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</si>
  <si>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</si>
  <si>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</si>
  <si>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</si>
  <si>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</si>
  <si>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</si>
  <si>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</si>
  <si>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</si>
  <si>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</si>
  <si>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</si>
  <si>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</si>
  <si>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</si>
  <si>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</si>
  <si>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</si>
  <si>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</si>
  <si>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</si>
  <si>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</si>
  <si>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</si>
  <si>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</si>
  <si>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</si>
  <si>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</si>
  <si>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</si>
  <si>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</si>
  <si>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</si>
  <si>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</si>
  <si>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</si>
  <si>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</si>
  <si>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</si>
  <si>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</si>
  <si>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</si>
  <si>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</si>
  <si>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</si>
  <si>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</si>
  <si>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</si>
  <si>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</si>
  <si>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</si>
  <si>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</si>
  <si>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</si>
  <si>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</si>
  <si>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</si>
  <si>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</si>
  <si>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</si>
  <si>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</si>
  <si>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</si>
  <si>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</si>
  <si>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</si>
  <si>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</si>
  <si>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</si>
  <si>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</si>
  <si>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</si>
  <si>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</si>
  <si>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</si>
  <si>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</si>
  <si>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</si>
  <si>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</si>
  <si>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</si>
  <si>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</si>
  <si>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</si>
  <si>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</si>
  <si>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</si>
  <si>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</si>
  <si>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</si>
  <si>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</si>
  <si>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</si>
  <si>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</si>
  <si>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</si>
  <si>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</si>
  <si>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</si>
  <si>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</si>
  <si>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</si>
  <si>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</si>
  <si>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</si>
  <si>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</si>
  <si>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</si>
  <si>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</si>
  <si>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</si>
  <si>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</si>
  <si>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</si>
  <si>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</si>
  <si>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</si>
  <si>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</si>
  <si>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</si>
  <si>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</si>
  <si>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</si>
  <si>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</si>
  <si>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</si>
  <si>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</si>
  <si>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</si>
  <si>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</si>
  <si>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</si>
  <si>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</si>
  <si>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</si>
  <si>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</si>
  <si>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</si>
  <si>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</si>
  <si>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</si>
  <si>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</si>
  <si>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</si>
  <si>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</si>
  <si>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</si>
  <si>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</si>
  <si>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</si>
  <si>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</si>
  <si>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</si>
  <si>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</si>
  <si>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</si>
  <si>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</si>
  <si>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</si>
  <si>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</si>
  <si>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</si>
  <si>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</si>
  <si>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</si>
  <si>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</si>
  <si>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</si>
  <si>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</si>
  <si>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</si>
  <si>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</si>
  <si>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</si>
  <si>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</si>
  <si>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</si>
  <si>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</si>
  <si>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</si>
  <si>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</si>
  <si>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</si>
  <si>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</si>
  <si>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</si>
  <si>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</si>
  <si>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</si>
  <si>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</si>
  <si>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</si>
  <si>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</si>
  <si>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</si>
  <si>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</si>
  <si>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</si>
  <si>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</si>
  <si>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</si>
  <si>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</si>
  <si>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</si>
  <si>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</si>
  <si>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</si>
  <si>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</si>
  <si>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</si>
  <si>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</si>
  <si>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</si>
  <si>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</si>
  <si>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</si>
  <si>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</si>
  <si>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</si>
  <si>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</si>
  <si>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</si>
  <si>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</si>
  <si>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</si>
  <si>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</si>
  <si>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</si>
  <si>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</si>
  <si>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</si>
  <si>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</si>
  <si>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</si>
  <si>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</si>
  <si>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</si>
  <si>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</si>
  <si>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</si>
  <si>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</si>
  <si>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</si>
  <si>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</si>
  <si>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</si>
  <si>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</si>
  <si>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</si>
  <si>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</si>
  <si>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</si>
  <si>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</si>
  <si>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</si>
  <si>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</si>
  <si>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</si>
  <si>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</si>
  <si>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</si>
  <si>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</si>
  <si>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</si>
  <si>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</si>
  <si>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</si>
  <si>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</si>
  <si>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</si>
  <si>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</si>
  <si>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</si>
  <si>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</si>
  <si>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</si>
  <si>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</si>
  <si>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</si>
  <si>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</si>
  <si>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</si>
  <si>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</si>
  <si>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</si>
  <si>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</si>
  <si>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</si>
  <si>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</si>
  <si>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</si>
  <si>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</si>
  <si>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</si>
  <si>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</si>
  <si>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</si>
  <si>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</si>
  <si>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</si>
  <si>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</si>
  <si>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</si>
  <si>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</si>
  <si>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</si>
  <si>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</si>
  <si>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</si>
  <si>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</si>
  <si>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</si>
  <si>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</si>
  <si>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</si>
  <si>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</si>
  <si>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</si>
  <si>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</si>
  <si>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</si>
  <si>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</si>
  <si>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</si>
  <si>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</si>
  <si>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</si>
  <si>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</si>
  <si>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</si>
  <si>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</si>
  <si>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</si>
  <si>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</si>
  <si>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</si>
  <si>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</si>
  <si>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</si>
  <si>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</si>
  <si>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</si>
  <si>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</si>
  <si>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</si>
  <si>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</si>
  <si>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</si>
  <si>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</si>
  <si>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</si>
  <si>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</si>
  <si>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</si>
  <si>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</si>
  <si>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</si>
  <si>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</si>
  <si>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</si>
  <si>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</si>
  <si>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</si>
  <si>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</si>
  <si>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</si>
  <si>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</si>
  <si>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</si>
  <si>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</si>
  <si>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</si>
  <si>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</si>
  <si>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</si>
  <si>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</si>
  <si>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</si>
  <si>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</si>
  <si>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</si>
  <si>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</si>
  <si>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</si>
  <si>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</si>
  <si>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</si>
  <si>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</si>
  <si>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</si>
  <si>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</si>
  <si>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</si>
  <si>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</si>
  <si>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</si>
  <si>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</si>
  <si>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</si>
  <si>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</si>
  <si>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</si>
  <si>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</si>
  <si>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</si>
  <si>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</si>
  <si>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</si>
  <si>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</si>
  <si>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</si>
  <si>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</si>
  <si>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</si>
  <si>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</si>
  <si>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</si>
  <si>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</si>
  <si>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</si>
  <si>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</si>
  <si>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</si>
  <si>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</si>
  <si>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</si>
  <si>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</si>
  <si>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</si>
  <si>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</si>
  <si>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</si>
  <si>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</si>
  <si>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</si>
  <si>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</si>
  <si>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</si>
  <si>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</si>
  <si>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</si>
  <si>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</si>
  <si>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</si>
  <si>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</si>
  <si>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</si>
  <si>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</si>
  <si>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</si>
  <si>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</si>
  <si>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</si>
  <si>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</si>
  <si>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</si>
  <si>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</si>
  <si>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</si>
  <si>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</si>
  <si>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</si>
  <si>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</si>
  <si>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</si>
  <si>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</si>
  <si>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</si>
  <si>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</si>
  <si>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</si>
  <si>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</si>
  <si>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</si>
  <si>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</si>
  <si>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</si>
  <si>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</si>
  <si>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</si>
  <si>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</si>
  <si>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</si>
  <si>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</si>
  <si>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</si>
  <si>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</si>
  <si>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</si>
  <si>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</si>
  <si>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</si>
  <si>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</si>
  <si>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</si>
  <si>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</si>
  <si>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</si>
  <si>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</si>
  <si>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</si>
  <si>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</si>
  <si>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</si>
  <si>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</si>
  <si>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</si>
  <si>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</si>
  <si>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</si>
  <si>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</si>
  <si>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</si>
  <si>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</si>
  <si>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</si>
  <si>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</si>
  <si>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</si>
  <si>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</si>
  <si>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</si>
  <si>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</si>
  <si>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</si>
  <si>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</si>
  <si>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</si>
  <si>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</si>
  <si>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</si>
  <si>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</si>
  <si>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</si>
  <si>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</si>
  <si>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</si>
  <si>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</si>
  <si>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</si>
  <si>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</si>
  <si>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</si>
  <si>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</si>
  <si>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</si>
  <si>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</si>
  <si>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</si>
  <si>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</si>
  <si>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</si>
  <si>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</si>
  <si>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</si>
  <si>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</si>
  <si>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</si>
  <si>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</si>
  <si>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</si>
  <si>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</si>
  <si>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</si>
  <si>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</si>
  <si>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</si>
  <si>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</si>
  <si>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</si>
  <si>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</si>
  <si>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</si>
  <si>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</si>
  <si>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</si>
  <si>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</si>
  <si>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</si>
  <si>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</si>
  <si>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</si>
  <si>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</si>
  <si>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</si>
  <si>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</si>
  <si>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</si>
  <si>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</si>
  <si>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</si>
  <si>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</si>
  <si>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</si>
  <si>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</si>
  <si>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</si>
  <si>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</si>
  <si>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</si>
  <si>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</si>
  <si>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</si>
  <si>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</si>
  <si>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</si>
  <si>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</si>
  <si>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</si>
  <si>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</si>
  <si>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</si>
  <si>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</si>
  <si>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</si>
  <si>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</si>
  <si>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</si>
  <si>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</si>
  <si>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</si>
  <si>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</si>
  <si>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</si>
  <si>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</si>
  <si>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</si>
  <si>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</si>
  <si>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</si>
  <si>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</si>
  <si>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</si>
  <si>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</si>
  <si>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</si>
  <si>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</si>
  <si>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</si>
  <si>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</si>
  <si>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</si>
  <si>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</si>
  <si>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</si>
  <si>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</si>
  <si>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</si>
  <si>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</si>
  <si>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</si>
  <si>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</si>
  <si>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</si>
  <si>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</si>
  <si>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</si>
  <si>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</si>
  <si>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</si>
  <si>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</si>
  <si>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</si>
  <si>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</si>
  <si>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</si>
  <si>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</si>
  <si>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</si>
  <si>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</si>
  <si>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</si>
  <si>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</si>
  <si>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</si>
  <si>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</si>
  <si>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</si>
  <si>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</si>
  <si>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</si>
  <si>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</si>
  <si>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</si>
  <si>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</si>
  <si>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</si>
  <si>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</si>
  <si>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</si>
  <si>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</si>
  <si>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</si>
  <si>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</si>
  <si>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</si>
  <si>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</si>
  <si>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</si>
  <si>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</si>
  <si>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</si>
  <si>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</si>
  <si>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</si>
  <si>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</si>
  <si>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</si>
  <si>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</si>
  <si>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</si>
  <si>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</si>
  <si>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</si>
  <si>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</si>
  <si>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</si>
  <si>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</si>
  <si>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</si>
  <si>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</si>
  <si>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</si>
  <si>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</si>
  <si>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</si>
  <si>
    <t>Tom J. Bang.</t>
  </si>
  <si>
    <t>Bias, results presented seemingly subjectively</t>
  </si>
  <si>
    <t>160 employees</t>
  </si>
  <si>
    <t>2004-&gt; (2-3 years)</t>
  </si>
  <si>
    <t>Waterfall-like projects. Use of RUP.</t>
  </si>
  <si>
    <t>Higher quality was demanded. Late testing was some times a problem. A goal for higher external quality was set: improved “fitness for use” and “conformance to requirements”.
Problems with process: misinterpreted documents, change requests coming in late, leaving risky integrations late</t>
  </si>
  <si>
    <t>It was noted that agile would change the entire way of working. Management was supportive. A change group with representation from all internal project areas was established.
The entire organization was educated on agile. Agile workshops, meetings and discussions were held weekly and monthly. Seminars and presentations were held for customers.
Projects tested some agile methods without calling it an agile project. Projects evolved to agile step by step.</t>
  </si>
  <si>
    <t>Not one specific method. Unified Process used as a framework.</t>
  </si>
  <si>
    <t>Involve management, sales and other stakeholders. Find and use agile ambassadors. Don't become “religious”. The customer must understand and trust the new model. Do not do all at once, but focus on your needs.</t>
  </si>
  <si>
    <t>Sales and project management must adjust contracts to suite agile projects. Some people are doing agile practices without understanding the agile values and principles. Convincing customers to trust agile.</t>
  </si>
  <si>
    <t>2007-</t>
  </si>
  <si>
    <t>Authon manager in organization</t>
  </si>
  <si>
    <t>over 500 people, author's department with 100 people</t>
  </si>
  <si>
    <t>Focus on managers' role in adopting agile</t>
  </si>
  <si>
    <t>Teams organized around components, not customer deliverables. Single functional component teams.</t>
  </si>
  <si>
    <t>Employ a cutomer-oriented product backlog and teams accordingly, so that potentially shippable increments are produced in every sprint.
Even though the goal is to achieve self-management, the process of getting there requires management efforts.</t>
  </si>
  <si>
    <t>Project managers disbanded. Cross functional teams implemented. Product manager as agile product owner. Scrum master community created.</t>
  </si>
  <si>
    <t>Scrum</t>
  </si>
  <si>
    <t>None discussed</t>
  </si>
  <si>
    <t>The organizational management must change in order to enable self-management in teams.</t>
  </si>
  <si>
    <t>The product owner - scrum master - team model was chosen to be implemented. Project managers were eliminated to support this model. People managers were not threatened by this change. The challenge was to get people managers to understand their role as leaders and coaches.
Management was planning the composition of teams. People were educated in self-organization. A team forming session was arranged for the entire department. 10 teams was formed in a one hour session.
Scrum masters were not chosen solely by teams. Some line managers acted as scrum masters. Some people grew into scrum mansters. A community of scrum masters was evolving. Line managers acted as mentors for scrum masters. Great scrum masters were promoted to line managers. As the number of scrum masters grew the community evolved into a larger Community of Practice.</t>
  </si>
  <si>
    <t>Ei löydy??</t>
  </si>
  <si>
    <t>275 immediate and over 3000 supportive resources</t>
  </si>
  <si>
    <t>2002</t>
  </si>
  <si>
    <t>Mitigate risks caused by parent organization delivering their functionality late.</t>
  </si>
  <si>
    <t>Weaving together several agile methodologies: Scrum FDD, TDD, XP, reviews, etc.</t>
  </si>
  <si>
    <t>Describes agile practices but not how to put them into use (transformation)</t>
  </si>
  <si>
    <t>Weekly Iteration Transition Meeting involving all stakeholders, i.e. one person from each involved team participates. The ITM guided the project iteratively.
Reflect on progress and use retrospectives.</t>
  </si>
  <si>
    <t>Matrix organization with primary and secondary organization. Each project consisted of a cross-functional team.</t>
  </si>
  <si>
    <t>C. Fry and S. Greene.</t>
  </si>
  <si>
    <t>Bias, no negative results</t>
  </si>
  <si>
    <t>200 persons, 30 teams</t>
  </si>
  <si>
    <t>3 months</t>
  </si>
  <si>
    <t>A loose waterfall-based process with entrepreneurial culture. Teams organized by function.</t>
  </si>
  <si>
    <t>Release cycle had slowed to once a year. Inaccurate estimates leading to missed release dates and reduced testing. Lack of visibility. Late feedback on features. Long and unpredictable schedules. Gradual productivity decline as the organization grew.
The original waterfall-based process did not scale up well. Fast company growth introduced problems. As release cycles lengthened it took long for new employees to participate in a release, which cut off learning experiences and morale.</t>
  </si>
  <si>
    <t>One of the company founders launched an organizational change program. One cross-functional team piloted and developed an agile approach. The new approach was presented for key people in the organization, who were given a chance to affect the final process to be. From executive level, a big-bang approach was chosen to avoid organizational dissonance. A risk of making same mistakes in parallel was identified, but as there had already been one successful pilot the risk was opted on. Management stayed firm with the change schedule. People were sent to Scrum and agile training (25% of R&amp;D). External consulting was employed. A consolidated agile approach was developed.
A wiki was created for sharing knowledge. The new company values were communicated. Vision, plans and other information were over-communicated.
The change was lead by a rollout team, which consisted of members from all organizational areas (developers to QA to product management). This team provide shared ownership.</t>
  </si>
  <si>
    <t>Consolidation of Scrum, XP and lean.</t>
  </si>
  <si>
    <t>The following things helped the agile transition: on-demand model fits agile, an extensive test suite existed, collocation.</t>
  </si>
  <si>
    <t>Executive commitment. Dedicated rollout team for facilitating change. Follow on agile principles over dictation by documented methods. Early focus on integration and test automation. Provide transparency and over-communicate. Leverage training and coaching from early on. Be inclusive (e.g. inviting everyone to review meetings). Encourage a culture of experimentation and expect mistakes.
Involve individual contributors early to avoid anti-agents. Have open space meetings early to involve everyone. Invest in product owner training. Automation is a key and it should be prioritized and built early. Give executives concrete deliverables around the rollout. Ensure momentum by getting some teams, but not necessary all, to excellence. Encourage peer coaching. Create a company sprint heartbeat.
Use common agile vocabulary and rules. Define agile organization roles (PO, ScM, etc.) Daily focus on automated tests throughout the organization. Daily, weekly and monthly cadence with agile practices. Weekly SIGs.</t>
  </si>
  <si>
    <t>Opinion survey: 87% scrum team is self-organizing, 80% the team is more effective. 1500+ bugs removed from backlog. Release readiness every 30 days.</t>
  </si>
  <si>
    <t>Not a case study</t>
  </si>
  <si>
    <t>D. Wilby.</t>
  </si>
  <si>
    <t>Roadmaps created for 12 months ahead. The roadmap was to show prospective features for sales, and as a discussion tool with customers.</t>
  </si>
  <si>
    <t>Roadmaps were not trusted by anyone (customer, sales, development, etc).</t>
  </si>
  <si>
    <t>Agile teams were apparently in place at the time where this report starts. After implementing agile teams roadmapping became an issue. Roadmapping was first thrown out. This lead to new problems. Roadmapping was brought back, but fitted for agile. Consultants were engaged. Intensive one-week training was given for managers responsible for roadmapping. Roadmapping was decided to be done quarterly. The roadmapping process was changed to highly collaborative and to support agile.</t>
  </si>
  <si>
    <t>Without roadmaps agile seemed chaotic. Roadmaps gave a reference point into what engineering was doing.
When all parties engaged in roadmapping the actual impacts of roadmap reorganization could be seen and discussed. This kind of rearrangements had sometimes been done on lighter grounds before.
Participation in planning creates ownership. With common ownership and understanding the roadmap breaks down barriers in accepting it across the organization.</t>
  </si>
  <si>
    <t>Engage all parties (engineering, marketing, management, sales, support) in roadmapping.</t>
  </si>
  <si>
    <t>Roadmapping practice hindered getting full benefits from agile practice. Absence of roadmaps led into problems which were interpreted as a sign that agile was not the right choice.</t>
  </si>
  <si>
    <t>Highly increased collaboration and trust between engineering, management, sales and marketing.</t>
  </si>
  <si>
    <t>Agile roadmapping has: increased customer and sales confidence, presents a clear direction in a clear way and organization wide.</t>
  </si>
  <si>
    <t>Focus on roadmapping, and bypasses earlier stages of agile transformation.</t>
  </si>
  <si>
    <t>G. Benefield.</t>
  </si>
  <si>
    <t>Over 150 teams</t>
  </si>
  <si>
    <t>In 2002 a waterfall-like process was mandated. Many teams ignored it, or paid lip service where ti could not be escaped. The teams did not like the process, found it heavy and unproductive.</t>
  </si>
  <si>
    <t>Jeff Sutherland was invited to talk about Scrum to management, who got very enthusiastic. Lit sparked an internal discussion on how agile should be embraced.</t>
  </si>
  <si>
    <t>Scrum, lean</t>
  </si>
  <si>
    <t>One agile coach that prepares teams for more productive use of Scrum would give the value of 30 people in return.</t>
  </si>
  <si>
    <t>Author member of Scrum work group</t>
  </si>
  <si>
    <t>Bias, neglecting negative results</t>
  </si>
  <si>
    <t>2005 Scrum pilot program
End of 2005 more teams
2006 many teams
2007 ongoing</t>
  </si>
  <si>
    <t>Initially there was discussion on mandated top-down implementation, but a grass-root approach was chosen. Scrum practice was chosen to be introduced first, as the most visible symptoms of dysfunction were in project planning and management. A Scrum pilot with 4 projects was started. Comprehensive training and external coaching was used in the pilot projects. At the end of the two-month pilot there were positive results and the teams liked the new process. During piloting many general impediments were identified and solved. Surveys were conducted on the pilot projects, and the results showed that most teams perceived that Scrum improved productivity compared to previous processes. 81% of team members wanted to continue with Scrum. The survey results were used to convince others teams that Scrum was good. The Scrum work group presented results to upper management as the pilots progressed.
A cocahing model was created for introducing teams to Scrum. The coaching model included a number of overview presentations and training for the team, and preparing the backlog with the product owner. The aim was to make the teams free standing as soon as possible. The practices were revisited over time, so that the teams would not forget them. As adoption was progressing 84% of the team members favored Scrum over the previous processes.
The Scrum work group faced cuts in budget. The work group suggested to delay new teams from introducing Scrum. Teams introduced Scrum anyway without the recommended training, which resulted in misinterpretations. The Scrum work group set to find metrics to show that Scrum training was well worth its cost. Many measures were considered, but most seemed to risk skewing the results. A survey with POs was made and it showed 0% to 200% subjectively estimated productivity gain. A calculation that agile coaches improve productivity was presented. The Scrum work group was allowed to hire coaches although the company was on budget. A bottom up agile movement was created by means such as guerrilla marketing.
The coach community was strengthened by new internal members and external consultants. Investments were made to enable constantly better coaching,</t>
  </si>
  <si>
    <t>Top-down by-the-book mandates for Scrum did not work, and the process had to be grown by the team.
Finding good coaches, preferably originally from within teams, is an important activity. The best agile champions were people already in the teams, as they knew the context and particular challenges.
Change can not be dictated. Be careful with privacy when presenting measures on performance. Align with management early and train management also. Be careful to speak the same language when approaching designers (UI and such), and find common ground for implementing agile. Fund the coaching team adequately.
Not everyone will like agile (10% - 15% do not like the status quo at any given time). Watch out if no-one reacts badly to changes.
The agile change affects the entire organization. Groups such as project management and HR must be aligned to agile mindsets.</t>
  </si>
  <si>
    <t>Some teams claimed to be agile, but were doing mini waterfalls. Some teams also dropped key elements of Scrum, such as daily standups.
Wrong choice of words (e.g. saying “must” of something) may give a backlash that will be noticed after time. For example, teams may be put off and stop attending to coaching.
The privacy of a team was violated when showing results. As a consequence the team lost trust in the Scrum work group and Scrum itself.
As the change was spreading management became familiar with Scrum. Some managers refused to attend training, insisting on that they were already familiar with agile. Some managers became anti-agile when they did not properly understand the values.
Adoption was slowed down by insufficient resources in coaching.
Solid engineering practices were not fully applied at start, which resulted in delays and lowered quality.</t>
  </si>
  <si>
    <t>There seems to have been little organizational, as no organizational entity was reported to be totally reorganized. The organization seemed to be team-oriented from start.</t>
  </si>
  <si>
    <t>E. Moore and J. Spens.</t>
  </si>
  <si>
    <t>Present experience, present two key challenges in scaling</t>
  </si>
  <si>
    <t>Over 300 people in 3 global sites, 25 teams</t>
  </si>
  <si>
    <t>A consultancy was hired to provide project management and development support to accelerate the use of agile practices. This report starts off at a situation where agile practices were already in place. As the size of the agile project grew several challenges emerged, especially with integration and dependencies.
At first dependencies between teams were tried to be reduced, but dependencies increased with more concurrent work. A choice of SOA lead to a significant number of integration points. A lightweight process was sought for managing the integration points. An approach with direct communication was sought for instead of a traditional document-centric one. Collocated teams were able to handle a light process, but pushing it further to the program across the globe created significant problems.
A distinction arose between teams taking ownership of modules and managing integration points to those teams that did not. As more global interactions occurred, the integration problems created a tendency of reverting back to contractual communication. In some cases individuals managed to break through communication barriers, in other cases teams regressed.
Significant investments were made in continuous integration. New technologies were put in place. Automatic integration and component suites were built,</t>
  </si>
  <si>
    <t>A challenge over techniques and methods was to find the right people to form the agile community.
A sign of bad communication is teams with no personal contacts to the party the were integrating with.
Integration issues were best solved by people who were willing to work outside their team room.
Some of the agile practices that made teams effective in isolation actually reduced their productivity in a large-scale environment.
In smaller projects teams are encouraged to focus only on their own goals, but in larger scale team members must participate in project wide activities. In particular team leaders were required to spend much time outside the team room. Trade-offs must be made between stabilizing and completing as many story points as possible.</t>
  </si>
  <si>
    <t>Think outside the team room walls. Do not allow “us versus them” mentality. Strive to think of the overall best solutions, even if making sacrifices to your own team.
Raise issues and fight for the program's attention to solve them. Within one team it is easy to be heard, but in a large setting you must compete for priority with a host of other issues.
Accept and trust decisions made outside the team. On projects of scale it is tremendously difficult to get everyone to buy-in for changes.</t>
  </si>
  <si>
    <t>Dependencies and integration were the largest challenges when scaling up.
As more global interactions occurred, the integration problems created a tendency of reverting back to contractual communication.
Creating a culture of working builds. Producing fully functional builds at sprint reviews and toll-gates still required management intercession. Teams did not take on a passion to solve integration challenges proactively.
Tracking down issues caused by dependencies was found demoralizing.
While it was not a problem to find skilled agile team members, it was hard to find enough talented people with skill required to bring agile to scale.</t>
  </si>
  <si>
    <t>The number of teams was scaled back to accommodate enough people capable of inter-team communication within each team.</t>
  </si>
  <si>
    <t>“... we found that some of the qualities and practices that made the teams work effectively in isolation actually reduced their effectiveness in the large-scale environment”</t>
  </si>
  <si>
    <t>J. J. Ryan and R. Scudiere.</t>
  </si>
  <si>
    <t>50 people in four locations</t>
  </si>
  <si>
    <t>Pilot start: June 2006.
Start of rollout: Feb 2007</t>
  </si>
  <si>
    <t>Setting up of non-negotiable practices. Setting up of procedures, metrics and reporting.
A Scrum pilot of eight months and a number of projects was conducted. The vice president of engineering sponsored the pilot, and there was a six person management team dedicated for making agile work. Three teams piloted agile first, and the pilot was successful. The developers and QA people were forming into agile teams.
After some time it became apparent that it was difficult to apply agile practices consistently. Consistence was seen as a success factor. At the mean time the executive sponsor stayed highly involved. Management made efforts to look consistent in the efforts, at least outside the management team.
Non-negotiable practices were listed. The non-negotiable practices were enforced by communicating them extensively to teams. Practices were communicated through scrum masters, POs and team leads. A wiki was set up to improve and make transparent communication. The processes and rules were then improved continuously.</t>
  </si>
  <si>
    <t>When we deviated from organizational constitution or tried new things without setting rules, we failed constantly. In addition to setting guidelines it was necessary to constantly examine, adjust and communicate the new policies.
Everyone had to be engaged to keep the process hones and speak out when rules are not followed.</t>
  </si>
  <si>
    <t>Setting predetermined release dates four times a year.
Non-negotiable practices: Planning meetings, Scrum meetings, retrospectives. Scrum wall as iteration record. Two week sprints with no story changes. DoD by dev complete, QA sign-off, PO acceptance. Standard spreadsheets for velocity tracking. For major releases code freeze, regression and piloting. Entropy reduction sprint parallel to regression.
Consistency was good for comparing teams, although points-estimating was left to the teams.
Make everyone aware of what to deliver and what is expected to create a culture with focus on behavior and deliverables.</t>
  </si>
  <si>
    <t>Inconsistence of new practices.
If expectations were not widely communicated there were failures. Missed practices also lead to trouble. Missed retrospectives made small problems spiral.</t>
  </si>
  <si>
    <t>“Agile team discipline coming from the bottom-up must be complemented with strong executive leadership coming from the top-down.”</t>
  </si>
  <si>
    <t>Authors in management group in organization</t>
  </si>
  <si>
    <t>Focus not quite on transformation</t>
  </si>
  <si>
    <t>Early 2004</t>
  </si>
  <si>
    <t>Rapid growth and diversification had made it necessary to put more effort on process and coordination. Senior leadership and IT began exploring options for processes that would not sacrifice customer value.</t>
  </si>
  <si>
    <t>Authors in organization</t>
  </si>
  <si>
    <t>"The adoption of agile lowers the water in the pond and exposes all the large boulders you have never seen before or purposefully ignored."</t>
  </si>
  <si>
    <t>Many pilot projects were conducted. Each pilot had an external Scrum coach. Pilots showed great success. Pilots had high management support and interest. Pilot team members showed great interest to continue with agile, and showed an increase in morale.
After pilots executive management was supportive for implementing agile on a broader scale. Agile gained ground gradually and became the predominant process. Work areas were rebuilt to make better team rooms and collaborative spaces.
To facilitate adoption internal coach training was started. People from various (managers, analysts, devs) positions sought to be coaches. External mentoring was given by external consultants. Scrum master certification was applied. With time it became clear that a community of coaches was needed.</t>
  </si>
  <si>
    <t>Maintaining the quality of agile projects and coaches.
Many new coaches are needed but there are few good mentor coaches. Many new coaches are accustomed with traditional practices, and they must receive quality coaching to get into the agile ways of working.
Managers are anxious to get agile projects in their portfolio, but do not appreciate the initial investment in the coach position.</t>
  </si>
  <si>
    <t>Continuously remind management that coaching is necessary for agile projects to get on the right track. Consult management to make them understand the importance of investing in a highly competent coach community.</t>
  </si>
  <si>
    <t>Although there was strong executive level support, it was the grass root passion and effort sustained the growth and success of agile.
It became obvious early that internal agile coaches were needed.
The agile coaching community resides in the middle of the organizational change, and is the driver for actions in the correct direction.
Foundational support for high quality coaches will be critical for maintaining current delivery and building future competency.</t>
  </si>
  <si>
    <t>Type</t>
  </si>
  <si>
    <t>ASSF framework</t>
  </si>
  <si>
    <t>Scrum, TDD, Customer feedback</t>
  </si>
  <si>
    <t>Scrum practices, lean values</t>
  </si>
  <si>
    <t>Scrum, mixing agile practices</t>
  </si>
  <si>
    <t>Combining best ideas</t>
  </si>
  <si>
    <t>Unified Process, combining ideas</t>
  </si>
  <si>
    <t>Scrum, FDD, TDD, combining</t>
  </si>
  <si>
    <t>Combining Scrum, XP, lean</t>
  </si>
  <si>
    <t>Agile process reported</t>
  </si>
  <si>
    <t>Start time</t>
  </si>
  <si>
    <t>Duration</t>
  </si>
  <si>
    <t>End time</t>
  </si>
  <si>
    <t>4 y</t>
  </si>
  <si>
    <t>1 y</t>
  </si>
  <si>
    <t>1+ y</t>
  </si>
  <si>
    <t>2+ y</t>
  </si>
  <si>
    <t>3+ y</t>
  </si>
  <si>
    <t>3 y</t>
  </si>
  <si>
    <t>3 m</t>
  </si>
  <si>
    <t>A value based technique</t>
  </si>
  <si>
    <t>Notable good practices</t>
  </si>
  <si>
    <t>Notable challenegs</t>
  </si>
  <si>
    <t>Tot</t>
  </si>
  <si>
    <t>Journal</t>
  </si>
  <si>
    <t>Conf.</t>
  </si>
  <si>
    <t>Size</t>
  </si>
  <si>
    <t>Lots of teams</t>
  </si>
  <si>
    <t>150 p</t>
  </si>
  <si>
    <t>300 p</t>
  </si>
  <si>
    <t>200 p, 6 t</t>
  </si>
  <si>
    <t>Several teams</t>
  </si>
  <si>
    <t>14000 p</t>
  </si>
  <si>
    <t>Large</t>
  </si>
  <si>
    <t>1500 p, 5 loc</t>
  </si>
  <si>
    <t>300 p, 5 loc</t>
  </si>
  <si>
    <t>5000 p</t>
  </si>
  <si>
    <t>150 p, several loc</t>
  </si>
  <si>
    <t>2 loc</t>
  </si>
  <si>
    <t>860 p</t>
  </si>
  <si>
    <t>2000 p</t>
  </si>
  <si>
    <t>160 p</t>
  </si>
  <si>
    <t>275 p</t>
  </si>
  <si>
    <t>200 p, 30 t</t>
  </si>
  <si>
    <t>500 p</t>
  </si>
  <si>
    <t>150 teams</t>
  </si>
  <si>
    <t>300 p, 25 t, 3 loc</t>
  </si>
  <si>
    <t>50 p, 4 loc</t>
  </si>
  <si>
    <t>Initial state</t>
  </si>
  <si>
    <t>Main reason for change</t>
  </si>
  <si>
    <t>Management support reported Y/N</t>
  </si>
  <si>
    <t>Coaching reported Y/N</t>
  </si>
  <si>
    <t>General trend of transformation</t>
  </si>
  <si>
    <t>Case study or exp rep?</t>
  </si>
  <si>
    <t>Did the use continue</t>
  </si>
  <si>
    <t>160000 employees</t>
  </si>
  <si>
    <t>Development cycles of 36-60 months.</t>
  </si>
  <si>
    <t>To improve market responsiveness. New technologies, rapidly emerging new markets and regulations made this necessary.</t>
  </si>
  <si>
    <t>Teams misinterpreted practices, and bad practices grew endemically.</t>
  </si>
  <si>
    <t>TDD, automated testing, CI</t>
  </si>
  <si>
    <t>An agile approach was first attempted by changing project management to be more adaptive and iterative. The new approaches resulted in better cycle times, but there was integration problems. The problems were investigated. As a result a handful of pilot projects were conducted across two release streams. The results were very positive and demand for wider effort spread virally. (Pilots: 60% end-to-end test defect reduction, almost eliminate in-life faults). A company wide effort was kicked off to build a framework for the rollout.
Early investigations showed incosistencies between teams implementing agile. Some teams ignored developer testing practices, and considered them as the responsibility of later QA. This behavior created large quality issues. Seven key practices were identified to standardize quality in development. The practices were chosen based on evidence of productivity increase, but also because of externally and internally available reference material. The practices were assessed by a maturity model inspired by CMMI.</t>
  </si>
  <si>
    <t>Standardization of practices
Communicate dependencies
There has been resistance from partners and offshore suppliers. Contracts have been rewritten to accomodate the new model.
Challenge in outreach and education of key stakeholders throughout the business. The model has been engineering-focused.
COTS products, and hardware and process integration do not integrate to the seven dimensions framework in a straight forward fashion. It's believed that vendors who make activities such as automatic deployment difficult will be replaced with flexible ones.</t>
  </si>
  <si>
    <t>Y. Dubinsky, O. Hazzan, D. Talby and A. Keren.</t>
  </si>
  <si>
    <t>Quantitative data analysis, interviews, comparison between an agile and a non-agile project</t>
  </si>
  <si>
    <t>Two of the authors in organization, but the paper is published by a research group</t>
  </si>
  <si>
    <t>80 engineers and analysts</t>
  </si>
  <si>
    <t>Organized in a hierarchical structure of small teams. Specification using a highly formal CASE tool. Code generation from specification. A strict waterfall model.</t>
  </si>
  <si>
    <t>When project leadership decided to change to an agile process Air Force leadership supported the transition. The fitness of different methods was investigated during several months. A pilot team of 15 people was established.</t>
  </si>
  <si>
    <t>XP</t>
  </si>
  <si>
    <t>How can the concept “the teams sits together” be applied on large scale.</t>
  </si>
  <si>
    <t>The CASE tool remains in use. System analysts work as a part of the development team. The specifications are handed over to the development team earlier an in a more abstract form. The system analysts act more as a bridge between the customer and development than as a producer of formal specifications.</t>
  </si>
  <si>
    <t>There was a difference in complexity between a solution built with the old system and one built with the new one. This was speculatively seen as a consequence of refactoring.</t>
  </si>
  <si>
    <t>System analysis and design perspective on transformation</t>
  </si>
  <si>
    <t>Present study</t>
  </si>
  <si>
    <t>Present multiple-case study</t>
  </si>
  <si>
    <t>Case study method, workshops, interviews, follow-ups</t>
  </si>
  <si>
    <t>Small co-located projects and large geographically distributed projects. Large projects often divided into specialist teams.</t>
  </si>
  <si>
    <t>2008, 2009</t>
  </si>
  <si>
    <t>Focus no piloting. The outcome of the pilots and further plans were not described.</t>
  </si>
  <si>
    <t>Case1: 60 people, whereof 20 in pilot team. Case2: 15 people in dev and 15 in other interest groups</t>
  </si>
  <si>
    <t>Meet an ever increasing demand for high-quality products while hitting tighter market windows. Get right functionality at right time. React to changing requirements and circumstances. To meet this top management decided to move in a more agile direction. Mistrust and communication problems in organization.</t>
  </si>
  <si>
    <t>Scrum, tailored model. In the other pilot the name Scrum was however not explicitly used.</t>
  </si>
  <si>
    <t>Case1 pilot was put on hold and the project was outsourced due to the overall financial situation.</t>
  </si>
  <si>
    <t>Piloting projects were started, as a smaller scale test was seen necessary to reduce risk. In addition to being a small scale test piloting was regarded as a means for introducing change. Projects were so diverse that there had to be more than one pilot.
A piloting model was developed: 1) Marketing the pilot: determine stakeholders, create business case. 2) Preparing the pilot: define current state, define desired state. 3) Executing the pilot: iterate between implementing the pilot and learning by doing.
Piloiting was seen as a means to create better understanding of agile menthods in the organization, create and sustain a need for change by management sponsorship, allow those affected by the change to participate actively. It was important for pilots to be success stories.
Agile spark came from project and business management and teams. Issues in communication and possibility for requirements changes were reasonsfor change. External consultants were used for determining the current state of the organization. Training was organized by an external training provider, and also by in-house personnel due to financial constraints. Retrospectives were arranged to support learning by doing.</t>
  </si>
  <si>
    <t>Inherent resistance to change. Resistance of stakeholders needed to be bridged. The most resistant groups were engineers and project managers.
Team rooms take more space per person than regular office layout.</t>
  </si>
  <si>
    <t>Attitudes towards agile became more positive as the pilots progressed.</t>
  </si>
  <si>
    <t>Use piloting. Use retrospectives. Watch that the motivation of the pilot team is right at the beginning. Inform management well ahead on the need for team rooms. Perform multiple pilots if the company setting is diverse.</t>
  </si>
  <si>
    <t>The Scrum method had to be tailored to fit with the specific requirements of the organization. For instance interacitons with hardware design had to be planned up-front. The interfacing team had to work in a time boxed fashion.
The existing company processes had to be adapted to integrate with agile.
There may be resistance towards agile based on perceptions of "no design". Use different vocabulary to overcome these perceptions.
There is a need to understand organizational cultural differences, and it is important to be empathic. Use external help to bridge differences.
A pilot an be agile even if the rest of the company is non-agile. The pilot reduces resistance to change.</t>
  </si>
  <si>
    <t>A. Atlas.</t>
  </si>
  <si>
    <t>Scrum, a mix of practices known from XP</t>
  </si>
  <si>
    <t>J. Goos and A. Melisse.</t>
  </si>
  <si>
    <t>Scrum masters, TDD</t>
  </si>
  <si>
    <t>H. Hajjdiab, A. S. Taleb and J. Ali.</t>
  </si>
  <si>
    <t>Analyze issues and present</t>
  </si>
  <si>
    <t>Analysis: 2009. Adoption: 2010-</t>
  </si>
  <si>
    <t>C. P. O'Connor.</t>
  </si>
  <si>
    <t>Agile principles</t>
  </si>
  <si>
    <t>D. Karlstrom and P. Runeson.</t>
  </si>
  <si>
    <t>M. K. Spayd.</t>
  </si>
  <si>
    <t>XP practices</t>
  </si>
  <si>
    <t xml:space="preserve">Study of partnership between the disciplines of organizational change management and agile development.
The Eight Determinants of Organizational Change
</t>
  </si>
  <si>
    <t>D. Tudor and G. A. Walter.</t>
  </si>
  <si>
    <t>Author consultant in transition</t>
  </si>
  <si>
    <t>1998: start analyzing problems with original approach. DSDM has been monitored over 3 years</t>
  </si>
  <si>
    <t>18-24 month release cycles. Traditional “waterfall” entrenched and supported by policies, procedures and templates. Standardized approach in all teams.</t>
  </si>
  <si>
    <t>There was problems with software delivery. Time -to-market was becoming increasingly important for customers. Products were often obsolete before release.</t>
  </si>
  <si>
    <t>Alternatives to the traditional approach were researched, and DSDM was found. The change champion from the organization went for a DSDM course. A consultant was hired for introducing the method. One team was chosen to implement the method first. Team resources were allocated so that maintenance tasks were done in rotation, leaving full focus for the new project for maximum time spans.
The pilot project was a success. The continued use of DSDM was an easy decision as the consultant had developed good relations with people in lead positions. New teams were introduced to DSDM through a 3-day course and a project kick off workshop with the consultant.
Data on project success with DSDM is collected in post-project reviews.
The agile adoption is ongoing.</t>
  </si>
  <si>
    <t>DSDM, prioritizing, time-boxing</t>
  </si>
  <si>
    <t>Although unit and integration testing could be performed continuously, system and acceptance testing were performed against a frozen version towards the end of the cycle.
Mixed team approach required time and training to be adopted, but it has considerably improved user/developer working relations.</t>
  </si>
  <si>
    <t>A defined method gives a common vocabulary. DSDM was continued to be used even if new agile methods were appearing.</t>
  </si>
  <si>
    <t>All guidelines set for the DSDM process could not always be applied, for instance fully continuous testing.
Some old ways of thinking were hard to get rid of. Mixed team approach was against the old ways.
Customers are hard to access.
The ISO 9000 certification had to be complied to. It was possible, but the most extreme agility could not be allowed.
Users were worried that prioritizing would lead to less functionality.</t>
  </si>
  <si>
    <t>Overall the DSDM has been a very positive move. Move towards agile is in the right direction and is a WIN.</t>
  </si>
  <si>
    <t>DSDM is applied in the entire organization. Some teams still develop in a waterfall approach, but have adopted some DSDM tools and techniques.</t>
  </si>
  <si>
    <t>18-24 months delivery to 2-3 months delivery</t>
  </si>
  <si>
    <t>K. Petersen and C. Wohlin.</t>
  </si>
  <si>
    <t>Compare the use of a traditional and an agile approach</t>
  </si>
  <si>
    <t>Interviews, comparison of quantitative data</t>
  </si>
  <si>
    <t>Basic threats in empirical studies</t>
  </si>
  <si>
    <t>500 people in R&amp;D</t>
  </si>
  <si>
    <t>Incremental in middle of 2005. Agile in late 2006. Case study in end of 2007</t>
  </si>
  <si>
    <t>Stage-gate model (quality door). Market units collected customers' needs on high level. Analyzed requirements were stored in a repository and picked into projects from there. Quality checks for requirements, architecture design and source code. Changes handled by formal change requests.</t>
  </si>
  <si>
    <t>Based on results on industry benchmarks. E.g. release lead-times were seen as a performance issue.</t>
  </si>
  <si>
    <t>The change was conducted stepwise. First to be implemented was small teams, latest system version, and product backlog. Then continuous reflection and improvement, frequent face-to-face interactions, and standups were implemented.</t>
  </si>
  <si>
    <t>Selected ID, Scrum and XP practices</t>
  </si>
  <si>
    <t>There were significantly less issued perceived in the new model. The issues perceived in agile were less common than issues in the original model. Less perceived requirements change and rework, measured requirements waste down from 26% to 4%.
The results of the case study indicate that it is beneficial for large-scale organizations using a plan-driven approach to introduce incremental and agile practices.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</si>
</sst>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 ?/?"/>
    <numFmt numFmtId="165" formatCode="[$-409]d\-mmm"/>
    <numFmt numFmtId="166" formatCode="[$-409]#\ ??/??&quot; &quot;"/>
  </numFmts>
  <fonts count="7"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7">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xf numFmtId="165" fontId="0" fillId="0" borderId="5" xfId="0" applyNumberFormat="1" applyFill="1" applyBorder="1" applyAlignment="1">
      <alignment vertical="top" wrapText="1"/>
    </xf>
    <xf numFmtId="165" fontId="0" fillId="0" borderId="0" xfId="0" applyNumberFormat="1" applyFill="1" applyBorder="1" applyAlignment="1">
      <alignment vertical="top" wrapText="1"/>
    </xf>
    <xf numFmtId="0" fontId="0" fillId="0" borderId="5" xfId="0" applyBorder="1" applyAlignment="1">
      <alignment vertical="top" wrapText="1"/>
    </xf>
    <xf numFmtId="0" fontId="0" fillId="0" borderId="0" xfId="0" applyFont="1" applyFill="1" applyAlignment="1">
      <alignment vertical="top" wrapText="1"/>
    </xf>
    <xf numFmtId="0" fontId="6" fillId="0" borderId="0" xfId="0" applyFont="1" applyAlignment="1">
      <alignment vertical="top"/>
    </xf>
    <xf numFmtId="0" fontId="6" fillId="0" borderId="0" xfId="0" applyFont="1" applyAlignment="1">
      <alignment horizontal="left" vertical="top"/>
    </xf>
    <xf numFmtId="166" fontId="0" fillId="0" borderId="0" xfId="0" applyNumberFormat="1" applyFill="1" applyAlignment="1">
      <alignment horizontal="left" vertical="top"/>
    </xf>
    <xf numFmtId="166" fontId="0" fillId="0" borderId="0" xfId="0" applyNumberFormat="1" applyFill="1" applyAlignment="1">
      <alignment vertical="top"/>
    </xf>
    <xf numFmtId="0" fontId="0" fillId="2" borderId="0" xfId="0" applyFill="1" applyAlignment="1">
      <alignment vertical="top"/>
    </xf>
    <xf numFmtId="0" fontId="0" fillId="2" borderId="0" xfId="0" applyFill="1" applyAlignment="1">
      <alignment horizontal="left" vertical="top"/>
    </xf>
    <xf numFmtId="0" fontId="0" fillId="2" borderId="0" xfId="0" applyFill="1" applyAlignment="1">
      <alignment horizontal="center" vertical="top"/>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Border="1" applyAlignment="1">
      <alignment horizontal="left" vertical="top" wrapText="1"/>
    </xf>
    <xf numFmtId="49" fontId="4" fillId="0" borderId="0" xfId="0" applyNumberFormat="1" applyFont="1" applyBorder="1" applyAlignment="1">
      <alignment horizontal="left" vertical="top" wrapText="1"/>
    </xf>
    <xf numFmtId="0" fontId="0" fillId="0" borderId="0" xfId="0" applyAlignment="1">
      <alignment horizontal="right" vertical="top"/>
    </xf>
    <xf numFmtId="0" fontId="0" fillId="0" borderId="0" xfId="0" applyFont="1" applyFill="1" applyBorder="1" applyAlignment="1">
      <alignment vertical="top" wrapText="1"/>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Results!$G$45</c:f>
              <c:strCache>
                <c:ptCount val="1"/>
                <c:pt idx="0">
                  <c:v>Journal</c:v>
                </c:pt>
              </c:strCache>
            </c:strRef>
          </c:tx>
          <c:spPr>
            <a:solidFill>
              <a:schemeClr val="accent3">
                <a:lumMod val="50000"/>
              </a:schemeClr>
            </a:solidFill>
          </c:spPr>
          <c:invertIfNegative val="0"/>
          <c:cat>
            <c:numRef>
              <c:f>Results!$D$46:$D$56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Results!$G$46:$G$56</c:f>
              <c:numCache>
                <c:formatCode>General</c:formatCode>
                <c:ptCount val="11"/>
                <c:pt idx="0">
                  <c:v>0</c:v>
                </c:pt>
                <c:pt idx="1">
                  <c:v>0</c:v>
                </c:pt>
                <c:pt idx="2">
                  <c:v>0</c:v>
                </c:pt>
                <c:pt idx="3">
                  <c:v>1</c:v>
                </c:pt>
                <c:pt idx="4">
                  <c:v>0</c:v>
                </c:pt>
                <c:pt idx="5">
                  <c:v>0</c:v>
                </c:pt>
                <c:pt idx="6">
                  <c:v>0</c:v>
                </c:pt>
                <c:pt idx="7">
                  <c:v>0</c:v>
                </c:pt>
                <c:pt idx="8">
                  <c:v>1</c:v>
                </c:pt>
                <c:pt idx="9">
                  <c:v>0</c:v>
                </c:pt>
                <c:pt idx="10">
                  <c:v>1</c:v>
                </c:pt>
              </c:numCache>
            </c:numRef>
          </c:val>
        </c:ser>
        <c:ser>
          <c:idx val="2"/>
          <c:order val="1"/>
          <c:tx>
            <c:v>Conference proceedings</c:v>
          </c:tx>
          <c:invertIfNegative val="0"/>
          <c:cat>
            <c:numRef>
              <c:f>Results!$D$46:$D$56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Results!$H$46:$H$56</c:f>
              <c:numCache>
                <c:formatCode>General</c:formatCode>
                <c:ptCount val="11"/>
                <c:pt idx="0">
                  <c:v>0</c:v>
                </c:pt>
                <c:pt idx="1">
                  <c:v>2</c:v>
                </c:pt>
                <c:pt idx="2">
                  <c:v>1</c:v>
                </c:pt>
                <c:pt idx="3">
                  <c:v>1</c:v>
                </c:pt>
                <c:pt idx="4">
                  <c:v>2</c:v>
                </c:pt>
                <c:pt idx="5">
                  <c:v>6</c:v>
                </c:pt>
                <c:pt idx="6">
                  <c:v>4</c:v>
                </c:pt>
                <c:pt idx="7">
                  <c:v>4</c:v>
                </c:pt>
                <c:pt idx="8">
                  <c:v>3</c:v>
                </c:pt>
                <c:pt idx="9">
                  <c:v>4</c:v>
                </c:pt>
                <c:pt idx="10">
                  <c:v>0</c:v>
                </c:pt>
              </c:numCache>
            </c:numRef>
          </c:val>
        </c:ser>
        <c:dLbls>
          <c:showLegendKey val="0"/>
          <c:showVal val="0"/>
          <c:showCatName val="0"/>
          <c:showSerName val="0"/>
          <c:showPercent val="0"/>
          <c:showBubbleSize val="0"/>
        </c:dLbls>
        <c:gapWidth val="150"/>
        <c:overlap val="100"/>
        <c:axId val="165359616"/>
        <c:axId val="165361152"/>
      </c:barChart>
      <c:catAx>
        <c:axId val="165359616"/>
        <c:scaling>
          <c:orientation val="minMax"/>
        </c:scaling>
        <c:delete val="0"/>
        <c:axPos val="b"/>
        <c:numFmt formatCode="General" sourceLinked="1"/>
        <c:majorTickMark val="out"/>
        <c:minorTickMark val="none"/>
        <c:tickLblPos val="nextTo"/>
        <c:crossAx val="165361152"/>
        <c:crosses val="autoZero"/>
        <c:auto val="1"/>
        <c:lblAlgn val="ctr"/>
        <c:lblOffset val="100"/>
        <c:noMultiLvlLbl val="0"/>
      </c:catAx>
      <c:valAx>
        <c:axId val="165361152"/>
        <c:scaling>
          <c:orientation val="minMax"/>
        </c:scaling>
        <c:delete val="0"/>
        <c:axPos val="l"/>
        <c:majorGridlines/>
        <c:numFmt formatCode="General" sourceLinked="1"/>
        <c:majorTickMark val="out"/>
        <c:minorTickMark val="none"/>
        <c:tickLblPos val="nextTo"/>
        <c:crossAx val="165359616"/>
        <c:crosses val="autoZero"/>
        <c:crossBetween val="between"/>
      </c:valAx>
    </c:plotArea>
    <c:legend>
      <c:legendPos val="r"/>
      <c:layout>
        <c:manualLayout>
          <c:xMode val="edge"/>
          <c:yMode val="edge"/>
          <c:x val="0.75072623949529249"/>
          <c:y val="0.41628280839895015"/>
          <c:w val="0.23240310586176727"/>
          <c:h val="0.32947142023913678"/>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552451</xdr:colOff>
      <xdr:row>43</xdr:row>
      <xdr:rowOff>47625</xdr:rowOff>
    </xdr:from>
    <xdr:to>
      <xdr:col>13</xdr:col>
      <xdr:colOff>1123951</xdr:colOff>
      <xdr:row>57</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621</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85" zoomScaleNormal="85" workbookViewId="0">
      <pane xSplit="1" ySplit="1" topLeftCell="B24" activePane="bottomRight" state="frozen"/>
      <selection pane="topRight" activeCell="B1" sqref="B1"/>
      <selection pane="bottomLeft" activeCell="A2" sqref="A2"/>
      <selection pane="bottomRight" activeCell="B34" sqref="B34"/>
    </sheetView>
  </sheetViews>
  <sheetFormatPr defaultRowHeight="15" x14ac:dyDescent="0.25"/>
  <cols>
    <col min="1" max="1" width="21" style="24" customWidth="1"/>
    <col min="2" max="2" width="47.140625" style="24" customWidth="1"/>
    <col min="3" max="3" width="5.85546875" style="25" hidden="1" customWidth="1"/>
    <col min="4" max="4" width="89.7109375" style="22" hidden="1" customWidth="1"/>
    <col min="5" max="5" width="5.28515625" style="22"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47" customWidth="1"/>
    <col min="26" max="26" width="47.85546875" style="19" customWidth="1"/>
    <col min="27" max="27" width="47.42578125" style="19" customWidth="1"/>
    <col min="28" max="28" width="91.1406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37.140625" style="19" customWidth="1"/>
    <col min="39" max="16384" width="9.140625" style="22"/>
  </cols>
  <sheetData>
    <row r="1" spans="1:38" s="15" customFormat="1" ht="121.5" x14ac:dyDescent="0.25">
      <c r="F1" s="12"/>
      <c r="G1" s="12" t="s">
        <v>677</v>
      </c>
      <c r="H1" s="13" t="s">
        <v>676</v>
      </c>
      <c r="I1" s="13" t="s">
        <v>683</v>
      </c>
      <c r="J1" s="13" t="s">
        <v>681</v>
      </c>
      <c r="K1" s="14" t="s">
        <v>685</v>
      </c>
      <c r="L1" s="14" t="s">
        <v>686</v>
      </c>
      <c r="M1" s="13" t="s">
        <v>687</v>
      </c>
      <c r="N1" s="13" t="s">
        <v>688</v>
      </c>
      <c r="O1" s="13" t="s">
        <v>734</v>
      </c>
      <c r="P1" s="13" t="s">
        <v>735</v>
      </c>
      <c r="Q1" s="13" t="s">
        <v>731</v>
      </c>
      <c r="R1" s="13" t="s">
        <v>714</v>
      </c>
      <c r="S1" s="14" t="s">
        <v>730</v>
      </c>
      <c r="T1" s="16" t="s">
        <v>712</v>
      </c>
      <c r="U1" s="16" t="s">
        <v>714</v>
      </c>
      <c r="V1" s="16" t="s">
        <v>725</v>
      </c>
      <c r="W1" s="16" t="s">
        <v>757</v>
      </c>
      <c r="X1" s="16" t="s">
        <v>689</v>
      </c>
      <c r="Y1" s="44" t="s">
        <v>694</v>
      </c>
      <c r="Z1" s="16" t="s">
        <v>691</v>
      </c>
      <c r="AA1" s="16" t="s">
        <v>692</v>
      </c>
      <c r="AB1" s="16" t="s">
        <v>698</v>
      </c>
      <c r="AC1" s="16" t="s">
        <v>798</v>
      </c>
      <c r="AD1" s="16" t="s">
        <v>708</v>
      </c>
      <c r="AE1" s="16" t="s">
        <v>744</v>
      </c>
      <c r="AF1" s="16" t="s">
        <v>678</v>
      </c>
      <c r="AG1" s="16" t="s">
        <v>741</v>
      </c>
      <c r="AH1" s="16" t="s">
        <v>727</v>
      </c>
      <c r="AI1" s="16" t="s">
        <v>726</v>
      </c>
      <c r="AJ1" s="28" t="s">
        <v>711</v>
      </c>
      <c r="AK1" s="28" t="s">
        <v>728</v>
      </c>
      <c r="AL1" s="28" t="s">
        <v>729</v>
      </c>
    </row>
    <row r="3" spans="1:38" x14ac:dyDescent="0.25">
      <c r="A3" s="24" t="s">
        <v>466</v>
      </c>
      <c r="B3" s="24" t="s">
        <v>467</v>
      </c>
      <c r="C3" s="25">
        <v>2006</v>
      </c>
      <c r="D3" s="22" t="s">
        <v>297</v>
      </c>
      <c r="E3" s="22" t="s">
        <v>290</v>
      </c>
      <c r="F3" s="26" t="s">
        <v>468</v>
      </c>
      <c r="G3" s="27" t="s">
        <v>677</v>
      </c>
      <c r="H3" s="22" t="s">
        <v>679</v>
      </c>
      <c r="I3" s="22" t="s">
        <v>680</v>
      </c>
      <c r="J3" s="22" t="s">
        <v>684</v>
      </c>
      <c r="K3" s="22" t="s">
        <v>684</v>
      </c>
      <c r="L3" s="24" t="e">
        <f>LOOKUP(I3,{"?","N","Y"},{1,0,2}) + LOOKUP(J3,{"?","N","Y"},{1,0,2}) + LOOKUP(K3,{"?","N","Y"},{1,0,2})</f>
        <v>#N/A</v>
      </c>
      <c r="Q3" s="23"/>
      <c r="R3" s="23"/>
      <c r="S3" s="29"/>
      <c r="X3" s="18"/>
      <c r="Y3" s="45"/>
    </row>
    <row r="4" spans="1:38" s="32" customFormat="1" ht="135" x14ac:dyDescent="0.25">
      <c r="A4" s="33" t="s">
        <v>1063</v>
      </c>
      <c r="B4" s="33" t="s">
        <v>624</v>
      </c>
      <c r="C4" s="34">
        <v>2009</v>
      </c>
      <c r="D4" s="32" t="s">
        <v>561</v>
      </c>
      <c r="E4" s="32" t="s">
        <v>271</v>
      </c>
      <c r="F4" s="42" t="s">
        <v>625</v>
      </c>
      <c r="G4" s="43" t="s">
        <v>677</v>
      </c>
      <c r="H4" s="32" t="s">
        <v>680</v>
      </c>
      <c r="I4" s="32" t="s">
        <v>680</v>
      </c>
      <c r="J4" s="32" t="s">
        <v>680</v>
      </c>
      <c r="K4" s="32" t="s">
        <v>680</v>
      </c>
      <c r="L4" s="33">
        <v>6</v>
      </c>
      <c r="M4" s="40" t="s">
        <v>680</v>
      </c>
      <c r="N4" s="23" t="s">
        <v>680</v>
      </c>
      <c r="O4" s="23" t="s">
        <v>724</v>
      </c>
      <c r="P4" s="23"/>
      <c r="Q4" s="23" t="s">
        <v>680</v>
      </c>
      <c r="R4" s="23" t="s">
        <v>679</v>
      </c>
      <c r="S4" s="29">
        <v>3</v>
      </c>
      <c r="T4" s="41" t="s">
        <v>733</v>
      </c>
      <c r="U4" s="18"/>
      <c r="V4" s="18"/>
      <c r="W4" s="18"/>
      <c r="X4" s="18" t="s">
        <v>690</v>
      </c>
      <c r="Y4" s="45" t="s">
        <v>695</v>
      </c>
      <c r="Z4" s="39" t="s">
        <v>693</v>
      </c>
      <c r="AA4" s="39" t="s">
        <v>696</v>
      </c>
      <c r="AB4" s="39" t="s">
        <v>697</v>
      </c>
      <c r="AC4" s="39" t="s">
        <v>901</v>
      </c>
      <c r="AD4" s="39" t="s">
        <v>705</v>
      </c>
      <c r="AE4" s="39" t="s">
        <v>700</v>
      </c>
      <c r="AF4" s="39" t="s">
        <v>699</v>
      </c>
      <c r="AG4" s="39"/>
      <c r="AH4" s="39"/>
      <c r="AI4" s="39"/>
      <c r="AJ4" s="39"/>
      <c r="AK4" s="39"/>
      <c r="AL4" s="39"/>
    </row>
    <row r="5" spans="1:38" s="32" customFormat="1" ht="105" x14ac:dyDescent="0.25">
      <c r="A5" s="33" t="s">
        <v>842</v>
      </c>
      <c r="B5" s="33" t="s">
        <v>389</v>
      </c>
      <c r="C5" s="34">
        <v>2011</v>
      </c>
      <c r="D5" s="32" t="s">
        <v>280</v>
      </c>
      <c r="E5" s="32" t="s">
        <v>271</v>
      </c>
      <c r="F5" s="42" t="s">
        <v>390</v>
      </c>
      <c r="G5" s="43" t="s">
        <v>677</v>
      </c>
      <c r="H5" s="32" t="s">
        <v>679</v>
      </c>
      <c r="I5" s="32" t="s">
        <v>680</v>
      </c>
      <c r="J5" s="32" t="s">
        <v>680</v>
      </c>
      <c r="K5" s="32" t="s">
        <v>680</v>
      </c>
      <c r="L5" s="33">
        <v>6</v>
      </c>
      <c r="M5" s="40" t="s">
        <v>679</v>
      </c>
      <c r="N5" s="32" t="s">
        <v>682</v>
      </c>
      <c r="O5" s="32" t="s">
        <v>680</v>
      </c>
      <c r="P5" s="32" t="s">
        <v>679</v>
      </c>
      <c r="Q5" s="32" t="s">
        <v>679</v>
      </c>
      <c r="R5" s="32" t="s">
        <v>680</v>
      </c>
      <c r="S5" s="33">
        <v>3</v>
      </c>
      <c r="T5" s="41" t="s">
        <v>754</v>
      </c>
      <c r="U5" s="18" t="s">
        <v>755</v>
      </c>
      <c r="V5" s="18" t="s">
        <v>750</v>
      </c>
      <c r="W5" s="18" t="s">
        <v>758</v>
      </c>
      <c r="X5" s="39" t="s">
        <v>756</v>
      </c>
      <c r="Y5" s="46" t="s">
        <v>761</v>
      </c>
      <c r="Z5" s="39" t="s">
        <v>759</v>
      </c>
      <c r="AA5" s="39" t="s">
        <v>752</v>
      </c>
      <c r="AB5" s="39" t="s">
        <v>764</v>
      </c>
      <c r="AC5" s="39" t="s">
        <v>1064</v>
      </c>
      <c r="AD5" s="39" t="s">
        <v>763</v>
      </c>
      <c r="AE5" s="39" t="s">
        <v>748</v>
      </c>
      <c r="AF5" s="39" t="s">
        <v>762</v>
      </c>
      <c r="AG5" s="39"/>
      <c r="AH5" s="39" t="s">
        <v>760</v>
      </c>
      <c r="AI5" s="39" t="s">
        <v>765</v>
      </c>
      <c r="AJ5" s="39" t="s">
        <v>753</v>
      </c>
      <c r="AK5" s="39" t="s">
        <v>749</v>
      </c>
      <c r="AL5" s="39"/>
    </row>
    <row r="6" spans="1:38" s="32" customFormat="1" ht="90" x14ac:dyDescent="0.25">
      <c r="A6" s="33" t="s">
        <v>647</v>
      </c>
      <c r="B6" s="33" t="s">
        <v>648</v>
      </c>
      <c r="C6" s="34">
        <v>2004</v>
      </c>
      <c r="D6" s="32" t="s">
        <v>649</v>
      </c>
      <c r="E6" s="32" t="s">
        <v>271</v>
      </c>
      <c r="F6" s="35" t="s">
        <v>650</v>
      </c>
      <c r="G6" s="36" t="s">
        <v>677</v>
      </c>
      <c r="H6" s="32" t="s">
        <v>679</v>
      </c>
      <c r="I6" s="32" t="s">
        <v>680</v>
      </c>
      <c r="J6" s="32" t="s">
        <v>680</v>
      </c>
      <c r="K6" s="32" t="s">
        <v>680</v>
      </c>
      <c r="L6" s="33">
        <f>LOOKUP(I6,{"?","N","Y"},{1,0,2}) + LOOKUP(J6,{"?","N","Y"},{1,0,2}) + LOOKUP(K6,{"?","N","Y"},{1,0,2})</f>
        <v>6</v>
      </c>
      <c r="M6" s="37" t="s">
        <v>679</v>
      </c>
      <c r="N6" s="32" t="s">
        <v>680</v>
      </c>
      <c r="O6" s="32" t="s">
        <v>679</v>
      </c>
      <c r="P6" s="32" t="s">
        <v>680</v>
      </c>
      <c r="Q6" s="32" t="s">
        <v>679</v>
      </c>
      <c r="R6" s="32" t="s">
        <v>679</v>
      </c>
      <c r="S6" s="33">
        <v>1</v>
      </c>
      <c r="T6" s="38" t="s">
        <v>767</v>
      </c>
      <c r="U6" s="18"/>
      <c r="V6" s="18" t="s">
        <v>766</v>
      </c>
      <c r="W6" s="18" t="s">
        <v>771</v>
      </c>
      <c r="X6" s="39"/>
      <c r="Y6" s="46"/>
      <c r="Z6" s="39"/>
      <c r="AA6" s="39"/>
      <c r="AB6" s="39"/>
      <c r="AC6" s="39"/>
      <c r="AD6" s="39"/>
      <c r="AE6" s="39" t="s">
        <v>768</v>
      </c>
      <c r="AF6" s="39"/>
      <c r="AG6" s="39"/>
      <c r="AH6" s="39"/>
      <c r="AI6" s="39"/>
      <c r="AJ6" s="39"/>
      <c r="AK6" s="39"/>
      <c r="AL6" s="39"/>
    </row>
    <row r="7" spans="1:38" s="32" customFormat="1" ht="225" x14ac:dyDescent="0.25">
      <c r="A7" s="33" t="s">
        <v>1065</v>
      </c>
      <c r="B7" s="33" t="s">
        <v>354</v>
      </c>
      <c r="C7" s="34">
        <v>2008</v>
      </c>
      <c r="D7" s="32" t="s">
        <v>566</v>
      </c>
      <c r="E7" s="32" t="s">
        <v>271</v>
      </c>
      <c r="F7" s="42" t="s">
        <v>355</v>
      </c>
      <c r="G7" s="43" t="s">
        <v>677</v>
      </c>
      <c r="H7" s="32" t="s">
        <v>679</v>
      </c>
      <c r="I7" s="32" t="s">
        <v>680</v>
      </c>
      <c r="J7" s="32" t="s">
        <v>680</v>
      </c>
      <c r="K7" s="32" t="s">
        <v>680</v>
      </c>
      <c r="L7" s="33">
        <v>6</v>
      </c>
      <c r="M7" s="40" t="s">
        <v>680</v>
      </c>
      <c r="N7" s="32" t="s">
        <v>680</v>
      </c>
      <c r="O7" s="32" t="s">
        <v>679</v>
      </c>
      <c r="P7" s="32" t="s">
        <v>680</v>
      </c>
      <c r="Q7" s="32" t="s">
        <v>679</v>
      </c>
      <c r="R7" s="32" t="s">
        <v>679</v>
      </c>
      <c r="S7" s="33">
        <v>4</v>
      </c>
      <c r="T7" s="41" t="s">
        <v>777</v>
      </c>
      <c r="U7" s="18" t="s">
        <v>774</v>
      </c>
      <c r="V7" s="18" t="s">
        <v>770</v>
      </c>
      <c r="W7" s="18" t="s">
        <v>784</v>
      </c>
      <c r="X7" s="39" t="s">
        <v>769</v>
      </c>
      <c r="Y7" s="46" t="s">
        <v>772</v>
      </c>
      <c r="Z7" s="39" t="s">
        <v>782</v>
      </c>
      <c r="AA7" s="39" t="s">
        <v>781</v>
      </c>
      <c r="AB7" s="39" t="s">
        <v>773</v>
      </c>
      <c r="AC7" s="39" t="s">
        <v>1066</v>
      </c>
      <c r="AD7" s="39" t="s">
        <v>779</v>
      </c>
      <c r="AE7" s="39" t="s">
        <v>783</v>
      </c>
      <c r="AF7" s="39" t="s">
        <v>778</v>
      </c>
      <c r="AG7" s="39" t="s">
        <v>775</v>
      </c>
      <c r="AH7" s="39" t="s">
        <v>780</v>
      </c>
      <c r="AI7" s="39" t="s">
        <v>776</v>
      </c>
      <c r="AJ7" s="39"/>
      <c r="AK7" s="39"/>
      <c r="AL7" s="39"/>
    </row>
    <row r="8" spans="1:38" s="32" customFormat="1" ht="240" x14ac:dyDescent="0.25">
      <c r="A8" s="33" t="s">
        <v>1067</v>
      </c>
      <c r="B8" s="33" t="s">
        <v>357</v>
      </c>
      <c r="C8" s="34">
        <v>2012</v>
      </c>
      <c r="D8" s="32" t="s">
        <v>358</v>
      </c>
      <c r="E8" s="32" t="s">
        <v>290</v>
      </c>
      <c r="F8" s="42" t="s">
        <v>359</v>
      </c>
      <c r="G8" s="43" t="s">
        <v>677</v>
      </c>
      <c r="H8" s="32" t="s">
        <v>679</v>
      </c>
      <c r="I8" s="32" t="s">
        <v>680</v>
      </c>
      <c r="J8" s="32" t="s">
        <v>680</v>
      </c>
      <c r="K8" s="32" t="s">
        <v>680</v>
      </c>
      <c r="L8" s="33">
        <v>6</v>
      </c>
      <c r="M8" s="40" t="s">
        <v>680</v>
      </c>
      <c r="N8" s="32" t="s">
        <v>680</v>
      </c>
      <c r="O8" s="32" t="s">
        <v>680</v>
      </c>
      <c r="P8" s="32" t="s">
        <v>679</v>
      </c>
      <c r="Q8" s="32" t="s">
        <v>680</v>
      </c>
      <c r="R8" s="32" t="s">
        <v>680</v>
      </c>
      <c r="S8" s="33">
        <v>5</v>
      </c>
      <c r="T8" s="41" t="s">
        <v>1068</v>
      </c>
      <c r="U8" s="18" t="s">
        <v>737</v>
      </c>
      <c r="V8" s="66" t="s">
        <v>751</v>
      </c>
      <c r="W8" s="66"/>
      <c r="X8" s="39" t="s">
        <v>739</v>
      </c>
      <c r="Y8" s="46" t="s">
        <v>1069</v>
      </c>
      <c r="Z8" s="39" t="s">
        <v>738</v>
      </c>
      <c r="AA8" s="39" t="s">
        <v>732</v>
      </c>
      <c r="AB8" s="39" t="s">
        <v>736</v>
      </c>
      <c r="AC8" s="39" t="s">
        <v>901</v>
      </c>
      <c r="AD8" s="39" t="s">
        <v>746</v>
      </c>
      <c r="AE8" s="39" t="s">
        <v>745</v>
      </c>
      <c r="AF8" s="39" t="s">
        <v>742</v>
      </c>
      <c r="AG8" s="39"/>
      <c r="AH8" s="39" t="s">
        <v>740</v>
      </c>
      <c r="AI8" s="39" t="s">
        <v>747</v>
      </c>
      <c r="AJ8" s="39"/>
      <c r="AK8" s="39" t="s">
        <v>743</v>
      </c>
      <c r="AL8" s="39"/>
    </row>
    <row r="9" spans="1:38" s="32" customFormat="1" ht="195" x14ac:dyDescent="0.25">
      <c r="A9" s="33" t="s">
        <v>1070</v>
      </c>
      <c r="B9" s="33" t="s">
        <v>449</v>
      </c>
      <c r="C9" s="34">
        <v>2011</v>
      </c>
      <c r="D9" s="32" t="s">
        <v>599</v>
      </c>
      <c r="E9" s="32" t="s">
        <v>271</v>
      </c>
      <c r="F9" s="42" t="s">
        <v>450</v>
      </c>
      <c r="G9" s="43" t="s">
        <v>677</v>
      </c>
      <c r="H9" s="32" t="s">
        <v>679</v>
      </c>
      <c r="I9" s="32" t="s">
        <v>680</v>
      </c>
      <c r="J9" s="32" t="s">
        <v>680</v>
      </c>
      <c r="K9" s="32" t="s">
        <v>680</v>
      </c>
      <c r="L9" s="33">
        <v>6</v>
      </c>
      <c r="M9" s="40" t="s">
        <v>680</v>
      </c>
      <c r="N9" s="32" t="s">
        <v>680</v>
      </c>
      <c r="O9" s="32" t="s">
        <v>679</v>
      </c>
      <c r="P9" s="32" t="s">
        <v>680</v>
      </c>
      <c r="Q9" s="32" t="s">
        <v>679</v>
      </c>
      <c r="R9" s="32" t="s">
        <v>679</v>
      </c>
      <c r="S9" s="33">
        <v>4</v>
      </c>
      <c r="T9" s="41" t="s">
        <v>733</v>
      </c>
      <c r="U9" s="18"/>
      <c r="V9" s="18" t="s">
        <v>785</v>
      </c>
      <c r="W9" s="18" t="s">
        <v>786</v>
      </c>
      <c r="X9" s="39" t="s">
        <v>787</v>
      </c>
      <c r="Y9" s="46" t="s">
        <v>794</v>
      </c>
      <c r="Z9" s="39" t="s">
        <v>789</v>
      </c>
      <c r="AA9" s="39" t="s">
        <v>788</v>
      </c>
      <c r="AB9" s="39" t="s">
        <v>790</v>
      </c>
      <c r="AC9" s="39" t="s">
        <v>1071</v>
      </c>
      <c r="AD9" s="39" t="s">
        <v>791</v>
      </c>
      <c r="AE9" s="39" t="s">
        <v>792</v>
      </c>
      <c r="AF9" s="39" t="s">
        <v>793</v>
      </c>
      <c r="AG9" s="39" t="s">
        <v>797</v>
      </c>
      <c r="AH9" s="39" t="s">
        <v>796</v>
      </c>
      <c r="AI9" s="39" t="s">
        <v>795</v>
      </c>
      <c r="AJ9" s="39"/>
      <c r="AK9" s="39"/>
      <c r="AL9" s="39"/>
    </row>
    <row r="10" spans="1:38" s="32" customFormat="1" ht="135" x14ac:dyDescent="0.25">
      <c r="A10" s="33" t="s">
        <v>422</v>
      </c>
      <c r="B10" s="33" t="s">
        <v>423</v>
      </c>
      <c r="C10" s="34">
        <v>2007</v>
      </c>
      <c r="D10" s="32" t="s">
        <v>545</v>
      </c>
      <c r="E10" s="32" t="s">
        <v>271</v>
      </c>
      <c r="F10" s="35" t="s">
        <v>592</v>
      </c>
      <c r="G10" s="36" t="s">
        <v>677</v>
      </c>
      <c r="H10" s="32" t="s">
        <v>680</v>
      </c>
      <c r="I10" s="32" t="s">
        <v>680</v>
      </c>
      <c r="J10" s="32" t="s">
        <v>680</v>
      </c>
      <c r="K10" s="32" t="s">
        <v>680</v>
      </c>
      <c r="L10" s="33">
        <f>LOOKUP(I10,{"?","N","Y"},{1,0,2}) + LOOKUP(J10,{"?","N","Y"},{1,0,2}) + LOOKUP(K10,{"?","N","Y"},{1,0,2})</f>
        <v>6</v>
      </c>
      <c r="M10" s="40" t="s">
        <v>679</v>
      </c>
      <c r="N10" s="32" t="s">
        <v>680</v>
      </c>
      <c r="O10" s="32" t="s">
        <v>679</v>
      </c>
      <c r="P10" s="32" t="s">
        <v>680</v>
      </c>
      <c r="Q10" s="32" t="s">
        <v>680</v>
      </c>
      <c r="R10" s="32" t="s">
        <v>679</v>
      </c>
      <c r="S10" s="33">
        <v>3</v>
      </c>
      <c r="T10" s="41" t="s">
        <v>733</v>
      </c>
      <c r="U10" s="18" t="s">
        <v>750</v>
      </c>
      <c r="V10" s="18" t="s">
        <v>799</v>
      </c>
      <c r="W10" s="18" t="s">
        <v>800</v>
      </c>
      <c r="X10" s="39" t="s">
        <v>801</v>
      </c>
      <c r="Y10" s="46" t="s">
        <v>802</v>
      </c>
      <c r="Z10" s="39"/>
      <c r="AA10" s="39" t="s">
        <v>803</v>
      </c>
      <c r="AB10" s="39" t="s">
        <v>804</v>
      </c>
      <c r="AC10" s="39" t="s">
        <v>805</v>
      </c>
      <c r="AD10" s="39" t="s">
        <v>806</v>
      </c>
      <c r="AE10" s="39" t="s">
        <v>807</v>
      </c>
      <c r="AF10" s="39" t="s">
        <v>808</v>
      </c>
      <c r="AG10" s="39"/>
      <c r="AH10" s="39"/>
      <c r="AI10" s="39" t="s">
        <v>809</v>
      </c>
      <c r="AJ10" s="39"/>
      <c r="AK10" s="39"/>
      <c r="AL10" s="39"/>
    </row>
    <row r="11" spans="1:38" s="32" customFormat="1" ht="75" x14ac:dyDescent="0.25">
      <c r="A11" s="33" t="s">
        <v>1072</v>
      </c>
      <c r="B11" s="33" t="s">
        <v>384</v>
      </c>
      <c r="C11" s="34">
        <v>2005</v>
      </c>
      <c r="D11" s="32" t="s">
        <v>304</v>
      </c>
      <c r="E11" s="32" t="s">
        <v>290</v>
      </c>
      <c r="F11" s="42" t="s">
        <v>385</v>
      </c>
      <c r="G11" s="43" t="s">
        <v>677</v>
      </c>
      <c r="H11" s="32" t="s">
        <v>679</v>
      </c>
      <c r="I11" s="32" t="s">
        <v>680</v>
      </c>
      <c r="J11" s="32" t="s">
        <v>680</v>
      </c>
      <c r="K11" s="32" t="s">
        <v>680</v>
      </c>
      <c r="L11" s="33">
        <v>6</v>
      </c>
      <c r="M11" s="40" t="s">
        <v>682</v>
      </c>
      <c r="N11" s="32" t="s">
        <v>682</v>
      </c>
      <c r="O11" s="32" t="s">
        <v>680</v>
      </c>
      <c r="Q11" s="32" t="s">
        <v>679</v>
      </c>
      <c r="R11" s="32" t="s">
        <v>680</v>
      </c>
      <c r="S11" s="33">
        <v>3</v>
      </c>
      <c r="T11" s="41" t="s">
        <v>713</v>
      </c>
      <c r="U11" s="18"/>
      <c r="V11" s="18"/>
      <c r="W11" s="18"/>
      <c r="X11" s="39" t="s">
        <v>701</v>
      </c>
      <c r="Y11" s="46" t="s">
        <v>682</v>
      </c>
      <c r="Z11" s="39" t="s">
        <v>702</v>
      </c>
      <c r="AA11" s="39" t="s">
        <v>703</v>
      </c>
      <c r="AB11" s="39" t="s">
        <v>704</v>
      </c>
      <c r="AC11" s="39" t="s">
        <v>1043</v>
      </c>
      <c r="AD11" s="39" t="s">
        <v>707</v>
      </c>
      <c r="AE11" s="39" t="s">
        <v>709</v>
      </c>
      <c r="AF11" s="39" t="s">
        <v>706</v>
      </c>
      <c r="AG11" s="39"/>
      <c r="AH11" s="39"/>
      <c r="AI11" s="39"/>
      <c r="AJ11" s="39"/>
      <c r="AK11" s="39" t="s">
        <v>716</v>
      </c>
      <c r="AL11" s="39"/>
    </row>
    <row r="12" spans="1:38" s="32" customFormat="1" ht="90" x14ac:dyDescent="0.25">
      <c r="A12" s="33" t="s">
        <v>464</v>
      </c>
      <c r="B12" s="33" t="s">
        <v>465</v>
      </c>
      <c r="C12" s="34">
        <v>2007</v>
      </c>
      <c r="D12" s="32" t="s">
        <v>531</v>
      </c>
      <c r="E12" s="32" t="s">
        <v>271</v>
      </c>
      <c r="F12" s="35" t="s">
        <v>532</v>
      </c>
      <c r="G12" s="36" t="s">
        <v>677</v>
      </c>
      <c r="H12" s="32" t="s">
        <v>679</v>
      </c>
      <c r="I12" s="32" t="s">
        <v>680</v>
      </c>
      <c r="J12" s="32" t="s">
        <v>680</v>
      </c>
      <c r="K12" s="32" t="s">
        <v>680</v>
      </c>
      <c r="L12" s="33">
        <f>LOOKUP(I12,{"?","N","Y"},{1,0,2}) + LOOKUP(J12,{"?","N","Y"},{1,0,2}) + LOOKUP(K12,{"?","N","Y"},{1,0,2})</f>
        <v>6</v>
      </c>
      <c r="M12" s="37" t="s">
        <v>679</v>
      </c>
      <c r="N12" s="32" t="s">
        <v>680</v>
      </c>
      <c r="O12" s="32" t="s">
        <v>679</v>
      </c>
      <c r="P12" s="32" t="s">
        <v>680</v>
      </c>
      <c r="Q12" s="32" t="s">
        <v>679</v>
      </c>
      <c r="R12" s="32" t="s">
        <v>680</v>
      </c>
      <c r="S12" s="33">
        <v>2</v>
      </c>
      <c r="T12" s="38"/>
      <c r="U12" s="18" t="s">
        <v>813</v>
      </c>
      <c r="V12" s="18" t="s">
        <v>814</v>
      </c>
      <c r="W12" s="18"/>
      <c r="X12" s="39" t="s">
        <v>810</v>
      </c>
      <c r="Y12" s="46"/>
      <c r="Z12" s="39"/>
      <c r="AA12" s="39" t="s">
        <v>815</v>
      </c>
      <c r="AB12" s="39" t="s">
        <v>818</v>
      </c>
      <c r="AC12" s="39" t="s">
        <v>817</v>
      </c>
      <c r="AD12" s="39" t="s">
        <v>816</v>
      </c>
      <c r="AE12" s="39" t="s">
        <v>811</v>
      </c>
      <c r="AF12" s="39"/>
      <c r="AG12" s="39"/>
      <c r="AH12" s="39"/>
      <c r="AI12" s="39"/>
      <c r="AJ12" s="39"/>
      <c r="AK12" s="39" t="s">
        <v>812</v>
      </c>
      <c r="AL12" s="39"/>
    </row>
    <row r="13" spans="1:38" s="32" customFormat="1" ht="285" x14ac:dyDescent="0.25">
      <c r="A13" s="33" t="s">
        <v>480</v>
      </c>
      <c r="B13" s="33" t="s">
        <v>481</v>
      </c>
      <c r="C13" s="34">
        <v>2007</v>
      </c>
      <c r="D13" s="32" t="s">
        <v>547</v>
      </c>
      <c r="E13" s="32" t="s">
        <v>271</v>
      </c>
      <c r="F13" s="35" t="s">
        <v>482</v>
      </c>
      <c r="G13" s="36" t="s">
        <v>677</v>
      </c>
      <c r="H13" s="32" t="s">
        <v>680</v>
      </c>
      <c r="I13" s="32" t="s">
        <v>680</v>
      </c>
      <c r="J13" s="32" t="s">
        <v>680</v>
      </c>
      <c r="K13" s="32" t="s">
        <v>680</v>
      </c>
      <c r="L13" s="33">
        <f>LOOKUP(I13,{"?","N","Y"},{1,0,2}) + LOOKUP(J13,{"?","N","Y"},{1,0,2}) + LOOKUP(K13,{"?","N","Y"},{1,0,2})</f>
        <v>6</v>
      </c>
      <c r="M13" s="37" t="s">
        <v>680</v>
      </c>
      <c r="N13" s="32" t="s">
        <v>680</v>
      </c>
      <c r="O13" s="32" t="s">
        <v>679</v>
      </c>
      <c r="P13" s="32" t="s">
        <v>680</v>
      </c>
      <c r="Q13" s="32" t="s">
        <v>679</v>
      </c>
      <c r="R13" s="32" t="s">
        <v>679</v>
      </c>
      <c r="S13" s="33">
        <v>5</v>
      </c>
      <c r="T13" s="38" t="s">
        <v>733</v>
      </c>
      <c r="U13" s="18" t="s">
        <v>750</v>
      </c>
      <c r="V13" s="18" t="s">
        <v>799</v>
      </c>
      <c r="W13" s="18" t="s">
        <v>771</v>
      </c>
      <c r="X13" s="39" t="s">
        <v>827</v>
      </c>
      <c r="Y13" s="46" t="s">
        <v>828</v>
      </c>
      <c r="Z13" s="39" t="s">
        <v>820</v>
      </c>
      <c r="AA13" s="39" t="s">
        <v>819</v>
      </c>
      <c r="AB13" s="39" t="s">
        <v>825</v>
      </c>
      <c r="AC13" s="39" t="s">
        <v>829</v>
      </c>
      <c r="AD13" s="39" t="s">
        <v>826</v>
      </c>
      <c r="AE13" s="39"/>
      <c r="AF13" s="39" t="s">
        <v>822</v>
      </c>
      <c r="AG13" s="39" t="s">
        <v>823</v>
      </c>
      <c r="AH13" s="39" t="s">
        <v>821</v>
      </c>
      <c r="AI13" s="39" t="s">
        <v>824</v>
      </c>
      <c r="AJ13" s="39"/>
      <c r="AK13" s="39"/>
      <c r="AL13" s="39"/>
    </row>
    <row r="14" spans="1:38" s="32" customFormat="1" ht="405" x14ac:dyDescent="0.25">
      <c r="A14" s="33" t="s">
        <v>419</v>
      </c>
      <c r="B14" s="33" t="s">
        <v>15</v>
      </c>
      <c r="C14" s="34">
        <v>2009</v>
      </c>
      <c r="D14" s="32" t="s">
        <v>561</v>
      </c>
      <c r="E14" s="32" t="s">
        <v>271</v>
      </c>
      <c r="F14" s="35" t="s">
        <v>590</v>
      </c>
      <c r="G14" s="36" t="s">
        <v>677</v>
      </c>
      <c r="H14" s="32" t="s">
        <v>680</v>
      </c>
      <c r="I14" s="32" t="s">
        <v>680</v>
      </c>
      <c r="J14" s="32" t="s">
        <v>680</v>
      </c>
      <c r="K14" s="32" t="s">
        <v>680</v>
      </c>
      <c r="L14" s="33">
        <f>LOOKUP(I14,{"?","N","Y"},{1,0,2}) + LOOKUP(J14,{"?","N","Y"},{1,0,2}) + LOOKUP(K14,{"?","N","Y"},{1,0,2})</f>
        <v>6</v>
      </c>
      <c r="M14" s="37" t="s">
        <v>680</v>
      </c>
      <c r="N14" s="32" t="s">
        <v>680</v>
      </c>
      <c r="O14" s="32" t="s">
        <v>679</v>
      </c>
      <c r="P14" s="32" t="s">
        <v>680</v>
      </c>
      <c r="Q14" s="32" t="s">
        <v>679</v>
      </c>
      <c r="R14" s="32" t="s">
        <v>679</v>
      </c>
      <c r="S14" s="33">
        <v>5</v>
      </c>
      <c r="T14" s="38" t="s">
        <v>733</v>
      </c>
      <c r="U14" s="18" t="s">
        <v>750</v>
      </c>
      <c r="V14" s="18" t="s">
        <v>832</v>
      </c>
      <c r="W14" s="18" t="s">
        <v>771</v>
      </c>
      <c r="X14" s="39" t="s">
        <v>830</v>
      </c>
      <c r="Y14" s="46" t="s">
        <v>834</v>
      </c>
      <c r="Z14" s="39" t="s">
        <v>841</v>
      </c>
      <c r="AA14" s="39" t="s">
        <v>833</v>
      </c>
      <c r="AB14" s="39" t="s">
        <v>836</v>
      </c>
      <c r="AC14" s="39" t="s">
        <v>835</v>
      </c>
      <c r="AD14" s="39" t="s">
        <v>839</v>
      </c>
      <c r="AE14" s="39" t="s">
        <v>838</v>
      </c>
      <c r="AF14" s="39" t="s">
        <v>837</v>
      </c>
      <c r="AG14" s="39" t="s">
        <v>831</v>
      </c>
      <c r="AH14" s="39" t="s">
        <v>840</v>
      </c>
      <c r="AI14" s="39"/>
      <c r="AJ14" s="39"/>
      <c r="AK14" s="39"/>
      <c r="AL14" s="39"/>
    </row>
    <row r="15" spans="1:38" s="32" customFormat="1" ht="75" x14ac:dyDescent="0.25">
      <c r="A15" s="33" t="s">
        <v>842</v>
      </c>
      <c r="B15" s="33" t="s">
        <v>391</v>
      </c>
      <c r="C15" s="34">
        <v>2010</v>
      </c>
      <c r="D15" s="32" t="s">
        <v>578</v>
      </c>
      <c r="E15" s="32" t="s">
        <v>271</v>
      </c>
      <c r="F15" s="42" t="s">
        <v>579</v>
      </c>
      <c r="G15" s="43" t="s">
        <v>677</v>
      </c>
      <c r="H15" s="32" t="s">
        <v>679</v>
      </c>
      <c r="I15" s="32" t="s">
        <v>680</v>
      </c>
      <c r="J15" s="32" t="s">
        <v>680</v>
      </c>
      <c r="K15" s="32" t="s">
        <v>680</v>
      </c>
      <c r="L15" s="33">
        <v>6</v>
      </c>
      <c r="M15" s="40" t="s">
        <v>679</v>
      </c>
      <c r="N15" s="32" t="s">
        <v>680</v>
      </c>
      <c r="O15" s="32" t="s">
        <v>680</v>
      </c>
      <c r="P15" s="32" t="s">
        <v>679</v>
      </c>
      <c r="Q15" s="32" t="s">
        <v>679</v>
      </c>
      <c r="R15" s="32" t="s">
        <v>680</v>
      </c>
      <c r="S15" s="33">
        <v>2</v>
      </c>
      <c r="T15" s="41" t="s">
        <v>843</v>
      </c>
      <c r="U15" s="18" t="s">
        <v>844</v>
      </c>
      <c r="V15" s="18" t="s">
        <v>845</v>
      </c>
      <c r="W15" s="18" t="s">
        <v>771</v>
      </c>
      <c r="X15" s="39" t="s">
        <v>846</v>
      </c>
      <c r="Y15" s="46" t="s">
        <v>847</v>
      </c>
      <c r="Z15" s="39" t="s">
        <v>841</v>
      </c>
      <c r="AA15" s="39"/>
      <c r="AB15" s="39"/>
      <c r="AC15" s="39" t="s">
        <v>848</v>
      </c>
      <c r="AD15" s="39"/>
      <c r="AE15" s="39"/>
      <c r="AF15" s="39" t="s">
        <v>849</v>
      </c>
      <c r="AG15" s="39"/>
      <c r="AH15" s="39"/>
      <c r="AI15" s="39"/>
      <c r="AJ15" s="39" t="s">
        <v>850</v>
      </c>
      <c r="AK15" s="39"/>
      <c r="AL15" s="39"/>
    </row>
    <row r="16" spans="1:38" s="32" customFormat="1" ht="195" x14ac:dyDescent="0.25">
      <c r="A16" s="33" t="s">
        <v>1073</v>
      </c>
      <c r="B16" s="33" t="s">
        <v>202</v>
      </c>
      <c r="C16" s="34">
        <v>2003</v>
      </c>
      <c r="D16" s="32" t="s">
        <v>548</v>
      </c>
      <c r="E16" s="32" t="s">
        <v>271</v>
      </c>
      <c r="F16" s="42" t="s">
        <v>614</v>
      </c>
      <c r="G16" s="43" t="s">
        <v>677</v>
      </c>
      <c r="H16" s="32" t="s">
        <v>680</v>
      </c>
      <c r="I16" s="32" t="s">
        <v>680</v>
      </c>
      <c r="J16" s="32" t="s">
        <v>680</v>
      </c>
      <c r="K16" s="32" t="s">
        <v>680</v>
      </c>
      <c r="L16" s="33">
        <v>6</v>
      </c>
      <c r="M16" s="40" t="s">
        <v>680</v>
      </c>
      <c r="N16" s="32" t="s">
        <v>680</v>
      </c>
      <c r="O16" s="32" t="s">
        <v>679</v>
      </c>
      <c r="P16" s="32" t="s">
        <v>680</v>
      </c>
      <c r="Q16" s="32" t="s">
        <v>680</v>
      </c>
      <c r="R16" s="32" t="s">
        <v>679</v>
      </c>
      <c r="S16" s="33">
        <v>5</v>
      </c>
      <c r="T16" s="50" t="s">
        <v>733</v>
      </c>
      <c r="U16" s="51"/>
      <c r="V16" s="51"/>
      <c r="W16" s="51"/>
      <c r="X16" s="39" t="s">
        <v>710</v>
      </c>
      <c r="Y16" s="46" t="s">
        <v>722</v>
      </c>
      <c r="Z16" s="39" t="s">
        <v>718</v>
      </c>
      <c r="AA16" s="39" t="s">
        <v>717</v>
      </c>
      <c r="AB16" s="39" t="s">
        <v>719</v>
      </c>
      <c r="AC16" s="39" t="s">
        <v>1074</v>
      </c>
      <c r="AD16" s="39" t="s">
        <v>723</v>
      </c>
      <c r="AE16" s="39" t="s">
        <v>721</v>
      </c>
      <c r="AF16" s="39" t="s">
        <v>720</v>
      </c>
      <c r="AG16" s="39"/>
      <c r="AH16" s="39"/>
      <c r="AI16" s="39"/>
      <c r="AJ16" s="39" t="s">
        <v>1075</v>
      </c>
      <c r="AK16" s="39" t="s">
        <v>715</v>
      </c>
      <c r="AL16" s="39"/>
    </row>
    <row r="17" spans="1:38" s="32" customFormat="1" ht="75" x14ac:dyDescent="0.25">
      <c r="A17" s="33" t="s">
        <v>851</v>
      </c>
      <c r="B17" s="33" t="s">
        <v>360</v>
      </c>
      <c r="C17" s="34">
        <v>2011</v>
      </c>
      <c r="D17" s="32" t="s">
        <v>567</v>
      </c>
      <c r="E17" s="32" t="s">
        <v>271</v>
      </c>
      <c r="F17" s="42" t="s">
        <v>361</v>
      </c>
      <c r="G17" s="43" t="s">
        <v>677</v>
      </c>
      <c r="H17" s="32" t="s">
        <v>679</v>
      </c>
      <c r="I17" s="32" t="s">
        <v>680</v>
      </c>
      <c r="J17" s="32" t="s">
        <v>680</v>
      </c>
      <c r="K17" s="32" t="s">
        <v>680</v>
      </c>
      <c r="L17" s="33">
        <v>6</v>
      </c>
      <c r="M17" s="40" t="s">
        <v>680</v>
      </c>
      <c r="N17" s="32" t="s">
        <v>680</v>
      </c>
      <c r="O17" s="32" t="s">
        <v>679</v>
      </c>
      <c r="P17" s="32" t="s">
        <v>680</v>
      </c>
      <c r="Q17" s="32" t="s">
        <v>680</v>
      </c>
      <c r="R17" s="32" t="s">
        <v>679</v>
      </c>
      <c r="S17" s="33">
        <v>3</v>
      </c>
      <c r="T17" s="41" t="s">
        <v>733</v>
      </c>
      <c r="U17" s="18" t="s">
        <v>750</v>
      </c>
      <c r="V17" s="18" t="s">
        <v>845</v>
      </c>
      <c r="W17" s="18" t="s">
        <v>852</v>
      </c>
      <c r="X17" s="39" t="s">
        <v>853</v>
      </c>
      <c r="Y17" s="46" t="s">
        <v>684</v>
      </c>
      <c r="Z17" s="39" t="s">
        <v>854</v>
      </c>
      <c r="AA17" s="39" t="s">
        <v>855</v>
      </c>
      <c r="AB17" s="39" t="s">
        <v>856</v>
      </c>
      <c r="AC17" s="39"/>
      <c r="AD17" s="39" t="s">
        <v>857</v>
      </c>
      <c r="AE17" s="39" t="s">
        <v>858</v>
      </c>
      <c r="AF17" s="39" t="s">
        <v>859</v>
      </c>
      <c r="AG17" s="39" t="s">
        <v>860</v>
      </c>
      <c r="AH17" s="39" t="s">
        <v>861</v>
      </c>
      <c r="AI17" s="39"/>
      <c r="AJ17" s="39" t="s">
        <v>862</v>
      </c>
      <c r="AK17" s="39"/>
      <c r="AL17" s="39"/>
    </row>
    <row r="18" spans="1:38" s="32" customFormat="1" ht="180" x14ac:dyDescent="0.25">
      <c r="A18" s="33" t="s">
        <v>285</v>
      </c>
      <c r="B18" s="33" t="s">
        <v>286</v>
      </c>
      <c r="C18" s="34">
        <v>2005</v>
      </c>
      <c r="D18" s="32" t="s">
        <v>541</v>
      </c>
      <c r="E18" s="32" t="s">
        <v>271</v>
      </c>
      <c r="F18" s="35" t="s">
        <v>542</v>
      </c>
      <c r="G18" s="36" t="s">
        <v>677</v>
      </c>
      <c r="H18" s="32" t="s">
        <v>679</v>
      </c>
      <c r="I18" s="32" t="s">
        <v>680</v>
      </c>
      <c r="J18" s="32" t="s">
        <v>680</v>
      </c>
      <c r="K18" s="32" t="s">
        <v>680</v>
      </c>
      <c r="L18" s="33">
        <f>LOOKUP(I18,{"?","N","Y"},{1,0,2}) + LOOKUP(J18,{"?","N","Y"},{1,0,2}) + LOOKUP(K18,{"?","N","Y"},{1,0,2})</f>
        <v>6</v>
      </c>
      <c r="M18" s="37" t="s">
        <v>680</v>
      </c>
      <c r="N18" s="32" t="s">
        <v>680</v>
      </c>
      <c r="O18" s="32" t="s">
        <v>679</v>
      </c>
      <c r="P18" s="32" t="s">
        <v>680</v>
      </c>
      <c r="Q18" s="32" t="s">
        <v>679</v>
      </c>
      <c r="R18" s="32" t="s">
        <v>679</v>
      </c>
      <c r="S18" s="33">
        <v>3</v>
      </c>
      <c r="T18" s="38" t="s">
        <v>733</v>
      </c>
      <c r="U18" s="18" t="s">
        <v>750</v>
      </c>
      <c r="V18" s="18" t="s">
        <v>845</v>
      </c>
      <c r="W18" s="18" t="s">
        <v>771</v>
      </c>
      <c r="X18" s="39" t="s">
        <v>863</v>
      </c>
      <c r="Y18" s="46" t="s">
        <v>866</v>
      </c>
      <c r="Z18" s="39" t="s">
        <v>864</v>
      </c>
      <c r="AA18" s="39" t="s">
        <v>865</v>
      </c>
      <c r="AB18" s="39" t="s">
        <v>868</v>
      </c>
      <c r="AC18" s="39" t="s">
        <v>867</v>
      </c>
      <c r="AD18" s="39" t="s">
        <v>875</v>
      </c>
      <c r="AE18" s="39" t="s">
        <v>869</v>
      </c>
      <c r="AF18" s="39"/>
      <c r="AG18" s="39"/>
      <c r="AH18" s="39" t="s">
        <v>877</v>
      </c>
      <c r="AI18" s="39"/>
      <c r="AJ18" s="39" t="s">
        <v>874</v>
      </c>
      <c r="AK18" s="39"/>
      <c r="AL18" s="39"/>
    </row>
    <row r="19" spans="1:38" s="32" customFormat="1" ht="120" x14ac:dyDescent="0.25">
      <c r="A19" s="33" t="s">
        <v>274</v>
      </c>
      <c r="B19" s="33" t="s">
        <v>275</v>
      </c>
      <c r="C19" s="34">
        <v>2009</v>
      </c>
      <c r="D19" s="32" t="s">
        <v>537</v>
      </c>
      <c r="E19" s="32" t="s">
        <v>271</v>
      </c>
      <c r="F19" s="35" t="s">
        <v>276</v>
      </c>
      <c r="G19" s="36" t="s">
        <v>677</v>
      </c>
      <c r="H19" s="32" t="s">
        <v>679</v>
      </c>
      <c r="I19" s="32" t="s">
        <v>680</v>
      </c>
      <c r="J19" s="32" t="s">
        <v>680</v>
      </c>
      <c r="K19" s="32" t="s">
        <v>680</v>
      </c>
      <c r="L19" s="33">
        <f>LOOKUP(I19,{"?","N","Y"},{1,0,2}) + LOOKUP(J19,{"?","N","Y"},{1,0,2}) + LOOKUP(K19,{"?","N","Y"},{1,0,2})</f>
        <v>6</v>
      </c>
      <c r="M19" s="37" t="s">
        <v>680</v>
      </c>
      <c r="N19" s="32" t="s">
        <v>680</v>
      </c>
      <c r="O19" s="32" t="s">
        <v>679</v>
      </c>
      <c r="P19" s="32" t="s">
        <v>680</v>
      </c>
      <c r="Q19" s="32" t="s">
        <v>680</v>
      </c>
      <c r="R19" s="32" t="s">
        <v>679</v>
      </c>
      <c r="S19" s="33">
        <v>3</v>
      </c>
      <c r="T19" s="48" t="s">
        <v>733</v>
      </c>
      <c r="U19" s="49" t="s">
        <v>750</v>
      </c>
      <c r="V19" s="49" t="s">
        <v>871</v>
      </c>
      <c r="W19" s="49" t="s">
        <v>771</v>
      </c>
      <c r="X19" s="39" t="s">
        <v>870</v>
      </c>
      <c r="Y19" s="46" t="s">
        <v>876</v>
      </c>
      <c r="Z19" s="39"/>
      <c r="AA19" s="39" t="s">
        <v>872</v>
      </c>
      <c r="AB19" s="39" t="s">
        <v>880</v>
      </c>
      <c r="AC19" s="39" t="s">
        <v>873</v>
      </c>
      <c r="AD19" s="39" t="s">
        <v>881</v>
      </c>
      <c r="AE19" s="39" t="s">
        <v>879</v>
      </c>
      <c r="AF19" s="39" t="s">
        <v>878</v>
      </c>
      <c r="AG19" s="39" t="s">
        <v>883</v>
      </c>
      <c r="AH19" s="39"/>
      <c r="AI19" s="39" t="s">
        <v>882</v>
      </c>
      <c r="AJ19" s="39"/>
      <c r="AK19" s="39"/>
      <c r="AL19" s="39"/>
    </row>
    <row r="20" spans="1:38" s="32" customFormat="1" ht="120" x14ac:dyDescent="0.25">
      <c r="A20" s="33" t="s">
        <v>884</v>
      </c>
      <c r="B20" s="33" t="s">
        <v>289</v>
      </c>
      <c r="C20" s="34">
        <v>2007</v>
      </c>
      <c r="D20" s="32" t="s">
        <v>545</v>
      </c>
      <c r="E20" s="32" t="s">
        <v>271</v>
      </c>
      <c r="F20" s="42" t="s">
        <v>546</v>
      </c>
      <c r="G20" s="43" t="s">
        <v>677</v>
      </c>
      <c r="H20" s="32" t="s">
        <v>680</v>
      </c>
      <c r="I20" s="32" t="s">
        <v>680</v>
      </c>
      <c r="J20" s="32" t="s">
        <v>680</v>
      </c>
      <c r="K20" s="32" t="s">
        <v>680</v>
      </c>
      <c r="L20" s="33">
        <v>6</v>
      </c>
      <c r="M20" s="40" t="s">
        <v>680</v>
      </c>
      <c r="N20" s="32" t="s">
        <v>680</v>
      </c>
      <c r="O20" s="32" t="s">
        <v>679</v>
      </c>
      <c r="P20" s="32" t="s">
        <v>680</v>
      </c>
      <c r="Q20" s="32" t="s">
        <v>680</v>
      </c>
      <c r="R20" s="32" t="s">
        <v>679</v>
      </c>
      <c r="S20" s="33">
        <v>3</v>
      </c>
      <c r="T20" s="50" t="s">
        <v>733</v>
      </c>
      <c r="U20" s="51" t="s">
        <v>750</v>
      </c>
      <c r="V20" s="51" t="s">
        <v>845</v>
      </c>
      <c r="W20" s="51" t="s">
        <v>885</v>
      </c>
      <c r="X20" s="39" t="s">
        <v>886</v>
      </c>
      <c r="Y20" s="46" t="s">
        <v>887</v>
      </c>
      <c r="Z20" s="39" t="s">
        <v>888</v>
      </c>
      <c r="AA20" s="39" t="s">
        <v>889</v>
      </c>
      <c r="AB20" s="39" t="s">
        <v>890</v>
      </c>
      <c r="AC20" s="39" t="s">
        <v>891</v>
      </c>
      <c r="AD20" s="39" t="s">
        <v>892</v>
      </c>
      <c r="AE20" s="39" t="s">
        <v>684</v>
      </c>
      <c r="AF20" s="39" t="s">
        <v>893</v>
      </c>
      <c r="AG20" s="39" t="s">
        <v>684</v>
      </c>
      <c r="AH20" s="39" t="s">
        <v>684</v>
      </c>
      <c r="AI20" s="39" t="s">
        <v>684</v>
      </c>
      <c r="AJ20" s="39"/>
      <c r="AK20" s="39"/>
      <c r="AL20" s="39"/>
    </row>
    <row r="21" spans="1:38" x14ac:dyDescent="0.25">
      <c r="A21" s="55" t="s">
        <v>477</v>
      </c>
      <c r="B21" s="55" t="s">
        <v>478</v>
      </c>
      <c r="C21" s="25">
        <v>2010</v>
      </c>
      <c r="D21" s="22" t="s">
        <v>607</v>
      </c>
      <c r="E21" s="54" t="s">
        <v>271</v>
      </c>
      <c r="F21" s="26" t="s">
        <v>479</v>
      </c>
      <c r="G21" s="27" t="s">
        <v>677</v>
      </c>
      <c r="H21" s="22" t="s">
        <v>680</v>
      </c>
      <c r="I21" s="22" t="s">
        <v>680</v>
      </c>
      <c r="J21" s="22" t="s">
        <v>680</v>
      </c>
      <c r="K21" s="22" t="s">
        <v>680</v>
      </c>
      <c r="L21" s="24">
        <f>LOOKUP(I21,{"?","N","Y"},{1,0,2}) + LOOKUP(J21,{"?","N","Y"},{1,0,2}) + LOOKUP(K21,{"?","N","Y"},{1,0,2})</f>
        <v>6</v>
      </c>
      <c r="T21" s="17" t="s">
        <v>905</v>
      </c>
    </row>
    <row r="22" spans="1:38" s="32" customFormat="1" ht="75" x14ac:dyDescent="0.25">
      <c r="A22" s="33" t="s">
        <v>306</v>
      </c>
      <c r="B22" s="33" t="s">
        <v>307</v>
      </c>
      <c r="C22" s="34">
        <v>2003</v>
      </c>
      <c r="D22" s="32" t="s">
        <v>548</v>
      </c>
      <c r="E22" s="32" t="s">
        <v>271</v>
      </c>
      <c r="F22" s="35" t="s">
        <v>549</v>
      </c>
      <c r="G22" s="36" t="s">
        <v>677</v>
      </c>
      <c r="H22" s="32" t="s">
        <v>679</v>
      </c>
      <c r="I22" s="32" t="s">
        <v>680</v>
      </c>
      <c r="J22" s="32" t="s">
        <v>680</v>
      </c>
      <c r="K22" s="32" t="s">
        <v>680</v>
      </c>
      <c r="L22" s="33">
        <f>LOOKUP(I22,{"?","N","Y"},{1,0,2}) + LOOKUP(J22,{"?","N","Y"},{1,0,2}) + LOOKUP(K22,{"?","N","Y"},{1,0,2})</f>
        <v>6</v>
      </c>
      <c r="M22" s="37" t="s">
        <v>679</v>
      </c>
      <c r="N22" s="32" t="s">
        <v>680</v>
      </c>
      <c r="O22" s="32" t="s">
        <v>679</v>
      </c>
      <c r="P22" s="32" t="s">
        <v>680</v>
      </c>
      <c r="Q22" s="32" t="s">
        <v>680</v>
      </c>
      <c r="R22" s="32" t="s">
        <v>679</v>
      </c>
      <c r="S22" s="33">
        <v>2</v>
      </c>
      <c r="T22" s="38"/>
      <c r="U22" s="18"/>
      <c r="V22" s="18"/>
      <c r="W22" s="18"/>
      <c r="X22" s="39" t="s">
        <v>906</v>
      </c>
      <c r="Y22" s="46" t="s">
        <v>907</v>
      </c>
      <c r="Z22" s="39" t="s">
        <v>912</v>
      </c>
      <c r="AA22" s="39" t="s">
        <v>908</v>
      </c>
      <c r="AB22" s="39"/>
      <c r="AC22" s="39" t="s">
        <v>909</v>
      </c>
      <c r="AD22" s="39"/>
      <c r="AE22" s="39" t="s">
        <v>911</v>
      </c>
      <c r="AF22" s="39"/>
      <c r="AG22" s="39"/>
      <c r="AH22" s="39"/>
      <c r="AI22" s="39"/>
      <c r="AJ22" s="39" t="s">
        <v>910</v>
      </c>
      <c r="AK22" s="39"/>
      <c r="AL22" s="39"/>
    </row>
    <row r="23" spans="1:38" s="32" customFormat="1" ht="270" x14ac:dyDescent="0.25">
      <c r="A23" s="33" t="s">
        <v>913</v>
      </c>
      <c r="B23" s="33" t="s">
        <v>339</v>
      </c>
      <c r="C23" s="34">
        <v>2007</v>
      </c>
      <c r="D23" s="32" t="s">
        <v>547</v>
      </c>
      <c r="E23" s="32" t="s">
        <v>271</v>
      </c>
      <c r="F23" s="42" t="s">
        <v>340</v>
      </c>
      <c r="G23" s="43" t="s">
        <v>677</v>
      </c>
      <c r="H23" s="32" t="s">
        <v>680</v>
      </c>
      <c r="I23" s="32" t="s">
        <v>680</v>
      </c>
      <c r="J23" s="32" t="s">
        <v>680</v>
      </c>
      <c r="K23" s="32" t="s">
        <v>680</v>
      </c>
      <c r="L23" s="33">
        <v>6</v>
      </c>
      <c r="M23" s="40" t="s">
        <v>680</v>
      </c>
      <c r="N23" s="32" t="s">
        <v>680</v>
      </c>
      <c r="O23" s="32" t="s">
        <v>679</v>
      </c>
      <c r="P23" s="32" t="s">
        <v>680</v>
      </c>
      <c r="Q23" s="32" t="s">
        <v>680</v>
      </c>
      <c r="R23" s="32" t="s">
        <v>679</v>
      </c>
      <c r="S23" s="33">
        <v>5</v>
      </c>
      <c r="T23" s="41" t="s">
        <v>733</v>
      </c>
      <c r="U23" s="18" t="s">
        <v>750</v>
      </c>
      <c r="V23" s="18" t="s">
        <v>845</v>
      </c>
      <c r="W23" s="18" t="s">
        <v>914</v>
      </c>
      <c r="X23" s="39" t="s">
        <v>915</v>
      </c>
      <c r="Y23" s="46" t="s">
        <v>916</v>
      </c>
      <c r="Z23" s="39" t="s">
        <v>917</v>
      </c>
      <c r="AA23" s="39" t="s">
        <v>918</v>
      </c>
      <c r="AB23" s="39" t="s">
        <v>919</v>
      </c>
      <c r="AC23" s="39" t="s">
        <v>920</v>
      </c>
      <c r="AD23" s="39" t="s">
        <v>921</v>
      </c>
      <c r="AE23" s="39" t="s">
        <v>922</v>
      </c>
      <c r="AF23" s="39"/>
      <c r="AG23" s="39"/>
      <c r="AH23" s="39"/>
      <c r="AI23" s="39" t="s">
        <v>923</v>
      </c>
      <c r="AJ23" s="39"/>
      <c r="AK23" s="39"/>
      <c r="AL23" s="39"/>
    </row>
    <row r="24" spans="1:38" x14ac:dyDescent="0.25">
      <c r="A24" s="55" t="s">
        <v>302</v>
      </c>
      <c r="B24" s="55" t="s">
        <v>303</v>
      </c>
      <c r="C24" s="25">
        <v>2005</v>
      </c>
      <c r="D24" s="22" t="s">
        <v>304</v>
      </c>
      <c r="E24" s="54" t="s">
        <v>290</v>
      </c>
      <c r="F24" s="26" t="s">
        <v>305</v>
      </c>
      <c r="G24" s="27" t="s">
        <v>677</v>
      </c>
      <c r="H24" s="22" t="s">
        <v>679</v>
      </c>
      <c r="I24" s="22" t="s">
        <v>680</v>
      </c>
      <c r="J24" s="22" t="s">
        <v>680</v>
      </c>
      <c r="K24" s="22" t="s">
        <v>680</v>
      </c>
      <c r="L24" s="24">
        <f>LOOKUP(I24,{"?","N","Y"},{1,0,2}) + LOOKUP(J24,{"?","N","Y"},{1,0,2}) + LOOKUP(K24,{"?","N","Y"},{1,0,2})</f>
        <v>6</v>
      </c>
      <c r="T24" s="52" t="s">
        <v>924</v>
      </c>
    </row>
    <row r="25" spans="1:38" s="32" customFormat="1" ht="210" x14ac:dyDescent="0.25">
      <c r="A25" s="33" t="s">
        <v>415</v>
      </c>
      <c r="B25" s="33" t="s">
        <v>416</v>
      </c>
      <c r="C25" s="34">
        <v>2011</v>
      </c>
      <c r="D25" s="32" t="s">
        <v>535</v>
      </c>
      <c r="E25" s="32" t="s">
        <v>271</v>
      </c>
      <c r="F25" s="35" t="s">
        <v>525</v>
      </c>
      <c r="G25" s="36" t="s">
        <v>677</v>
      </c>
      <c r="H25" s="32" t="s">
        <v>679</v>
      </c>
      <c r="I25" s="32" t="s">
        <v>680</v>
      </c>
      <c r="J25" s="32" t="s">
        <v>680</v>
      </c>
      <c r="K25" s="32" t="s">
        <v>680</v>
      </c>
      <c r="L25" s="33">
        <f>LOOKUP(I25,{"?","N","Y"},{1,0,2}) + LOOKUP(J25,{"?","N","Y"},{1,0,2}) + LOOKUP(K25,{"?","N","Y"},{1,0,2})</f>
        <v>6</v>
      </c>
      <c r="M25" s="37" t="s">
        <v>680</v>
      </c>
      <c r="N25" s="32" t="s">
        <v>680</v>
      </c>
      <c r="O25" s="32" t="s">
        <v>679</v>
      </c>
      <c r="P25" s="32" t="s">
        <v>680</v>
      </c>
      <c r="Q25" s="32" t="s">
        <v>679</v>
      </c>
      <c r="R25" s="32" t="s">
        <v>679</v>
      </c>
      <c r="S25" s="33">
        <v>3</v>
      </c>
      <c r="T25" s="38" t="s">
        <v>733</v>
      </c>
      <c r="U25" s="18" t="s">
        <v>750</v>
      </c>
      <c r="V25" s="18" t="s">
        <v>895</v>
      </c>
      <c r="W25" s="18" t="s">
        <v>771</v>
      </c>
      <c r="X25" s="39" t="s">
        <v>896</v>
      </c>
      <c r="Y25" s="46" t="s">
        <v>894</v>
      </c>
      <c r="Z25" s="39" t="s">
        <v>898</v>
      </c>
      <c r="AA25" s="39" t="s">
        <v>867</v>
      </c>
      <c r="AB25" s="39" t="s">
        <v>904</v>
      </c>
      <c r="AC25" s="39" t="s">
        <v>901</v>
      </c>
      <c r="AD25" s="39" t="s">
        <v>903</v>
      </c>
      <c r="AE25" s="39" t="s">
        <v>899</v>
      </c>
      <c r="AF25" s="39" t="s">
        <v>902</v>
      </c>
      <c r="AG25" s="39" t="s">
        <v>684</v>
      </c>
      <c r="AH25" s="39" t="s">
        <v>900</v>
      </c>
      <c r="AI25" s="39" t="s">
        <v>684</v>
      </c>
      <c r="AJ25" s="39" t="s">
        <v>897</v>
      </c>
      <c r="AK25" s="39"/>
      <c r="AL25" s="39"/>
    </row>
    <row r="26" spans="1:38" x14ac:dyDescent="0.25">
      <c r="A26" s="55" t="s">
        <v>315</v>
      </c>
      <c r="B26" s="55" t="s">
        <v>316</v>
      </c>
      <c r="C26" s="25">
        <v>2011</v>
      </c>
      <c r="D26" s="22" t="s">
        <v>317</v>
      </c>
      <c r="E26" s="54" t="s">
        <v>290</v>
      </c>
      <c r="F26" s="26" t="s">
        <v>318</v>
      </c>
      <c r="G26" s="27" t="s">
        <v>677</v>
      </c>
      <c r="H26" s="22" t="s">
        <v>679</v>
      </c>
      <c r="I26" s="22" t="s">
        <v>680</v>
      </c>
      <c r="J26" s="22" t="s">
        <v>680</v>
      </c>
      <c r="K26" s="22" t="s">
        <v>680</v>
      </c>
      <c r="L26" s="24">
        <f>LOOKUP(I26,{"?","N","Y"},{1,0,2}) + LOOKUP(J26,{"?","N","Y"},{1,0,2}) + LOOKUP(K26,{"?","N","Y"},{1,0,2})</f>
        <v>6</v>
      </c>
      <c r="T26" s="52" t="s">
        <v>924</v>
      </c>
    </row>
    <row r="27" spans="1:38" s="32" customFormat="1" ht="165" x14ac:dyDescent="0.25">
      <c r="A27" s="33" t="s">
        <v>925</v>
      </c>
      <c r="B27" s="33" t="s">
        <v>522</v>
      </c>
      <c r="C27" s="34">
        <v>2009</v>
      </c>
      <c r="D27" s="32" t="s">
        <v>561</v>
      </c>
      <c r="E27" s="32" t="s">
        <v>271</v>
      </c>
      <c r="F27" s="42" t="s">
        <v>620</v>
      </c>
      <c r="G27" s="43" t="s">
        <v>677</v>
      </c>
      <c r="H27" s="32" t="s">
        <v>679</v>
      </c>
      <c r="I27" s="32" t="s">
        <v>680</v>
      </c>
      <c r="J27" s="32" t="s">
        <v>680</v>
      </c>
      <c r="K27" s="32" t="s">
        <v>680</v>
      </c>
      <c r="L27" s="33">
        <v>6</v>
      </c>
      <c r="M27" s="40" t="s">
        <v>679</v>
      </c>
      <c r="N27" s="32" t="s">
        <v>680</v>
      </c>
      <c r="O27" s="32" t="s">
        <v>679</v>
      </c>
      <c r="P27" s="32" t="s">
        <v>680</v>
      </c>
      <c r="Q27" s="32" t="s">
        <v>679</v>
      </c>
      <c r="R27" s="32" t="s">
        <v>679</v>
      </c>
      <c r="S27" s="33">
        <v>3</v>
      </c>
      <c r="T27" s="41" t="s">
        <v>733</v>
      </c>
      <c r="U27" s="18" t="s">
        <v>750</v>
      </c>
      <c r="V27" s="18" t="s">
        <v>845</v>
      </c>
      <c r="W27" s="18" t="s">
        <v>771</v>
      </c>
      <c r="X27" s="39" t="s">
        <v>684</v>
      </c>
      <c r="Y27" s="46" t="s">
        <v>684</v>
      </c>
      <c r="Z27" s="39" t="s">
        <v>926</v>
      </c>
      <c r="AA27" s="39" t="s">
        <v>927</v>
      </c>
      <c r="AB27" s="39" t="s">
        <v>928</v>
      </c>
      <c r="AC27" s="39" t="s">
        <v>901</v>
      </c>
      <c r="AD27" s="39" t="s">
        <v>929</v>
      </c>
      <c r="AE27" s="39" t="s">
        <v>930</v>
      </c>
      <c r="AF27" s="39" t="s">
        <v>931</v>
      </c>
      <c r="AG27" s="39" t="s">
        <v>684</v>
      </c>
      <c r="AH27" s="53" t="s">
        <v>932</v>
      </c>
      <c r="AI27" s="39" t="s">
        <v>933</v>
      </c>
      <c r="AJ27" s="39" t="s">
        <v>934</v>
      </c>
      <c r="AK27" s="39"/>
      <c r="AL27" s="39"/>
    </row>
    <row r="28" spans="1:38" s="32" customFormat="1" ht="409.5" x14ac:dyDescent="0.25">
      <c r="A28" s="33" t="s">
        <v>935</v>
      </c>
      <c r="B28" s="33" t="s">
        <v>633</v>
      </c>
      <c r="C28" s="34">
        <v>2008</v>
      </c>
      <c r="D28" s="32" t="s">
        <v>634</v>
      </c>
      <c r="E28" s="32" t="s">
        <v>271</v>
      </c>
      <c r="F28" s="56" t="s">
        <v>635</v>
      </c>
      <c r="G28" s="57" t="s">
        <v>677</v>
      </c>
      <c r="H28" s="32" t="s">
        <v>680</v>
      </c>
      <c r="I28" s="32" t="s">
        <v>680</v>
      </c>
      <c r="J28" s="32" t="s">
        <v>680</v>
      </c>
      <c r="K28" s="32" t="s">
        <v>680</v>
      </c>
      <c r="L28" s="33">
        <v>6</v>
      </c>
      <c r="M28" s="40" t="s">
        <v>680</v>
      </c>
      <c r="N28" s="32" t="s">
        <v>680</v>
      </c>
      <c r="O28" s="32" t="s">
        <v>679</v>
      </c>
      <c r="P28" s="32" t="s">
        <v>680</v>
      </c>
      <c r="Q28" s="32" t="s">
        <v>679</v>
      </c>
      <c r="R28" s="32" t="s">
        <v>679</v>
      </c>
      <c r="S28" s="33">
        <v>4</v>
      </c>
      <c r="T28" s="41" t="s">
        <v>733</v>
      </c>
      <c r="U28" s="18" t="s">
        <v>750</v>
      </c>
      <c r="V28" s="18" t="s">
        <v>941</v>
      </c>
      <c r="W28" s="18" t="s">
        <v>942</v>
      </c>
      <c r="X28" s="39" t="s">
        <v>936</v>
      </c>
      <c r="Y28" s="46" t="s">
        <v>943</v>
      </c>
      <c r="Z28" s="39" t="s">
        <v>937</v>
      </c>
      <c r="AA28" s="39" t="s">
        <v>938</v>
      </c>
      <c r="AB28" s="39" t="s">
        <v>944</v>
      </c>
      <c r="AC28" s="39" t="s">
        <v>939</v>
      </c>
      <c r="AD28" s="39" t="s">
        <v>945</v>
      </c>
      <c r="AE28" s="39" t="s">
        <v>684</v>
      </c>
      <c r="AF28" s="39" t="s">
        <v>946</v>
      </c>
      <c r="AG28" s="39" t="s">
        <v>684</v>
      </c>
      <c r="AH28" s="39" t="s">
        <v>947</v>
      </c>
      <c r="AI28" s="39" t="s">
        <v>940</v>
      </c>
      <c r="AJ28" s="39"/>
      <c r="AK28" s="39"/>
      <c r="AL28" s="39"/>
    </row>
    <row r="29" spans="1:38" s="32" customFormat="1" ht="285" x14ac:dyDescent="0.25">
      <c r="A29" s="33" t="s">
        <v>948</v>
      </c>
      <c r="B29" s="33" t="s">
        <v>430</v>
      </c>
      <c r="C29" s="34">
        <v>2008</v>
      </c>
      <c r="D29" s="32" t="s">
        <v>566</v>
      </c>
      <c r="E29" s="32" t="s">
        <v>271</v>
      </c>
      <c r="F29" s="42" t="s">
        <v>431</v>
      </c>
      <c r="G29" s="43" t="s">
        <v>677</v>
      </c>
      <c r="H29" s="32" t="s">
        <v>679</v>
      </c>
      <c r="I29" s="32" t="s">
        <v>680</v>
      </c>
      <c r="J29" s="32" t="s">
        <v>680</v>
      </c>
      <c r="K29" s="32" t="s">
        <v>680</v>
      </c>
      <c r="L29" s="33">
        <v>6</v>
      </c>
      <c r="M29" s="40" t="s">
        <v>679</v>
      </c>
      <c r="N29" s="32" t="s">
        <v>680</v>
      </c>
      <c r="O29" s="32" t="s">
        <v>679</v>
      </c>
      <c r="P29" s="32" t="s">
        <v>680</v>
      </c>
      <c r="Q29" s="32" t="s">
        <v>679</v>
      </c>
      <c r="R29" s="32" t="s">
        <v>679</v>
      </c>
      <c r="S29" s="33">
        <v>3</v>
      </c>
      <c r="T29" s="41" t="s">
        <v>949</v>
      </c>
      <c r="U29" s="18" t="s">
        <v>750</v>
      </c>
      <c r="V29" s="18" t="s">
        <v>845</v>
      </c>
      <c r="W29" s="18" t="s">
        <v>771</v>
      </c>
      <c r="X29" s="39" t="s">
        <v>950</v>
      </c>
      <c r="Y29" s="46" t="s">
        <v>684</v>
      </c>
      <c r="Z29" s="39" t="s">
        <v>684</v>
      </c>
      <c r="AA29" s="39" t="s">
        <v>684</v>
      </c>
      <c r="AB29" s="39" t="s">
        <v>951</v>
      </c>
      <c r="AC29" s="39" t="s">
        <v>901</v>
      </c>
      <c r="AD29" s="39" t="s">
        <v>952</v>
      </c>
      <c r="AE29" s="39" t="s">
        <v>953</v>
      </c>
      <c r="AF29" s="39" t="s">
        <v>954</v>
      </c>
      <c r="AG29" s="39"/>
      <c r="AH29" s="39" t="s">
        <v>955</v>
      </c>
      <c r="AI29" s="39"/>
      <c r="AJ29" s="39"/>
      <c r="AK29" s="39"/>
      <c r="AL29" s="39" t="s">
        <v>956</v>
      </c>
    </row>
    <row r="30" spans="1:38" s="32" customFormat="1" ht="210" x14ac:dyDescent="0.25">
      <c r="A30" s="33" t="s">
        <v>636</v>
      </c>
      <c r="B30" s="33" t="s">
        <v>637</v>
      </c>
      <c r="C30" s="34">
        <v>2010</v>
      </c>
      <c r="D30" s="32" t="s">
        <v>568</v>
      </c>
      <c r="E30" s="32" t="s">
        <v>271</v>
      </c>
      <c r="F30" s="35" t="s">
        <v>638</v>
      </c>
      <c r="G30" s="36" t="s">
        <v>677</v>
      </c>
      <c r="H30" s="32" t="s">
        <v>679</v>
      </c>
      <c r="I30" s="32" t="s">
        <v>680</v>
      </c>
      <c r="J30" s="32" t="s">
        <v>680</v>
      </c>
      <c r="K30" s="32" t="s">
        <v>680</v>
      </c>
      <c r="L30" s="33">
        <f>LOOKUP(I30,{"?","N","Y"},{1,0,2}) + LOOKUP(J30,{"?","N","Y"},{1,0,2}) + LOOKUP(K30,{"?","N","Y"},{1,0,2})</f>
        <v>6</v>
      </c>
      <c r="M30" s="37" t="s">
        <v>680</v>
      </c>
      <c r="N30" s="32" t="s">
        <v>680</v>
      </c>
      <c r="O30" s="32" t="s">
        <v>679</v>
      </c>
      <c r="P30" s="32" t="s">
        <v>680</v>
      </c>
      <c r="Q30" s="32" t="s">
        <v>679</v>
      </c>
      <c r="R30" s="32" t="s">
        <v>679</v>
      </c>
      <c r="S30" s="33">
        <v>3</v>
      </c>
      <c r="T30" s="38" t="s">
        <v>733</v>
      </c>
      <c r="U30" s="18" t="s">
        <v>750</v>
      </c>
      <c r="V30" s="18" t="s">
        <v>845</v>
      </c>
      <c r="W30" s="18" t="s">
        <v>771</v>
      </c>
      <c r="X30" s="39" t="s">
        <v>1030</v>
      </c>
      <c r="Y30" s="46" t="s">
        <v>684</v>
      </c>
      <c r="Z30" s="39" t="s">
        <v>1031</v>
      </c>
      <c r="AA30" s="39" t="s">
        <v>1032</v>
      </c>
      <c r="AB30" s="39" t="s">
        <v>1035</v>
      </c>
      <c r="AC30" s="39" t="s">
        <v>1034</v>
      </c>
      <c r="AD30" s="39" t="s">
        <v>684</v>
      </c>
      <c r="AE30" s="39" t="s">
        <v>1036</v>
      </c>
      <c r="AF30" s="39" t="s">
        <v>1033</v>
      </c>
      <c r="AG30" s="39" t="s">
        <v>684</v>
      </c>
      <c r="AH30" s="39" t="s">
        <v>684</v>
      </c>
      <c r="AI30" s="39" t="s">
        <v>684</v>
      </c>
      <c r="AJ30" s="39"/>
      <c r="AK30" s="39"/>
      <c r="AL30" s="39"/>
    </row>
    <row r="31" spans="1:38" s="32" customFormat="1" ht="120" x14ac:dyDescent="0.25">
      <c r="A31" s="33" t="s">
        <v>1037</v>
      </c>
      <c r="B31" s="33" t="s">
        <v>325</v>
      </c>
      <c r="C31" s="34">
        <v>2006</v>
      </c>
      <c r="D31" s="32" t="s">
        <v>529</v>
      </c>
      <c r="E31" s="32" t="s">
        <v>271</v>
      </c>
      <c r="F31" s="42" t="s">
        <v>326</v>
      </c>
      <c r="G31" s="43" t="s">
        <v>677</v>
      </c>
      <c r="H31" s="32" t="s">
        <v>680</v>
      </c>
      <c r="I31" s="32" t="s">
        <v>680</v>
      </c>
      <c r="J31" s="32" t="s">
        <v>680</v>
      </c>
      <c r="K31" s="32" t="s">
        <v>680</v>
      </c>
      <c r="L31" s="33">
        <v>6</v>
      </c>
      <c r="M31" s="40" t="s">
        <v>680</v>
      </c>
      <c r="N31" s="32" t="s">
        <v>680</v>
      </c>
      <c r="O31" s="32" t="s">
        <v>680</v>
      </c>
      <c r="P31" s="32" t="s">
        <v>679</v>
      </c>
      <c r="Q31" s="32" t="s">
        <v>679</v>
      </c>
      <c r="R31" s="32" t="s">
        <v>680</v>
      </c>
      <c r="S31" s="33">
        <v>2</v>
      </c>
      <c r="T31" s="41" t="s">
        <v>1048</v>
      </c>
      <c r="U31" s="18" t="s">
        <v>1038</v>
      </c>
      <c r="V31" s="18" t="s">
        <v>1039</v>
      </c>
      <c r="W31" s="18" t="s">
        <v>750</v>
      </c>
      <c r="X31" s="39" t="s">
        <v>1040</v>
      </c>
      <c r="Y31" s="46" t="s">
        <v>684</v>
      </c>
      <c r="Z31" s="39" t="s">
        <v>1041</v>
      </c>
      <c r="AA31" s="39" t="s">
        <v>684</v>
      </c>
      <c r="AB31" s="39" t="s">
        <v>1042</v>
      </c>
      <c r="AC31" s="39" t="s">
        <v>1043</v>
      </c>
      <c r="AD31" s="39" t="s">
        <v>684</v>
      </c>
      <c r="AE31" s="39" t="s">
        <v>684</v>
      </c>
      <c r="AF31" s="39" t="s">
        <v>1044</v>
      </c>
      <c r="AG31" s="39" t="s">
        <v>684</v>
      </c>
      <c r="AH31" s="39" t="s">
        <v>1045</v>
      </c>
      <c r="AI31" s="39" t="s">
        <v>1046</v>
      </c>
      <c r="AJ31" s="39" t="s">
        <v>1047</v>
      </c>
      <c r="AK31" s="39"/>
      <c r="AL31" s="39"/>
    </row>
    <row r="32" spans="1:38" s="32" customFormat="1" ht="270" x14ac:dyDescent="0.25">
      <c r="A32" s="33" t="s">
        <v>366</v>
      </c>
      <c r="B32" s="33" t="s">
        <v>367</v>
      </c>
      <c r="C32" s="34">
        <v>2010</v>
      </c>
      <c r="D32" s="32" t="s">
        <v>280</v>
      </c>
      <c r="E32" s="32" t="s">
        <v>271</v>
      </c>
      <c r="F32" s="35" t="s">
        <v>368</v>
      </c>
      <c r="G32" s="36" t="s">
        <v>677</v>
      </c>
      <c r="H32" s="32" t="s">
        <v>680</v>
      </c>
      <c r="I32" s="32" t="s">
        <v>680</v>
      </c>
      <c r="J32" s="32" t="s">
        <v>680</v>
      </c>
      <c r="K32" s="32" t="s">
        <v>680</v>
      </c>
      <c r="L32" s="33">
        <f>LOOKUP(I32,{"?","N","Y"},{1,0,2}) + LOOKUP(J32,{"?","N","Y"},{1,0,2}) + LOOKUP(K32,{"?","N","Y"},{1,0,2})</f>
        <v>6</v>
      </c>
      <c r="M32" s="37" t="s">
        <v>680</v>
      </c>
      <c r="N32" s="32" t="s">
        <v>680</v>
      </c>
      <c r="O32" s="32" t="s">
        <v>680</v>
      </c>
      <c r="P32" s="32" t="s">
        <v>679</v>
      </c>
      <c r="Q32" s="32" t="s">
        <v>679</v>
      </c>
      <c r="R32" s="32" t="s">
        <v>680</v>
      </c>
      <c r="S32" s="33">
        <v>3</v>
      </c>
      <c r="T32" s="38" t="s">
        <v>1049</v>
      </c>
      <c r="U32" s="18" t="s">
        <v>1050</v>
      </c>
      <c r="V32" s="18"/>
      <c r="W32" s="18" t="s">
        <v>750</v>
      </c>
      <c r="X32" s="39" t="s">
        <v>1054</v>
      </c>
      <c r="Y32" s="46" t="s">
        <v>1052</v>
      </c>
      <c r="Z32" s="39" t="s">
        <v>1051</v>
      </c>
      <c r="AA32" s="39" t="s">
        <v>1055</v>
      </c>
      <c r="AB32" s="39" t="s">
        <v>1058</v>
      </c>
      <c r="AC32" s="39" t="s">
        <v>1056</v>
      </c>
      <c r="AD32" s="39" t="s">
        <v>1062</v>
      </c>
      <c r="AE32" s="39" t="s">
        <v>1061</v>
      </c>
      <c r="AF32" s="39" t="s">
        <v>1059</v>
      </c>
      <c r="AG32" s="39" t="s">
        <v>1060</v>
      </c>
      <c r="AH32" s="39" t="s">
        <v>1057</v>
      </c>
      <c r="AI32" s="39" t="s">
        <v>684</v>
      </c>
      <c r="AJ32" s="39" t="s">
        <v>1053</v>
      </c>
      <c r="AK32" s="39"/>
      <c r="AL32" s="39"/>
    </row>
    <row r="33" spans="1:38" s="32" customFormat="1" ht="165" x14ac:dyDescent="0.25">
      <c r="A33" s="33" t="s">
        <v>1089</v>
      </c>
      <c r="B33" s="33" t="s">
        <v>458</v>
      </c>
      <c r="C33" s="34">
        <v>2010</v>
      </c>
      <c r="D33" s="32" t="s">
        <v>459</v>
      </c>
      <c r="E33" s="32" t="s">
        <v>290</v>
      </c>
      <c r="F33" s="42" t="s">
        <v>460</v>
      </c>
      <c r="G33" s="43" t="s">
        <v>677</v>
      </c>
      <c r="H33" s="32" t="s">
        <v>680</v>
      </c>
      <c r="I33" s="32" t="s">
        <v>680</v>
      </c>
      <c r="J33" s="32" t="s">
        <v>680</v>
      </c>
      <c r="K33" s="32" t="s">
        <v>680</v>
      </c>
      <c r="L33" s="33">
        <v>6</v>
      </c>
      <c r="M33" s="40" t="s">
        <v>679</v>
      </c>
      <c r="N33" s="32" t="s">
        <v>680</v>
      </c>
      <c r="O33" s="32" t="s">
        <v>680</v>
      </c>
      <c r="P33" s="32" t="s">
        <v>679</v>
      </c>
      <c r="Q33" s="32" t="s">
        <v>679</v>
      </c>
      <c r="R33" s="32" t="s">
        <v>680</v>
      </c>
      <c r="S33" s="33">
        <v>3</v>
      </c>
      <c r="T33" s="41" t="s">
        <v>1090</v>
      </c>
      <c r="U33" s="18" t="s">
        <v>1091</v>
      </c>
      <c r="V33" s="18" t="s">
        <v>750</v>
      </c>
      <c r="W33" s="18" t="s">
        <v>1092</v>
      </c>
      <c r="X33" s="39" t="s">
        <v>1093</v>
      </c>
      <c r="Y33" s="46" t="s">
        <v>1094</v>
      </c>
      <c r="Z33" s="39" t="s">
        <v>1095</v>
      </c>
      <c r="AA33" s="39" t="s">
        <v>1096</v>
      </c>
      <c r="AB33" s="39" t="s">
        <v>1097</v>
      </c>
      <c r="AC33" s="39" t="s">
        <v>1098</v>
      </c>
      <c r="AD33" s="39" t="s">
        <v>684</v>
      </c>
      <c r="AE33" s="39" t="s">
        <v>684</v>
      </c>
      <c r="AF33" s="39" t="s">
        <v>684</v>
      </c>
      <c r="AG33" s="39" t="s">
        <v>684</v>
      </c>
      <c r="AH33" s="39" t="s">
        <v>684</v>
      </c>
      <c r="AI33" s="39" t="s">
        <v>1099</v>
      </c>
      <c r="AJ33" s="39"/>
      <c r="AK33" s="39"/>
      <c r="AL33" s="39"/>
    </row>
    <row r="34" spans="1:38" ht="210" x14ac:dyDescent="0.25">
      <c r="A34" s="33" t="s">
        <v>490</v>
      </c>
      <c r="B34" s="33" t="s">
        <v>491</v>
      </c>
      <c r="C34" s="34">
        <v>2007</v>
      </c>
      <c r="D34" s="32" t="s">
        <v>603</v>
      </c>
      <c r="E34" s="32" t="s">
        <v>271</v>
      </c>
      <c r="F34" s="35" t="s">
        <v>612</v>
      </c>
      <c r="G34" s="36" t="s">
        <v>677</v>
      </c>
      <c r="H34" s="32" t="s">
        <v>680</v>
      </c>
      <c r="I34" s="32" t="s">
        <v>680</v>
      </c>
      <c r="J34" s="32" t="s">
        <v>680</v>
      </c>
      <c r="K34" s="32" t="s">
        <v>680</v>
      </c>
      <c r="L34" s="33">
        <f>LOOKUP(I34,{"?","N","Y"},{1,0,2}) + LOOKUP(J34,{"?","N","Y"},{1,0,2}) + LOOKUP(K34,{"?","N","Y"},{1,0,2})</f>
        <v>6</v>
      </c>
      <c r="M34" s="37" t="s">
        <v>679</v>
      </c>
      <c r="N34" s="32" t="s">
        <v>680</v>
      </c>
      <c r="O34" s="32" t="s">
        <v>679</v>
      </c>
      <c r="P34" s="32" t="s">
        <v>680</v>
      </c>
      <c r="Q34" s="32" t="s">
        <v>679</v>
      </c>
      <c r="R34" s="32" t="s">
        <v>679</v>
      </c>
      <c r="S34" s="33">
        <v>2</v>
      </c>
      <c r="T34" s="38" t="s">
        <v>733</v>
      </c>
      <c r="U34" s="18" t="s">
        <v>750</v>
      </c>
      <c r="V34" s="18" t="s">
        <v>969</v>
      </c>
      <c r="W34" s="18" t="s">
        <v>771</v>
      </c>
      <c r="X34" s="39" t="s">
        <v>684</v>
      </c>
      <c r="Y34" s="46" t="s">
        <v>967</v>
      </c>
      <c r="Z34" s="39" t="s">
        <v>684</v>
      </c>
      <c r="AA34" s="39" t="s">
        <v>968</v>
      </c>
      <c r="AB34" s="39" t="s">
        <v>971</v>
      </c>
      <c r="AC34" s="39" t="s">
        <v>939</v>
      </c>
      <c r="AD34" s="39" t="s">
        <v>974</v>
      </c>
      <c r="AE34" s="39" t="s">
        <v>973</v>
      </c>
      <c r="AF34" s="39" t="s">
        <v>972</v>
      </c>
      <c r="AG34" s="39" t="s">
        <v>684</v>
      </c>
      <c r="AH34" s="39" t="s">
        <v>684</v>
      </c>
      <c r="AI34" s="39" t="s">
        <v>684</v>
      </c>
      <c r="AJ34" s="39"/>
      <c r="AK34" s="39"/>
      <c r="AL34" s="39" t="s">
        <v>970</v>
      </c>
    </row>
    <row r="35" spans="1:38" s="32" customFormat="1" ht="240" x14ac:dyDescent="0.25">
      <c r="A35" s="33" t="s">
        <v>957</v>
      </c>
      <c r="B35" s="33" t="s">
        <v>140</v>
      </c>
      <c r="C35" s="34">
        <v>2008</v>
      </c>
      <c r="D35" s="32" t="s">
        <v>559</v>
      </c>
      <c r="E35" s="32" t="s">
        <v>271</v>
      </c>
      <c r="F35" s="42" t="s">
        <v>671</v>
      </c>
      <c r="G35" s="43" t="s">
        <v>677</v>
      </c>
      <c r="H35" s="32" t="s">
        <v>679</v>
      </c>
      <c r="I35" s="32" t="s">
        <v>680</v>
      </c>
      <c r="J35" s="32" t="s">
        <v>680</v>
      </c>
      <c r="K35" s="32" t="s">
        <v>680</v>
      </c>
      <c r="L35" s="33">
        <v>6</v>
      </c>
      <c r="M35" s="37" t="s">
        <v>679</v>
      </c>
      <c r="N35" s="32" t="s">
        <v>680</v>
      </c>
      <c r="O35" s="32" t="s">
        <v>679</v>
      </c>
      <c r="P35" s="32" t="s">
        <v>680</v>
      </c>
      <c r="Q35" s="32" t="s">
        <v>679</v>
      </c>
      <c r="R35" s="32" t="s">
        <v>679</v>
      </c>
      <c r="S35" s="33">
        <v>2</v>
      </c>
      <c r="T35" s="38" t="s">
        <v>733</v>
      </c>
      <c r="U35" s="18" t="s">
        <v>750</v>
      </c>
      <c r="V35" s="18" t="s">
        <v>965</v>
      </c>
      <c r="W35" s="18" t="s">
        <v>771</v>
      </c>
      <c r="X35" s="39" t="s">
        <v>958</v>
      </c>
      <c r="Y35" s="46" t="s">
        <v>959</v>
      </c>
      <c r="Z35" s="39" t="s">
        <v>684</v>
      </c>
      <c r="AA35" s="39" t="s">
        <v>684</v>
      </c>
      <c r="AB35" s="39" t="s">
        <v>960</v>
      </c>
      <c r="AC35" s="39" t="s">
        <v>901</v>
      </c>
      <c r="AD35" s="39" t="s">
        <v>961</v>
      </c>
      <c r="AE35" s="39" t="s">
        <v>962</v>
      </c>
      <c r="AF35" s="39" t="s">
        <v>963</v>
      </c>
      <c r="AG35" s="39" t="s">
        <v>684</v>
      </c>
      <c r="AH35" s="39" t="s">
        <v>684</v>
      </c>
      <c r="AI35" s="39" t="s">
        <v>684</v>
      </c>
      <c r="AJ35" s="39" t="s">
        <v>966</v>
      </c>
      <c r="AK35" s="39" t="s">
        <v>684</v>
      </c>
      <c r="AL35" s="39" t="s">
        <v>964</v>
      </c>
    </row>
    <row r="36" spans="1:38" s="32" customFormat="1" ht="195" x14ac:dyDescent="0.25">
      <c r="A36" s="33" t="s">
        <v>1076</v>
      </c>
      <c r="B36" s="33" t="s">
        <v>114</v>
      </c>
      <c r="C36" s="34">
        <v>2006</v>
      </c>
      <c r="D36" s="32" t="s">
        <v>534</v>
      </c>
      <c r="E36" s="32" t="s">
        <v>271</v>
      </c>
      <c r="F36" s="42" t="s">
        <v>516</v>
      </c>
      <c r="G36" s="43" t="s">
        <v>677</v>
      </c>
      <c r="H36" s="32" t="s">
        <v>680</v>
      </c>
      <c r="I36" s="32" t="s">
        <v>680</v>
      </c>
      <c r="J36" s="32" t="s">
        <v>680</v>
      </c>
      <c r="K36" s="32" t="s">
        <v>680</v>
      </c>
      <c r="L36" s="33">
        <v>6</v>
      </c>
      <c r="M36" s="40"/>
      <c r="S36" s="33"/>
      <c r="T36" s="41" t="s">
        <v>733</v>
      </c>
      <c r="U36" s="18" t="s">
        <v>750</v>
      </c>
      <c r="V36" s="18" t="s">
        <v>1077</v>
      </c>
      <c r="W36" s="18" t="s">
        <v>771</v>
      </c>
      <c r="X36" s="39" t="s">
        <v>684</v>
      </c>
      <c r="Y36" s="46" t="s">
        <v>1078</v>
      </c>
      <c r="Z36" s="39" t="s">
        <v>1079</v>
      </c>
      <c r="AA36" s="39" t="s">
        <v>1080</v>
      </c>
      <c r="AB36" s="39" t="s">
        <v>1081</v>
      </c>
      <c r="AC36" s="39" t="s">
        <v>1082</v>
      </c>
      <c r="AD36" s="39" t="s">
        <v>1083</v>
      </c>
      <c r="AE36" s="39" t="s">
        <v>1084</v>
      </c>
      <c r="AF36" s="39" t="s">
        <v>1085</v>
      </c>
      <c r="AG36" s="39" t="s">
        <v>1086</v>
      </c>
      <c r="AH36" s="39" t="s">
        <v>1087</v>
      </c>
      <c r="AI36" s="39" t="s">
        <v>1088</v>
      </c>
      <c r="AJ36" s="39"/>
      <c r="AK36" s="39"/>
      <c r="AL36" s="39"/>
    </row>
    <row r="37" spans="1:38" x14ac:dyDescent="0.25">
      <c r="A37" s="24" t="s">
        <v>498</v>
      </c>
      <c r="B37" s="24" t="s">
        <v>499</v>
      </c>
      <c r="C37" s="25">
        <v>2011</v>
      </c>
      <c r="D37" s="22" t="s">
        <v>599</v>
      </c>
      <c r="E37" s="22" t="s">
        <v>271</v>
      </c>
      <c r="F37" s="26" t="s">
        <v>500</v>
      </c>
      <c r="G37" s="27" t="s">
        <v>677</v>
      </c>
      <c r="H37" s="22" t="s">
        <v>680</v>
      </c>
      <c r="I37" s="22" t="s">
        <v>680</v>
      </c>
      <c r="J37" s="22" t="s">
        <v>682</v>
      </c>
      <c r="K37" s="22" t="s">
        <v>680</v>
      </c>
      <c r="L37" s="24">
        <f>LOOKUP(I37,{"?","N","Y"},{1,0,2}) + LOOKUP(J37,{"?","N","Y"},{1,0,2}) + LOOKUP(K37,{"?","N","Y"},{1,0,2})</f>
        <v>5</v>
      </c>
    </row>
    <row r="38" spans="1:38" x14ac:dyDescent="0.25">
      <c r="A38" s="24" t="s">
        <v>502</v>
      </c>
      <c r="B38" s="24" t="s">
        <v>503</v>
      </c>
      <c r="C38" s="25">
        <v>2010</v>
      </c>
      <c r="D38" s="22" t="s">
        <v>615</v>
      </c>
      <c r="E38" s="22" t="s">
        <v>271</v>
      </c>
      <c r="F38" s="26" t="s">
        <v>504</v>
      </c>
      <c r="G38" s="27" t="s">
        <v>677</v>
      </c>
      <c r="H38" s="22" t="s">
        <v>679</v>
      </c>
      <c r="I38" s="22" t="s">
        <v>680</v>
      </c>
      <c r="J38" s="22" t="s">
        <v>682</v>
      </c>
      <c r="K38" s="22" t="s">
        <v>680</v>
      </c>
      <c r="L38" s="24">
        <f>LOOKUP(I38,{"?","N","Y"},{1,0,2}) + LOOKUP(J38,{"?","N","Y"},{1,0,2}) + LOOKUP(K38,{"?","N","Y"},{1,0,2})</f>
        <v>5</v>
      </c>
    </row>
    <row r="39" spans="1:38" x14ac:dyDescent="0.25">
      <c r="A39" s="24" t="s">
        <v>369</v>
      </c>
      <c r="B39" s="24" t="s">
        <v>370</v>
      </c>
      <c r="C39" s="25">
        <v>2008</v>
      </c>
      <c r="D39" s="22" t="s">
        <v>571</v>
      </c>
      <c r="E39" s="22" t="s">
        <v>271</v>
      </c>
      <c r="F39" s="26" t="s">
        <v>371</v>
      </c>
      <c r="G39" s="27" t="s">
        <v>677</v>
      </c>
      <c r="H39" s="22" t="s">
        <v>679</v>
      </c>
      <c r="I39" s="22" t="s">
        <v>680</v>
      </c>
      <c r="J39" s="22" t="s">
        <v>680</v>
      </c>
      <c r="K39" s="22" t="s">
        <v>682</v>
      </c>
      <c r="L39" s="24">
        <f>LOOKUP(I39,{"?","N","Y"},{1,0,2}) + LOOKUP(J39,{"?","N","Y"},{1,0,2}) + LOOKUP(K39,{"?","N","Y"},{1,0,2})</f>
        <v>5</v>
      </c>
    </row>
    <row r="40" spans="1:38" x14ac:dyDescent="0.25">
      <c r="A40" s="24" t="s">
        <v>523</v>
      </c>
      <c r="B40" s="24" t="s">
        <v>157</v>
      </c>
      <c r="C40" s="25">
        <v>2010</v>
      </c>
      <c r="D40" s="22" t="s">
        <v>159</v>
      </c>
      <c r="E40" s="22" t="s">
        <v>290</v>
      </c>
      <c r="F40" s="26" t="s">
        <v>524</v>
      </c>
      <c r="G40" s="27" t="s">
        <v>677</v>
      </c>
      <c r="H40" s="22" t="s">
        <v>679</v>
      </c>
      <c r="I40" s="22" t="s">
        <v>680</v>
      </c>
      <c r="J40" s="22" t="s">
        <v>682</v>
      </c>
      <c r="K40" s="22" t="s">
        <v>680</v>
      </c>
      <c r="L40" s="24">
        <f>LOOKUP(I40,{"?","N","Y"},{1,0,2}) + LOOKUP(J40,{"?","N","Y"},{1,0,2}) + LOOKUP(K40,{"?","N","Y"},{1,0,2})</f>
        <v>5</v>
      </c>
    </row>
    <row r="41" spans="1:38" x14ac:dyDescent="0.25">
      <c r="A41" s="24" t="s">
        <v>658</v>
      </c>
      <c r="B41" s="24" t="s">
        <v>161</v>
      </c>
      <c r="C41" s="25">
        <v>2007</v>
      </c>
      <c r="D41" s="22" t="s">
        <v>603</v>
      </c>
      <c r="E41" s="22" t="s">
        <v>271</v>
      </c>
      <c r="F41" s="26" t="s">
        <v>659</v>
      </c>
      <c r="G41" s="27" t="s">
        <v>677</v>
      </c>
      <c r="H41" s="22" t="s">
        <v>679</v>
      </c>
      <c r="I41" s="22" t="s">
        <v>680</v>
      </c>
      <c r="J41" s="22" t="s">
        <v>680</v>
      </c>
      <c r="K41" s="22" t="s">
        <v>682</v>
      </c>
      <c r="L41" s="24">
        <f>LOOKUP(I41,{"?","N","Y"},{1,0,2}) + LOOKUP(J41,{"?","N","Y"},{1,0,2}) + LOOKUP(K41,{"?","N","Y"},{1,0,2})</f>
        <v>5</v>
      </c>
    </row>
    <row r="42" spans="1:38" x14ac:dyDescent="0.25">
      <c r="A42" s="24" t="s">
        <v>483</v>
      </c>
      <c r="B42" s="24" t="s">
        <v>484</v>
      </c>
      <c r="C42" s="25">
        <v>2010</v>
      </c>
      <c r="D42" s="22" t="s">
        <v>608</v>
      </c>
      <c r="E42" s="22" t="s">
        <v>271</v>
      </c>
      <c r="F42" s="26" t="s">
        <v>609</v>
      </c>
      <c r="G42" s="27" t="s">
        <v>677</v>
      </c>
      <c r="H42" s="22" t="s">
        <v>680</v>
      </c>
      <c r="I42" s="22" t="s">
        <v>680</v>
      </c>
      <c r="J42" s="22" t="s">
        <v>680</v>
      </c>
      <c r="K42" s="22" t="s">
        <v>682</v>
      </c>
      <c r="L42" s="24">
        <f>LOOKUP(I42,{"?","N","Y"},{1,0,2}) + LOOKUP(J42,{"?","N","Y"},{1,0,2}) + LOOKUP(K42,{"?","N","Y"},{1,0,2})</f>
        <v>5</v>
      </c>
    </row>
    <row r="43" spans="1:38" x14ac:dyDescent="0.25">
      <c r="A43" s="24" t="s">
        <v>329</v>
      </c>
      <c r="B43" s="24" t="s">
        <v>330</v>
      </c>
      <c r="C43" s="25">
        <v>2007</v>
      </c>
      <c r="D43" s="22" t="s">
        <v>545</v>
      </c>
      <c r="E43" s="22" t="s">
        <v>271</v>
      </c>
      <c r="F43" s="26" t="s">
        <v>558</v>
      </c>
      <c r="G43" s="27" t="s">
        <v>677</v>
      </c>
      <c r="H43" s="22" t="s">
        <v>679</v>
      </c>
      <c r="I43" s="22" t="s">
        <v>680</v>
      </c>
      <c r="J43" s="22" t="s">
        <v>680</v>
      </c>
      <c r="K43" s="22" t="s">
        <v>682</v>
      </c>
      <c r="L43" s="24">
        <f>LOOKUP(I43,{"?","N","Y"},{1,0,2}) + LOOKUP(J43,{"?","N","Y"},{1,0,2}) + LOOKUP(K43,{"?","N","Y"},{1,0,2})</f>
        <v>5</v>
      </c>
    </row>
    <row r="44" spans="1:38" x14ac:dyDescent="0.25">
      <c r="A44" s="24" t="s">
        <v>432</v>
      </c>
      <c r="B44" s="24" t="s">
        <v>256</v>
      </c>
      <c r="C44" s="25">
        <v>2005</v>
      </c>
      <c r="D44" s="22" t="s">
        <v>297</v>
      </c>
      <c r="E44" s="22" t="s">
        <v>290</v>
      </c>
      <c r="F44" s="26" t="s">
        <v>433</v>
      </c>
      <c r="G44" s="27" t="s">
        <v>677</v>
      </c>
      <c r="H44" s="22" t="s">
        <v>679</v>
      </c>
      <c r="I44" s="22" t="s">
        <v>680</v>
      </c>
      <c r="J44" s="22" t="s">
        <v>682</v>
      </c>
      <c r="K44" s="22" t="s">
        <v>680</v>
      </c>
      <c r="L44" s="24">
        <f>LOOKUP(I44,{"?","N","Y"},{1,0,2}) + LOOKUP(J44,{"?","N","Y"},{1,0,2}) + LOOKUP(K44,{"?","N","Y"},{1,0,2})</f>
        <v>5</v>
      </c>
    </row>
    <row r="45" spans="1:38" x14ac:dyDescent="0.25">
      <c r="A45" s="24" t="s">
        <v>453</v>
      </c>
      <c r="B45" s="24" t="s">
        <v>454</v>
      </c>
      <c r="C45" s="25">
        <v>2011</v>
      </c>
      <c r="D45" s="22" t="s">
        <v>601</v>
      </c>
      <c r="E45" s="22" t="s">
        <v>271</v>
      </c>
      <c r="F45" s="26" t="s">
        <v>602</v>
      </c>
      <c r="G45" s="27" t="s">
        <v>677</v>
      </c>
      <c r="H45" s="22" t="s">
        <v>679</v>
      </c>
      <c r="I45" s="22" t="s">
        <v>680</v>
      </c>
      <c r="J45" s="22" t="s">
        <v>682</v>
      </c>
      <c r="K45" s="22" t="s">
        <v>680</v>
      </c>
      <c r="L45" s="24">
        <f>LOOKUP(I45,{"?","N","Y"},{1,0,2}) + LOOKUP(J45,{"?","N","Y"},{1,0,2}) + LOOKUP(K45,{"?","N","Y"},{1,0,2})</f>
        <v>5</v>
      </c>
    </row>
    <row r="46" spans="1:38" x14ac:dyDescent="0.25">
      <c r="A46" s="24" t="s">
        <v>441</v>
      </c>
      <c r="B46" s="24" t="s">
        <v>442</v>
      </c>
      <c r="C46" s="25">
        <v>2011</v>
      </c>
      <c r="D46" s="22" t="s">
        <v>595</v>
      </c>
      <c r="E46" s="22" t="s">
        <v>271</v>
      </c>
      <c r="F46" s="26" t="s">
        <v>596</v>
      </c>
      <c r="G46" s="27" t="s">
        <v>677</v>
      </c>
      <c r="H46" s="22" t="s">
        <v>680</v>
      </c>
      <c r="I46" s="22" t="s">
        <v>680</v>
      </c>
      <c r="J46" s="22" t="s">
        <v>682</v>
      </c>
      <c r="K46" s="22" t="s">
        <v>680</v>
      </c>
      <c r="L46" s="24">
        <f>LOOKUP(I46,{"?","N","Y"},{1,0,2}) + LOOKUP(J46,{"?","N","Y"},{1,0,2}) + LOOKUP(K46,{"?","N","Y"},{1,0,2})</f>
        <v>5</v>
      </c>
    </row>
    <row r="47" spans="1:38" x14ac:dyDescent="0.25">
      <c r="A47" s="24" t="s">
        <v>662</v>
      </c>
      <c r="B47" s="24" t="s">
        <v>168</v>
      </c>
      <c r="C47" s="25">
        <v>2008</v>
      </c>
      <c r="D47" s="22" t="s">
        <v>663</v>
      </c>
      <c r="E47" s="22" t="s">
        <v>271</v>
      </c>
      <c r="F47" s="26" t="s">
        <v>664</v>
      </c>
      <c r="G47" s="27" t="s">
        <v>677</v>
      </c>
      <c r="H47" s="22" t="s">
        <v>679</v>
      </c>
      <c r="I47" s="22" t="s">
        <v>680</v>
      </c>
      <c r="J47" s="22" t="s">
        <v>680</v>
      </c>
      <c r="K47" s="22" t="s">
        <v>682</v>
      </c>
      <c r="L47" s="24">
        <f>LOOKUP(I47,{"?","N","Y"},{1,0,2}) + LOOKUP(J47,{"?","N","Y"},{1,0,2}) + LOOKUP(K47,{"?","N","Y"},{1,0,2})</f>
        <v>5</v>
      </c>
    </row>
    <row r="48" spans="1:38" x14ac:dyDescent="0.25">
      <c r="A48" s="24" t="s">
        <v>331</v>
      </c>
      <c r="B48" s="24" t="s">
        <v>332</v>
      </c>
      <c r="C48" s="25">
        <v>2008</v>
      </c>
      <c r="D48" s="22" t="s">
        <v>559</v>
      </c>
      <c r="E48" s="22" t="s">
        <v>271</v>
      </c>
      <c r="F48" s="26" t="s">
        <v>560</v>
      </c>
      <c r="G48" s="27" t="s">
        <v>677</v>
      </c>
      <c r="H48" s="22" t="s">
        <v>679</v>
      </c>
      <c r="I48" s="22" t="s">
        <v>680</v>
      </c>
      <c r="J48" s="22" t="s">
        <v>680</v>
      </c>
      <c r="K48" s="22" t="s">
        <v>682</v>
      </c>
      <c r="L48" s="24">
        <f>LOOKUP(I48,{"?","N","Y"},{1,0,2}) + LOOKUP(J48,{"?","N","Y"},{1,0,2}) + LOOKUP(K48,{"?","N","Y"},{1,0,2})</f>
        <v>5</v>
      </c>
      <c r="T48" s="20"/>
      <c r="U48" s="31"/>
      <c r="V48" s="31"/>
      <c r="W48" s="31"/>
    </row>
    <row r="49" spans="1:23" x14ac:dyDescent="0.25">
      <c r="A49" s="24" t="s">
        <v>410</v>
      </c>
      <c r="B49" s="24" t="s">
        <v>94</v>
      </c>
      <c r="C49" s="25">
        <v>2008</v>
      </c>
      <c r="D49" s="22" t="s">
        <v>559</v>
      </c>
      <c r="E49" s="22" t="s">
        <v>271</v>
      </c>
      <c r="F49" s="26" t="s">
        <v>584</v>
      </c>
      <c r="G49" s="27" t="s">
        <v>677</v>
      </c>
      <c r="H49" s="22" t="s">
        <v>679</v>
      </c>
      <c r="I49" s="22" t="s">
        <v>680</v>
      </c>
      <c r="J49" s="22" t="s">
        <v>682</v>
      </c>
      <c r="K49" s="22" t="s">
        <v>680</v>
      </c>
      <c r="L49" s="24">
        <f>LOOKUP(I49,{"?","N","Y"},{1,0,2}) + LOOKUP(J49,{"?","N","Y"},{1,0,2}) + LOOKUP(K49,{"?","N","Y"},{1,0,2})</f>
        <v>5</v>
      </c>
    </row>
    <row r="50" spans="1:23" x14ac:dyDescent="0.25">
      <c r="A50" s="24" t="s">
        <v>513</v>
      </c>
      <c r="B50" s="24" t="s">
        <v>514</v>
      </c>
      <c r="C50" s="25">
        <v>2009</v>
      </c>
      <c r="D50" s="22" t="s">
        <v>585</v>
      </c>
      <c r="E50" s="22" t="s">
        <v>271</v>
      </c>
      <c r="F50" s="26" t="s">
        <v>618</v>
      </c>
      <c r="G50" s="27" t="s">
        <v>677</v>
      </c>
      <c r="H50" s="22" t="s">
        <v>679</v>
      </c>
      <c r="I50" s="22" t="s">
        <v>680</v>
      </c>
      <c r="J50" s="22" t="s">
        <v>680</v>
      </c>
      <c r="K50" s="22" t="s">
        <v>682</v>
      </c>
      <c r="L50" s="24">
        <f>LOOKUP(I50,{"?","N","Y"},{1,0,2}) + LOOKUP(J50,{"?","N","Y"},{1,0,2}) + LOOKUP(K50,{"?","N","Y"},{1,0,2})</f>
        <v>5</v>
      </c>
    </row>
    <row r="51" spans="1:23" x14ac:dyDescent="0.25">
      <c r="A51" s="24" t="s">
        <v>511</v>
      </c>
      <c r="B51" s="24" t="s">
        <v>512</v>
      </c>
      <c r="C51" s="25">
        <v>2011</v>
      </c>
      <c r="D51" s="22" t="s">
        <v>617</v>
      </c>
      <c r="E51" s="22" t="s">
        <v>271</v>
      </c>
      <c r="F51" s="26" t="s">
        <v>643</v>
      </c>
      <c r="G51" s="27" t="s">
        <v>677</v>
      </c>
      <c r="H51" s="22" t="s">
        <v>679</v>
      </c>
      <c r="I51" s="22" t="s">
        <v>680</v>
      </c>
      <c r="J51" s="22" t="s">
        <v>680</v>
      </c>
      <c r="K51" s="22" t="s">
        <v>682</v>
      </c>
      <c r="L51" s="24">
        <f>LOOKUP(I51,{"?","N","Y"},{1,0,2}) + LOOKUP(J51,{"?","N","Y"},{1,0,2}) + LOOKUP(K51,{"?","N","Y"},{1,0,2})</f>
        <v>5</v>
      </c>
    </row>
    <row r="52" spans="1:23" x14ac:dyDescent="0.25">
      <c r="A52" s="24" t="s">
        <v>345</v>
      </c>
      <c r="B52" s="24" t="s">
        <v>346</v>
      </c>
      <c r="C52" s="25">
        <v>2006</v>
      </c>
      <c r="D52" s="22" t="s">
        <v>563</v>
      </c>
      <c r="E52" s="22" t="s">
        <v>271</v>
      </c>
      <c r="F52" s="26" t="s">
        <v>564</v>
      </c>
      <c r="G52" s="27" t="s">
        <v>677</v>
      </c>
      <c r="H52" s="22" t="s">
        <v>680</v>
      </c>
      <c r="I52" s="22" t="s">
        <v>680</v>
      </c>
      <c r="J52" s="22" t="s">
        <v>680</v>
      </c>
      <c r="K52" s="22" t="s">
        <v>682</v>
      </c>
      <c r="L52" s="24">
        <f>LOOKUP(I52,{"?","N","Y"},{1,0,2}) + LOOKUP(J52,{"?","N","Y"},{1,0,2}) + LOOKUP(K52,{"?","N","Y"},{1,0,2})</f>
        <v>5</v>
      </c>
    </row>
    <row r="53" spans="1:23" x14ac:dyDescent="0.25">
      <c r="A53" s="24" t="s">
        <v>310</v>
      </c>
      <c r="B53" s="24" t="s">
        <v>311</v>
      </c>
      <c r="C53" s="25">
        <v>2004</v>
      </c>
      <c r="D53" s="22" t="s">
        <v>528</v>
      </c>
      <c r="E53" s="22" t="s">
        <v>271</v>
      </c>
      <c r="F53" s="26" t="s">
        <v>312</v>
      </c>
      <c r="G53" s="27" t="s">
        <v>677</v>
      </c>
      <c r="H53" s="22" t="s">
        <v>680</v>
      </c>
      <c r="I53" s="22" t="s">
        <v>680</v>
      </c>
      <c r="J53" s="22" t="s">
        <v>680</v>
      </c>
      <c r="K53" s="22" t="s">
        <v>682</v>
      </c>
      <c r="L53" s="24">
        <f>LOOKUP(I53,{"?","N","Y"},{1,0,2}) + LOOKUP(J53,{"?","N","Y"},{1,0,2}) + LOOKUP(K53,{"?","N","Y"},{1,0,2})</f>
        <v>5</v>
      </c>
    </row>
    <row r="54" spans="1:23" x14ac:dyDescent="0.25">
      <c r="A54" s="24" t="s">
        <v>426</v>
      </c>
      <c r="B54" s="24" t="s">
        <v>427</v>
      </c>
      <c r="C54" s="25">
        <v>2010</v>
      </c>
      <c r="D54" s="22" t="s">
        <v>428</v>
      </c>
      <c r="E54" s="22" t="s">
        <v>290</v>
      </c>
      <c r="F54" s="26" t="s">
        <v>429</v>
      </c>
      <c r="G54" s="27" t="s">
        <v>677</v>
      </c>
      <c r="H54" s="22" t="s">
        <v>680</v>
      </c>
      <c r="I54" s="22" t="s">
        <v>680</v>
      </c>
      <c r="J54" s="22" t="s">
        <v>682</v>
      </c>
      <c r="K54" s="22" t="s">
        <v>680</v>
      </c>
      <c r="L54" s="24">
        <f>LOOKUP(I54,{"?","N","Y"},{1,0,2}) + LOOKUP(J54,{"?","N","Y"},{1,0,2}) + LOOKUP(K54,{"?","N","Y"},{1,0,2})</f>
        <v>5</v>
      </c>
    </row>
    <row r="55" spans="1:23" x14ac:dyDescent="0.25">
      <c r="A55" s="24" t="s">
        <v>403</v>
      </c>
      <c r="B55" s="24" t="s">
        <v>404</v>
      </c>
      <c r="C55" s="25">
        <v>2008</v>
      </c>
      <c r="D55" s="22" t="s">
        <v>583</v>
      </c>
      <c r="E55" s="22" t="s">
        <v>271</v>
      </c>
      <c r="F55" s="26" t="s">
        <v>405</v>
      </c>
      <c r="G55" s="27" t="s">
        <v>677</v>
      </c>
      <c r="H55" s="22" t="s">
        <v>680</v>
      </c>
      <c r="I55" s="22" t="s">
        <v>680</v>
      </c>
      <c r="J55" s="22" t="s">
        <v>680</v>
      </c>
      <c r="K55" s="22" t="s">
        <v>682</v>
      </c>
      <c r="L55" s="24">
        <f>LOOKUP(I55,{"?","N","Y"},{1,0,2}) + LOOKUP(J55,{"?","N","Y"},{1,0,2}) + LOOKUP(K55,{"?","N","Y"},{1,0,2})</f>
        <v>5</v>
      </c>
    </row>
    <row r="56" spans="1:23" x14ac:dyDescent="0.25">
      <c r="A56" s="24" t="s">
        <v>629</v>
      </c>
      <c r="B56" s="24" t="s">
        <v>630</v>
      </c>
      <c r="C56" s="25">
        <v>2012</v>
      </c>
      <c r="D56" s="22" t="s">
        <v>631</v>
      </c>
      <c r="E56" s="22" t="s">
        <v>271</v>
      </c>
      <c r="F56" s="26" t="s">
        <v>632</v>
      </c>
      <c r="G56" s="27" t="s">
        <v>677</v>
      </c>
      <c r="H56" s="22" t="s">
        <v>679</v>
      </c>
      <c r="I56" s="22" t="s">
        <v>680</v>
      </c>
      <c r="J56" s="22" t="s">
        <v>680</v>
      </c>
      <c r="K56" s="22" t="s">
        <v>682</v>
      </c>
      <c r="L56" s="24">
        <f>LOOKUP(I56,{"?","N","Y"},{1,0,2}) + LOOKUP(J56,{"?","N","Y"},{1,0,2}) + LOOKUP(K56,{"?","N","Y"},{1,0,2})</f>
        <v>5</v>
      </c>
    </row>
    <row r="57" spans="1:23" x14ac:dyDescent="0.25">
      <c r="A57" s="24" t="s">
        <v>347</v>
      </c>
      <c r="B57" s="24" t="s">
        <v>348</v>
      </c>
      <c r="C57" s="25">
        <v>2008</v>
      </c>
      <c r="D57" s="22" t="s">
        <v>559</v>
      </c>
      <c r="E57" s="22" t="s">
        <v>271</v>
      </c>
      <c r="F57" s="26" t="s">
        <v>565</v>
      </c>
      <c r="G57" s="27" t="s">
        <v>677</v>
      </c>
      <c r="H57" s="22" t="s">
        <v>680</v>
      </c>
      <c r="I57" s="22" t="s">
        <v>680</v>
      </c>
      <c r="J57" s="22" t="s">
        <v>682</v>
      </c>
      <c r="K57" s="22" t="s">
        <v>680</v>
      </c>
      <c r="L57" s="24">
        <f>LOOKUP(I57,{"?","N","Y"},{1,0,2}) + LOOKUP(J57,{"?","N","Y"},{1,0,2}) + LOOKUP(K57,{"?","N","Y"},{1,0,2})</f>
        <v>5</v>
      </c>
    </row>
    <row r="58" spans="1:23" x14ac:dyDescent="0.25">
      <c r="A58" s="24" t="s">
        <v>313</v>
      </c>
      <c r="B58" s="24" t="s">
        <v>314</v>
      </c>
      <c r="C58" s="25">
        <v>2007</v>
      </c>
      <c r="D58" s="22" t="s">
        <v>552</v>
      </c>
      <c r="E58" s="22" t="s">
        <v>271</v>
      </c>
      <c r="F58" s="26" t="s">
        <v>643</v>
      </c>
      <c r="G58" s="27" t="s">
        <v>677</v>
      </c>
      <c r="H58" s="22" t="s">
        <v>679</v>
      </c>
      <c r="I58" s="22" t="s">
        <v>680</v>
      </c>
      <c r="J58" s="22" t="s">
        <v>680</v>
      </c>
      <c r="K58" s="22" t="s">
        <v>682</v>
      </c>
      <c r="L58" s="24">
        <f>LOOKUP(I58,{"?","N","Y"},{1,0,2}) + LOOKUP(J58,{"?","N","Y"},{1,0,2}) + LOOKUP(K58,{"?","N","Y"},{1,0,2})</f>
        <v>5</v>
      </c>
    </row>
    <row r="59" spans="1:23" x14ac:dyDescent="0.25">
      <c r="A59" s="24" t="s">
        <v>299</v>
      </c>
      <c r="B59" s="24" t="s">
        <v>300</v>
      </c>
      <c r="C59" s="25">
        <v>2007</v>
      </c>
      <c r="D59" s="22" t="s">
        <v>547</v>
      </c>
      <c r="E59" s="22" t="s">
        <v>271</v>
      </c>
      <c r="F59" s="26" t="s">
        <v>301</v>
      </c>
      <c r="G59" s="27" t="s">
        <v>677</v>
      </c>
      <c r="H59" s="22" t="s">
        <v>679</v>
      </c>
      <c r="I59" s="22" t="s">
        <v>680</v>
      </c>
      <c r="J59" s="22" t="s">
        <v>682</v>
      </c>
      <c r="K59" s="22" t="s">
        <v>680</v>
      </c>
      <c r="L59" s="24">
        <f>LOOKUP(I59,{"?","N","Y"},{1,0,2}) + LOOKUP(J59,{"?","N","Y"},{1,0,2}) + LOOKUP(K59,{"?","N","Y"},{1,0,2})</f>
        <v>5</v>
      </c>
      <c r="T59" s="20"/>
      <c r="U59" s="31"/>
      <c r="V59" s="31"/>
      <c r="W59" s="31"/>
    </row>
    <row r="60" spans="1:23" x14ac:dyDescent="0.25">
      <c r="A60" s="24" t="s">
        <v>388</v>
      </c>
      <c r="B60" s="24" t="s">
        <v>392</v>
      </c>
      <c r="C60" s="25">
        <v>2009</v>
      </c>
      <c r="D60" s="22" t="s">
        <v>393</v>
      </c>
      <c r="E60" s="22" t="s">
        <v>277</v>
      </c>
      <c r="F60" s="26" t="s">
        <v>394</v>
      </c>
      <c r="G60" s="27" t="s">
        <v>677</v>
      </c>
      <c r="H60" s="22" t="s">
        <v>679</v>
      </c>
      <c r="I60" s="22" t="s">
        <v>682</v>
      </c>
      <c r="J60" s="22" t="s">
        <v>680</v>
      </c>
      <c r="K60" s="22" t="s">
        <v>680</v>
      </c>
      <c r="L60" s="24">
        <f>LOOKUP(I60,{"?","N","Y"},{1,0,2}) + LOOKUP(J60,{"?","N","Y"},{1,0,2}) + LOOKUP(K60,{"?","N","Y"},{1,0,2})</f>
        <v>5</v>
      </c>
    </row>
    <row r="61" spans="1:23" x14ac:dyDescent="0.25">
      <c r="A61" s="24" t="s">
        <v>372</v>
      </c>
      <c r="B61" s="24" t="s">
        <v>373</v>
      </c>
      <c r="C61" s="25">
        <v>2005</v>
      </c>
      <c r="D61" s="22" t="s">
        <v>550</v>
      </c>
      <c r="E61" s="22" t="s">
        <v>271</v>
      </c>
      <c r="F61" s="26" t="s">
        <v>572</v>
      </c>
      <c r="G61" s="27" t="s">
        <v>677</v>
      </c>
      <c r="H61" s="22" t="s">
        <v>679</v>
      </c>
      <c r="I61" s="22" t="s">
        <v>680</v>
      </c>
      <c r="J61" s="22" t="s">
        <v>682</v>
      </c>
      <c r="K61" s="22" t="s">
        <v>680</v>
      </c>
      <c r="L61" s="24">
        <f>LOOKUP(I61,{"?","N","Y"},{1,0,2}) + LOOKUP(J61,{"?","N","Y"},{1,0,2}) + LOOKUP(K61,{"?","N","Y"},{1,0,2})</f>
        <v>5</v>
      </c>
    </row>
    <row r="62" spans="1:23" x14ac:dyDescent="0.25">
      <c r="A62" s="24" t="s">
        <v>474</v>
      </c>
      <c r="B62" s="24" t="s">
        <v>475</v>
      </c>
      <c r="C62" s="25">
        <v>2005</v>
      </c>
      <c r="D62" s="22" t="s">
        <v>317</v>
      </c>
      <c r="E62" s="22" t="s">
        <v>290</v>
      </c>
      <c r="F62" s="26" t="s">
        <v>476</v>
      </c>
      <c r="G62" s="27" t="s">
        <v>677</v>
      </c>
      <c r="H62" s="22" t="s">
        <v>680</v>
      </c>
      <c r="I62" s="22" t="s">
        <v>680</v>
      </c>
      <c r="J62" s="22" t="s">
        <v>682</v>
      </c>
      <c r="K62" s="22" t="s">
        <v>680</v>
      </c>
      <c r="L62" s="24">
        <f>LOOKUP(I62,{"?","N","Y"},{1,0,2}) + LOOKUP(J62,{"?","N","Y"},{1,0,2}) + LOOKUP(K62,{"?","N","Y"},{1,0,2})</f>
        <v>5</v>
      </c>
    </row>
    <row r="63" spans="1:23" x14ac:dyDescent="0.25">
      <c r="A63" s="24" t="s">
        <v>639</v>
      </c>
      <c r="B63" s="24" t="s">
        <v>640</v>
      </c>
      <c r="C63" s="25">
        <v>2011</v>
      </c>
      <c r="D63" s="22" t="s">
        <v>641</v>
      </c>
      <c r="E63" s="22" t="s">
        <v>271</v>
      </c>
      <c r="F63" s="26" t="s">
        <v>642</v>
      </c>
      <c r="G63" s="27" t="s">
        <v>677</v>
      </c>
      <c r="H63" s="22" t="s">
        <v>679</v>
      </c>
      <c r="I63" s="22" t="s">
        <v>680</v>
      </c>
      <c r="J63" s="22" t="s">
        <v>680</v>
      </c>
      <c r="K63" s="22" t="s">
        <v>682</v>
      </c>
      <c r="L63" s="24">
        <f>LOOKUP(I63,{"?","N","Y"},{1,0,2}) + LOOKUP(J63,{"?","N","Y"},{1,0,2}) + LOOKUP(K63,{"?","N","Y"},{1,0,2})</f>
        <v>5</v>
      </c>
    </row>
    <row r="64" spans="1:23" x14ac:dyDescent="0.25">
      <c r="A64" s="24" t="s">
        <v>438</v>
      </c>
      <c r="B64" s="24" t="s">
        <v>439</v>
      </c>
      <c r="C64" s="25">
        <v>2005</v>
      </c>
      <c r="D64" s="22" t="s">
        <v>530</v>
      </c>
      <c r="E64" s="22" t="s">
        <v>271</v>
      </c>
      <c r="F64" s="26" t="s">
        <v>440</v>
      </c>
      <c r="G64" s="27" t="s">
        <v>677</v>
      </c>
      <c r="H64" s="22" t="s">
        <v>680</v>
      </c>
      <c r="I64" s="22" t="s">
        <v>680</v>
      </c>
      <c r="J64" s="22" t="s">
        <v>682</v>
      </c>
      <c r="K64" s="22" t="s">
        <v>680</v>
      </c>
      <c r="L64" s="24">
        <f>LOOKUP(I64,{"?","N","Y"},{1,0,2}) + LOOKUP(J64,{"?","N","Y"},{1,0,2}) + LOOKUP(K64,{"?","N","Y"},{1,0,2})</f>
        <v>5</v>
      </c>
    </row>
    <row r="65" spans="1:23" x14ac:dyDescent="0.25">
      <c r="A65" s="24" t="s">
        <v>519</v>
      </c>
      <c r="B65" s="24" t="s">
        <v>520</v>
      </c>
      <c r="C65" s="25">
        <v>2008</v>
      </c>
      <c r="D65" s="22" t="s">
        <v>566</v>
      </c>
      <c r="E65" s="22" t="s">
        <v>271</v>
      </c>
      <c r="F65" s="26" t="s">
        <v>521</v>
      </c>
      <c r="G65" s="27" t="s">
        <v>677</v>
      </c>
      <c r="H65" s="22" t="s">
        <v>680</v>
      </c>
      <c r="I65" s="22" t="s">
        <v>680</v>
      </c>
      <c r="J65" s="22" t="s">
        <v>680</v>
      </c>
      <c r="K65" s="22" t="s">
        <v>682</v>
      </c>
      <c r="L65" s="24">
        <f>LOOKUP(I65,{"?","N","Y"},{1,0,2}) + LOOKUP(J65,{"?","N","Y"},{1,0,2}) + LOOKUP(K65,{"?","N","Y"},{1,0,2})</f>
        <v>5</v>
      </c>
    </row>
    <row r="66" spans="1:23" x14ac:dyDescent="0.25">
      <c r="A66" s="24" t="s">
        <v>364</v>
      </c>
      <c r="B66" s="24" t="s">
        <v>365</v>
      </c>
      <c r="C66" s="25">
        <v>2006</v>
      </c>
      <c r="D66" s="22" t="s">
        <v>569</v>
      </c>
      <c r="E66" s="22" t="s">
        <v>271</v>
      </c>
      <c r="F66" s="26" t="s">
        <v>570</v>
      </c>
      <c r="G66" s="27" t="s">
        <v>677</v>
      </c>
      <c r="H66" s="22" t="s">
        <v>679</v>
      </c>
      <c r="I66" s="22" t="s">
        <v>680</v>
      </c>
      <c r="J66" s="22" t="s">
        <v>682</v>
      </c>
      <c r="K66" s="22" t="s">
        <v>680</v>
      </c>
      <c r="L66" s="24">
        <f>LOOKUP(I66,{"?","N","Y"},{1,0,2}) + LOOKUP(J66,{"?","N","Y"},{1,0,2}) + LOOKUP(K66,{"?","N","Y"},{1,0,2})</f>
        <v>5</v>
      </c>
    </row>
    <row r="67" spans="1:23" x14ac:dyDescent="0.25">
      <c r="A67" s="24" t="s">
        <v>375</v>
      </c>
      <c r="B67" s="24" t="s">
        <v>376</v>
      </c>
      <c r="C67" s="25">
        <v>2009</v>
      </c>
      <c r="D67" s="22" t="s">
        <v>537</v>
      </c>
      <c r="E67" s="22" t="s">
        <v>271</v>
      </c>
      <c r="F67" s="26" t="s">
        <v>377</v>
      </c>
      <c r="G67" s="27" t="s">
        <v>677</v>
      </c>
      <c r="H67" s="22" t="s">
        <v>679</v>
      </c>
      <c r="I67" s="22" t="s">
        <v>680</v>
      </c>
      <c r="J67" s="22" t="s">
        <v>682</v>
      </c>
      <c r="K67" s="22" t="s">
        <v>680</v>
      </c>
      <c r="L67" s="24">
        <f>LOOKUP(I67,{"?","N","Y"},{1,0,2}) + LOOKUP(J67,{"?","N","Y"},{1,0,2}) + LOOKUP(K67,{"?","N","Y"},{1,0,2})</f>
        <v>5</v>
      </c>
    </row>
    <row r="68" spans="1:23" x14ac:dyDescent="0.25">
      <c r="A68" s="24" t="s">
        <v>469</v>
      </c>
      <c r="B68" s="24" t="s">
        <v>470</v>
      </c>
      <c r="C68" s="25">
        <v>2012</v>
      </c>
      <c r="D68" s="22" t="s">
        <v>605</v>
      </c>
      <c r="E68" s="22" t="s">
        <v>271</v>
      </c>
      <c r="F68" s="26" t="s">
        <v>606</v>
      </c>
      <c r="G68" s="27" t="s">
        <v>677</v>
      </c>
      <c r="H68" s="22" t="s">
        <v>679</v>
      </c>
      <c r="I68" s="22" t="s">
        <v>680</v>
      </c>
      <c r="J68" s="22" t="s">
        <v>682</v>
      </c>
      <c r="K68" s="22" t="s">
        <v>680</v>
      </c>
      <c r="L68" s="24">
        <f>LOOKUP(I68,{"?","N","Y"},{1,0,2}) + LOOKUP(J68,{"?","N","Y"},{1,0,2}) + LOOKUP(K68,{"?","N","Y"},{1,0,2})</f>
        <v>5</v>
      </c>
    </row>
    <row r="69" spans="1:23" x14ac:dyDescent="0.25">
      <c r="A69" s="24" t="s">
        <v>380</v>
      </c>
      <c r="B69" s="24" t="s">
        <v>381</v>
      </c>
      <c r="C69" s="25">
        <v>2009</v>
      </c>
      <c r="D69" s="22" t="s">
        <v>537</v>
      </c>
      <c r="E69" s="22" t="s">
        <v>271</v>
      </c>
      <c r="F69" s="26" t="s">
        <v>382</v>
      </c>
      <c r="G69" s="27" t="s">
        <v>677</v>
      </c>
      <c r="H69" s="22" t="s">
        <v>679</v>
      </c>
      <c r="I69" s="22" t="s">
        <v>680</v>
      </c>
      <c r="J69" s="22" t="s">
        <v>682</v>
      </c>
      <c r="K69" s="22" t="s">
        <v>680</v>
      </c>
      <c r="L69" s="24">
        <f>LOOKUP(I69,{"?","N","Y"},{1,0,2}) + LOOKUP(J69,{"?","N","Y"},{1,0,2}) + LOOKUP(K69,{"?","N","Y"},{1,0,2})</f>
        <v>5</v>
      </c>
    </row>
    <row r="70" spans="1:23" x14ac:dyDescent="0.25">
      <c r="A70" s="24" t="s">
        <v>485</v>
      </c>
      <c r="B70" s="24" t="s">
        <v>486</v>
      </c>
      <c r="C70" s="25">
        <v>2007</v>
      </c>
      <c r="D70" s="22" t="s">
        <v>545</v>
      </c>
      <c r="E70" s="22" t="s">
        <v>271</v>
      </c>
      <c r="F70" s="26" t="s">
        <v>610</v>
      </c>
      <c r="G70" s="27" t="s">
        <v>677</v>
      </c>
      <c r="H70" s="22" t="s">
        <v>679</v>
      </c>
      <c r="I70" s="22" t="s">
        <v>680</v>
      </c>
      <c r="J70" s="22" t="s">
        <v>679</v>
      </c>
      <c r="K70" s="22" t="s">
        <v>680</v>
      </c>
      <c r="L70" s="24">
        <f>LOOKUP(I70,{"?","N","Y"},{1,0,2}) + LOOKUP(J70,{"?","N","Y"},{1,0,2}) + LOOKUP(K70,{"?","N","Y"},{1,0,2})</f>
        <v>4</v>
      </c>
    </row>
    <row r="71" spans="1:23" x14ac:dyDescent="0.25">
      <c r="A71" s="24" t="s">
        <v>395</v>
      </c>
      <c r="B71" s="24" t="s">
        <v>396</v>
      </c>
      <c r="C71" s="25">
        <v>2009</v>
      </c>
      <c r="D71" s="22" t="s">
        <v>580</v>
      </c>
      <c r="E71" s="22" t="s">
        <v>271</v>
      </c>
      <c r="F71" s="26" t="s">
        <v>397</v>
      </c>
      <c r="G71" s="27" t="s">
        <v>677</v>
      </c>
      <c r="H71" s="22" t="s">
        <v>679</v>
      </c>
      <c r="I71" s="22" t="s">
        <v>680</v>
      </c>
      <c r="J71" s="22" t="s">
        <v>680</v>
      </c>
      <c r="K71" s="22" t="s">
        <v>679</v>
      </c>
      <c r="L71" s="24">
        <f>LOOKUP(I71,{"?","N","Y"},{1,0,2}) + LOOKUP(J71,{"?","N","Y"},{1,0,2}) + LOOKUP(K71,{"?","N","Y"},{1,0,2})</f>
        <v>4</v>
      </c>
    </row>
    <row r="72" spans="1:23" x14ac:dyDescent="0.25">
      <c r="A72" s="24" t="s">
        <v>406</v>
      </c>
      <c r="B72" s="24" t="s">
        <v>407</v>
      </c>
      <c r="C72" s="25">
        <v>2011</v>
      </c>
      <c r="D72" s="22" t="s">
        <v>408</v>
      </c>
      <c r="E72" s="22" t="s">
        <v>290</v>
      </c>
      <c r="F72" s="26" t="s">
        <v>409</v>
      </c>
      <c r="G72" s="27" t="s">
        <v>677</v>
      </c>
      <c r="H72" s="22" t="s">
        <v>679</v>
      </c>
      <c r="I72" s="22" t="s">
        <v>680</v>
      </c>
      <c r="J72" s="22" t="s">
        <v>680</v>
      </c>
      <c r="K72" s="22" t="s">
        <v>679</v>
      </c>
      <c r="L72" s="24">
        <f>LOOKUP(I72,{"?","N","Y"},{1,0,2}) + LOOKUP(J72,{"?","N","Y"},{1,0,2}) + LOOKUP(K72,{"?","N","Y"},{1,0,2})</f>
        <v>4</v>
      </c>
    </row>
    <row r="73" spans="1:23" x14ac:dyDescent="0.25">
      <c r="A73" s="24" t="s">
        <v>654</v>
      </c>
      <c r="B73" s="24" t="s">
        <v>655</v>
      </c>
      <c r="C73" s="25">
        <v>2004</v>
      </c>
      <c r="D73" s="22" t="s">
        <v>656</v>
      </c>
      <c r="E73" s="22" t="s">
        <v>290</v>
      </c>
      <c r="F73" s="26" t="s">
        <v>657</v>
      </c>
      <c r="G73" s="27" t="s">
        <v>677</v>
      </c>
      <c r="H73" s="22" t="s">
        <v>679</v>
      </c>
      <c r="I73" s="22" t="s">
        <v>680</v>
      </c>
      <c r="J73" s="22" t="s">
        <v>680</v>
      </c>
      <c r="K73" s="22" t="s">
        <v>679</v>
      </c>
      <c r="L73" s="24">
        <f>LOOKUP(I73,{"?","N","Y"},{1,0,2}) + LOOKUP(J73,{"?","N","Y"},{1,0,2}) + LOOKUP(K73,{"?","N","Y"},{1,0,2})</f>
        <v>4</v>
      </c>
    </row>
    <row r="74" spans="1:23" x14ac:dyDescent="0.25">
      <c r="A74" s="24" t="s">
        <v>278</v>
      </c>
      <c r="B74" s="24" t="s">
        <v>279</v>
      </c>
      <c r="C74" s="25">
        <v>2007</v>
      </c>
      <c r="D74" s="22" t="s">
        <v>280</v>
      </c>
      <c r="E74" s="22" t="s">
        <v>277</v>
      </c>
      <c r="F74" s="26" t="s">
        <v>281</v>
      </c>
      <c r="G74" s="27" t="s">
        <v>677</v>
      </c>
      <c r="H74" s="22" t="s">
        <v>679</v>
      </c>
      <c r="I74" s="22" t="s">
        <v>680</v>
      </c>
      <c r="J74" s="22" t="s">
        <v>680</v>
      </c>
      <c r="K74" s="22" t="s">
        <v>679</v>
      </c>
      <c r="L74" s="24">
        <f>LOOKUP(I74,{"?","N","Y"},{1,0,2}) + LOOKUP(J74,{"?","N","Y"},{1,0,2}) + LOOKUP(K74,{"?","N","Y"},{1,0,2})</f>
        <v>4</v>
      </c>
      <c r="T74" s="20"/>
      <c r="U74" s="31"/>
      <c r="V74" s="31"/>
      <c r="W74" s="31"/>
    </row>
    <row r="75" spans="1:23" x14ac:dyDescent="0.25">
      <c r="A75" s="24" t="s">
        <v>282</v>
      </c>
      <c r="B75" s="24" t="s">
        <v>284</v>
      </c>
      <c r="C75" s="25">
        <v>1997</v>
      </c>
      <c r="D75" s="22" t="s">
        <v>539</v>
      </c>
      <c r="E75" s="22" t="s">
        <v>271</v>
      </c>
      <c r="F75" s="26" t="s">
        <v>540</v>
      </c>
      <c r="G75" s="27" t="s">
        <v>677</v>
      </c>
      <c r="H75" s="22" t="s">
        <v>679</v>
      </c>
      <c r="I75" s="22" t="s">
        <v>680</v>
      </c>
      <c r="J75" s="22" t="s">
        <v>680</v>
      </c>
      <c r="K75" s="22" t="s">
        <v>679</v>
      </c>
      <c r="L75" s="24">
        <f>LOOKUP(I75,{"?","N","Y"},{1,0,2}) + LOOKUP(J75,{"?","N","Y"},{1,0,2}) + LOOKUP(K75,{"?","N","Y"},{1,0,2})</f>
        <v>4</v>
      </c>
    </row>
    <row r="76" spans="1:23" x14ac:dyDescent="0.25">
      <c r="A76" s="24" t="s">
        <v>445</v>
      </c>
      <c r="B76" s="24" t="s">
        <v>446</v>
      </c>
      <c r="C76" s="25">
        <v>2008</v>
      </c>
      <c r="D76" s="22" t="s">
        <v>1</v>
      </c>
      <c r="E76" s="22" t="s">
        <v>290</v>
      </c>
      <c r="F76" s="26" t="s">
        <v>447</v>
      </c>
      <c r="G76" s="27" t="s">
        <v>677</v>
      </c>
      <c r="H76" s="22" t="s">
        <v>679</v>
      </c>
      <c r="I76" s="22" t="s">
        <v>680</v>
      </c>
      <c r="J76" s="22" t="s">
        <v>679</v>
      </c>
      <c r="K76" s="22" t="s">
        <v>680</v>
      </c>
      <c r="L76" s="24">
        <f>LOOKUP(I76,{"?","N","Y"},{1,0,2}) + LOOKUP(J76,{"?","N","Y"},{1,0,2}) + LOOKUP(K76,{"?","N","Y"},{1,0,2})</f>
        <v>4</v>
      </c>
    </row>
    <row r="77" spans="1:23" x14ac:dyDescent="0.25">
      <c r="A77" s="24" t="s">
        <v>291</v>
      </c>
      <c r="B77" s="24" t="s">
        <v>292</v>
      </c>
      <c r="C77" s="25">
        <v>2010</v>
      </c>
      <c r="D77" s="22" t="s">
        <v>293</v>
      </c>
      <c r="E77" s="22" t="s">
        <v>290</v>
      </c>
      <c r="F77" s="26" t="s">
        <v>294</v>
      </c>
      <c r="G77" s="27" t="s">
        <v>677</v>
      </c>
      <c r="H77" s="22" t="s">
        <v>679</v>
      </c>
      <c r="I77" s="22" t="s">
        <v>680</v>
      </c>
      <c r="J77" s="22" t="s">
        <v>680</v>
      </c>
      <c r="K77" s="22" t="s">
        <v>679</v>
      </c>
      <c r="L77" s="24">
        <f>LOOKUP(I77,{"?","N","Y"},{1,0,2}) + LOOKUP(J77,{"?","N","Y"},{1,0,2}) + LOOKUP(K77,{"?","N","Y"},{1,0,2})</f>
        <v>4</v>
      </c>
    </row>
    <row r="78" spans="1:23" x14ac:dyDescent="0.25">
      <c r="A78" s="24" t="s">
        <v>626</v>
      </c>
      <c r="B78" s="24" t="s">
        <v>627</v>
      </c>
      <c r="C78" s="25">
        <v>2008</v>
      </c>
      <c r="D78" s="22" t="s">
        <v>559</v>
      </c>
      <c r="E78" s="22" t="s">
        <v>271</v>
      </c>
      <c r="F78" s="26" t="s">
        <v>628</v>
      </c>
      <c r="G78" s="27" t="s">
        <v>677</v>
      </c>
      <c r="H78" s="22" t="s">
        <v>679</v>
      </c>
      <c r="I78" s="22" t="s">
        <v>680</v>
      </c>
      <c r="J78" s="22" t="s">
        <v>680</v>
      </c>
      <c r="K78" s="22" t="s">
        <v>679</v>
      </c>
      <c r="L78" s="24">
        <f>LOOKUP(I78,{"?","N","Y"},{1,0,2}) + LOOKUP(J78,{"?","N","Y"},{1,0,2}) + LOOKUP(K78,{"?","N","Y"},{1,0,2})</f>
        <v>4</v>
      </c>
    </row>
    <row r="79" spans="1:23" x14ac:dyDescent="0.25">
      <c r="A79" s="24" t="s">
        <v>417</v>
      </c>
      <c r="B79" s="24" t="s">
        <v>418</v>
      </c>
      <c r="C79" s="25">
        <v>2007</v>
      </c>
      <c r="D79" s="22" t="s">
        <v>545</v>
      </c>
      <c r="E79" s="22" t="s">
        <v>271</v>
      </c>
      <c r="F79" s="26" t="s">
        <v>589</v>
      </c>
      <c r="G79" s="27" t="s">
        <v>677</v>
      </c>
      <c r="H79" s="22" t="s">
        <v>679</v>
      </c>
      <c r="I79" s="22" t="s">
        <v>680</v>
      </c>
      <c r="J79" s="22" t="s">
        <v>679</v>
      </c>
      <c r="K79" s="22" t="s">
        <v>680</v>
      </c>
      <c r="L79" s="24">
        <f>LOOKUP(I79,{"?","N","Y"},{1,0,2}) + LOOKUP(J79,{"?","N","Y"},{1,0,2}) + LOOKUP(K79,{"?","N","Y"},{1,0,2})</f>
        <v>4</v>
      </c>
    </row>
    <row r="80" spans="1:23" x14ac:dyDescent="0.25">
      <c r="A80" s="24" t="s">
        <v>644</v>
      </c>
      <c r="B80" s="24" t="s">
        <v>645</v>
      </c>
      <c r="C80" s="25">
        <v>2010</v>
      </c>
      <c r="D80" s="22" t="s">
        <v>568</v>
      </c>
      <c r="E80" s="22" t="s">
        <v>271</v>
      </c>
      <c r="F80" s="26" t="s">
        <v>646</v>
      </c>
      <c r="G80" s="27" t="s">
        <v>677</v>
      </c>
      <c r="H80" s="22" t="s">
        <v>679</v>
      </c>
      <c r="I80" s="22" t="s">
        <v>680</v>
      </c>
      <c r="J80" s="22" t="s">
        <v>680</v>
      </c>
      <c r="K80" s="22" t="s">
        <v>679</v>
      </c>
      <c r="L80" s="24">
        <f>LOOKUP(I80,{"?","N","Y"},{1,0,2}) + LOOKUP(J80,{"?","N","Y"},{1,0,2}) + LOOKUP(K80,{"?","N","Y"},{1,0,2})</f>
        <v>4</v>
      </c>
    </row>
    <row r="81" spans="1:12" x14ac:dyDescent="0.25">
      <c r="A81" s="24" t="s">
        <v>321</v>
      </c>
      <c r="B81" s="24" t="s">
        <v>322</v>
      </c>
      <c r="C81" s="25">
        <v>2011</v>
      </c>
      <c r="D81" s="22" t="s">
        <v>555</v>
      </c>
      <c r="E81" s="22" t="s">
        <v>271</v>
      </c>
      <c r="F81" s="26" t="s">
        <v>323</v>
      </c>
      <c r="G81" s="27" t="s">
        <v>677</v>
      </c>
      <c r="H81" s="22" t="s">
        <v>679</v>
      </c>
      <c r="I81" s="22" t="s">
        <v>680</v>
      </c>
      <c r="J81" s="22" t="s">
        <v>680</v>
      </c>
      <c r="K81" s="22" t="s">
        <v>679</v>
      </c>
      <c r="L81" s="24">
        <f>LOOKUP(I81,{"?","N","Y"},{1,0,2}) + LOOKUP(J81,{"?","N","Y"},{1,0,2}) + LOOKUP(K81,{"?","N","Y"},{1,0,2})</f>
        <v>4</v>
      </c>
    </row>
    <row r="82" spans="1:12" x14ac:dyDescent="0.25">
      <c r="A82" s="24" t="s">
        <v>651</v>
      </c>
      <c r="B82" s="24" t="s">
        <v>146</v>
      </c>
      <c r="C82" s="25">
        <v>2009</v>
      </c>
      <c r="D82" s="22" t="s">
        <v>561</v>
      </c>
      <c r="E82" s="22" t="s">
        <v>271</v>
      </c>
      <c r="F82" s="26" t="s">
        <v>652</v>
      </c>
      <c r="G82" s="27" t="s">
        <v>677</v>
      </c>
      <c r="H82" s="22" t="s">
        <v>679</v>
      </c>
      <c r="I82" s="22" t="s">
        <v>680</v>
      </c>
      <c r="J82" s="22" t="s">
        <v>680</v>
      </c>
      <c r="K82" s="22" t="s">
        <v>679</v>
      </c>
      <c r="L82" s="24">
        <f>LOOKUP(I82,{"?","N","Y"},{1,0,2}) + LOOKUP(J82,{"?","N","Y"},{1,0,2}) + LOOKUP(K82,{"?","N","Y"},{1,0,2})</f>
        <v>4</v>
      </c>
    </row>
    <row r="83" spans="1:12" x14ac:dyDescent="0.25">
      <c r="A83" s="24" t="s">
        <v>660</v>
      </c>
      <c r="B83" s="24" t="s">
        <v>215</v>
      </c>
      <c r="C83" s="25">
        <v>2009</v>
      </c>
      <c r="D83" s="22" t="s">
        <v>561</v>
      </c>
      <c r="E83" s="22" t="s">
        <v>271</v>
      </c>
      <c r="F83" s="26" t="s">
        <v>661</v>
      </c>
      <c r="G83" s="27" t="s">
        <v>677</v>
      </c>
      <c r="H83" s="22" t="s">
        <v>679</v>
      </c>
      <c r="I83" s="22" t="s">
        <v>680</v>
      </c>
      <c r="J83" s="22" t="s">
        <v>680</v>
      </c>
      <c r="K83" s="22" t="s">
        <v>679</v>
      </c>
      <c r="L83" s="24">
        <f>LOOKUP(I83,{"?","N","Y"},{1,0,2}) + LOOKUP(J83,{"?","N","Y"},{1,0,2}) + LOOKUP(K83,{"?","N","Y"},{1,0,2})</f>
        <v>4</v>
      </c>
    </row>
    <row r="84" spans="1:12" x14ac:dyDescent="0.25">
      <c r="A84" s="24" t="s">
        <v>398</v>
      </c>
      <c r="B84" s="24" t="s">
        <v>399</v>
      </c>
      <c r="C84" s="25">
        <v>2010</v>
      </c>
      <c r="D84" s="22" t="s">
        <v>581</v>
      </c>
      <c r="E84" s="22" t="s">
        <v>271</v>
      </c>
      <c r="F84" s="26" t="s">
        <v>653</v>
      </c>
      <c r="G84" s="27" t="s">
        <v>677</v>
      </c>
      <c r="H84" s="22" t="s">
        <v>679</v>
      </c>
      <c r="I84" s="22" t="s">
        <v>680</v>
      </c>
      <c r="J84" s="22" t="s">
        <v>682</v>
      </c>
      <c r="K84" s="22" t="s">
        <v>682</v>
      </c>
      <c r="L84" s="24">
        <f>LOOKUP(I84,{"?","N","Y"},{1,0,2}) + LOOKUP(J84,{"?","N","Y"},{1,0,2}) + LOOKUP(K84,{"?","N","Y"},{1,0,2})</f>
        <v>4</v>
      </c>
    </row>
    <row r="85" spans="1:12" x14ac:dyDescent="0.25">
      <c r="A85" s="24" t="s">
        <v>672</v>
      </c>
      <c r="B85" s="24" t="s">
        <v>176</v>
      </c>
      <c r="C85" s="25">
        <v>2005</v>
      </c>
      <c r="D85" s="22" t="s">
        <v>673</v>
      </c>
      <c r="E85" s="22" t="s">
        <v>271</v>
      </c>
      <c r="F85" s="26" t="s">
        <v>674</v>
      </c>
      <c r="G85" s="27" t="s">
        <v>677</v>
      </c>
      <c r="H85" s="22" t="s">
        <v>679</v>
      </c>
      <c r="I85" s="22" t="s">
        <v>680</v>
      </c>
      <c r="J85" s="22" t="s">
        <v>679</v>
      </c>
      <c r="K85" s="22" t="s">
        <v>680</v>
      </c>
      <c r="L85" s="24">
        <f>LOOKUP(I85,{"?","N","Y"},{1,0,2}) + LOOKUP(J85,{"?","N","Y"},{1,0,2}) + LOOKUP(K85,{"?","N","Y"},{1,0,2})</f>
        <v>4</v>
      </c>
    </row>
    <row r="86" spans="1:12" x14ac:dyDescent="0.25">
      <c r="A86" s="24" t="s">
        <v>308</v>
      </c>
      <c r="B86" s="24" t="s">
        <v>309</v>
      </c>
      <c r="C86" s="25">
        <v>2005</v>
      </c>
      <c r="D86" s="22" t="s">
        <v>550</v>
      </c>
      <c r="E86" s="22" t="s">
        <v>271</v>
      </c>
      <c r="F86" s="26" t="s">
        <v>551</v>
      </c>
      <c r="G86" s="27" t="s">
        <v>677</v>
      </c>
      <c r="H86" s="22" t="s">
        <v>679</v>
      </c>
      <c r="I86" s="22" t="s">
        <v>682</v>
      </c>
      <c r="J86" s="22" t="s">
        <v>682</v>
      </c>
      <c r="K86" s="22" t="s">
        <v>680</v>
      </c>
      <c r="L86" s="24">
        <f>LOOKUP(I86,{"?","N","Y"},{1,0,2}) + LOOKUP(J86,{"?","N","Y"},{1,0,2}) + LOOKUP(K86,{"?","N","Y"},{1,0,2})</f>
        <v>4</v>
      </c>
    </row>
    <row r="87" spans="1:12" x14ac:dyDescent="0.25">
      <c r="A87" s="24" t="s">
        <v>400</v>
      </c>
      <c r="B87" s="24" t="s">
        <v>401</v>
      </c>
      <c r="C87" s="25">
        <v>2011</v>
      </c>
      <c r="D87" s="22" t="s">
        <v>582</v>
      </c>
      <c r="E87" s="22" t="s">
        <v>271</v>
      </c>
      <c r="F87" s="26" t="s">
        <v>402</v>
      </c>
      <c r="G87" s="27" t="s">
        <v>677</v>
      </c>
      <c r="H87" s="22" t="s">
        <v>679</v>
      </c>
      <c r="I87" s="22" t="s">
        <v>682</v>
      </c>
      <c r="J87" s="22" t="s">
        <v>682</v>
      </c>
      <c r="K87" s="22" t="s">
        <v>680</v>
      </c>
      <c r="L87" s="24">
        <f>LOOKUP(I87,{"?","N","Y"},{1,0,2}) + LOOKUP(J87,{"?","N","Y"},{1,0,2}) + LOOKUP(K87,{"?","N","Y"},{1,0,2})</f>
        <v>4</v>
      </c>
    </row>
    <row r="88" spans="1:12" x14ac:dyDescent="0.25">
      <c r="A88" s="24" t="s">
        <v>451</v>
      </c>
      <c r="B88" s="24" t="s">
        <v>452</v>
      </c>
      <c r="C88" s="25">
        <v>2010</v>
      </c>
      <c r="D88" s="22" t="s">
        <v>591</v>
      </c>
      <c r="E88" s="22" t="s">
        <v>271</v>
      </c>
      <c r="F88" s="26" t="s">
        <v>600</v>
      </c>
      <c r="G88" s="27" t="s">
        <v>677</v>
      </c>
      <c r="H88" s="22" t="s">
        <v>680</v>
      </c>
      <c r="I88" s="22" t="s">
        <v>680</v>
      </c>
      <c r="J88" s="22" t="s">
        <v>679</v>
      </c>
      <c r="K88" s="22" t="s">
        <v>680</v>
      </c>
      <c r="L88" s="24">
        <f>LOOKUP(I88,{"?","N","Y"},{1,0,2}) + LOOKUP(J88,{"?","N","Y"},{1,0,2}) + LOOKUP(K88,{"?","N","Y"},{1,0,2})</f>
        <v>4</v>
      </c>
    </row>
    <row r="89" spans="1:12" x14ac:dyDescent="0.25">
      <c r="A89" s="24" t="s">
        <v>517</v>
      </c>
      <c r="B89" s="24" t="s">
        <v>518</v>
      </c>
      <c r="C89" s="25">
        <v>2008</v>
      </c>
      <c r="D89" s="22" t="s">
        <v>559</v>
      </c>
      <c r="E89" s="22" t="s">
        <v>271</v>
      </c>
      <c r="F89" s="26" t="s">
        <v>619</v>
      </c>
      <c r="G89" s="27" t="s">
        <v>677</v>
      </c>
      <c r="H89" s="22" t="s">
        <v>679</v>
      </c>
      <c r="I89" s="22" t="s">
        <v>680</v>
      </c>
      <c r="J89" s="22" t="s">
        <v>680</v>
      </c>
      <c r="K89" s="22" t="s">
        <v>679</v>
      </c>
      <c r="L89" s="24">
        <f>LOOKUP(I89,{"?","N","Y"},{1,0,2}) + LOOKUP(J89,{"?","N","Y"},{1,0,2}) + LOOKUP(K89,{"?","N","Y"},{1,0,2})</f>
        <v>4</v>
      </c>
    </row>
    <row r="90" spans="1:12" x14ac:dyDescent="0.25">
      <c r="A90" s="24" t="s">
        <v>295</v>
      </c>
      <c r="B90" s="24" t="s">
        <v>296</v>
      </c>
      <c r="C90" s="25">
        <v>2009</v>
      </c>
      <c r="D90" s="22" t="s">
        <v>297</v>
      </c>
      <c r="E90" s="22" t="s">
        <v>290</v>
      </c>
      <c r="F90" s="26" t="s">
        <v>298</v>
      </c>
      <c r="G90" s="27" t="s">
        <v>677</v>
      </c>
      <c r="H90" s="22" t="s">
        <v>679</v>
      </c>
      <c r="I90" s="22" t="s">
        <v>680</v>
      </c>
      <c r="J90" s="22" t="s">
        <v>680</v>
      </c>
      <c r="K90" s="22" t="s">
        <v>679</v>
      </c>
      <c r="L90" s="24">
        <f>LOOKUP(I90,{"?","N","Y"},{1,0,2}) + LOOKUP(J90,{"?","N","Y"},{1,0,2}) + LOOKUP(K90,{"?","N","Y"},{1,0,2})</f>
        <v>4</v>
      </c>
    </row>
    <row r="91" spans="1:12" x14ac:dyDescent="0.25">
      <c r="A91" s="24" t="s">
        <v>420</v>
      </c>
      <c r="B91" s="24" t="s">
        <v>421</v>
      </c>
      <c r="C91" s="25">
        <v>2011</v>
      </c>
      <c r="D91" s="22" t="s">
        <v>591</v>
      </c>
      <c r="E91" s="22" t="s">
        <v>271</v>
      </c>
      <c r="F91" s="26" t="s">
        <v>504</v>
      </c>
      <c r="G91" s="27" t="s">
        <v>677</v>
      </c>
      <c r="H91" s="22" t="s">
        <v>680</v>
      </c>
      <c r="I91" s="22" t="s">
        <v>680</v>
      </c>
      <c r="J91" s="22" t="s">
        <v>682</v>
      </c>
      <c r="K91" s="22" t="s">
        <v>682</v>
      </c>
      <c r="L91" s="24">
        <f>LOOKUP(I91,{"?","N","Y"},{1,0,2}) + LOOKUP(J91,{"?","N","Y"},{1,0,2}) + LOOKUP(K91,{"?","N","Y"},{1,0,2})</f>
        <v>4</v>
      </c>
    </row>
    <row r="92" spans="1:12" x14ac:dyDescent="0.25">
      <c r="A92" s="24" t="s">
        <v>272</v>
      </c>
      <c r="B92" s="24" t="s">
        <v>273</v>
      </c>
      <c r="C92" s="25">
        <v>2011</v>
      </c>
      <c r="D92" s="22" t="s">
        <v>535</v>
      </c>
      <c r="E92" s="22" t="s">
        <v>271</v>
      </c>
      <c r="F92" s="26" t="s">
        <v>536</v>
      </c>
      <c r="G92" s="27" t="s">
        <v>677</v>
      </c>
      <c r="H92" s="22" t="s">
        <v>679</v>
      </c>
      <c r="I92" s="22" t="s">
        <v>682</v>
      </c>
      <c r="J92" s="22" t="s">
        <v>682</v>
      </c>
      <c r="K92" s="22" t="s">
        <v>680</v>
      </c>
      <c r="L92" s="24">
        <f>LOOKUP(I92,{"?","N","Y"},{1,0,2}) + LOOKUP(J92,{"?","N","Y"},{1,0,2}) + LOOKUP(K92,{"?","N","Y"},{1,0,2})</f>
        <v>4</v>
      </c>
    </row>
    <row r="93" spans="1:12" x14ac:dyDescent="0.25">
      <c r="A93" s="24" t="s">
        <v>669</v>
      </c>
      <c r="B93" s="24" t="s">
        <v>86</v>
      </c>
      <c r="C93" s="25">
        <v>2003</v>
      </c>
      <c r="D93" s="22" t="s">
        <v>304</v>
      </c>
      <c r="E93" s="22" t="s">
        <v>290</v>
      </c>
      <c r="F93" s="26" t="s">
        <v>670</v>
      </c>
      <c r="G93" s="27" t="s">
        <v>677</v>
      </c>
      <c r="H93" s="22" t="s">
        <v>680</v>
      </c>
      <c r="I93" s="22" t="s">
        <v>680</v>
      </c>
      <c r="J93" s="22" t="s">
        <v>680</v>
      </c>
      <c r="K93" s="22" t="s">
        <v>679</v>
      </c>
      <c r="L93" s="24">
        <f>LOOKUP(I93,{"?","N","Y"},{1,0,2}) + LOOKUP(J93,{"?","N","Y"},{1,0,2}) + LOOKUP(K93,{"?","N","Y"},{1,0,2})</f>
        <v>4</v>
      </c>
    </row>
    <row r="94" spans="1:12" x14ac:dyDescent="0.25">
      <c r="A94" s="24" t="s">
        <v>665</v>
      </c>
      <c r="B94" s="24" t="s">
        <v>666</v>
      </c>
      <c r="C94" s="25">
        <v>2011</v>
      </c>
      <c r="D94" s="22" t="s">
        <v>667</v>
      </c>
      <c r="E94" s="22" t="s">
        <v>271</v>
      </c>
      <c r="F94" s="26" t="s">
        <v>668</v>
      </c>
      <c r="G94" s="27" t="s">
        <v>677</v>
      </c>
      <c r="H94" s="22" t="s">
        <v>680</v>
      </c>
      <c r="I94" s="22" t="s">
        <v>680</v>
      </c>
      <c r="J94" s="22" t="s">
        <v>680</v>
      </c>
      <c r="K94" s="22" t="s">
        <v>679</v>
      </c>
      <c r="L94" s="24">
        <f>LOOKUP(I94,{"?","N","Y"},{1,0,2}) + LOOKUP(J94,{"?","N","Y"},{1,0,2}) + LOOKUP(K94,{"?","N","Y"},{1,0,2})</f>
        <v>4</v>
      </c>
    </row>
    <row r="95" spans="1:12" x14ac:dyDescent="0.25">
      <c r="A95" s="24" t="s">
        <v>411</v>
      </c>
      <c r="B95" s="24" t="s">
        <v>412</v>
      </c>
      <c r="C95" s="25">
        <v>2009</v>
      </c>
      <c r="D95" s="22" t="s">
        <v>585</v>
      </c>
      <c r="E95" s="22" t="s">
        <v>271</v>
      </c>
      <c r="F95" s="26" t="s">
        <v>586</v>
      </c>
      <c r="G95" s="27" t="s">
        <v>677</v>
      </c>
      <c r="H95" s="22" t="s">
        <v>680</v>
      </c>
      <c r="I95" s="22" t="s">
        <v>680</v>
      </c>
      <c r="J95" s="22" t="s">
        <v>682</v>
      </c>
      <c r="K95" s="22" t="s">
        <v>682</v>
      </c>
      <c r="L95" s="24">
        <f>LOOKUP(I95,{"?","N","Y"},{1,0,2}) + LOOKUP(J95,{"?","N","Y"},{1,0,2}) + LOOKUP(K95,{"?","N","Y"},{1,0,2})</f>
        <v>4</v>
      </c>
    </row>
    <row r="96" spans="1:12" x14ac:dyDescent="0.25">
      <c r="A96" s="24" t="s">
        <v>362</v>
      </c>
      <c r="B96" s="24" t="s">
        <v>363</v>
      </c>
      <c r="C96" s="25">
        <v>2010</v>
      </c>
      <c r="D96" s="22" t="s">
        <v>568</v>
      </c>
      <c r="E96" s="22" t="s">
        <v>271</v>
      </c>
      <c r="F96" s="26" t="s">
        <v>646</v>
      </c>
      <c r="G96" s="27" t="s">
        <v>677</v>
      </c>
      <c r="H96" s="22" t="s">
        <v>679</v>
      </c>
      <c r="I96" s="22" t="s">
        <v>680</v>
      </c>
      <c r="J96" s="22" t="s">
        <v>680</v>
      </c>
      <c r="K96" s="22" t="s">
        <v>679</v>
      </c>
      <c r="L96" s="24">
        <f>LOOKUP(I96,{"?","N","Y"},{1,0,2}) + LOOKUP(J96,{"?","N","Y"},{1,0,2}) + LOOKUP(K96,{"?","N","Y"},{1,0,2})</f>
        <v>4</v>
      </c>
    </row>
    <row r="97" spans="1:12" x14ac:dyDescent="0.25">
      <c r="A97" s="24" t="s">
        <v>471</v>
      </c>
      <c r="B97" s="24" t="s">
        <v>472</v>
      </c>
      <c r="C97" s="25">
        <v>2006</v>
      </c>
      <c r="D97" s="22" t="s">
        <v>1</v>
      </c>
      <c r="E97" s="22" t="s">
        <v>290</v>
      </c>
      <c r="F97" s="26" t="s">
        <v>473</v>
      </c>
      <c r="G97" s="27" t="s">
        <v>677</v>
      </c>
      <c r="H97" s="22" t="s">
        <v>679</v>
      </c>
      <c r="I97" s="22" t="s">
        <v>680</v>
      </c>
      <c r="J97" s="22" t="s">
        <v>680</v>
      </c>
      <c r="K97" s="22" t="s">
        <v>679</v>
      </c>
      <c r="L97" s="24">
        <f>LOOKUP(I97,{"?","N","Y"},{1,0,2}) + LOOKUP(J97,{"?","N","Y"},{1,0,2}) + LOOKUP(K97,{"?","N","Y"},{1,0,2})</f>
        <v>4</v>
      </c>
    </row>
    <row r="98" spans="1:12" x14ac:dyDescent="0.25">
      <c r="A98" s="24" t="s">
        <v>455</v>
      </c>
      <c r="B98" s="24" t="s">
        <v>456</v>
      </c>
      <c r="C98" s="25">
        <v>2007</v>
      </c>
      <c r="D98" s="22" t="s">
        <v>603</v>
      </c>
      <c r="E98" s="22" t="s">
        <v>271</v>
      </c>
      <c r="F98" s="26" t="s">
        <v>604</v>
      </c>
      <c r="G98" s="27" t="s">
        <v>677</v>
      </c>
      <c r="H98" s="22" t="s">
        <v>679</v>
      </c>
      <c r="I98" s="22" t="s">
        <v>680</v>
      </c>
      <c r="J98" s="22" t="s">
        <v>682</v>
      </c>
      <c r="K98" s="22" t="s">
        <v>682</v>
      </c>
      <c r="L98" s="24">
        <f>LOOKUP(I98,{"?","N","Y"},{1,0,2}) + LOOKUP(J98,{"?","N","Y"},{1,0,2}) + LOOKUP(K98,{"?","N","Y"},{1,0,2})</f>
        <v>4</v>
      </c>
    </row>
    <row r="99" spans="1:12" x14ac:dyDescent="0.25">
      <c r="A99" s="24" t="s">
        <v>319</v>
      </c>
      <c r="B99" s="24" t="s">
        <v>320</v>
      </c>
      <c r="C99" s="25">
        <v>2005</v>
      </c>
      <c r="D99" s="22" t="s">
        <v>553</v>
      </c>
      <c r="E99" s="22" t="s">
        <v>271</v>
      </c>
      <c r="F99" s="26" t="s">
        <v>554</v>
      </c>
      <c r="G99" s="27" t="s">
        <v>677</v>
      </c>
      <c r="H99" s="22" t="s">
        <v>679</v>
      </c>
      <c r="I99" s="22" t="s">
        <v>680</v>
      </c>
      <c r="J99" s="22" t="s">
        <v>679</v>
      </c>
      <c r="K99" s="22" t="s">
        <v>680</v>
      </c>
      <c r="L99" s="24">
        <f>LOOKUP(I99,{"?","N","Y"},{1,0,2}) + LOOKUP(J99,{"?","N","Y"},{1,0,2}) + LOOKUP(K99,{"?","N","Y"},{1,0,2})</f>
        <v>4</v>
      </c>
    </row>
    <row r="100" spans="1:12" x14ac:dyDescent="0.25">
      <c r="A100" s="24" t="s">
        <v>413</v>
      </c>
      <c r="B100" s="24" t="s">
        <v>414</v>
      </c>
      <c r="C100" s="25">
        <v>2010</v>
      </c>
      <c r="D100" s="22" t="s">
        <v>587</v>
      </c>
      <c r="E100" s="22" t="s">
        <v>271</v>
      </c>
      <c r="F100" s="26" t="s">
        <v>588</v>
      </c>
      <c r="G100" s="27" t="s">
        <v>677</v>
      </c>
      <c r="H100" s="22" t="s">
        <v>680</v>
      </c>
      <c r="I100" s="22" t="s">
        <v>680</v>
      </c>
      <c r="J100" s="22" t="s">
        <v>682</v>
      </c>
      <c r="K100" s="22" t="s">
        <v>682</v>
      </c>
      <c r="L100" s="24">
        <f>LOOKUP(I100,{"?","N","Y"},{1,0,2}) + LOOKUP(J100,{"?","N","Y"},{1,0,2}) + LOOKUP(K100,{"?","N","Y"},{1,0,2})</f>
        <v>4</v>
      </c>
    </row>
    <row r="101" spans="1:12" x14ac:dyDescent="0.25">
      <c r="A101" s="24" t="s">
        <v>487</v>
      </c>
      <c r="B101" s="24" t="s">
        <v>488</v>
      </c>
      <c r="C101" s="25">
        <v>2011</v>
      </c>
      <c r="D101" s="22" t="s">
        <v>611</v>
      </c>
      <c r="E101" s="22" t="s">
        <v>271</v>
      </c>
      <c r="F101" s="26" t="s">
        <v>489</v>
      </c>
      <c r="G101" s="27" t="s">
        <v>677</v>
      </c>
      <c r="H101" s="22" t="s">
        <v>679</v>
      </c>
      <c r="I101" s="22" t="s">
        <v>680</v>
      </c>
      <c r="J101" s="22" t="s">
        <v>679</v>
      </c>
      <c r="K101" s="22" t="s">
        <v>682</v>
      </c>
      <c r="L101" s="24">
        <f>LOOKUP(I101,{"?","N","Y"},{1,0,2}) + LOOKUP(J101,{"?","N","Y"},{1,0,2}) + LOOKUP(K101,{"?","N","Y"},{1,0,2})</f>
        <v>3</v>
      </c>
    </row>
    <row r="102" spans="1:12" x14ac:dyDescent="0.25">
      <c r="A102" s="24" t="s">
        <v>386</v>
      </c>
      <c r="B102" s="24" t="s">
        <v>387</v>
      </c>
      <c r="C102" s="25">
        <v>1997</v>
      </c>
      <c r="D102" s="22" t="s">
        <v>576</v>
      </c>
      <c r="E102" s="22" t="s">
        <v>271</v>
      </c>
      <c r="F102" s="26" t="s">
        <v>577</v>
      </c>
      <c r="G102" s="27" t="s">
        <v>677</v>
      </c>
      <c r="H102" s="22" t="s">
        <v>679</v>
      </c>
      <c r="I102" s="22" t="s">
        <v>680</v>
      </c>
      <c r="J102" s="22" t="s">
        <v>682</v>
      </c>
      <c r="K102" s="22" t="s">
        <v>679</v>
      </c>
      <c r="L102" s="24">
        <f>LOOKUP(I102,{"?","N","Y"},{1,0,2}) + LOOKUP(J102,{"?","N","Y"},{1,0,2}) + LOOKUP(K102,{"?","N","Y"},{1,0,2})</f>
        <v>3</v>
      </c>
    </row>
    <row r="103" spans="1:12" x14ac:dyDescent="0.25">
      <c r="A103" s="24" t="s">
        <v>509</v>
      </c>
      <c r="B103" s="24" t="s">
        <v>510</v>
      </c>
      <c r="C103" s="25">
        <v>2007</v>
      </c>
      <c r="D103" s="22" t="s">
        <v>545</v>
      </c>
      <c r="E103" s="22" t="s">
        <v>271</v>
      </c>
      <c r="F103" s="26" t="s">
        <v>616</v>
      </c>
      <c r="G103" s="27" t="s">
        <v>677</v>
      </c>
      <c r="H103" s="22" t="s">
        <v>679</v>
      </c>
      <c r="I103" s="22" t="s">
        <v>680</v>
      </c>
      <c r="J103" s="22" t="s">
        <v>682</v>
      </c>
      <c r="K103" s="22" t="s">
        <v>679</v>
      </c>
      <c r="L103" s="24">
        <f>LOOKUP(I103,{"?","N","Y"},{1,0,2}) + LOOKUP(J103,{"?","N","Y"},{1,0,2}) + LOOKUP(K103,{"?","N","Y"},{1,0,2})</f>
        <v>3</v>
      </c>
    </row>
    <row r="104" spans="1:12" x14ac:dyDescent="0.25">
      <c r="A104" s="24" t="s">
        <v>505</v>
      </c>
      <c r="B104" s="24" t="s">
        <v>506</v>
      </c>
      <c r="C104" s="25">
        <v>2011</v>
      </c>
      <c r="D104" s="22" t="s">
        <v>507</v>
      </c>
      <c r="E104" s="22" t="s">
        <v>290</v>
      </c>
      <c r="F104" s="26" t="s">
        <v>508</v>
      </c>
      <c r="G104" s="27" t="s">
        <v>677</v>
      </c>
      <c r="H104" s="22" t="s">
        <v>679</v>
      </c>
      <c r="I104" s="22" t="s">
        <v>679</v>
      </c>
      <c r="J104" s="22" t="s">
        <v>682</v>
      </c>
      <c r="K104" s="22" t="s">
        <v>680</v>
      </c>
      <c r="L104" s="24">
        <f>LOOKUP(I104,{"?","N","Y"},{1,0,2}) + LOOKUP(J104,{"?","N","Y"},{1,0,2}) + LOOKUP(K104,{"?","N","Y"},{1,0,2})</f>
        <v>3</v>
      </c>
    </row>
    <row r="105" spans="1:12" x14ac:dyDescent="0.25">
      <c r="A105" s="24" t="s">
        <v>378</v>
      </c>
      <c r="B105" s="24" t="s">
        <v>379</v>
      </c>
      <c r="C105" s="25">
        <v>2009</v>
      </c>
      <c r="D105" s="22" t="s">
        <v>561</v>
      </c>
      <c r="E105" s="22" t="s">
        <v>271</v>
      </c>
      <c r="F105" s="26" t="s">
        <v>575</v>
      </c>
      <c r="G105" s="27" t="s">
        <v>677</v>
      </c>
      <c r="H105" s="22" t="s">
        <v>679</v>
      </c>
      <c r="I105" s="22" t="s">
        <v>680</v>
      </c>
      <c r="J105" s="22" t="s">
        <v>679</v>
      </c>
      <c r="K105" s="22" t="s">
        <v>682</v>
      </c>
      <c r="L105" s="24">
        <f>LOOKUP(I105,{"?","N","Y"},{1,0,2}) + LOOKUP(J105,{"?","N","Y"},{1,0,2}) + LOOKUP(K105,{"?","N","Y"},{1,0,2})</f>
        <v>3</v>
      </c>
    </row>
    <row r="106" spans="1:12" x14ac:dyDescent="0.25">
      <c r="A106" s="24" t="s">
        <v>335</v>
      </c>
      <c r="B106" s="24" t="s">
        <v>336</v>
      </c>
      <c r="C106" s="25">
        <v>2007</v>
      </c>
      <c r="D106" s="22" t="s">
        <v>337</v>
      </c>
      <c r="E106" s="22" t="s">
        <v>290</v>
      </c>
      <c r="F106" s="26" t="s">
        <v>338</v>
      </c>
      <c r="G106" s="27" t="s">
        <v>677</v>
      </c>
      <c r="H106" s="22" t="s">
        <v>679</v>
      </c>
      <c r="I106" s="22" t="s">
        <v>679</v>
      </c>
      <c r="J106" s="22" t="s">
        <v>682</v>
      </c>
      <c r="K106" s="22" t="s">
        <v>680</v>
      </c>
      <c r="L106" s="24">
        <f>LOOKUP(I106,{"?","N","Y"},{1,0,2}) + LOOKUP(J106,{"?","N","Y"},{1,0,2}) + LOOKUP(K106,{"?","N","Y"},{1,0,2})</f>
        <v>3</v>
      </c>
    </row>
    <row r="107" spans="1:12" x14ac:dyDescent="0.25">
      <c r="A107" s="24" t="s">
        <v>349</v>
      </c>
      <c r="B107" s="24" t="s">
        <v>350</v>
      </c>
      <c r="C107" s="25">
        <v>2011</v>
      </c>
      <c r="D107" s="22" t="s">
        <v>351</v>
      </c>
      <c r="E107" s="22" t="s">
        <v>290</v>
      </c>
      <c r="F107" s="26" t="s">
        <v>352</v>
      </c>
      <c r="G107" s="27" t="s">
        <v>677</v>
      </c>
      <c r="H107" s="22" t="s">
        <v>679</v>
      </c>
      <c r="I107" s="22" t="s">
        <v>679</v>
      </c>
      <c r="J107" s="22" t="s">
        <v>682</v>
      </c>
      <c r="K107" s="22" t="s">
        <v>680</v>
      </c>
      <c r="L107" s="24">
        <f>LOOKUP(I107,{"?","N","Y"},{1,0,2}) + LOOKUP(J107,{"?","N","Y"},{1,0,2}) + LOOKUP(K107,{"?","N","Y"},{1,0,2})</f>
        <v>3</v>
      </c>
    </row>
    <row r="108" spans="1:12" x14ac:dyDescent="0.25">
      <c r="A108" s="24" t="s">
        <v>492</v>
      </c>
      <c r="B108" s="24" t="s">
        <v>533</v>
      </c>
      <c r="C108" s="25">
        <v>2010</v>
      </c>
      <c r="D108" s="22" t="s">
        <v>613</v>
      </c>
      <c r="E108" s="22" t="s">
        <v>271</v>
      </c>
      <c r="F108" s="26" t="s">
        <v>493</v>
      </c>
      <c r="G108" s="27" t="s">
        <v>677</v>
      </c>
      <c r="H108" s="22" t="s">
        <v>679</v>
      </c>
      <c r="I108" s="22" t="s">
        <v>680</v>
      </c>
      <c r="J108" s="22" t="s">
        <v>682</v>
      </c>
      <c r="K108" s="22" t="s">
        <v>679</v>
      </c>
      <c r="L108" s="24">
        <f>LOOKUP(I108,{"?","N","Y"},{1,0,2}) + LOOKUP(J108,{"?","N","Y"},{1,0,2}) + LOOKUP(K108,{"?","N","Y"},{1,0,2})</f>
        <v>3</v>
      </c>
    </row>
    <row r="109" spans="1:12" x14ac:dyDescent="0.25">
      <c r="A109" s="24" t="s">
        <v>327</v>
      </c>
      <c r="B109" s="24" t="s">
        <v>328</v>
      </c>
      <c r="C109" s="25">
        <v>2010</v>
      </c>
      <c r="D109" s="22" t="s">
        <v>556</v>
      </c>
      <c r="E109" s="22" t="s">
        <v>271</v>
      </c>
      <c r="F109" s="26" t="s">
        <v>557</v>
      </c>
      <c r="G109" s="27" t="s">
        <v>677</v>
      </c>
      <c r="H109" s="22" t="s">
        <v>679</v>
      </c>
      <c r="I109" s="22" t="s">
        <v>679</v>
      </c>
      <c r="J109" s="22" t="s">
        <v>679</v>
      </c>
      <c r="K109" s="22" t="s">
        <v>680</v>
      </c>
      <c r="L109" s="24">
        <f>LOOKUP(I109,{"?","N","Y"},{1,0,2}) + LOOKUP(J109,{"?","N","Y"},{1,0,2}) + LOOKUP(K109,{"?","N","Y"},{1,0,2})</f>
        <v>2</v>
      </c>
    </row>
    <row r="110" spans="1:12" x14ac:dyDescent="0.25">
      <c r="A110" s="24" t="s">
        <v>282</v>
      </c>
      <c r="B110" s="24" t="s">
        <v>283</v>
      </c>
      <c r="C110" s="25">
        <v>1998</v>
      </c>
      <c r="D110" s="22" t="s">
        <v>538</v>
      </c>
      <c r="E110" s="22" t="s">
        <v>271</v>
      </c>
      <c r="F110" s="26" t="s">
        <v>622</v>
      </c>
      <c r="G110" s="27" t="s">
        <v>677</v>
      </c>
      <c r="H110" s="22" t="s">
        <v>679</v>
      </c>
      <c r="I110" s="22" t="s">
        <v>680</v>
      </c>
      <c r="J110" s="22" t="s">
        <v>679</v>
      </c>
      <c r="K110" s="22" t="s">
        <v>679</v>
      </c>
      <c r="L110" s="24">
        <f>LOOKUP(I110,{"?","N","Y"},{1,0,2}) + LOOKUP(J110,{"?","N","Y"},{1,0,2}) + LOOKUP(K110,{"?","N","Y"},{1,0,2})</f>
        <v>2</v>
      </c>
    </row>
    <row r="111" spans="1:12" x14ac:dyDescent="0.25">
      <c r="A111" s="24" t="s">
        <v>461</v>
      </c>
      <c r="B111" s="24" t="s">
        <v>250</v>
      </c>
      <c r="C111" s="25">
        <v>2006</v>
      </c>
      <c r="D111" s="22" t="s">
        <v>462</v>
      </c>
      <c r="E111" s="22" t="s">
        <v>290</v>
      </c>
      <c r="F111" s="26" t="s">
        <v>463</v>
      </c>
      <c r="G111" s="27" t="s">
        <v>677</v>
      </c>
      <c r="H111" s="22" t="s">
        <v>679</v>
      </c>
      <c r="I111" s="22" t="s">
        <v>680</v>
      </c>
      <c r="J111" s="22" t="s">
        <v>679</v>
      </c>
      <c r="K111" s="22" t="s">
        <v>679</v>
      </c>
      <c r="L111" s="24">
        <f>LOOKUP(I111,{"?","N","Y"},{1,0,2}) + LOOKUP(J111,{"?","N","Y"},{1,0,2}) + LOOKUP(K111,{"?","N","Y"},{1,0,2})</f>
        <v>2</v>
      </c>
    </row>
    <row r="112" spans="1:12" x14ac:dyDescent="0.25">
      <c r="A112" s="24" t="s">
        <v>287</v>
      </c>
      <c r="B112" s="24" t="s">
        <v>288</v>
      </c>
      <c r="C112" s="25">
        <v>2011</v>
      </c>
      <c r="D112" s="22" t="s">
        <v>543</v>
      </c>
      <c r="E112" s="22" t="s">
        <v>271</v>
      </c>
      <c r="F112" s="26" t="s">
        <v>544</v>
      </c>
      <c r="G112" s="27" t="s">
        <v>677</v>
      </c>
      <c r="H112" s="22" t="s">
        <v>679</v>
      </c>
      <c r="I112" s="22" t="s">
        <v>680</v>
      </c>
      <c r="J112" s="22" t="s">
        <v>679</v>
      </c>
      <c r="K112" s="22" t="s">
        <v>679</v>
      </c>
      <c r="L112" s="24">
        <f>LOOKUP(I112,{"?","N","Y"},{1,0,2}) + LOOKUP(J112,{"?","N","Y"},{1,0,2}) + LOOKUP(K112,{"?","N","Y"},{1,0,2})</f>
        <v>2</v>
      </c>
    </row>
    <row r="113" spans="1:12" x14ac:dyDescent="0.25">
      <c r="A113" s="24" t="s">
        <v>443</v>
      </c>
      <c r="B113" s="24" t="s">
        <v>444</v>
      </c>
      <c r="C113" s="25">
        <v>2004</v>
      </c>
      <c r="D113" s="22" t="s">
        <v>597</v>
      </c>
      <c r="E113" s="22" t="s">
        <v>271</v>
      </c>
      <c r="F113" s="26" t="s">
        <v>598</v>
      </c>
      <c r="G113" s="27" t="s">
        <v>677</v>
      </c>
      <c r="H113" s="22" t="s">
        <v>679</v>
      </c>
      <c r="I113" s="22" t="s">
        <v>680</v>
      </c>
      <c r="J113" s="22" t="s">
        <v>679</v>
      </c>
      <c r="K113" s="22" t="s">
        <v>679</v>
      </c>
      <c r="L113" s="24">
        <f>LOOKUP(I113,{"?","N","Y"},{1,0,2}) + LOOKUP(J113,{"?","N","Y"},{1,0,2}) + LOOKUP(K113,{"?","N","Y"},{1,0,2})</f>
        <v>2</v>
      </c>
    </row>
    <row r="114" spans="1:12" x14ac:dyDescent="0.25">
      <c r="A114" s="24" t="s">
        <v>372</v>
      </c>
      <c r="B114" s="24" t="s">
        <v>374</v>
      </c>
      <c r="C114" s="25">
        <v>2002</v>
      </c>
      <c r="D114" s="22" t="s">
        <v>573</v>
      </c>
      <c r="E114" s="22" t="s">
        <v>271</v>
      </c>
      <c r="F114" s="26" t="s">
        <v>574</v>
      </c>
      <c r="G114" s="27" t="s">
        <v>677</v>
      </c>
      <c r="H114" s="22" t="s">
        <v>679</v>
      </c>
      <c r="I114" s="22" t="s">
        <v>680</v>
      </c>
      <c r="J114" s="22" t="s">
        <v>679</v>
      </c>
      <c r="K114" s="22" t="s">
        <v>679</v>
      </c>
      <c r="L114" s="24">
        <f>LOOKUP(I114,{"?","N","Y"},{1,0,2}) + LOOKUP(J114,{"?","N","Y"},{1,0,2}) + LOOKUP(K114,{"?","N","Y"},{1,0,2})</f>
        <v>2</v>
      </c>
    </row>
    <row r="115" spans="1:12" x14ac:dyDescent="0.25">
      <c r="A115" s="24" t="s">
        <v>494</v>
      </c>
      <c r="B115" s="24" t="s">
        <v>495</v>
      </c>
      <c r="C115" s="25">
        <v>1994</v>
      </c>
      <c r="D115" s="22" t="s">
        <v>496</v>
      </c>
      <c r="E115" s="22" t="s">
        <v>290</v>
      </c>
      <c r="F115" s="26" t="s">
        <v>497</v>
      </c>
      <c r="G115" s="27" t="s">
        <v>677</v>
      </c>
      <c r="H115" s="22" t="s">
        <v>679</v>
      </c>
      <c r="I115" s="22" t="s">
        <v>679</v>
      </c>
      <c r="J115" s="22" t="s">
        <v>679</v>
      </c>
      <c r="K115" s="22" t="s">
        <v>680</v>
      </c>
      <c r="L115" s="24">
        <f>LOOKUP(I115,{"?","N","Y"},{1,0,2}) + LOOKUP(J115,{"?","N","Y"},{1,0,2}) + LOOKUP(K115,{"?","N","Y"},{1,0,2})</f>
        <v>2</v>
      </c>
    </row>
    <row r="116" spans="1:12" x14ac:dyDescent="0.25">
      <c r="A116" s="24" t="s">
        <v>526</v>
      </c>
      <c r="B116" s="24" t="s">
        <v>527</v>
      </c>
      <c r="C116" s="25">
        <v>2007</v>
      </c>
      <c r="D116" s="22" t="s">
        <v>545</v>
      </c>
      <c r="E116" s="22" t="s">
        <v>271</v>
      </c>
      <c r="F116" s="26" t="s">
        <v>675</v>
      </c>
      <c r="G116" s="27" t="s">
        <v>677</v>
      </c>
      <c r="H116" s="22" t="s">
        <v>679</v>
      </c>
      <c r="I116" s="22" t="s">
        <v>682</v>
      </c>
      <c r="J116" s="22" t="s">
        <v>679</v>
      </c>
      <c r="K116" s="22" t="s">
        <v>679</v>
      </c>
      <c r="L116" s="24">
        <f>LOOKUP(I116,{"?","N","Y"},{1,0,2}) + LOOKUP(J116,{"?","N","Y"},{1,0,2}) + LOOKUP(K116,{"?","N","Y"},{1,0,2})</f>
        <v>1</v>
      </c>
    </row>
    <row r="117" spans="1:12" x14ac:dyDescent="0.25">
      <c r="A117" s="24" t="s">
        <v>333</v>
      </c>
      <c r="B117" s="24" t="s">
        <v>334</v>
      </c>
      <c r="C117" s="25">
        <v>2009</v>
      </c>
      <c r="D117" s="22" t="s">
        <v>561</v>
      </c>
      <c r="E117" s="22" t="s">
        <v>271</v>
      </c>
      <c r="F117" s="26" t="s">
        <v>562</v>
      </c>
      <c r="G117" s="27" t="s">
        <v>677</v>
      </c>
      <c r="H117" s="22" t="s">
        <v>679</v>
      </c>
      <c r="I117" s="22" t="s">
        <v>679</v>
      </c>
      <c r="J117" s="22" t="s">
        <v>679</v>
      </c>
      <c r="K117" s="22" t="s">
        <v>679</v>
      </c>
      <c r="L117" s="24">
        <f>LOOKUP(I117,{"?","N","Y"},{1,0,2}) + LOOKUP(J117,{"?","N","Y"},{1,0,2}) + LOOKUP(K117,{"?","N","Y"},{1,0,2})</f>
        <v>0</v>
      </c>
    </row>
    <row r="118" spans="1:12" x14ac:dyDescent="0.25">
      <c r="A118" s="24" t="s">
        <v>434</v>
      </c>
      <c r="B118" s="24" t="s">
        <v>435</v>
      </c>
      <c r="C118" s="25">
        <v>2011</v>
      </c>
      <c r="D118" s="22" t="s">
        <v>436</v>
      </c>
      <c r="E118" s="22" t="s">
        <v>277</v>
      </c>
      <c r="F118" s="26" t="s">
        <v>437</v>
      </c>
      <c r="G118" s="27" t="s">
        <v>677</v>
      </c>
      <c r="H118" s="22" t="s">
        <v>679</v>
      </c>
      <c r="I118" s="22" t="s">
        <v>679</v>
      </c>
      <c r="J118" s="22" t="s">
        <v>679</v>
      </c>
      <c r="K118" s="22" t="s">
        <v>679</v>
      </c>
      <c r="L118" s="24">
        <f>LOOKUP(I118,{"?","N","Y"},{1,0,2}) + LOOKUP(J118,{"?","N","Y"},{1,0,2}) + LOOKUP(K118,{"?","N","Y"},{1,0,2})</f>
        <v>0</v>
      </c>
    </row>
    <row r="119" spans="1:12" x14ac:dyDescent="0.25">
      <c r="A119" s="24" t="s">
        <v>424</v>
      </c>
      <c r="B119" s="24" t="s">
        <v>425</v>
      </c>
      <c r="C119" s="25">
        <v>1996</v>
      </c>
      <c r="D119" s="22" t="s">
        <v>593</v>
      </c>
      <c r="E119" s="22" t="s">
        <v>271</v>
      </c>
      <c r="F119" s="26" t="s">
        <v>594</v>
      </c>
      <c r="G119" s="27" t="s">
        <v>677</v>
      </c>
      <c r="H119" s="22" t="s">
        <v>679</v>
      </c>
      <c r="I119" s="22" t="s">
        <v>679</v>
      </c>
      <c r="J119" s="22" t="s">
        <v>679</v>
      </c>
      <c r="K119" s="22" t="s">
        <v>679</v>
      </c>
      <c r="L119" s="24">
        <f>LOOKUP(I119,{"?","N","Y"},{1,0,2}) + LOOKUP(J119,{"?","N","Y"},{1,0,2}) + LOOKUP(K119,{"?","N","Y"},{1,0,2})</f>
        <v>0</v>
      </c>
    </row>
    <row r="120" spans="1:12" x14ac:dyDescent="0.25">
      <c r="A120" s="24" t="s">
        <v>341</v>
      </c>
      <c r="B120" s="24" t="s">
        <v>342</v>
      </c>
      <c r="C120" s="25">
        <v>2011</v>
      </c>
      <c r="D120" s="22" t="s">
        <v>343</v>
      </c>
      <c r="E120" s="22" t="s">
        <v>277</v>
      </c>
      <c r="F120" s="26" t="s">
        <v>344</v>
      </c>
      <c r="G120" s="27" t="s">
        <v>677</v>
      </c>
      <c r="H120" s="22" t="s">
        <v>679</v>
      </c>
      <c r="I120" s="22" t="s">
        <v>679</v>
      </c>
      <c r="J120" s="22" t="s">
        <v>679</v>
      </c>
      <c r="K120" s="22" t="s">
        <v>679</v>
      </c>
      <c r="L120" s="24">
        <f>LOOKUP(I120,{"?","N","Y"},{1,0,2}) + LOOKUP(J120,{"?","N","Y"},{1,0,2}) + LOOKUP(K120,{"?","N","Y"},{1,0,2})</f>
        <v>0</v>
      </c>
    </row>
    <row r="121" spans="1:12" x14ac:dyDescent="0.25">
      <c r="G121" s="27" t="s">
        <v>677</v>
      </c>
    </row>
    <row r="122" spans="1:12" x14ac:dyDescent="0.25">
      <c r="G122" s="27" t="s">
        <v>677</v>
      </c>
    </row>
    <row r="123" spans="1:12" x14ac:dyDescent="0.25">
      <c r="G123" s="27" t="s">
        <v>677</v>
      </c>
    </row>
    <row r="124" spans="1:12" x14ac:dyDescent="0.25">
      <c r="G124" s="27" t="s">
        <v>677</v>
      </c>
    </row>
    <row r="125" spans="1:12" x14ac:dyDescent="0.25">
      <c r="G125" s="27" t="s">
        <v>677</v>
      </c>
    </row>
    <row r="126" spans="1:12" x14ac:dyDescent="0.25">
      <c r="G126" s="27" t="s">
        <v>677</v>
      </c>
    </row>
    <row r="127" spans="1:12" x14ac:dyDescent="0.25">
      <c r="G127" s="27" t="s">
        <v>677</v>
      </c>
    </row>
    <row r="128" spans="1:12" x14ac:dyDescent="0.25">
      <c r="G128" s="27" t="s">
        <v>677</v>
      </c>
    </row>
    <row r="129" spans="1:7" x14ac:dyDescent="0.25">
      <c r="A129" s="22"/>
      <c r="B129" s="22"/>
      <c r="C129" s="22"/>
      <c r="F129" s="22"/>
      <c r="G129" s="27" t="s">
        <v>677</v>
      </c>
    </row>
    <row r="130" spans="1:7" x14ac:dyDescent="0.25">
      <c r="A130" s="22"/>
      <c r="B130" s="22"/>
      <c r="C130" s="22"/>
      <c r="F130" s="22"/>
      <c r="G130" s="27" t="s">
        <v>677</v>
      </c>
    </row>
  </sheetData>
  <sortState ref="B3:AN130">
    <sortCondition descending="1" ref="L3:L130"/>
    <sortCondition ref="B3:B130"/>
  </sortState>
  <printOptions gridLines="1"/>
  <pageMargins left="0.19685039370078741" right="0.11811023622047245" top="0.19685039370078741" bottom="0.19685039370078741" header="0" footer="0"/>
  <pageSetup paperSize="9" scale="60" pageOrder="overThenDown"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0"/>
  <sheetViews>
    <sheetView workbookViewId="0">
      <pane xSplit="1" ySplit="1" topLeftCell="D2" activePane="bottomRight" state="frozen"/>
      <selection pane="topRight" activeCell="B1" sqref="B1"/>
      <selection pane="bottomLeft" activeCell="A2" sqref="A2"/>
      <selection pane="bottomRight" activeCell="P28" sqref="P28"/>
    </sheetView>
  </sheetViews>
  <sheetFormatPr defaultRowHeight="15" x14ac:dyDescent="0.25"/>
  <cols>
    <col min="1" max="1" width="21" style="24" customWidth="1"/>
    <col min="2" max="2" width="101" style="24" customWidth="1"/>
    <col min="3" max="3" width="23" style="22" bestFit="1" customWidth="1"/>
    <col min="4" max="4" width="7.85546875" style="25" customWidth="1"/>
    <col min="5" max="5" width="10" style="25" customWidth="1"/>
    <col min="6" max="6" width="9.7109375" style="25" bestFit="1" customWidth="1"/>
    <col min="7" max="8" width="9.7109375" style="25" customWidth="1"/>
    <col min="9" max="9" width="16.140625" style="22" bestFit="1" customWidth="1"/>
    <col min="10" max="10" width="16.140625" style="22" customWidth="1"/>
    <col min="11" max="11" width="14.140625" customWidth="1"/>
    <col min="12" max="12" width="11.42578125" customWidth="1"/>
    <col min="13" max="13" width="17.140625" style="22" customWidth="1"/>
    <col min="14" max="14" width="29.85546875" bestFit="1" customWidth="1"/>
    <col min="15" max="15" width="26.28515625" customWidth="1"/>
    <col min="16" max="16" width="24" style="24" customWidth="1"/>
    <col min="17" max="17" width="22.7109375" style="47" customWidth="1"/>
    <col min="18" max="18" width="12.28515625" customWidth="1"/>
    <col min="20" max="20" width="27.5703125" customWidth="1"/>
    <col min="23" max="23" width="21" style="24" customWidth="1"/>
    <col min="24" max="24" width="22.5703125" style="19" customWidth="1"/>
  </cols>
  <sheetData>
    <row r="1" spans="1:24" s="61" customFormat="1" ht="45" x14ac:dyDescent="0.25">
      <c r="C1" s="61" t="s">
        <v>975</v>
      </c>
      <c r="D1" s="61" t="s">
        <v>21</v>
      </c>
      <c r="E1" s="61" t="s">
        <v>1028</v>
      </c>
      <c r="F1" s="61" t="s">
        <v>985</v>
      </c>
      <c r="G1" s="61" t="s">
        <v>987</v>
      </c>
      <c r="H1" s="61" t="s">
        <v>986</v>
      </c>
      <c r="I1" s="62" t="s">
        <v>1001</v>
      </c>
      <c r="J1" s="62" t="s">
        <v>1023</v>
      </c>
      <c r="K1" s="61" t="s">
        <v>1025</v>
      </c>
      <c r="L1" s="61" t="s">
        <v>1026</v>
      </c>
      <c r="M1" s="62" t="s">
        <v>1024</v>
      </c>
      <c r="N1" s="61" t="s">
        <v>984</v>
      </c>
      <c r="O1" s="61" t="s">
        <v>1027</v>
      </c>
      <c r="P1" s="63" t="s">
        <v>996</v>
      </c>
      <c r="Q1" s="64" t="s">
        <v>997</v>
      </c>
      <c r="R1" s="61" t="s">
        <v>1029</v>
      </c>
      <c r="W1" s="15"/>
      <c r="X1" s="16"/>
    </row>
    <row r="2" spans="1:24" x14ac:dyDescent="0.25">
      <c r="A2" s="24" t="s">
        <v>623</v>
      </c>
      <c r="B2" s="24" t="s">
        <v>624</v>
      </c>
      <c r="C2" s="22" t="s">
        <v>271</v>
      </c>
      <c r="D2" s="25">
        <v>2009</v>
      </c>
      <c r="F2" s="25">
        <v>2004</v>
      </c>
      <c r="G2" s="25">
        <v>2008</v>
      </c>
      <c r="H2" s="25" t="s">
        <v>988</v>
      </c>
      <c r="I2" s="22" t="s">
        <v>1002</v>
      </c>
      <c r="S2" s="24"/>
      <c r="T2" s="18"/>
    </row>
    <row r="3" spans="1:24" x14ac:dyDescent="0.25">
      <c r="A3" s="33" t="s">
        <v>388</v>
      </c>
      <c r="B3" s="33" t="s">
        <v>389</v>
      </c>
      <c r="C3" s="22" t="s">
        <v>271</v>
      </c>
      <c r="D3" s="34">
        <v>2011</v>
      </c>
      <c r="E3" s="34"/>
      <c r="F3" s="34"/>
      <c r="G3" s="34"/>
      <c r="H3" s="34" t="s">
        <v>989</v>
      </c>
      <c r="I3" s="32" t="s">
        <v>1003</v>
      </c>
      <c r="J3" s="32"/>
      <c r="M3" s="32"/>
      <c r="Q3" s="45"/>
      <c r="S3" s="33"/>
      <c r="T3" s="39"/>
      <c r="X3" s="18"/>
    </row>
    <row r="4" spans="1:24" x14ac:dyDescent="0.25">
      <c r="A4" s="33" t="s">
        <v>647</v>
      </c>
      <c r="B4" s="33" t="s">
        <v>648</v>
      </c>
      <c r="C4" s="32" t="s">
        <v>271</v>
      </c>
      <c r="D4" s="34">
        <v>2004</v>
      </c>
      <c r="E4" s="34"/>
      <c r="G4" s="34"/>
      <c r="H4" s="34"/>
      <c r="I4" s="32"/>
      <c r="J4" s="32"/>
      <c r="M4" s="32"/>
      <c r="Q4" s="45"/>
      <c r="S4" s="33"/>
      <c r="T4" s="39"/>
    </row>
    <row r="5" spans="1:24" x14ac:dyDescent="0.25">
      <c r="A5" s="33" t="s">
        <v>353</v>
      </c>
      <c r="B5" s="33" t="s">
        <v>354</v>
      </c>
      <c r="C5" s="32" t="s">
        <v>271</v>
      </c>
      <c r="D5" s="34">
        <v>2008</v>
      </c>
      <c r="E5" s="34"/>
      <c r="F5" s="34">
        <v>2007</v>
      </c>
      <c r="G5" s="34"/>
      <c r="H5" s="34" t="s">
        <v>990</v>
      </c>
      <c r="I5" s="32" t="s">
        <v>1004</v>
      </c>
      <c r="J5" s="32"/>
      <c r="M5" s="32"/>
      <c r="P5" s="33"/>
      <c r="Q5" s="46"/>
      <c r="S5" s="33"/>
      <c r="T5" s="39"/>
    </row>
    <row r="6" spans="1:24" x14ac:dyDescent="0.25">
      <c r="A6" s="24" t="s">
        <v>356</v>
      </c>
      <c r="B6" s="24" t="s">
        <v>357</v>
      </c>
      <c r="C6" s="22" t="s">
        <v>290</v>
      </c>
      <c r="D6" s="25">
        <v>2012</v>
      </c>
      <c r="F6" s="25">
        <v>2009</v>
      </c>
      <c r="G6" s="25">
        <v>2010</v>
      </c>
      <c r="H6" s="25" t="s">
        <v>990</v>
      </c>
      <c r="I6" s="22" t="s">
        <v>1005</v>
      </c>
      <c r="S6" s="24"/>
      <c r="T6" s="19"/>
    </row>
    <row r="7" spans="1:24" x14ac:dyDescent="0.25">
      <c r="A7" s="33" t="s">
        <v>448</v>
      </c>
      <c r="B7" s="33" t="s">
        <v>449</v>
      </c>
      <c r="C7" s="32" t="s">
        <v>271</v>
      </c>
      <c r="D7" s="34">
        <v>2011</v>
      </c>
      <c r="E7" s="34"/>
      <c r="F7" s="34"/>
      <c r="G7" s="34"/>
      <c r="H7" s="34" t="s">
        <v>990</v>
      </c>
      <c r="I7" s="32" t="s">
        <v>1006</v>
      </c>
      <c r="J7" s="32"/>
      <c r="M7" s="32"/>
      <c r="P7" s="33"/>
      <c r="Q7" s="46"/>
      <c r="S7" s="33"/>
      <c r="T7" s="39"/>
    </row>
    <row r="8" spans="1:24" x14ac:dyDescent="0.25">
      <c r="A8" s="33" t="s">
        <v>422</v>
      </c>
      <c r="B8" s="33" t="s">
        <v>423</v>
      </c>
      <c r="C8" s="32" t="s">
        <v>271</v>
      </c>
      <c r="D8" s="34">
        <v>2007</v>
      </c>
      <c r="E8" s="34"/>
      <c r="F8" s="34">
        <v>2005</v>
      </c>
      <c r="G8" s="34">
        <v>2007</v>
      </c>
      <c r="H8" s="34" t="s">
        <v>991</v>
      </c>
      <c r="I8" s="32" t="s">
        <v>1007</v>
      </c>
      <c r="J8" s="32"/>
      <c r="M8" s="32"/>
      <c r="N8" t="s">
        <v>995</v>
      </c>
      <c r="P8" s="33"/>
      <c r="Q8" s="46"/>
      <c r="S8" s="33"/>
      <c r="T8" s="39"/>
    </row>
    <row r="9" spans="1:24" x14ac:dyDescent="0.25">
      <c r="A9" s="24" t="s">
        <v>383</v>
      </c>
      <c r="B9" s="24" t="s">
        <v>384</v>
      </c>
      <c r="C9" s="22" t="s">
        <v>290</v>
      </c>
      <c r="D9" s="25">
        <v>2005</v>
      </c>
      <c r="I9" s="22" t="s">
        <v>1008</v>
      </c>
      <c r="S9" s="24"/>
      <c r="T9" s="19"/>
    </row>
    <row r="10" spans="1:24" x14ac:dyDescent="0.25">
      <c r="A10" s="33" t="s">
        <v>464</v>
      </c>
      <c r="B10" s="33" t="s">
        <v>465</v>
      </c>
      <c r="C10" s="32" t="s">
        <v>271</v>
      </c>
      <c r="D10" s="34">
        <v>2007</v>
      </c>
      <c r="E10" s="34"/>
      <c r="F10" s="34"/>
      <c r="G10" s="34"/>
      <c r="H10" s="34"/>
      <c r="I10" s="32" t="s">
        <v>1004</v>
      </c>
      <c r="J10" s="32"/>
      <c r="M10" s="32"/>
      <c r="N10" t="s">
        <v>976</v>
      </c>
      <c r="P10" s="33"/>
      <c r="Q10" s="46"/>
      <c r="S10" s="33"/>
      <c r="T10" s="39"/>
    </row>
    <row r="11" spans="1:24" x14ac:dyDescent="0.25">
      <c r="A11" s="33" t="s">
        <v>480</v>
      </c>
      <c r="B11" s="33" t="s">
        <v>481</v>
      </c>
      <c r="C11" s="32" t="s">
        <v>271</v>
      </c>
      <c r="D11" s="34">
        <v>2007</v>
      </c>
      <c r="E11" s="34"/>
      <c r="F11" s="34">
        <v>2005</v>
      </c>
      <c r="G11" s="34">
        <v>2007</v>
      </c>
      <c r="H11" s="34" t="s">
        <v>991</v>
      </c>
      <c r="I11" s="32" t="s">
        <v>1009</v>
      </c>
      <c r="J11" s="32"/>
      <c r="M11" s="32"/>
      <c r="N11" t="s">
        <v>977</v>
      </c>
      <c r="P11" s="33"/>
      <c r="Q11" s="46"/>
      <c r="S11" s="33"/>
      <c r="T11" s="39"/>
    </row>
    <row r="12" spans="1:24" x14ac:dyDescent="0.25">
      <c r="A12" s="33" t="s">
        <v>419</v>
      </c>
      <c r="B12" s="33" t="s">
        <v>15</v>
      </c>
      <c r="C12" s="32" t="s">
        <v>271</v>
      </c>
      <c r="D12" s="34">
        <v>2009</v>
      </c>
      <c r="E12" s="34"/>
      <c r="F12" s="34">
        <v>2006</v>
      </c>
      <c r="G12" s="34">
        <v>2008</v>
      </c>
      <c r="H12" s="34" t="s">
        <v>991</v>
      </c>
      <c r="I12" s="32" t="s">
        <v>1010</v>
      </c>
      <c r="J12" s="32"/>
      <c r="M12" s="32"/>
      <c r="N12" t="s">
        <v>978</v>
      </c>
      <c r="P12" s="33"/>
      <c r="Q12" s="46"/>
      <c r="S12" s="33"/>
      <c r="T12" s="39"/>
    </row>
    <row r="13" spans="1:24" x14ac:dyDescent="0.25">
      <c r="A13" s="33" t="s">
        <v>842</v>
      </c>
      <c r="B13" s="33" t="s">
        <v>391</v>
      </c>
      <c r="C13" s="32" t="s">
        <v>271</v>
      </c>
      <c r="D13" s="34">
        <v>2010</v>
      </c>
      <c r="E13" s="34"/>
      <c r="F13" s="34"/>
      <c r="G13" s="34"/>
      <c r="H13" s="34" t="s">
        <v>990</v>
      </c>
      <c r="I13" s="32" t="s">
        <v>1012</v>
      </c>
      <c r="J13" s="32"/>
      <c r="M13" s="32"/>
      <c r="N13" t="s">
        <v>979</v>
      </c>
      <c r="P13" s="33"/>
      <c r="Q13" s="46"/>
      <c r="S13" s="33"/>
      <c r="T13" s="39"/>
    </row>
    <row r="14" spans="1:24" x14ac:dyDescent="0.25">
      <c r="A14" s="24" t="s">
        <v>501</v>
      </c>
      <c r="B14" s="24" t="s">
        <v>202</v>
      </c>
      <c r="C14" s="22" t="s">
        <v>271</v>
      </c>
      <c r="D14" s="25">
        <v>2003</v>
      </c>
      <c r="F14" s="25">
        <v>2002</v>
      </c>
      <c r="G14" s="25">
        <v>2003</v>
      </c>
      <c r="H14" s="25" t="s">
        <v>990</v>
      </c>
      <c r="I14" s="22" t="s">
        <v>1011</v>
      </c>
      <c r="S14" s="24"/>
      <c r="T14" s="19"/>
    </row>
    <row r="15" spans="1:24" x14ac:dyDescent="0.25">
      <c r="A15" s="33" t="s">
        <v>851</v>
      </c>
      <c r="B15" s="33" t="s">
        <v>360</v>
      </c>
      <c r="C15" s="32" t="s">
        <v>271</v>
      </c>
      <c r="D15" s="34">
        <v>2011</v>
      </c>
      <c r="E15" s="34"/>
      <c r="F15" s="34"/>
      <c r="G15" s="34"/>
      <c r="H15" s="34"/>
      <c r="I15" s="32" t="s">
        <v>1013</v>
      </c>
      <c r="J15" s="32"/>
      <c r="M15" s="32"/>
      <c r="P15" s="33"/>
      <c r="Q15" s="46"/>
      <c r="S15" s="33"/>
      <c r="T15" s="39"/>
    </row>
    <row r="16" spans="1:24" x14ac:dyDescent="0.25">
      <c r="A16" s="33" t="s">
        <v>285</v>
      </c>
      <c r="B16" s="33" t="s">
        <v>286</v>
      </c>
      <c r="C16" s="32" t="s">
        <v>271</v>
      </c>
      <c r="D16" s="34">
        <v>2005</v>
      </c>
      <c r="E16" s="34"/>
      <c r="F16" s="34">
        <v>1999</v>
      </c>
      <c r="G16" s="34"/>
      <c r="H16" s="34" t="s">
        <v>990</v>
      </c>
      <c r="I16" s="32" t="s">
        <v>1014</v>
      </c>
      <c r="J16" s="32"/>
      <c r="M16" s="32"/>
      <c r="P16" s="33"/>
      <c r="Q16" s="46"/>
      <c r="S16" s="33"/>
      <c r="T16" s="39"/>
    </row>
    <row r="17" spans="1:20" x14ac:dyDescent="0.25">
      <c r="A17" s="33" t="s">
        <v>274</v>
      </c>
      <c r="B17" s="33" t="s">
        <v>275</v>
      </c>
      <c r="C17" s="32" t="s">
        <v>271</v>
      </c>
      <c r="D17" s="34">
        <v>2009</v>
      </c>
      <c r="E17" s="34"/>
      <c r="F17" s="34">
        <v>2007</v>
      </c>
      <c r="G17" s="34"/>
      <c r="H17" s="34" t="s">
        <v>992</v>
      </c>
      <c r="I17" s="32" t="s">
        <v>1015</v>
      </c>
      <c r="J17" s="32"/>
      <c r="M17" s="32"/>
      <c r="N17" t="s">
        <v>980</v>
      </c>
      <c r="P17" s="33"/>
      <c r="Q17" s="46"/>
      <c r="S17" s="33"/>
      <c r="T17" s="39"/>
    </row>
    <row r="18" spans="1:20" x14ac:dyDescent="0.25">
      <c r="A18" s="33" t="s">
        <v>884</v>
      </c>
      <c r="B18" s="33" t="s">
        <v>289</v>
      </c>
      <c r="C18" s="32" t="s">
        <v>271</v>
      </c>
      <c r="D18" s="34">
        <v>2007</v>
      </c>
      <c r="E18" s="34"/>
      <c r="F18" s="34">
        <v>2004</v>
      </c>
      <c r="G18" s="34"/>
      <c r="H18" s="34" t="s">
        <v>993</v>
      </c>
      <c r="I18" s="32" t="s">
        <v>1016</v>
      </c>
      <c r="J18" s="32"/>
      <c r="M18" s="32"/>
      <c r="N18" t="s">
        <v>981</v>
      </c>
      <c r="P18" s="33"/>
      <c r="Q18" s="46"/>
      <c r="S18" s="33"/>
      <c r="T18" s="39"/>
    </row>
    <row r="19" spans="1:20" x14ac:dyDescent="0.25">
      <c r="A19" s="33" t="s">
        <v>306</v>
      </c>
      <c r="B19" s="33" t="s">
        <v>307</v>
      </c>
      <c r="C19" s="32" t="s">
        <v>271</v>
      </c>
      <c r="D19" s="34">
        <v>2003</v>
      </c>
      <c r="E19" s="34"/>
      <c r="F19" s="34">
        <v>2002</v>
      </c>
      <c r="G19" s="34"/>
      <c r="H19" s="34"/>
      <c r="I19" s="32" t="s">
        <v>1017</v>
      </c>
      <c r="J19" s="32"/>
      <c r="M19" s="32"/>
      <c r="N19" t="s">
        <v>982</v>
      </c>
      <c r="P19" s="33"/>
      <c r="Q19" s="46"/>
      <c r="S19" s="33"/>
      <c r="T19" s="39"/>
    </row>
    <row r="20" spans="1:20" x14ac:dyDescent="0.25">
      <c r="A20" s="33" t="s">
        <v>913</v>
      </c>
      <c r="B20" s="33" t="s">
        <v>339</v>
      </c>
      <c r="C20" s="32" t="s">
        <v>271</v>
      </c>
      <c r="D20" s="34">
        <v>2007</v>
      </c>
      <c r="E20" s="34"/>
      <c r="F20" s="34"/>
      <c r="G20" s="34"/>
      <c r="H20" s="34" t="s">
        <v>994</v>
      </c>
      <c r="I20" s="32" t="s">
        <v>1018</v>
      </c>
      <c r="J20" s="32"/>
      <c r="M20" s="32"/>
      <c r="N20" t="s">
        <v>983</v>
      </c>
      <c r="P20" s="33"/>
      <c r="Q20" s="46"/>
      <c r="S20" s="33"/>
      <c r="T20" s="39"/>
    </row>
    <row r="21" spans="1:20" x14ac:dyDescent="0.25">
      <c r="A21" s="33" t="s">
        <v>415</v>
      </c>
      <c r="B21" s="33" t="s">
        <v>416</v>
      </c>
      <c r="C21" s="32" t="s">
        <v>271</v>
      </c>
      <c r="D21" s="34">
        <v>2011</v>
      </c>
      <c r="E21" s="34"/>
      <c r="F21" s="34">
        <v>2007</v>
      </c>
      <c r="G21" s="34"/>
      <c r="H21" s="34" t="s">
        <v>990</v>
      </c>
      <c r="I21" s="32" t="s">
        <v>1019</v>
      </c>
      <c r="J21" s="32"/>
      <c r="M21" s="32"/>
      <c r="N21" t="s">
        <v>901</v>
      </c>
      <c r="P21" s="33"/>
      <c r="Q21" s="46"/>
      <c r="S21" s="33"/>
      <c r="T21" s="39"/>
    </row>
    <row r="22" spans="1:20" x14ac:dyDescent="0.25">
      <c r="A22" s="33" t="s">
        <v>925</v>
      </c>
      <c r="B22" s="33" t="s">
        <v>522</v>
      </c>
      <c r="C22" s="32" t="s">
        <v>271</v>
      </c>
      <c r="D22" s="34">
        <v>2009</v>
      </c>
      <c r="E22" s="34"/>
      <c r="F22" s="34"/>
      <c r="G22" s="34"/>
      <c r="H22" s="34"/>
      <c r="I22" s="32"/>
      <c r="J22" s="32"/>
      <c r="M22" s="32"/>
      <c r="N22" t="s">
        <v>901</v>
      </c>
      <c r="P22" s="33"/>
      <c r="Q22" s="46"/>
      <c r="S22" s="33"/>
      <c r="T22" s="39"/>
    </row>
    <row r="23" spans="1:20" x14ac:dyDescent="0.25">
      <c r="A23" s="33" t="s">
        <v>935</v>
      </c>
      <c r="B23" s="33" t="s">
        <v>633</v>
      </c>
      <c r="C23" s="32" t="s">
        <v>271</v>
      </c>
      <c r="D23" s="34">
        <v>2008</v>
      </c>
      <c r="E23" s="34"/>
      <c r="F23" s="34">
        <v>2005</v>
      </c>
      <c r="G23" s="34">
        <v>2007</v>
      </c>
      <c r="H23" s="34" t="s">
        <v>991</v>
      </c>
      <c r="I23" s="32" t="s">
        <v>1020</v>
      </c>
      <c r="J23" s="32"/>
      <c r="M23" s="32"/>
      <c r="N23" t="s">
        <v>939</v>
      </c>
      <c r="P23" s="33"/>
      <c r="Q23" s="46"/>
      <c r="S23" s="33"/>
      <c r="T23" s="39"/>
    </row>
    <row r="24" spans="1:20" x14ac:dyDescent="0.25">
      <c r="A24" s="33" t="s">
        <v>948</v>
      </c>
      <c r="B24" s="33" t="s">
        <v>430</v>
      </c>
      <c r="C24" s="32" t="s">
        <v>271</v>
      </c>
      <c r="D24" s="34">
        <v>2008</v>
      </c>
      <c r="E24" s="34"/>
      <c r="F24" s="34"/>
      <c r="G24" s="34"/>
      <c r="H24" s="34"/>
      <c r="I24" s="32" t="s">
        <v>1021</v>
      </c>
      <c r="J24" s="32"/>
      <c r="M24" s="32"/>
      <c r="N24" t="s">
        <v>901</v>
      </c>
      <c r="P24" s="33"/>
      <c r="Q24" s="46"/>
      <c r="S24" s="33"/>
      <c r="T24" s="39"/>
    </row>
    <row r="25" spans="1:20" x14ac:dyDescent="0.25">
      <c r="A25" s="24" t="s">
        <v>636</v>
      </c>
      <c r="B25" s="24" t="s">
        <v>637</v>
      </c>
      <c r="C25" s="22" t="s">
        <v>271</v>
      </c>
      <c r="D25" s="25">
        <v>2010</v>
      </c>
      <c r="S25" s="24"/>
      <c r="T25" s="19"/>
    </row>
    <row r="26" spans="1:20" x14ac:dyDescent="0.25">
      <c r="A26" s="24" t="s">
        <v>324</v>
      </c>
      <c r="B26" s="24" t="s">
        <v>325</v>
      </c>
      <c r="C26" s="22" t="s">
        <v>271</v>
      </c>
      <c r="D26" s="25">
        <v>2006</v>
      </c>
      <c r="S26" s="24"/>
      <c r="T26" s="19"/>
    </row>
    <row r="27" spans="1:20" x14ac:dyDescent="0.25">
      <c r="A27" s="24" t="s">
        <v>366</v>
      </c>
      <c r="B27" s="24" t="s">
        <v>367</v>
      </c>
      <c r="C27" s="22" t="s">
        <v>271</v>
      </c>
      <c r="D27" s="25">
        <v>2010</v>
      </c>
      <c r="S27" s="24"/>
      <c r="T27" s="19"/>
    </row>
    <row r="28" spans="1:20" x14ac:dyDescent="0.25">
      <c r="A28" s="24" t="s">
        <v>457</v>
      </c>
      <c r="B28" s="24" t="s">
        <v>458</v>
      </c>
      <c r="C28" s="22" t="s">
        <v>290</v>
      </c>
      <c r="D28" s="25">
        <v>2010</v>
      </c>
      <c r="P28"/>
      <c r="Q28"/>
      <c r="S28" s="24"/>
      <c r="T28" s="19"/>
    </row>
    <row r="29" spans="1:20" x14ac:dyDescent="0.25">
      <c r="A29" s="33" t="s">
        <v>490</v>
      </c>
      <c r="B29" s="33" t="s">
        <v>491</v>
      </c>
      <c r="C29" s="32" t="s">
        <v>271</v>
      </c>
      <c r="D29" s="34">
        <v>2007</v>
      </c>
      <c r="E29" s="34"/>
      <c r="F29" s="34">
        <v>2004</v>
      </c>
      <c r="G29" s="34"/>
      <c r="H29" s="34"/>
      <c r="I29" s="32"/>
      <c r="J29" s="32"/>
      <c r="M29" s="32"/>
      <c r="N29" s="39" t="s">
        <v>939</v>
      </c>
      <c r="O29" s="39"/>
      <c r="P29"/>
      <c r="Q29"/>
    </row>
    <row r="30" spans="1:20" x14ac:dyDescent="0.25">
      <c r="A30" s="33" t="s">
        <v>957</v>
      </c>
      <c r="B30" s="33" t="s">
        <v>140</v>
      </c>
      <c r="C30" s="32" t="s">
        <v>271</v>
      </c>
      <c r="D30" s="34">
        <v>2008</v>
      </c>
      <c r="E30" s="34"/>
      <c r="F30" s="34">
        <v>2006</v>
      </c>
      <c r="G30" s="34"/>
      <c r="H30" s="34" t="s">
        <v>991</v>
      </c>
      <c r="I30" s="32" t="s">
        <v>1022</v>
      </c>
      <c r="J30" s="32"/>
      <c r="M30" s="32"/>
      <c r="N30" s="39" t="s">
        <v>901</v>
      </c>
      <c r="O30" s="39"/>
      <c r="P30"/>
      <c r="Q30"/>
    </row>
    <row r="31" spans="1:20" x14ac:dyDescent="0.25">
      <c r="A31" s="59" t="s">
        <v>515</v>
      </c>
      <c r="B31" s="59" t="s">
        <v>114</v>
      </c>
      <c r="C31" s="58" t="s">
        <v>271</v>
      </c>
      <c r="D31" s="60">
        <v>2006</v>
      </c>
      <c r="E31" s="60"/>
      <c r="F31" s="60"/>
      <c r="G31" s="60"/>
      <c r="H31" s="60"/>
      <c r="I31" s="58"/>
      <c r="J31" s="58"/>
      <c r="M31" s="58"/>
      <c r="P31"/>
      <c r="Q31"/>
    </row>
    <row r="32" spans="1:20" x14ac:dyDescent="0.25">
      <c r="P32"/>
      <c r="Q32"/>
    </row>
    <row r="33" spans="1:17" x14ac:dyDescent="0.25">
      <c r="P33"/>
      <c r="Q33"/>
    </row>
    <row r="45" spans="1:17" x14ac:dyDescent="0.25">
      <c r="D45" s="24" t="s">
        <v>21</v>
      </c>
      <c r="E45" s="24"/>
      <c r="F45" s="24" t="s">
        <v>998</v>
      </c>
      <c r="G45" s="24" t="s">
        <v>999</v>
      </c>
      <c r="H45" s="24" t="s">
        <v>1000</v>
      </c>
      <c r="P45"/>
      <c r="Q45"/>
    </row>
    <row r="46" spans="1:17" x14ac:dyDescent="0.25">
      <c r="A46" s="22"/>
      <c r="B46" s="22"/>
      <c r="D46" s="22">
        <v>2002</v>
      </c>
      <c r="E46" s="22"/>
      <c r="F46" s="22">
        <f t="shared" ref="F46:F56" si="0">COUNTIF(D$2:D$31,D46)</f>
        <v>0</v>
      </c>
      <c r="G46" s="65">
        <v>0</v>
      </c>
      <c r="H46" s="22">
        <f>F46-G46</f>
        <v>0</v>
      </c>
    </row>
    <row r="47" spans="1:17" x14ac:dyDescent="0.25">
      <c r="A47" s="22"/>
      <c r="B47" s="22"/>
      <c r="D47" s="22">
        <v>2003</v>
      </c>
      <c r="E47" s="22"/>
      <c r="F47" s="22">
        <f t="shared" si="0"/>
        <v>2</v>
      </c>
      <c r="G47" s="65">
        <v>0</v>
      </c>
      <c r="H47" s="22">
        <f t="shared" ref="H47:H56" si="1">F47-G47</f>
        <v>2</v>
      </c>
    </row>
    <row r="48" spans="1:17" x14ac:dyDescent="0.25">
      <c r="D48" s="22">
        <v>2004</v>
      </c>
      <c r="E48" s="22"/>
      <c r="F48" s="22">
        <f t="shared" si="0"/>
        <v>1</v>
      </c>
      <c r="G48" s="65">
        <v>0</v>
      </c>
      <c r="H48" s="22">
        <f t="shared" si="1"/>
        <v>1</v>
      </c>
    </row>
    <row r="49" spans="4:8" x14ac:dyDescent="0.25">
      <c r="D49" s="22">
        <v>2005</v>
      </c>
      <c r="E49" s="22"/>
      <c r="F49" s="22">
        <f t="shared" si="0"/>
        <v>2</v>
      </c>
      <c r="G49" s="65">
        <v>1</v>
      </c>
      <c r="H49" s="22">
        <f t="shared" si="1"/>
        <v>1</v>
      </c>
    </row>
    <row r="50" spans="4:8" x14ac:dyDescent="0.25">
      <c r="D50" s="22">
        <v>2006</v>
      </c>
      <c r="E50" s="22"/>
      <c r="F50" s="22">
        <f t="shared" si="0"/>
        <v>2</v>
      </c>
      <c r="G50" s="65">
        <v>0</v>
      </c>
      <c r="H50" s="22">
        <f t="shared" si="1"/>
        <v>2</v>
      </c>
    </row>
    <row r="51" spans="4:8" x14ac:dyDescent="0.25">
      <c r="D51" s="22">
        <v>2007</v>
      </c>
      <c r="E51" s="22"/>
      <c r="F51" s="22">
        <f t="shared" si="0"/>
        <v>6</v>
      </c>
      <c r="G51" s="65">
        <v>0</v>
      </c>
      <c r="H51" s="22">
        <f t="shared" si="1"/>
        <v>6</v>
      </c>
    </row>
    <row r="52" spans="4:8" x14ac:dyDescent="0.25">
      <c r="D52" s="22">
        <v>2008</v>
      </c>
      <c r="E52" s="22"/>
      <c r="F52" s="22">
        <f t="shared" si="0"/>
        <v>4</v>
      </c>
      <c r="G52" s="65">
        <v>0</v>
      </c>
      <c r="H52" s="22">
        <f t="shared" si="1"/>
        <v>4</v>
      </c>
    </row>
    <row r="53" spans="4:8" x14ac:dyDescent="0.25">
      <c r="D53" s="22">
        <v>2009</v>
      </c>
      <c r="E53" s="22"/>
      <c r="F53" s="22">
        <f t="shared" si="0"/>
        <v>4</v>
      </c>
      <c r="G53" s="65">
        <v>0</v>
      </c>
      <c r="H53" s="22">
        <f t="shared" si="1"/>
        <v>4</v>
      </c>
    </row>
    <row r="54" spans="4:8" x14ac:dyDescent="0.25">
      <c r="D54" s="22">
        <v>2010</v>
      </c>
      <c r="E54" s="22"/>
      <c r="F54" s="22">
        <f t="shared" si="0"/>
        <v>4</v>
      </c>
      <c r="G54" s="65">
        <v>1</v>
      </c>
      <c r="H54" s="22">
        <f t="shared" si="1"/>
        <v>3</v>
      </c>
    </row>
    <row r="55" spans="4:8" x14ac:dyDescent="0.25">
      <c r="D55" s="22">
        <v>2011</v>
      </c>
      <c r="E55" s="22"/>
      <c r="F55" s="22">
        <f t="shared" si="0"/>
        <v>4</v>
      </c>
      <c r="G55" s="65">
        <v>0</v>
      </c>
      <c r="H55" s="22">
        <f t="shared" si="1"/>
        <v>4</v>
      </c>
    </row>
    <row r="56" spans="4:8" x14ac:dyDescent="0.25">
      <c r="D56" s="22">
        <v>2012</v>
      </c>
      <c r="E56" s="22"/>
      <c r="F56" s="22">
        <f t="shared" si="0"/>
        <v>1</v>
      </c>
      <c r="G56" s="65">
        <v>1</v>
      </c>
      <c r="H56" s="22">
        <f t="shared" si="1"/>
        <v>0</v>
      </c>
    </row>
    <row r="129" spans="23:23" x14ac:dyDescent="0.25">
      <c r="W129" s="22"/>
    </row>
    <row r="130" spans="23:23" x14ac:dyDescent="0.25">
      <c r="W130" s="22"/>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Haut</vt:lpstr>
      <vt:lpstr>Form</vt:lpstr>
      <vt:lpstr>Results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2012-11-19T17:11:52Z</dcterms:modified>
</cp:coreProperties>
</file>