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2"/>
  </bookViews>
  <sheets>
    <sheet name="Haut" sheetId="1" r:id="rId1"/>
    <sheet name="Form" sheetId="4" r:id="rId2"/>
    <sheet name="Results" sheetId="5" r:id="rId3"/>
  </sheets>
  <calcPr calcId="144525" iterateDelta="1E-4"/>
</workbook>
</file>

<file path=xl/calcChain.xml><?xml version="1.0" encoding="utf-8"?>
<calcChain xmlns="http://schemas.openxmlformats.org/spreadsheetml/2006/main">
  <c r="F61" i="5" l="1"/>
  <c r="F62" i="5"/>
  <c r="F63" i="5"/>
  <c r="F64" i="5"/>
  <c r="F65" i="5"/>
  <c r="F66" i="5"/>
  <c r="F67" i="5"/>
  <c r="F68" i="5"/>
  <c r="F69" i="5"/>
  <c r="F70" i="5"/>
  <c r="F71" i="5"/>
  <c r="F72" i="5"/>
  <c r="F73" i="5"/>
  <c r="F74" i="5"/>
  <c r="F60" i="5"/>
  <c r="F47" i="5"/>
  <c r="F48" i="5"/>
  <c r="F49" i="5"/>
  <c r="F50" i="5"/>
  <c r="F51" i="5"/>
  <c r="F52" i="5"/>
  <c r="F53" i="5"/>
  <c r="F54" i="5"/>
  <c r="F55" i="5"/>
  <c r="F56" i="5"/>
  <c r="F46" i="5"/>
  <c r="K34" i="5"/>
  <c r="I34" i="5"/>
  <c r="E35" i="5"/>
  <c r="E34" i="5"/>
  <c r="L101" i="4" l="1"/>
  <c r="L109" i="4"/>
  <c r="L71" i="4"/>
  <c r="L102" i="4"/>
  <c r="L37" i="4"/>
  <c r="L38" i="4"/>
  <c r="L39" i="4"/>
  <c r="L6" i="4"/>
  <c r="L40" i="4"/>
  <c r="L72" i="4"/>
  <c r="L103" i="4"/>
  <c r="L73" i="4"/>
  <c r="L74" i="4"/>
  <c r="L110" i="4"/>
  <c r="L75" i="4"/>
  <c r="L41" i="4"/>
  <c r="L42" i="4"/>
  <c r="L117" i="4"/>
  <c r="L43" i="4"/>
  <c r="L76" i="4"/>
  <c r="L77" i="4"/>
  <c r="L111" i="4"/>
  <c r="L10" i="4"/>
  <c r="L44" i="4"/>
  <c r="L3" i="4"/>
  <c r="L45" i="4"/>
  <c r="L116" i="4"/>
  <c r="L12" i="4"/>
  <c r="L78" i="4"/>
  <c r="L46" i="4"/>
  <c r="L47" i="4"/>
  <c r="L79" i="4"/>
  <c r="L13" i="4"/>
  <c r="L14" i="4"/>
  <c r="L80" i="4"/>
  <c r="L81" i="4"/>
  <c r="L112" i="4"/>
  <c r="L82" i="4"/>
  <c r="L48" i="4"/>
  <c r="L18" i="4"/>
  <c r="L49" i="4"/>
  <c r="L104" i="4"/>
  <c r="L50" i="4"/>
  <c r="L105" i="4"/>
  <c r="L51" i="4"/>
  <c r="L19" i="4"/>
  <c r="L52" i="4"/>
  <c r="L53" i="4"/>
  <c r="L54" i="4"/>
  <c r="L55" i="4"/>
  <c r="L83" i="4"/>
  <c r="L56" i="4"/>
  <c r="L84" i="4"/>
  <c r="L21" i="4"/>
  <c r="L85" i="4"/>
  <c r="L22" i="4"/>
  <c r="L57" i="4"/>
  <c r="L86" i="4"/>
  <c r="L106" i="4"/>
  <c r="L87" i="4"/>
  <c r="L113" i="4"/>
  <c r="L88" i="4"/>
  <c r="L58" i="4"/>
  <c r="L114" i="4"/>
  <c r="L24" i="4"/>
  <c r="L25" i="4"/>
  <c r="L59" i="4"/>
  <c r="L115" i="4"/>
  <c r="L60" i="4"/>
  <c r="L89" i="4"/>
  <c r="L90" i="4"/>
  <c r="L91" i="4"/>
  <c r="L61" i="4"/>
  <c r="L107" i="4"/>
  <c r="L26" i="4"/>
  <c r="L62" i="4"/>
  <c r="L92" i="4"/>
  <c r="L63" i="4"/>
  <c r="L93" i="4"/>
  <c r="L94" i="4"/>
  <c r="L30" i="4"/>
  <c r="L118" i="4"/>
  <c r="L95" i="4"/>
  <c r="L96" i="4"/>
  <c r="L108" i="4"/>
  <c r="L32" i="4"/>
  <c r="L97" i="4"/>
  <c r="L64" i="4"/>
  <c r="L98" i="4"/>
  <c r="L65" i="4"/>
  <c r="L66" i="4"/>
  <c r="L67" i="4"/>
  <c r="L34" i="4"/>
  <c r="L99" i="4"/>
  <c r="L68" i="4"/>
  <c r="L119" i="4"/>
  <c r="L100" i="4"/>
  <c r="L69" i="4"/>
  <c r="L120" i="4"/>
  <c r="L70" i="4"/>
</calcChain>
</file>

<file path=xl/sharedStrings.xml><?xml version="1.0" encoding="utf-8"?>
<sst xmlns="http://schemas.openxmlformats.org/spreadsheetml/2006/main" count="2550" uniqueCount="1171">
  <si>
    <t xml:space="preserve">Baby Steps: Agile Transformation at BabyCenter.com </t>
  </si>
  <si>
    <t>IT Professional</t>
  </si>
  <si>
    <t xml:space="preserve">Nottonson, K. </t>
  </si>
  <si>
    <t>Ei transformaationäkökulmaa</t>
  </si>
  <si>
    <t>Title</t>
  </si>
  <si>
    <t>Publication</t>
  </si>
  <si>
    <t>Keywords</t>
  </si>
  <si>
    <t>Source</t>
  </si>
  <si>
    <t>IEEE Xplore</t>
  </si>
  <si>
    <t>agile transformation</t>
  </si>
  <si>
    <t>Notes</t>
  </si>
  <si>
    <t>Large Scale Agile Transformation in an On-Demand World</t>
  </si>
  <si>
    <t xml:space="preserve">Fry, C. </t>
  </si>
  <si>
    <t>Agile Conference (AGILE), 2007</t>
  </si>
  <si>
    <t>Salesforce.com; Why we chose to move to an agile process, how we accomplished the transformation and what we learned from applying agile at scale</t>
  </si>
  <si>
    <t>Enterprise Agile Transformation: The Two-Year Wall</t>
  </si>
  <si>
    <t>Agile Conference, 2009. AGILE '09</t>
  </si>
  <si>
    <t xml:space="preserve">Maples, C. </t>
  </si>
  <si>
    <t>Ladattu</t>
  </si>
  <si>
    <t>x</t>
  </si>
  <si>
    <t>Borland; What happens after the success stories have been told?</t>
  </si>
  <si>
    <t>Year</t>
  </si>
  <si>
    <t xml:space="preserve">The Organizational Changes Required and the Challenges Involved in Adopting Agile Methodologies in Traditional Software Development Organizations </t>
  </si>
  <si>
    <t>Digital Information Management, 2006 1st International Conference on</t>
  </si>
  <si>
    <t>Pinnallinen, ei "large-scale" näkökulmaa</t>
  </si>
  <si>
    <t xml:space="preserve">Misra, S.C. </t>
  </si>
  <si>
    <t>Ei mukaan:</t>
  </si>
  <si>
    <t>Managing a Large "Agile" Software Engineering Organization</t>
  </si>
  <si>
    <t xml:space="preserve">Beavers, P.A. </t>
  </si>
  <si>
    <t>Harkintaa:</t>
  </si>
  <si>
    <t>Epätieteellinen, käytännön raportti</t>
  </si>
  <si>
    <t xml:space="preserve">The Many Lives of an Agile Story: Design Processes, Design Products, and Understandings in a Large-Scale Agile Development Project </t>
  </si>
  <si>
    <t>System Science (HICSS), 2012 45th Hawaii International Conference on</t>
  </si>
  <si>
    <t>Vain yksi tiimi, ei transformaatiota</t>
  </si>
  <si>
    <t>Read, A.</t>
  </si>
  <si>
    <t>Author (1st only)</t>
  </si>
  <si>
    <t xml:space="preserve">Accidental Adoption: The Story of Scrum at Amazon.com </t>
  </si>
  <si>
    <t>Agile Conference, 2009. AGILE '09.</t>
  </si>
  <si>
    <t>Atlas, A.</t>
  </si>
  <si>
    <t>Enemmän tarina kuin tieteellinen artikkeli. Pieni muutos, sillä tiimit olivat jo ennestään autonomisia</t>
  </si>
  <si>
    <t>Elevating Teams from 'Doing' Agile to 'Being' and 'Living' Agile</t>
  </si>
  <si>
    <t>Soft factors, such as employee motivation and commitment</t>
  </si>
  <si>
    <t>Agile Conference (AGILE), 2011</t>
  </si>
  <si>
    <t xml:space="preserve">Ranganath, P. </t>
  </si>
  <si>
    <t>The Big Projects Always Fail: Taking an Enterprise Agile</t>
  </si>
  <si>
    <t>Agile, 2008. AGILE '08. Conference</t>
  </si>
  <si>
    <t xml:space="preserve">Valade, R. </t>
  </si>
  <si>
    <t>Lista käytäntöjä</t>
  </si>
  <si>
    <t xml:space="preserve">Tidal Wave: The Games Transformation </t>
  </si>
  <si>
    <t xml:space="preserve">Mun-Wai Chung </t>
  </si>
  <si>
    <t>Vain yksi tiimi</t>
  </si>
  <si>
    <t xml:space="preserve">"It's Not the Pants, it's the People in the Pants" Learnings from the Gap Agile Transformation What Worked, How We Did it, and What Still Puzzles Us </t>
  </si>
  <si>
    <t>Pain before - three success factors; Epätieteellinen</t>
  </si>
  <si>
    <t xml:space="preserve">Goodman, D. </t>
  </si>
  <si>
    <t>Teaching a goliath to fly</t>
  </si>
  <si>
    <t>Agile Conference, 2005. Proceedings</t>
  </si>
  <si>
    <t>Ihan ihme tarinointia</t>
  </si>
  <si>
    <t xml:space="preserve">Nair, S. </t>
  </si>
  <si>
    <t xml:space="preserve">Rolling Out Agile in a Large Enterprise </t>
  </si>
  <si>
    <t>Hawaii International Conference on System Sciences, Proceedings of the 41st Annual</t>
  </si>
  <si>
    <t>agile large enterprise</t>
  </si>
  <si>
    <t>Hiukan epätieteellinen</t>
  </si>
  <si>
    <t xml:space="preserve">Benefield, G. </t>
  </si>
  <si>
    <t xml:space="preserve">Seven Dimensions of Agile Maturity in the Global Enterprise: A Case Study </t>
  </si>
  <si>
    <t>System Sciences (HICSS), 2010 43rd Hawaii International Conference on</t>
  </si>
  <si>
    <t>Benefield, R.</t>
  </si>
  <si>
    <t xml:space="preserve">Enterprise Scrum: Scaling Scrum to the Executive Level </t>
  </si>
  <si>
    <t>Enterprise/Executive</t>
  </si>
  <si>
    <t>Greening, D.R.</t>
  </si>
  <si>
    <t xml:space="preserve">Goos, J. </t>
  </si>
  <si>
    <t>An Ericsson Example of Enterprise Class Agility</t>
  </si>
  <si>
    <t>Agile introduction, many teams</t>
  </si>
  <si>
    <t>Vaikuttaa hyvältä ja analyyttiselta, Large/Global enterprise (paljon [yleisiä] viitteitä)</t>
  </si>
  <si>
    <t>Agile Methodologies for Distributed Collaborative Development of Enterprise Applications</t>
  </si>
  <si>
    <t>Complex, Intelligent and Software Intensive Systems, 2008. CISIS 2008. International Conference on</t>
  </si>
  <si>
    <t xml:space="preserve">Hildenbrand, T. </t>
  </si>
  <si>
    <t>XP and large organizations (katso viitteet)</t>
  </si>
  <si>
    <t xml:space="preserve">Influences on Agile Practice Tailoring in Enterprise Software Development </t>
  </si>
  <si>
    <t>Hyvän oloisia:</t>
  </si>
  <si>
    <t xml:space="preserve">Bass, J.M. </t>
  </si>
  <si>
    <t>AGILE India (AGILE INDIA), 2012</t>
  </si>
  <si>
    <t xml:space="preserve">Management challenges to implementing agile processes in traditional development organizations </t>
  </si>
  <si>
    <t xml:space="preserve">Boehm, B. </t>
  </si>
  <si>
    <t>large scale agile</t>
  </si>
  <si>
    <t>Lista organisatorillisista haasteista</t>
  </si>
  <si>
    <t>Software, IEEE, vol. 22, Issue: 5</t>
  </si>
  <si>
    <t>Scaling agile methods</t>
  </si>
  <si>
    <t>Software, IEEE, vol. 20, Issue: 4</t>
  </si>
  <si>
    <t>Vissiin spekulatiivinen, ei tietoa varsinaisista tuloksista</t>
  </si>
  <si>
    <t xml:space="preserve">Reifer, D.J. </t>
  </si>
  <si>
    <t xml:space="preserve">Product Line Engineering in Large-Scale Lean and Agile Software Product Development Environments - Towards a Hybrid Approach to Decentral Control and Managed Reuse </t>
  </si>
  <si>
    <t>Availability, Reliability and Security (ARES), 2011 Sixth International Conference on</t>
  </si>
  <si>
    <t xml:space="preserve">Blau, B. </t>
  </si>
  <si>
    <t>Relevantteja pointteja large-scalesta, ei välttämättä transformaationäkökulmaa</t>
  </si>
  <si>
    <t>Forming to Performing: Transitioning Large-Scale Project Into Agile</t>
  </si>
  <si>
    <t xml:space="preserve">Lee, E.C. </t>
  </si>
  <si>
    <t>Case study, melko naulan kantaan aiheeseen nähden, Tuckman's model</t>
  </si>
  <si>
    <t xml:space="preserve">Scaling Agile: Finding your Agile Tribe </t>
  </si>
  <si>
    <t>Case study of a large agile organization, ei suoranaista transformaation tarkasteula</t>
  </si>
  <si>
    <t xml:space="preserve">Implementing Program Model with Agile Principles in a Large Software Development Organization </t>
  </si>
  <si>
    <t>Computer Software and Applications, 32nd COMPSAC '08. Annual IEEE International</t>
  </si>
  <si>
    <t xml:space="preserve">Laanti, M. </t>
  </si>
  <si>
    <t>Moore, E.</t>
  </si>
  <si>
    <t>Case study, huomioi itse transformaatiota myös</t>
  </si>
  <si>
    <t>Software Process: Improvement and Practice, vol. 13 Issue 2</t>
  </si>
  <si>
    <t>Combining agile software projects and large-scale organizational agility</t>
  </si>
  <si>
    <t>Kettunen, P.</t>
  </si>
  <si>
    <t>references</t>
  </si>
  <si>
    <t>Pragmatic suggestions on applying agile in large NPD organizations</t>
  </si>
  <si>
    <t xml:space="preserve">Agile software development in large organizations </t>
  </si>
  <si>
    <t>Computer, IEEE, vol 37, issue: 12</t>
  </si>
  <si>
    <t>agile large organization</t>
  </si>
  <si>
    <t>Lessons learned from pilot projects in large enterprises, business drivers leading to evaluating agile methods</t>
  </si>
  <si>
    <t xml:space="preserve">Lindvall, M. </t>
  </si>
  <si>
    <t>Using an agile approach in a large, traditional organization</t>
  </si>
  <si>
    <t>Agile Conference, 2006</t>
  </si>
  <si>
    <t xml:space="preserve">Tudor, D. </t>
  </si>
  <si>
    <t>Incorporating DSDM in a "traditional" software organization. Kuvaus stepeistä, vähemmän pohdintaa</t>
  </si>
  <si>
    <t xml:space="preserve">Agile methods for large organizations - building communities of practice </t>
  </si>
  <si>
    <t>Agile Development Conference, 2004</t>
  </si>
  <si>
    <t>Using Communities of Practices theory in a large organization</t>
  </si>
  <si>
    <t xml:space="preserve">Kahkonen, T. </t>
  </si>
  <si>
    <t>Kirjoja?:</t>
  </si>
  <si>
    <t>Agile Software Development in the large: Diving into the deep</t>
  </si>
  <si>
    <t>Eckstein Jutta</t>
  </si>
  <si>
    <t>ISBN 0-932633-57-9</t>
  </si>
  <si>
    <t>Leffingwell Dean</t>
  </si>
  <si>
    <t>Scaling Software Agility: Best Practices for Large Enterprises</t>
  </si>
  <si>
    <t>ISBN-10: 0321458192</t>
  </si>
  <si>
    <t>Agile Program Management with Scrum</t>
  </si>
  <si>
    <t>Schwaber Ken</t>
  </si>
  <si>
    <t>ISBN-10: 073561993X</t>
  </si>
  <si>
    <t xml:space="preserve">How extreme does extreme programming have to be? Adapting XP practices to large-scale projects </t>
  </si>
  <si>
    <t>System Sciences, 2004. Proceedings of the 37th Annual Hawaii International Conference on</t>
  </si>
  <si>
    <t>Comparing small-scale XP to large-scale projects</t>
  </si>
  <si>
    <t xml:space="preserve">Lan Cao </t>
  </si>
  <si>
    <t xml:space="preserve">Governance of an agile software project </t>
  </si>
  <si>
    <t xml:space="preserve">Talby, D. </t>
  </si>
  <si>
    <t>Software Development Governance, 2009. SDG '09. ICSE Workshop on</t>
  </si>
  <si>
    <t>Focusing on the governance (also, no transformation)</t>
  </si>
  <si>
    <t>The Price of Agile Is Eternal Vigilance</t>
  </si>
  <si>
    <t xml:space="preserve">Ryan, J.J. </t>
  </si>
  <si>
    <t>Practices to follow when extending an agile approach over an increasing number of teams; Case study ja lista käytäntöjä</t>
  </si>
  <si>
    <t xml:space="preserve">Hook, Line and Sinker: The Role of Line Management in Relation to Agile Teams </t>
  </si>
  <si>
    <t xml:space="preserve">Abernathy, P. </t>
  </si>
  <si>
    <t>A change to agile (in a large enterprise); Case study - raportti - lista oleellisia käytäntöjä ja vaikuttavia tekijöitä</t>
  </si>
  <si>
    <t>Experiences Applying Agile Practices to Large Systems</t>
  </si>
  <si>
    <t xml:space="preserve">Koehnemann, H. </t>
  </si>
  <si>
    <t>Large system characteristics; List of good practices; Tämän pitäisi olla useasta large-scale projektista, mutta tutkimusmenetelmiä ei paljoa kuvata sen enempää.</t>
  </si>
  <si>
    <t xml:space="preserve">How BMC is scaling agile development </t>
  </si>
  <si>
    <t>Gat, I.</t>
  </si>
  <si>
    <t>Melko samaa kuin muutkin raportit, ehkä tämä on vanhahko??</t>
  </si>
  <si>
    <t>Vanhoja viitteitä:</t>
  </si>
  <si>
    <t xml:space="preserve">Agile Software Process and its experience </t>
  </si>
  <si>
    <t xml:space="preserve">Aoyama, M. </t>
  </si>
  <si>
    <t>Software Engineering, 1998. Proceedings of the 1998 International Conference on</t>
  </si>
  <si>
    <t>ASP-malli. Vanhempia mietteitä ison mittakaavan kehityksestä, ja siitä mitkä ovat agiileja toimintatapoja</t>
  </si>
  <si>
    <t>Agile methods for software practice transformation</t>
  </si>
  <si>
    <t xml:space="preserve">Woodward, E. V. </t>
  </si>
  <si>
    <t>IBM Journal of Research and Development</t>
  </si>
  <si>
    <t>Ei saatavilla... Abstract vaikuttaa mielenkiintoiselta</t>
  </si>
  <si>
    <t>Agility and the Inconceivably Large</t>
  </si>
  <si>
    <t>Miller, A.</t>
  </si>
  <si>
    <t xml:space="preserve">Agile Conference (AGILE), 2007 </t>
  </si>
  <si>
    <t>Liian iso organisaatio - epäilen että case study ei pysty keskittymään meille oleellisiin asioihin</t>
  </si>
  <si>
    <t xml:space="preserve">Scaling Scrum in a Large Distributed Project </t>
  </si>
  <si>
    <t>Empirical Software Engineering and Measurement (ESEM), 2011 International Symposium on</t>
  </si>
  <si>
    <t xml:space="preserve">Paasivaara, M. </t>
  </si>
  <si>
    <t>Distributed Agile Development: Using Scrum in a Large Project</t>
  </si>
  <si>
    <t>Global Software Engineering, 2008. ICGSE 2008. IEEE International Conference on</t>
  </si>
  <si>
    <t>Käytä myöhempää julkaisua</t>
  </si>
  <si>
    <t>Koskettaako tämä haluttua aihepiiriä?</t>
  </si>
  <si>
    <t xml:space="preserve">Experiences on Agile Seating, Facilities and Solutions: Multisite Environment </t>
  </si>
  <si>
    <t>Global Software Engineering (ICGSE), 2011 6th IEEE International Conference on</t>
  </si>
  <si>
    <t xml:space="preserve">Hallikainen, M. </t>
  </si>
  <si>
    <t>List of practices</t>
  </si>
  <si>
    <t>Introducing an Agile Process in a Software Maintenance and Evolution Organization</t>
  </si>
  <si>
    <t>Svensson, H.</t>
  </si>
  <si>
    <t xml:space="preserve">Software Maintenance and Reengineering, 2005. CSMR 2005. Ninth European Conference on </t>
  </si>
  <si>
    <t xml:space="preserve">Coaching Global Software Development Projects </t>
  </si>
  <si>
    <t>Focus on coachin - not transformation?</t>
  </si>
  <si>
    <t>Paasivaara, M.</t>
  </si>
  <si>
    <t xml:space="preserve">Global Software Engineering (ICGSE), 2011 6th IEEE International Conference on </t>
  </si>
  <si>
    <t>Combining Agile Methods with Stage-Gate Project Management</t>
  </si>
  <si>
    <t>Karlstrom, D.</t>
  </si>
  <si>
    <t xml:space="preserve">Software, IEEE, vol. 22 , Issue: 3 </t>
  </si>
  <si>
    <t>Fokus stage-gatessa, ehkä hieman ohi, vaikka puhutaankin transformaation haasteista</t>
  </si>
  <si>
    <t xml:space="preserve">Dependency Management in a Large Agile Environment </t>
  </si>
  <si>
    <t xml:space="preserve">Babinet, E. </t>
  </si>
  <si>
    <t>Keskittyy tarkastelemaan large-scale agilea riippuvuuksien vähentämisen näkökulmasta (mun mielestä tavallaan relevanttia)</t>
  </si>
  <si>
    <t xml:space="preserve">Construction of an Agile Software Product-Enhancement Process by Using an Agile Software Solution Framework (ASSF) and Situational Method Engineering </t>
  </si>
  <si>
    <t>Computer Software and Applications Conference, 2007. COMPSAC 2007. 31st Annual International</t>
  </si>
  <si>
    <t xml:space="preserve">Qumer, A. </t>
  </si>
  <si>
    <t>Keskittyy ehkä enemmän esittelemään tiettyä (ASSF) menetelmää</t>
  </si>
  <si>
    <t>Conner, Daryl</t>
  </si>
  <si>
    <t>Managing at the Speed of Change</t>
  </si>
  <si>
    <t>Random House, New York</t>
  </si>
  <si>
    <t>Kotter, John</t>
  </si>
  <si>
    <t>Leading Change</t>
  </si>
  <si>
    <t>The Free Press, New York</t>
  </si>
  <si>
    <t>Bridges, William</t>
  </si>
  <si>
    <t>Managing Transitions</t>
  </si>
  <si>
    <t>Evolving agile in the enterprise: implementing XP on a grand scale</t>
  </si>
  <si>
    <t>Agile Development Conference, 2003. ADC 2003. Proceedings of the</t>
  </si>
  <si>
    <t xml:space="preserve">Spayd, M.K. </t>
  </si>
  <si>
    <t>XP näkökulma; jonkun verran pohdintaa muutosjohtamisesta ja XP:n merkityksestä eri organisaation osiin</t>
  </si>
  <si>
    <t xml:space="preserve">Succeeding with Agile software development </t>
  </si>
  <si>
    <t>Advances in Engineering, Science and Management (ICAESM), 2012 International Conference on</t>
  </si>
  <si>
    <t>Murugaiyan, M.S.</t>
  </si>
  <si>
    <t>Ei oikein vakuuttanut; Hyvin yleisen tason vertailua agilen ja waterfallin välillä</t>
  </si>
  <si>
    <t xml:space="preserve">Introducing agile development (XP) into a corporate Webmaster environment - an experience report </t>
  </si>
  <si>
    <t xml:space="preserve">Ganis, M. </t>
  </si>
  <si>
    <t xml:space="preserve">Enabling Agile in a Large Organization Our Journey Down the Yellow Brick Road </t>
  </si>
  <si>
    <t xml:space="preserve">Seffernick, T.R. </t>
  </si>
  <si>
    <t>Kuvays suuren organisaation transformaatiosta; Ei juurikaan erotella mitä agiileja menetelmiä käytettiin / mikä tekee agiilin</t>
  </si>
  <si>
    <t>Influence of Large-Scale Organization Structures on Leadership Behaviors</t>
  </si>
  <si>
    <t xml:space="preserve">Moore, E. </t>
  </si>
  <si>
    <t>Agiili ja johtajuus isossa organisaatiossa (30 --&gt; 300 henkilöä)</t>
  </si>
  <si>
    <t>agile large change</t>
  </si>
  <si>
    <t xml:space="preserve">The impact of agile methods on software project management </t>
  </si>
  <si>
    <t>Coram, M.</t>
  </si>
  <si>
    <t>Ei liity aiheeseen</t>
  </si>
  <si>
    <t xml:space="preserve">Engineering of Computer-Based Systems, 2005. ECBS '05. 12th IEEE International Conference and Workshops on the </t>
  </si>
  <si>
    <t>agile large organization, agile large change</t>
  </si>
  <si>
    <t>large scale agile, agile large change</t>
  </si>
  <si>
    <t>agile transformation, agile large change</t>
  </si>
  <si>
    <t>A Case Study in Agile-at-Scale Delivery</t>
  </si>
  <si>
    <t>Brown, A. W.</t>
  </si>
  <si>
    <t>Agile Processes in Software Engineering and Extreme Programming - 12th International Conference, XP 2011, Madrid, Spain, May 10-13, 2011. Proceedings</t>
  </si>
  <si>
    <t>Springer Link</t>
  </si>
  <si>
    <t>Agility-at-scale</t>
  </si>
  <si>
    <t xml:space="preserve">Moving from Waterfall to Agile </t>
  </si>
  <si>
    <t xml:space="preserve">Sureshchandra, K. </t>
  </si>
  <si>
    <t>waterfall agile</t>
  </si>
  <si>
    <t>Introducing Agile Methods in a Large Software Development Team: The Developers Changing Perspective</t>
  </si>
  <si>
    <t>large scale pub:(extreme programming)</t>
  </si>
  <si>
    <t>Keskittyy devaajien odotuksiin/mielipiteisiin; Viitteet ok.</t>
  </si>
  <si>
    <t>Giblin, M.</t>
  </si>
  <si>
    <t>Energy Project Story: From Waterfall to Distributed Agile</t>
  </si>
  <si>
    <t>Tureček, T.</t>
  </si>
  <si>
    <t>transition pub:(extreme programming)</t>
  </si>
  <si>
    <t>Maria antoi aluksi</t>
  </si>
  <si>
    <t>print</t>
  </si>
  <si>
    <t>Agile Processes in Software Engineering and Extreme Programming Lecture Notes in Business Information Processing, 2010, Volume 48, Part 3, 362-371</t>
  </si>
  <si>
    <t>Evolution of Longer-Term Planning in a Large Scale Agile Project – F-Secure’s Experience</t>
  </si>
  <si>
    <t>Agile Processes in Software Engineering and Extreme Programming Lecture Notes in Business Information Processing, 2011, Volume 77, Part 2, 306-315</t>
  </si>
  <si>
    <t>Agile Processes in Software Engineering and Extreme Programming Lecture Notes in Business Information Processing, 2010, Volume 48, Part 2, 184-189</t>
  </si>
  <si>
    <t>enterprise pub:(extreme programming)</t>
  </si>
  <si>
    <t>Ei vissiin niin paljoa puhuta muutoksesta; keskittyy ilmeisesti enimmäkseen planning-näkökulmaan</t>
  </si>
  <si>
    <t>Gunyho, G.</t>
  </si>
  <si>
    <t>Breaking the Major Release Habit</t>
  </si>
  <si>
    <t>ACM</t>
  </si>
  <si>
    <t>agile enterprise</t>
  </si>
  <si>
    <t>Syitä siirtyä agileen; Mitkä asiat agilessa edistävät kiplailukykyä? (ei transformaatiota tai large-scalea)</t>
  </si>
  <si>
    <t>Poole, D.</t>
  </si>
  <si>
    <t>Queue - System Evolution, ACM, vol. 4 Issue 8</t>
  </si>
  <si>
    <t>Challenges of migrating to agile methodologies</t>
  </si>
  <si>
    <t>Communications of the ACM</t>
  </si>
  <si>
    <t>viitteestä</t>
  </si>
  <si>
    <t>Yleisestä tarkastelua ongelmista "agiilitransitiossa"</t>
  </si>
  <si>
    <t>Nerur, S.</t>
  </si>
  <si>
    <t>What Leaders Really Do</t>
  </si>
  <si>
    <t>Kotter, J.</t>
  </si>
  <si>
    <t>Harvard Business Review</t>
  </si>
  <si>
    <t>Difference between management and leadership; Setting a direction versus planning and budgeting</t>
  </si>
  <si>
    <t xml:space="preserve">Influence of Large-Scale Organization Structures on Leadership Behaviors </t>
  </si>
  <si>
    <t>Muita asiaan mahdollisesti liittyvä:</t>
  </si>
  <si>
    <t xml:space="preserve">Agile Conference, 2009. AGILE '09. </t>
  </si>
  <si>
    <t>How organization structures affect leadership in a large agile organization</t>
  </si>
  <si>
    <t>large self managing organization</t>
  </si>
  <si>
    <t>Larman</t>
  </si>
  <si>
    <t>Conference Proceedings</t>
  </si>
  <si>
    <t xml:space="preserve">A. N. Abdel-Hamid and M. A. Abdel-Kader. </t>
  </si>
  <si>
    <t>Process Increments: An Agile Approach to Software Process Improvement</t>
  </si>
  <si>
    <t xml:space="preserve">P. Abernathy. </t>
  </si>
  <si>
    <t>Hook, line and sinker: The role of line management in relation to agile teams</t>
  </si>
  <si>
    <t>314-319</t>
  </si>
  <si>
    <t>Monograph</t>
  </si>
  <si>
    <t xml:space="preserve">P. Abrahamsson. </t>
  </si>
  <si>
    <t>Agile software development of mobile information systems</t>
  </si>
  <si>
    <t>Lecture Notes in Computer Science (including subseries Lecture Notes in Artificial Intelligence and Lecture Notes in Bioinformatics)</t>
  </si>
  <si>
    <t>4495 LNCS 1-4</t>
  </si>
  <si>
    <t xml:space="preserve">M. Aoyama. </t>
  </si>
  <si>
    <t>Agile Software Process and its experience</t>
  </si>
  <si>
    <t>Agile Software Process model</t>
  </si>
  <si>
    <t xml:space="preserve">S. W. Baker. </t>
  </si>
  <si>
    <t>Formalizing agility: an agile organization's journey toward CMMI accreditation</t>
  </si>
  <si>
    <t xml:space="preserve">Udayan Banerjee, Eswaran Narasimhan and N. Kanakalata. </t>
  </si>
  <si>
    <t>Experience of executing fixed price off-shored agile project</t>
  </si>
  <si>
    <t>Introducing agile methods into a project organisation</t>
  </si>
  <si>
    <t>Journal Article</t>
  </si>
  <si>
    <t xml:space="preserve">D. Batra, W. Xia, D. van der Meer and K. Dutta. </t>
  </si>
  <si>
    <t>Balancing agile and structured development approaches to successfully manage large distributed software projects: A case study from the cruise line industry</t>
  </si>
  <si>
    <t>Communications of the Association for Information Systems</t>
  </si>
  <si>
    <t>27 1 379-394</t>
  </si>
  <si>
    <t xml:space="preserve">Dinesh Batra. </t>
  </si>
  <si>
    <t>Modified agile practices for outsourced software projects</t>
  </si>
  <si>
    <t>Commun.ACM</t>
  </si>
  <si>
    <t>52 9 143-148</t>
  </si>
  <si>
    <t xml:space="preserve">P. A. Beavers. </t>
  </si>
  <si>
    <t>Managing a large "Agile" software engineering organization</t>
  </si>
  <si>
    <t>296-303</t>
  </si>
  <si>
    <t xml:space="preserve">B. Boehm and R. Turner. </t>
  </si>
  <si>
    <t>Management challenges to implementing agile processes in traditional development organizations</t>
  </si>
  <si>
    <t>Software, IEEE</t>
  </si>
  <si>
    <t>22 5 30-39</t>
  </si>
  <si>
    <t xml:space="preserve">B. Boelsterli. </t>
  </si>
  <si>
    <t>Iteration advocate/iteration transition meeting: small sampling of new agile techniques used at a major telecommunications firm</t>
  </si>
  <si>
    <t xml:space="preserve">Eric Brechner. </t>
  </si>
  <si>
    <t>Journey of enlightenment: the evolution of development at Microsoft</t>
  </si>
  <si>
    <t xml:space="preserve">L. Cao, K. Mohan, P. Xu and B. Ramesh. </t>
  </si>
  <si>
    <t>How extreme does extreme Programming have to be? Adapting XP practices to large-scale projects</t>
  </si>
  <si>
    <t>37 1335-1344</t>
  </si>
  <si>
    <t xml:space="preserve">J. Q. Chen, Dien Phan, B. Wang and D. R. Vogel. </t>
  </si>
  <si>
    <t>Light-Weight Development Method: a Case Study</t>
  </si>
  <si>
    <t xml:space="preserve">K. Conboy, S. Coyle, X. Wang and M. Pikkarainen. </t>
  </si>
  <si>
    <t>People over process: Key challenges in agile development</t>
  </si>
  <si>
    <t>IEEE Software</t>
  </si>
  <si>
    <t>28 4 48-57</t>
  </si>
  <si>
    <t xml:space="preserve">M. Coram and S. Bohner. </t>
  </si>
  <si>
    <t>The impact of agile methods on software project management</t>
  </si>
  <si>
    <t xml:space="preserve">S. Datta, R. Sindhgatta and B. Sengupta. </t>
  </si>
  <si>
    <t>Evolution of developer collaboration on the Jazz platform: A study of a large scale agile project</t>
  </si>
  <si>
    <t>21-30</t>
  </si>
  <si>
    <t>System analysis and design in a large-scale software project: The case of transition to agile development</t>
  </si>
  <si>
    <t>ISAS 11-18</t>
  </si>
  <si>
    <t xml:space="preserve">Yael Dubinsky and Orit Hazzan. </t>
  </si>
  <si>
    <t>Ad-hoc leadership in agile software development environments</t>
  </si>
  <si>
    <t xml:space="preserve">Ahmed Elshamy and Amr Elssamadisy. </t>
  </si>
  <si>
    <t>Applying agile to large projects: new agile software development practices for large projects</t>
  </si>
  <si>
    <t xml:space="preserve">A. Farrow and S. Greene. </t>
  </si>
  <si>
    <t>Fast &amp; Predictable A Lightweight Release Framework Promotes Agility through Rhythm and Flow</t>
  </si>
  <si>
    <t xml:space="preserve">A. M. Figueiredo. </t>
  </si>
  <si>
    <t>An Executive Scrum Team</t>
  </si>
  <si>
    <t xml:space="preserve">P. Found and R. Harvey. </t>
  </si>
  <si>
    <t>Leading the lean enterprise</t>
  </si>
  <si>
    <t>Engineering Management Journal</t>
  </si>
  <si>
    <t xml:space="preserve">17 1 </t>
  </si>
  <si>
    <t>Large scale agile transformation in an on-demand world</t>
  </si>
  <si>
    <t>136-142</t>
  </si>
  <si>
    <t xml:space="preserve">D. Ganguly and S. Bhattacharyya. </t>
  </si>
  <si>
    <t>Winning the industrial competitiveness with e-commerce adopting component-based software architecture</t>
  </si>
  <si>
    <t>Advances in Intelligent and Soft Computing</t>
  </si>
  <si>
    <t>105 69-75</t>
  </si>
  <si>
    <t xml:space="preserve">I. Gat. </t>
  </si>
  <si>
    <t>How BMC is scaling agile development</t>
  </si>
  <si>
    <t xml:space="preserve">D. Goodman and M. Elbaz. </t>
  </si>
  <si>
    <t>It's Not the Pants, it's the People in the Pants Learnings from the Gap Agile Transformation What Worked, How We Did it, and What Still Puzzles Us</t>
  </si>
  <si>
    <t xml:space="preserve">E. Goodman and L. Loh. </t>
  </si>
  <si>
    <t>Organizational change: A critical challenge for team effectiveness</t>
  </si>
  <si>
    <t>Business Information Review</t>
  </si>
  <si>
    <t>28 4 242-250</t>
  </si>
  <si>
    <t>An ericsson example of enterprise class agility</t>
  </si>
  <si>
    <t>154-159</t>
  </si>
  <si>
    <t>An industrial case study for Scrum adoption</t>
  </si>
  <si>
    <t>Journal of Software</t>
  </si>
  <si>
    <t>7 1 237-242</t>
  </si>
  <si>
    <t>Experiences on Agile seating, facilities and solutions: Multisite environment</t>
  </si>
  <si>
    <t>119-123</t>
  </si>
  <si>
    <t xml:space="preserve">G. K. Hanssen, A. F. Yamashita, R. Conradi and L. Moonen. </t>
  </si>
  <si>
    <t>Software Entropy in Agile Product Evolution</t>
  </si>
  <si>
    <t xml:space="preserve">Orit Hazzan and Yael Dubinsky. </t>
  </si>
  <si>
    <t>The concept of change in technology transfer</t>
  </si>
  <si>
    <t xml:space="preserve">J. Heidenberg, M. Matinlassi, M. Pikkarainen, P. Hirkman and J. Partanen. </t>
  </si>
  <si>
    <t>Systematic piloting of agile methods in the large: Two cases in embedded systems development</t>
  </si>
  <si>
    <t>6156 LNCS 47-61</t>
  </si>
  <si>
    <t xml:space="preserve">T. Hildenbrand, M. Geisser, T. Kude, D. Bruch and T. Acker. </t>
  </si>
  <si>
    <t>Agile methodologies for distributed collaborative development of enterprise applications</t>
  </si>
  <si>
    <t>540-545</t>
  </si>
  <si>
    <t xml:space="preserve">Michael Hirsch. </t>
  </si>
  <si>
    <t>Moving from a plan driven culture to agile development</t>
  </si>
  <si>
    <t>Making RUP agile</t>
  </si>
  <si>
    <t xml:space="preserve">K. R. Howard. </t>
  </si>
  <si>
    <t>The covert agilist</t>
  </si>
  <si>
    <t>131-134</t>
  </si>
  <si>
    <t xml:space="preserve">P. Ingalls and T. Frever. </t>
  </si>
  <si>
    <t>Growing an Agile Culture from Value Seeds</t>
  </si>
  <si>
    <t xml:space="preserve">M. Kalliney. </t>
  </si>
  <si>
    <t>Transitioning from agile development to enterprise product management agility</t>
  </si>
  <si>
    <t>209-213</t>
  </si>
  <si>
    <t>Combining agile methods with stage-gate project management</t>
  </si>
  <si>
    <t>22 3 43-49</t>
  </si>
  <si>
    <t xml:space="preserve">P. T. Kidd. </t>
  </si>
  <si>
    <t>Agile enterprise strategy: a next generation manufacturing concept</t>
  </si>
  <si>
    <t xml:space="preserve">K. Korhonen. </t>
  </si>
  <si>
    <t>Adopting agile practices in teams with no direct programming responsibility - A case study</t>
  </si>
  <si>
    <t>6759 LNCS 30-43</t>
  </si>
  <si>
    <t>Evaluating the Effect of Agile Methods on Software Defect Data and Defect Reporting Practices - A Case Study</t>
  </si>
  <si>
    <t>Migrating defect management from waterfall to agile software development in a large-scale multi-site organization: A case study</t>
  </si>
  <si>
    <t>Lecture Notes in Business Information Processing</t>
  </si>
  <si>
    <t>31 LNBIP 73-82</t>
  </si>
  <si>
    <t xml:space="preserve">O. Ktata and G. LÃ©vesque. </t>
  </si>
  <si>
    <t>Agile development: Issues and avenues requiring a substantial enhancement of the business perspective in large projects</t>
  </si>
  <si>
    <t>59-66</t>
  </si>
  <si>
    <t xml:space="preserve">Kuo-Wei Hwang. </t>
  </si>
  <si>
    <t>Information-Led Transformation of Regional Chinese Enterprises</t>
  </si>
  <si>
    <t xml:space="preserve">R. Kuusela and M. Koivuluoma. </t>
  </si>
  <si>
    <t>Lean transformation framework for software intensive companies: Responding to challenges created by the cloud</t>
  </si>
  <si>
    <t>378-382</t>
  </si>
  <si>
    <t xml:space="preserve">M. Laanti. </t>
  </si>
  <si>
    <t>Implementing program model with agile principles in a large software development organization</t>
  </si>
  <si>
    <t>1383-1391</t>
  </si>
  <si>
    <t xml:space="preserve">M. Laanti, O. Salo and P. Abrahamsson. </t>
  </si>
  <si>
    <t>Agile methods rapidly replacing traditional methods at Nokia: A survey of opinions on agile transformation</t>
  </si>
  <si>
    <t>Information and Software Technology</t>
  </si>
  <si>
    <t>53 3 276-290</t>
  </si>
  <si>
    <t xml:space="preserve">E. C. Lee. </t>
  </si>
  <si>
    <t xml:space="preserve">Ilkka Lehto and Kristian Rautiainen. </t>
  </si>
  <si>
    <t>Software development governance challenges of a middle-sized company in agile transition</t>
  </si>
  <si>
    <t xml:space="preserve">Jingyue Li, Nils B. Moe and Dyb\aa Tore. </t>
  </si>
  <si>
    <t>Transition from a plan-driven process to Scrum: a longitudinal case study on software quality</t>
  </si>
  <si>
    <t xml:space="preserve">Lv Yi. </t>
  </si>
  <si>
    <t>Manager as Scrum Master</t>
  </si>
  <si>
    <t xml:space="preserve">Lech Madeyski and Wojciech Biela. </t>
  </si>
  <si>
    <t>Empirical evidence principle and joint engagement practice to introduce XP</t>
  </si>
  <si>
    <t xml:space="preserve">C. Maples. </t>
  </si>
  <si>
    <t xml:space="preserve">Rafael P. Maranzato, Marden Neubert and Paula Herculano. </t>
  </si>
  <si>
    <t>Moving back to scrum and scaling to scrum of scrums in less than one year</t>
  </si>
  <si>
    <t xml:space="preserve">Sandra McDowell and Nicola Dourambeis. </t>
  </si>
  <si>
    <t>British telecom experience report: agile intervention - BT's Joining the dots events for organizational change</t>
  </si>
  <si>
    <t xml:space="preserve">L. Meade and A. Presley. </t>
  </si>
  <si>
    <t>Tools for engineering the agile enterprise</t>
  </si>
  <si>
    <t xml:space="preserve">S. C. Misra, V. Kumar and U. Kumar. </t>
  </si>
  <si>
    <t>Identifying some critical changes required in adopting agile practices in traditional software development projects</t>
  </si>
  <si>
    <t>International Journal of Quality and Reliability Management</t>
  </si>
  <si>
    <t>27 4 451-474</t>
  </si>
  <si>
    <t>Scaling agile: Finding your agile tribe</t>
  </si>
  <si>
    <t>121-124</t>
  </si>
  <si>
    <t xml:space="preserve">Sridhar Nerur, RadhaKanta Mahapatra and George Mangalaraj. </t>
  </si>
  <si>
    <t>48 5 72-78</t>
  </si>
  <si>
    <t xml:space="preserve">M. Neubauer and C. Stary. </t>
  </si>
  <si>
    <t>Situatedness - The Amalgam of Agile (S-)BPM</t>
  </si>
  <si>
    <t>Communications in Computer and Information Science</t>
  </si>
  <si>
    <t>213 CCIS 65-79</t>
  </si>
  <si>
    <t xml:space="preserve">J. Nielsen and D. McMunn. </t>
  </si>
  <si>
    <t>The agile journey -Adopting XP in a large financial services organization</t>
  </si>
  <si>
    <t>3556 28-37</t>
  </si>
  <si>
    <t xml:space="preserve">Natalja Nikitina and Mira Kajko-Mattsson. </t>
  </si>
  <si>
    <t>Developer-driven big-bang process transition from Scrum to Kanban</t>
  </si>
  <si>
    <t xml:space="preserve">James Noble, Stuart Marshall, Stephen Marshall and Robert Biddle. </t>
  </si>
  <si>
    <t>Less Extreme Programming</t>
  </si>
  <si>
    <t xml:space="preserve">K. Nottonson and K. DeLong. </t>
  </si>
  <si>
    <t>Baby Steps: Agile Transformation at BabyCenter.com</t>
  </si>
  <si>
    <t>10 5 59-62</t>
  </si>
  <si>
    <t>Anatomy and physiology of an Agile Transition</t>
  </si>
  <si>
    <t>302-306</t>
  </si>
  <si>
    <t xml:space="preserve">Christopher P. O'Connor. </t>
  </si>
  <si>
    <t>Letters from the edge of an agile transition</t>
  </si>
  <si>
    <t xml:space="preserve">M. Paasivaara. </t>
  </si>
  <si>
    <t>Coaching Global Software Development Projects</t>
  </si>
  <si>
    <t xml:space="preserve">J. Packlick. </t>
  </si>
  <si>
    <t>The Agile Maturity Map A Goal Oriented Approach to Agile Improvement</t>
  </si>
  <si>
    <t>The effect of moving from a plan-driven to an incremental software development approach with agile practices: An industrial case study</t>
  </si>
  <si>
    <t>Empirical Software Engineering</t>
  </si>
  <si>
    <t>15 6 654-693</t>
  </si>
  <si>
    <t xml:space="preserve">Damon Poole. </t>
  </si>
  <si>
    <t>Queue</t>
  </si>
  <si>
    <t>4 8 46-51</t>
  </si>
  <si>
    <t xml:space="preserve">A. Qumer and B. Henderson-Sellers. </t>
  </si>
  <si>
    <t>Construction of an Agile Software Product-Enhancement Process by Using an Agile Software Solution Framework (ASSF) and Situational Method Engineering</t>
  </si>
  <si>
    <t xml:space="preserve">Vaclav Rajlich. </t>
  </si>
  <si>
    <t>Changing the paradigm of software engineering</t>
  </si>
  <si>
    <t>49 8 67-70</t>
  </si>
  <si>
    <t xml:space="preserve">A. Read and R. O. Briggs. </t>
  </si>
  <si>
    <t>The Many Lives of an Agile Story: Design Processes, Design Products, and Understandings in a Large-Scale Agile Development Project</t>
  </si>
  <si>
    <t xml:space="preserve">R. S. Sangwan and P. A. Laplante. </t>
  </si>
  <si>
    <t>Test-Driven Development in Large Projects</t>
  </si>
  <si>
    <t>8 5 25-29</t>
  </si>
  <si>
    <t xml:space="preserve">B. Schatz and I. Abdelshafi. </t>
  </si>
  <si>
    <t>Primavera gets Agile: A successful transition to Agile development</t>
  </si>
  <si>
    <t>22 3 36-42</t>
  </si>
  <si>
    <t xml:space="preserve">J. Schnitter and O. MacKert. </t>
  </si>
  <si>
    <t>Introducing agile software development at SAP AG: Change procedures and observations in a global software company</t>
  </si>
  <si>
    <t>132-138</t>
  </si>
  <si>
    <t xml:space="preserve">T. R. Seffernick. </t>
  </si>
  <si>
    <t>Enabling Agile in a large organization our journey down the Yellow Brick Road</t>
  </si>
  <si>
    <t>200-205</t>
  </si>
  <si>
    <t xml:space="preserve">Amir Shatil, Orit Hazzan and Yael Dubinsky. </t>
  </si>
  <si>
    <t>Agility in a Large-Scale System Engineering Project: A Case-Study of an Advanced Communication System Project</t>
  </si>
  <si>
    <t xml:space="preserve">Xueling Shu, Andrei Turinsky, Christoph Sensen and Frank Maurer. </t>
  </si>
  <si>
    <t>A case study of the implementation of agile methods in a bioinformatics project</t>
  </si>
  <si>
    <t xml:space="preserve">L. D. Sienkiewicz and L. A. Maciaszek. </t>
  </si>
  <si>
    <t>Adapting scrum for third party services and network organizations</t>
  </si>
  <si>
    <t>329-336</t>
  </si>
  <si>
    <t xml:space="preserve">K. Silva and C. Doss. </t>
  </si>
  <si>
    <t>The Growth of an Agile Coach Community at a Fortune 200 Company</t>
  </si>
  <si>
    <t xml:space="preserve">R. Sindhgatta, N. C. Narendra and B. Sengupta. </t>
  </si>
  <si>
    <t>105-114</t>
  </si>
  <si>
    <t xml:space="preserve">Riitta Smeds. </t>
  </si>
  <si>
    <t>Managing change towards lean enterprises</t>
  </si>
  <si>
    <t>International Journal of Operations &amp; Production Management</t>
  </si>
  <si>
    <t>14 3 66</t>
  </si>
  <si>
    <t xml:space="preserve">H. Smits and K. Rilliet. </t>
  </si>
  <si>
    <t>Agile experience report: Transition &amp; complexity at Cisco Voice Technology Group</t>
  </si>
  <si>
    <t>274-278</t>
  </si>
  <si>
    <t xml:space="preserve">J. Srinivasan and K. Lundqvist. </t>
  </si>
  <si>
    <t>Agile in India: Challenges and lessons learned</t>
  </si>
  <si>
    <t>125-130</t>
  </si>
  <si>
    <t xml:space="preserve">R. Stern. </t>
  </si>
  <si>
    <t>Going lean drives business success at E-Z-GO</t>
  </si>
  <si>
    <t>Global Business and Organizational Excellence</t>
  </si>
  <si>
    <t>30 3 15-24</t>
  </si>
  <si>
    <t xml:space="preserve">Mauro Sulfaro, Michele Marchesi and Sandro Pinna. </t>
  </si>
  <si>
    <t>Agile practices in a large organization: the experience of poste Italiane</t>
  </si>
  <si>
    <t xml:space="preserve">J. Sutherland and R. Frohman. </t>
  </si>
  <si>
    <t>Hitting the Wall: What to Do When High Performing Scrum Teams Overwhelm Operations and Infrastructure</t>
  </si>
  <si>
    <t xml:space="preserve">David Talby and Yael Dubinsky. </t>
  </si>
  <si>
    <t>Governance of an agile software project</t>
  </si>
  <si>
    <t>2006 367-373</t>
  </si>
  <si>
    <t xml:space="preserve">E. Uy and R. Rosendahl. </t>
  </si>
  <si>
    <t>Migrating from SharePoint to a Better Scrum Tool</t>
  </si>
  <si>
    <t xml:space="preserve">R. Valade. </t>
  </si>
  <si>
    <t>The big projects always fail: Taking an enterprise agile</t>
  </si>
  <si>
    <t>148-153</t>
  </si>
  <si>
    <t>Roadmap Transformation: From Obstacle to Catalyst</t>
  </si>
  <si>
    <t xml:space="preserve">E. V. Woodward, R. Bowers, V. S. Thio, K. Johnson, M. Srihari and C. J. Bracht. </t>
  </si>
  <si>
    <t xml:space="preserve">54 2 </t>
  </si>
  <si>
    <t>151-153</t>
  </si>
  <si>
    <t xml:space="preserve">Carmen Zannier and Frank Maurer. </t>
  </si>
  <si>
    <t>Comparing decision making in agile and non-agile software organizations</t>
  </si>
  <si>
    <t>Proceedings of the Hawaii International Conference on System Sciences</t>
  </si>
  <si>
    <t>ICEIS 2006 - 8th International Conference on Enterprise Information Systems, Proceedings</t>
  </si>
  <si>
    <t>Lecture Notes in Computer Science</t>
  </si>
  <si>
    <t>Computer Software and Applications Conference, 2007. COMPSAC 2007. 31st Annual InternationalComputer Software and Applications Conference, 2007. COMPSAC 2007. 31st Annual International</t>
  </si>
  <si>
    <t>1 539-542</t>
  </si>
  <si>
    <t>Software evolution in agile development: A case study</t>
  </si>
  <si>
    <t>Proceedings - AGILE Conference, 2006</t>
  </si>
  <si>
    <t>Agile Conference (AGILE), 2011Agile Conference (AGILE), 2011</t>
  </si>
  <si>
    <t>195-200</t>
  </si>
  <si>
    <t>Proceedings - 2009 Agile Conference, AGILE 2009</t>
  </si>
  <si>
    <t>Software Engineering, 1998. Proceedings of the 1998 International Conference onSoftware Engineering, 1998. Proceedings of the 1998 International Conference on</t>
  </si>
  <si>
    <t>Computer Software and Applications Conference, 1997. COMPSAC '97. Proceedings., The Twenty-First Annual InternationalComputer Software and Applications Conference, 1997. COMPSAC '97. Proceedings., The Twenty-First Annual International</t>
  </si>
  <si>
    <t>454-459</t>
  </si>
  <si>
    <t>Agile Conference, 2005. ProceedingsAgile Conference, 2005. Proceedings</t>
  </si>
  <si>
    <t>185-192</t>
  </si>
  <si>
    <t>Proceedings of the 4th India Software Engineering Conference</t>
  </si>
  <si>
    <t>69-75</t>
  </si>
  <si>
    <t>Proceedings of the 8th international conference on Agile processes in software engineering and extreme programming</t>
  </si>
  <si>
    <t>203-207</t>
  </si>
  <si>
    <t>Proceedings - AGILE 2007</t>
  </si>
  <si>
    <t>Agile Development Conference, 2003. ADC 2003. Proceedings of theAgile Development Conference, 2003. ADC 2003. Proceedings of the</t>
  </si>
  <si>
    <t>109-113</t>
  </si>
  <si>
    <t>Proceedings of the 27th international conference on Software engineering</t>
  </si>
  <si>
    <t>39-42</t>
  </si>
  <si>
    <t>Service Systems and Service Management, 2007 International Conference onService Systems and Service Management, 2007 International Conference on</t>
  </si>
  <si>
    <t>Engineering of Computer-Based Systems, 2005. ECBS '05. 12th IEEE International Conference and Workshops on theEngineering of Computer-Based Systems, 2005. ECBS '05. 12th IEEE International Conference and Workshops on the</t>
  </si>
  <si>
    <t>363-370</t>
  </si>
  <si>
    <t>Proceedings of the 4th India Software Engineering Conference 2011, ISEC'11</t>
  </si>
  <si>
    <t>Proceedings of the 2010 ICSE Workshop on Cooperative and Human Aspects of Software Engineering</t>
  </si>
  <si>
    <t>32-38</t>
  </si>
  <si>
    <t>46-53</t>
  </si>
  <si>
    <t>Agile, 2008. AGILE '08. ConferenceAgile, 2008. AGILE '08. Conference</t>
  </si>
  <si>
    <t>224-228</t>
  </si>
  <si>
    <t>Agile Conference, 2009. AGILE '09.Agile Conference, 2009. AGILE '09.</t>
  </si>
  <si>
    <t>147-150</t>
  </si>
  <si>
    <t>Agile Conference, 2006Agile Conference, 2006</t>
  </si>
  <si>
    <t>6 pp.-320</t>
  </si>
  <si>
    <t>112-115</t>
  </si>
  <si>
    <t>Proceedings - Agile 2008 Conference</t>
  </si>
  <si>
    <t>Proceedings - 2011 6th IEEE International Conference on Global Software Engineering, ICGSE 2011</t>
  </si>
  <si>
    <t>System Sciences (HICSS), 2010 43rd Hawaii International Conference onSystem Sciences (HICSS), 2010 43rd Hawaii International Conference on</t>
  </si>
  <si>
    <t>Proceedings of the 2006 international workshop on Software technology transfer in software engineering</t>
  </si>
  <si>
    <t>29-34</t>
  </si>
  <si>
    <t>Proceedings - CISIS 2008: 2nd International Conference on Complex, Intelligent and Software Intensive Systems</t>
  </si>
  <si>
    <t>38-38</t>
  </si>
  <si>
    <t>OOPSLA 2002 Practitioners Reports</t>
  </si>
  <si>
    <t>1-ff</t>
  </si>
  <si>
    <t>119-124</t>
  </si>
  <si>
    <t>Agile Manufacturing (Digest No. 1997/386), IEE Colloquium onAgile Manufacturing (Digest No. 1997/386), IEE Colloquium on</t>
  </si>
  <si>
    <t>2/1-2/6</t>
  </si>
  <si>
    <t>Quality of Information and Communications Technology (QUATIC), 2010 Seventh International Conference on theQuality of Information and Communications Technology (QUATIC), 2010 Seventh International Conference on the</t>
  </si>
  <si>
    <t>35-43</t>
  </si>
  <si>
    <t>ACM International Conference Proceeding Series</t>
  </si>
  <si>
    <t>Service Oriented System Engineering (SOSE), 2010 Fifth IEEE International Symposium onService Oriented System Engineering (SOSE), 2010 Fifth IEEE International Symposium on</t>
  </si>
  <si>
    <t>Proceedings - 37th EUROMICRO Conference on Software Engineering and Advanced Applications, SEAA 2011</t>
  </si>
  <si>
    <t>Proceedings - International Computer Software and Applications Conference</t>
  </si>
  <si>
    <t>106-111</t>
  </si>
  <si>
    <t>Proceedings of the 2009 ICSE Workshop on Software Development Governance</t>
  </si>
  <si>
    <t>36-39</t>
  </si>
  <si>
    <t>Proceedings of the 2010 ACM-IEEE International Symposium on Empirical Software Engineering and Measurement</t>
  </si>
  <si>
    <t>13:1-13:10</t>
  </si>
  <si>
    <t>141-144</t>
  </si>
  <si>
    <t>90-95</t>
  </si>
  <si>
    <t>Proceedings of the ACM international conference companion on Object oriented programming systems languages and applications companion</t>
  </si>
  <si>
    <t>17-23</t>
  </si>
  <si>
    <t>Engineering and Technology Management, 1996. IEMC 96. Proceedings., International Conference onEngineering and Technology Management, 1996. IEMC 96. Proceedings., International Conference on</t>
  </si>
  <si>
    <t>381-385</t>
  </si>
  <si>
    <t>Proceedings of the 2011 International Conference on Software and Systems Process</t>
  </si>
  <si>
    <t>159-168</t>
  </si>
  <si>
    <t>Proceedings of the Sixth Australasian Conference on Computing Education - Volume 30</t>
  </si>
  <si>
    <t>217-226</t>
  </si>
  <si>
    <t>Proceedings - 2011 Agile Conference, Agile 2011</t>
  </si>
  <si>
    <t>79-84</t>
  </si>
  <si>
    <t>Global Software Engineering (ICGSE), 2011 6th IEEE International Conference onGlobal Software Engineering (ICGSE), 2011 6th IEEE International Conference on</t>
  </si>
  <si>
    <t>84-93</t>
  </si>
  <si>
    <t>Agile Conference (AGILE), 2007Agile Conference (AGILE), 2007</t>
  </si>
  <si>
    <t>266-271</t>
  </si>
  <si>
    <t>System Science (HICSS), 2012 45th Hawaii International Conference onSystem Science (HICSS), 2012 45th Hawaii International Conference on</t>
  </si>
  <si>
    <t>5319-5328</t>
  </si>
  <si>
    <t>ENASE 2010 - Proceedings of the 5th International Conference on Evaluation of Novel Approaches to Software Engineering</t>
  </si>
  <si>
    <t>Software Science, Technology and Engineering (SWSTE), 2010 IEEE International Conference onSoftware Science, Technology and Engineering (SWSTE), 2010 IEEE International Conference on</t>
  </si>
  <si>
    <t>47-54</t>
  </si>
  <si>
    <t>169-170</t>
  </si>
  <si>
    <t>2011 Federated Conference on Computer Science and Information Systems, FedCSIS 2011</t>
  </si>
  <si>
    <t>225-228</t>
  </si>
  <si>
    <t>Proceedings of the ACM International Conference Companion on Object Oriented Programming Systems Languages and Applications Companion, SPLASH '10</t>
  </si>
  <si>
    <t>60-70</t>
  </si>
  <si>
    <t>ISEC'10 - Proceedings of the 2010 India Software Engineering Conference</t>
  </si>
  <si>
    <t>219-221</t>
  </si>
  <si>
    <t>System Sciences (HICSS), 2011 44th Hawaii International Conference onSystem Sciences (HICSS), 2011 44th Hawaii International Conference on</t>
  </si>
  <si>
    <t>40-45</t>
  </si>
  <si>
    <t>506-512</t>
  </si>
  <si>
    <t>229-234</t>
  </si>
  <si>
    <r>
      <t xml:space="preserve">Case study of introducing only </t>
    </r>
    <r>
      <rPr>
        <i/>
        <sz val="11"/>
        <color theme="1"/>
        <rFont val="Calibri"/>
        <family val="2"/>
        <scheme val="minor"/>
      </rPr>
      <t>one</t>
    </r>
    <r>
      <rPr>
        <sz val="11"/>
        <color theme="1"/>
        <rFont val="Calibri"/>
        <family val="2"/>
        <scheme val="minor"/>
      </rPr>
      <t xml:space="preserve"> team; Challenges in a large organization with dependencies</t>
    </r>
  </si>
  <si>
    <t>3-12</t>
  </si>
  <si>
    <t>Accidental Adoption: The Story of Scrum at Amazon.com</t>
  </si>
  <si>
    <t>135-140</t>
  </si>
  <si>
    <t xml:space="preserve">E. Babinet and R. Ramanathan. </t>
  </si>
  <si>
    <t>Dependency Management in a Large Agile Environment</t>
  </si>
  <si>
    <t>401-406</t>
  </si>
  <si>
    <t xml:space="preserve">J. M. Bass. </t>
  </si>
  <si>
    <t>Influences on Agile Practice Tailoring in Enterprise Software Development</t>
  </si>
  <si>
    <t>AGILE India (AGILE INDIA), 2012AGILE India (AGILE INDIA), 2012</t>
  </si>
  <si>
    <t>1-9</t>
  </si>
  <si>
    <t>Rolling Out Agile in a Large Enterprise</t>
  </si>
  <si>
    <t>Hawaii International Conference on System Sciences, Proceedings of the 41st AnnualHawaii International Conference on System Sciences, Proceedings of the 41st Annual</t>
  </si>
  <si>
    <t>461-461</t>
  </si>
  <si>
    <t xml:space="preserve">R. Benefield. </t>
  </si>
  <si>
    <t>Seven Dimensions of Agile Maturity in the Global Enterprise: A Case Study</t>
  </si>
  <si>
    <t>1-7</t>
  </si>
  <si>
    <t xml:space="preserve">B. Blau and T. Hildenbrand. </t>
  </si>
  <si>
    <t>Product Line Engineering in Large-Scale Lean and Agile Software Product Development Environments - Towards a Hybrid Approach to Decentral Control and Managed Reuse</t>
  </si>
  <si>
    <t>Availability, Reliability and Security (ARES), 2011 Sixth International Conference onAvailability, Reliability and Security (ARES), 2011 Sixth International Conference on</t>
  </si>
  <si>
    <t>404-408</t>
  </si>
  <si>
    <t>1-6</t>
  </si>
  <si>
    <t xml:space="preserve">D. R. Greening. </t>
  </si>
  <si>
    <t>Enterprise Scrum: Scaling Scrum to the Executive Level</t>
  </si>
  <si>
    <t>1-10</t>
  </si>
  <si>
    <t xml:space="preserve">T. Kahkonen. </t>
  </si>
  <si>
    <t>Agile methods for large organizations - building communities of practice</t>
  </si>
  <si>
    <t>Agile Development Conference, 2004Agile Development Conference, 2004</t>
  </si>
  <si>
    <t>2-10</t>
  </si>
  <si>
    <t xml:space="preserve">H. Koehnemann and M. Coats. </t>
  </si>
  <si>
    <t>295-300</t>
  </si>
  <si>
    <t>3-3</t>
  </si>
  <si>
    <t xml:space="preserve">M. Lindvall, D. Muthig, A. Dagnino, et al. </t>
  </si>
  <si>
    <t>Agile software development in large organizations</t>
  </si>
  <si>
    <t>Computer</t>
  </si>
  <si>
    <t>37 12 26-34</t>
  </si>
  <si>
    <t xml:space="preserve">A. Miller and E. Carter. </t>
  </si>
  <si>
    <t>304-308</t>
  </si>
  <si>
    <t xml:space="preserve">E. Moore. </t>
  </si>
  <si>
    <t>309-313</t>
  </si>
  <si>
    <t xml:space="preserve">M. Paasivaara, S. Durasiewicz and C. Lassenius. </t>
  </si>
  <si>
    <t>Global Software Engineering, 2008. ICGSE 2008. IEEE International Conference onGlobal Software Engineering, 2008. ICGSE 2008. IEEE International Conference on</t>
  </si>
  <si>
    <t>87-95</t>
  </si>
  <si>
    <t xml:space="preserve">M. Paasivaara and C. Lassenius. </t>
  </si>
  <si>
    <t>Scaling Scrum in a Large Distributed Project</t>
  </si>
  <si>
    <t>Empirical Software Engineering and Measurement (ESEM), 2011 International Symposium onEmpirical Software Engineering and Measurement (ESEM), 2011 International Symposium on</t>
  </si>
  <si>
    <t>363-367</t>
  </si>
  <si>
    <t xml:space="preserve">D. J. Reifer, F. Maurer and H. Erdogmus. </t>
  </si>
  <si>
    <t>20 4 12-14</t>
  </si>
  <si>
    <t>125-128</t>
  </si>
  <si>
    <t xml:space="preserve">H. Svensson and M. Host. </t>
  </si>
  <si>
    <t>Software Maintenance and Reengineering, 2005. CSMR 2005. Ninth European Conference onSoftware Maintenance and Reengineering, 2005. CSMR 2005. Ninth European Conference on</t>
  </si>
  <si>
    <t>256-264</t>
  </si>
  <si>
    <t>1-8</t>
  </si>
  <si>
    <t>Title match</t>
  </si>
  <si>
    <t xml:space="preserve"> </t>
  </si>
  <si>
    <t>Challenges</t>
  </si>
  <si>
    <t>N</t>
  </si>
  <si>
    <t>Y</t>
  </si>
  <si>
    <t>Abs: Large/several teams</t>
  </si>
  <si>
    <t>?</t>
  </si>
  <si>
    <t>Abs: agile SW development</t>
  </si>
  <si>
    <t>-</t>
  </si>
  <si>
    <t>Abs: Transformation
(process change)</t>
  </si>
  <si>
    <t>Score</t>
  </si>
  <si>
    <t>Text: Transformation</t>
  </si>
  <si>
    <t>Text: Large scale</t>
  </si>
  <si>
    <t>Organization size</t>
  </si>
  <si>
    <t>A lot of teams</t>
  </si>
  <si>
    <t>Initial state of organization</t>
  </si>
  <si>
    <t>Why was the change initiated</t>
  </si>
  <si>
    <t>"Widespread use of small independent teams". The author thinks that the corporate culture was a match for doing an agile transformation. The author's own team did not have a development method. Scrum had been heard of at the company (3 people on an e-mail list). Teams were fully free to choose their methods, and experiment. On corporate level there was neither resistance or support for Scrum.</t>
  </si>
  <si>
    <t>Time of transformation</t>
  </si>
  <si>
    <t>2004-2008</t>
  </si>
  <si>
    <t>The author's own team needed a development method. There was curiosity towards Scrum in the development teams.</t>
  </si>
  <si>
    <t>The author had initial Scrum training. The author had incidential and informal encounters with various people in the organization. Later he organized presentations on Scrum. Scrum teams begun to form spontaneously. The author decided to become a trainer, so that he could steer new Scrum users in a positive direction. The author arranged so that other people started voluntarily contributing to Scrum discussions. At this stage the author was assigned a position of Scrum Trainer/Coach. As the training became systematical even more teams adopted Scrum. The author suggests that the adaption was complete when Scrum questions were answered by other people than himself.</t>
  </si>
  <si>
    <t>How was the change conducted</t>
  </si>
  <si>
    <t>Lack of management support (but no resistance either) may have slowed down the process. Multi-team scaled projects did not adopt Scrum. No metrics to provide objective proof of success.</t>
  </si>
  <si>
    <t>Have a formal coach position in the company. Team auonomy, both for methods and as independent projects. Self-determination over mandate for adopting the new metod. Having an internal champion.</t>
  </si>
  <si>
    <t>Large. Agile aproaches were piloted in one team only.</t>
  </si>
  <si>
    <t>Stage-gate model. Additional features were squeezed in to ongoing process stages. Global product-driven market.</t>
  </si>
  <si>
    <t>Management was initially convinced that something had to be changed. Higher-priority delivery deadlines demanded a change in process. Reduce costs and improve control of costs.</t>
  </si>
  <si>
    <t>A small pilot project was conducted. Changes were integrated with the existing stage-gate process. It seems that there was no intentions on changing the corporate level stage-gate process.</t>
  </si>
  <si>
    <t>Positive experiences at Amazon confirm that agile and Scrum are worth considering. The change does not have to be driven by management mandate.</t>
  </si>
  <si>
    <t>Neither management or development knew what changes to make.</t>
  </si>
  <si>
    <t>Agile prioritization ensures that the most important features are the last ones affected by scope changes. Agile methods eliminate the "requirements cramming problem". Agile methods increase quality. Agile methods are a serious candidate in the evolvment of processes.</t>
  </si>
  <si>
    <t>Findings / lessons learned</t>
  </si>
  <si>
    <t>Management support is a success factor. Training will ease acceptance of new methods, as people tend to fear the unknown. The development team must have some level of initiative in process change, i.e. the change can not be mandated. The agile team must be prepared to interface with the old model.</t>
  </si>
  <si>
    <t>5000 member IT organization</t>
  </si>
  <si>
    <t>Other notes</t>
  </si>
  <si>
    <t>Objective of research (or publication)</t>
  </si>
  <si>
    <t>Evaluate results of piloting agile methods</t>
  </si>
  <si>
    <t>Research method</t>
  </si>
  <si>
    <t>Kotter, Conner</t>
  </si>
  <si>
    <t>Lindvall</t>
  </si>
  <si>
    <t>Change of market situation required organizational change. Software took too long to develop and deploy. The process did not ensure that the delivered products would have good acceptance by the marketplace. Adding more rigor was not seen as an improvement, as people tended to try to circumvent paperwork.</t>
  </si>
  <si>
    <t>Rigorous and highly documented processes. Emphasis on change control. Delivery cycles of over a year. Some projects managed only to delivered documentation. CMM had strong sponsorship from management, but without clear business drivers. Many teams were happy with the rigor.</t>
  </si>
  <si>
    <t>A vision and mandate for 90-day delivery cycle was set. An internal team for driving the change was assembled from motivated XP proponents. XP training was arranged for a part of the organization.</t>
  </si>
  <si>
    <t>Lack of experience and expertise in implementing a large organizational change. Middle management was not involved properly in the change. Organization was not aligned towards supporting XP teams, e.g. HR and real estate management did not support such teams. Training effort was not adequate, and many teams did not receive support. Changes in roles and responsibilities were not clearly articulated, especially analysts and managers. The long term focus was forgotten, and success was declared prematurely. The organization was left much in a "malicious compliance" state.</t>
  </si>
  <si>
    <t>Change in general, based on references and author's experience: The commitment to change must be expressed by the top management. Use "burning platform" to drive change. Use a dedicated team to drive change. All organizational stakeholders (everyone) must be kept involved. Neutralize politics within the organization. Empower affected people. Define clear roles for everyone in the new arrangement. Maintain the focus of the change, and accept that the change must be managed during a long time.
Agile: Involve middle management, as they lead the day-to-day operations. Create a rigid benchmark to drive change, e.g. 90-day delivery. Active coaching is needed in all other cases than a highly favorable setting.</t>
  </si>
  <si>
    <t>2002-2003 (continuing)</t>
  </si>
  <si>
    <t>The experiment may be considered a failure if evaluated as faithful application of XP. Some teams adapt better to the new methodology than others. The XP methodology does not suit all projects, e.g. maintenance and mainframe projects. Collaboration is a core value in XP, and it relies on buy-in on the lowest organizational levels. Customers were happy with the increased level of involvement. XP is a development process, but not an end-to-end delivery system that the company required. XP creates confusion of the managers' roles. XP (as other agile aproaches) must be lead by focus on collaboration, but not top-down control. The organization showed great courage in commencing the process of change.</t>
  </si>
  <si>
    <t>Author bias</t>
  </si>
  <si>
    <t>Measurements as results (quantitative or other)</t>
  </si>
  <si>
    <t>Effect on organization</t>
  </si>
  <si>
    <t>Good references</t>
  </si>
  <si>
    <t>Good citation</t>
  </si>
  <si>
    <t>Relevance
1-5</t>
  </si>
  <si>
    <t>Listing of practices</t>
  </si>
  <si>
    <t>There were challenges in projects: project failure, deadline miss, quality variations, lack of knowledge transfer between team members. These challenges were acknowledged and a task force was formed to address them. The task force recommended agile approaches as a result of the analysis.</t>
  </si>
  <si>
    <t>Present experience</t>
  </si>
  <si>
    <t>Empirical case study</t>
  </si>
  <si>
    <t>Industry experience report</t>
  </si>
  <si>
    <t>A consultant with agile expertise was hired. The consultant analyzed the current development method. The consultant recommended the Scrum approach. A subset of employees in different positions attended an introcudtory course on agile development, under the supervision of the consultant.</t>
  </si>
  <si>
    <t>6 different types of data sources were used: interviews, project data, etc.</t>
  </si>
  <si>
    <t>"Traditional waterfall organization", "a customized waterfall method". Government funded projects. The customer (geovernment entity) did not need to pay for requirements changes, so there were lots of them.</t>
  </si>
  <si>
    <t>200 employees, multi-team, multi-project. 6 teams.</t>
  </si>
  <si>
    <t>The organization started to go back to the original method</t>
  </si>
  <si>
    <t>Satisfaction after transformation</t>
  </si>
  <si>
    <t>Prioritized: No agile master/coach due to financial constraints. Teams were overoptimistically thought to have enough skill to implement Scrum after the training. Too much enthusiasm lead to think that agile will solve all problems. The teams did not anticipate problems, and when they emerged the interest in agile methods went down. There was no pilot project, as management was convinced that all problems will be solved instantly by Scrum. The required extra time and resources necessary for implementing an organizational change were not allocated (reducing previous daily tasks). The upper management did not give support for the change.
The bureucracy of the old model could not easily be changed. There was a struggle between agility (results - not documents) and the governmental requirement for documentation. Management was still demanding documents, and was suspicious when the volume of documentation decreased.</t>
  </si>
  <si>
    <t>Tabaka, Benefield, Livermore, 14-18, Livermore [19]</t>
  </si>
  <si>
    <t>Good practices validated by study (or suggestions?)</t>
  </si>
  <si>
    <t>Nothing validated, but ideas for overcoming for each of the challenges were suggested. Hacving a master (Kimi: champion/coach?), following a change plan, having discipline and piloting were the top suggestions for improvement. (Kimi: up to what extent is planning useful?)</t>
  </si>
  <si>
    <t>See challenges</t>
  </si>
  <si>
    <t>No measurements reported</t>
  </si>
  <si>
    <t>Proposition: Apply suitable agile practices depending on the type of work the team is to perform. Set team level goals for the transformation accordingly.</t>
  </si>
  <si>
    <t>Petersen [19], Korhonen [12], Cloke [4], Schatz [23]</t>
  </si>
  <si>
    <t>None</t>
  </si>
  <si>
    <t>No biasing links seem to exist</t>
  </si>
  <si>
    <t>Existing issues were analyzed, and a set of agile practices were chosen for introduction.</t>
  </si>
  <si>
    <t>The teams were quite dependent, which focuses inter-team requirements when applying agile. An key goal in agile methods is to improve the customer value by allowing requirements changes.</t>
  </si>
  <si>
    <t>Explore agile transformation of support teams, and compare to programming teams</t>
  </si>
  <si>
    <t>Industrial case study. Two surveys with 6 months interval and a feedback session.</t>
  </si>
  <si>
    <t>150 experts. (In focus: 1 development team, 2 support teams)</t>
  </si>
  <si>
    <t>Validity threats</t>
  </si>
  <si>
    <t>The results are based on opinions (of employees)</t>
  </si>
  <si>
    <t>Distributed organization with 150 experts in several projects. Plan driven process resembling waterfall-model. Detailed planning: specification - development - testing. Long cycle times to customer change requests. Everyone hade some agile experience, but the majority had less than 12 months of agile experience.</t>
  </si>
  <si>
    <t>Scrum was introduced into the organization.</t>
  </si>
  <si>
    <t>1 year, after which the researchers assessed that adoption was above intermediate level.</t>
  </si>
  <si>
    <t>All agile practices did not suit the testing and support teams, so they had to customize the selection of practices. Some team members had concerns (prejudices regarding e.g. collective ownership and acdequacy of requirements). Scrum paractices did not suite support work well, as requests came in randomly and needed immediate attention.</t>
  </si>
  <si>
    <t>The type of work of the team makes a difference to what agile practices to apply. Support teams did not apply as much of the agile practices as development teams. During the transition period the support groups did not feel gaining as much experience in agile methods as the developer teams.</t>
  </si>
  <si>
    <t>No description</t>
  </si>
  <si>
    <t>As expected, the agile methods became more familiar during the transformation process.</t>
  </si>
  <si>
    <t>The research was published by the company</t>
  </si>
  <si>
    <t>Present practices evaluated by practice to be good</t>
  </si>
  <si>
    <t>Multi team management issues can be solved by using cross-team management practices. For instance, Communities of Practice is such a practice. Also camps and workshops are suggested for tackling e.g. requirements gathering and integration. The organization should apply practices for leveraging tacit knowledge, similarly as agile practices do on a team level.</t>
  </si>
  <si>
    <t>Unit of 300 people</t>
  </si>
  <si>
    <t>Authors are within the organization</t>
  </si>
  <si>
    <t>Bias</t>
  </si>
  <si>
    <t>2007-(study in 2008)</t>
  </si>
  <si>
    <t>At start a consultant gave a one day training, and helped in one initial planning game. There was also another agile consultant who acted as a agile coach. After evaluating experiences in the agile experiment management decided to continue the implementeation of agile methods. Further change was initiated top down, more pilot projects were started, and experimentation was stimulated. Coaching was applied, and an external consultatnt was used to give guidance. The pilots were run in real operating environments that could not afford to have interruptions. After evaluating feedback by the pilot teams management decided to continue implementing agile methods.</t>
  </si>
  <si>
    <t>Observation and experience within the organization</t>
  </si>
  <si>
    <t>Product management was pleased with agile. The agile methods deal better with unpredictable markets. Transparency and timeliness improved control over product evolution. Better commitment and motivation.</t>
  </si>
  <si>
    <t>"Streamline" (before agile transformation): Requirements canceled reduced 25% to 9%. Time to market reduced by half. Product maintenance costs reduced 20%.
Agile: No cost reduction detected. (Possible impression of increased costs). Quality can be controlled in agile development and quality remains as high as in average previous projects. Employee motivation went up.</t>
  </si>
  <si>
    <t>Present experience. Present numbers on results.</t>
  </si>
  <si>
    <t>Change resistance: not everyone wanted to take on new responsibilities. Stress pulls people back to the old way of working.</t>
  </si>
  <si>
    <t>Agile worked best for development teams, but teams distant to development did not adopt agile well. There were fears related to agile practices in the beginning, but when knowledge and experience grew the fears proved to be needless. Possible change resistance (towards agile) declined over time as the new way of working was applied. Using of agile processes can be started overnight, but familiarity of time boxing ("streamline") was helpful. Line and project managers are key in making the change stick (learning organization), and management should be coached for this.</t>
  </si>
  <si>
    <t>Teams became cross functional. The organizational chart was left open until it becomes clear how to change it for the better.</t>
  </si>
  <si>
    <t>Agile development was seen as a natural next step for the "Streamline" change.</t>
  </si>
  <si>
    <t>The agile change was preceeded by another change: A goal to reduce time to market was set. The goal was to be reached by streamlining product development. The Streamline concept was successful in improving TTM and lowering costs.
Time boxing was applied. Waste reduction was applied.</t>
  </si>
  <si>
    <t>Disciplined practice evolution lead to motivation. Change was initiated top-down, but execution was handled bottom-up. The teams had to evolve their own agile implemetation with the help of an agile consultant. Inspiration sessions with speakers from the agile introduction team. Teamwork has a critical role in agile implementation, and particularly the way how feedback is given is important.
Agile methods can be introduced overnight, but making the change stick requires a long term change process. Good guidance is is important. Use experienced agile coaches, and set up a network of coaches within the organization. Management has to guide and support the change. Management has to be aligned (same language and principles). Implement agile methods in the context of a lean change. . . .</t>
  </si>
  <si>
    <t>Bias. There were extremely few challenges reported.</t>
  </si>
  <si>
    <t>The author was a key person in the transformation, and held responsibility</t>
  </si>
  <si>
    <t>Author bias, neglecting challenges, no research method</t>
  </si>
  <si>
    <t>Several teams. A size of 5-6 teams plus support roles is mentioned.</t>
  </si>
  <si>
    <t>The time to market was around 18 months, and management saw necessary to reduce it. Management realized that the organization was unnecessarily wasting resources.</t>
  </si>
  <si>
    <t>Unnecessary time was spent in meetings. Focus was on individual projects rather than on products delivered to customers. There were communication difficulties across and within projects. Contracts with offshore vendors endorsed bad habits. Agile methods had been tried before by the developers with bad results.</t>
  </si>
  <si>
    <t>A new CTO was hired to drive the change. The development group visited another company with a working agile organization. The CTO brought in an agile consulting firm. A pilot project was chosen, and an experienced agile team was formed for the project. The pilot project was a great success. After the pilot all other development teams started using agile practices.</t>
  </si>
  <si>
    <t>The project management group did not adapt to agile, as it did not bring value in the new way of working.
There were some fears that proved to be false. E.g. The differences in the agile implementations between different teams were thought to cause trouble when people changed. This was not true, and team culture and tools could easily be picked up by new people. Teams strived for consistency in external communication (e.g. metrics for business) but arranged internally as best suited for getting the work done.</t>
  </si>
  <si>
    <t>Use a "delivery lead" instead of a project manager. The delivery lead focuses on seeking incentives increasing productivity, coaching on tools and methods, and tracking metrics in order to gain visibility on where the team needs help.
Focus on continuous improvement. Provide support for a learning community (lunches, craft days, learning tools, etc.). Invest on improving staff skills.</t>
  </si>
  <si>
    <t>Unsuccessful previous attempts caused resistance. Changing the work environment physically involved other entities of the company who were not affected by the agile transformation. The highly successful pilot made unrealistic expectations for the next phase. Teams not performing up to the pilot agile team lead to frustration. Other parts of the organization were non-agile in nature (e.g. marketing).
How to produce estimates to business.</t>
  </si>
  <si>
    <t>More than one year ("heading into it's second year")</t>
  </si>
  <si>
    <t>Average product delivery from 18 months to 9 months.</t>
  </si>
  <si>
    <t>Developers were no longer passed around different projects. All project managers were replaced with "delivery leads". Offshore teams were replaced by onshore teams. Organization is project oriented, so that teams are formed around projects. While there still is people working across different teams, such cross allocation is kept to a minimum and made visible. The organization has shifted the focus from the transition itself towards continuous improvement. Also parts other than development have taken on agile practices.</t>
  </si>
  <si>
    <t>Business has far better visibility into development. Improved communication between development and other parts of the business.</t>
  </si>
  <si>
    <t>What is agility? / Which agile paractices?</t>
  </si>
  <si>
    <t>The authors are within the company</t>
  </si>
  <si>
    <t>Challenges may have been neglected</t>
  </si>
  <si>
    <t>14000 IT employees</t>
  </si>
  <si>
    <t>2005-2007 (continuing)</t>
  </si>
  <si>
    <t>The rapid marketplace required an quicker time to market. New competitors have emerged. It was seen from a strategic viewpoint that the ways of working needed to change.</t>
  </si>
  <si>
    <t>Management invested much in communicating the new strategy to all employees. Many events were organized to inform about the changes.
An internal coaching community was established. A base of coaching specialists was slowly built up. A “baby steps” approach was taken, and non-disruptive changes were implemented (such as stand-ups and retrospectives). Agile was promoted in “Joining the Dots” communications events. The events were based on establishing the agile values by trying out techniques in practice. The activities in the events were lead by the people who were also the daily leaders in the organization. The change was driven top-down.</t>
  </si>
  <si>
    <t>Not a tool based technique, but rather a values based technique.</t>
  </si>
  <si>
    <t>The agile coach community took a long time to evolve. The coaches had to learn themselves, too. Successful implementation of agile requires buy-in on the agile values.</t>
  </si>
  <si>
    <t>Make learning the new practices fun. Focus first on learning the most important practices, and leave advanced topics to when the teams master the basics. Create a buy-in into agile. Let the teams' agile practices emerge rather than use direct instruction.</t>
  </si>
  <si>
    <t>Ensuring that teams will start using the practices after the events.</t>
  </si>
  <si>
    <t>There was an increase in demand for agile training</t>
  </si>
  <si>
    <t>Product line company with over 300 employees</t>
  </si>
  <si>
    <t>Authors suggest a step-by-step or project-by projcet approach for the transition.</t>
  </si>
  <si>
    <t>3, (6), 7, 8, 13, 14, 15,19, 20</t>
  </si>
  <si>
    <t>Workshops, interviews, focus groups</t>
  </si>
  <si>
    <t>No apparent bias</t>
  </si>
  <si>
    <t xml:space="preserve">During the case study it was found out that the company couldnot develop new features in an appropriate timeframe using traditional methods. Quickly identifying and developing new product features was necessary to keep the company competitive. </t>
  </si>
  <si>
    <t>The company understood the advantages agile could bring. Agile practices are applicable for large and complex projects. The leading role of executive management was important fot the success of the agile transformation.</t>
  </si>
  <si>
    <t>Agility is seen through the ASSF framework: methods, values, tools, and link to business. Agile can be combined with formal practices.</t>
  </si>
  <si>
    <t>The company was not ready to fully use an agile method, and a sudden change was seen as risky and problematic. The new feature development method was changed to agile, while bug fixing process remained traditional. The change was lead by executive management, who had a role of removing impediments from the progress of the transformation. The developers were selforganizing, as managers took roles as facilitators.</t>
  </si>
  <si>
    <t>There was demand for new ways of working as there was barriers between business and technology.</t>
  </si>
  <si>
    <t>Command and control culture. Failures punished while success ignored. Strong centralized product management (PMO) with compliance-oriented environment. Developers often worked on 4 to 5 projects at the same time. New methods were mandated, but in practice people stuck to the old ways. Business was unhappy of development, as they were failing on big value projects, and were too slow and expensive across the board.</t>
  </si>
  <si>
    <t>The entire organization was changed; not only development but all interfacing organizations adapted to agile. Some organizational entities (PMO) had to be discarded, and new entities (Dev Support) were established.</t>
  </si>
  <si>
    <t>Agile development was treated as merely a paradigm shift, i.e. Existing roles were just mapped to Scrum without actually doing anything different. At some point Technology Operations could not keep pace with agile development. You very often "get what you measure", so measuring agile results requires cautiousness.</t>
  </si>
  <si>
    <t>Improved satisfaction</t>
  </si>
  <si>
    <t>Business partner satisfaction has improved greatly. Business value has been perceived to be delivered faster. Product owner involvement is high. Internal development is better than bought components. 4% increase in technology employee satisfaction.</t>
  </si>
  <si>
    <t>A new CIO was introduced, and he set to remove barriers between business and technology. Shortly a new Director of Development was introduced. The key people set a vision for a new culture.
The project management office (PMO) was identified as the first bottleneck. Project managers were returned to the development organization. The entire organization was educated on inability of accurate prediction in software development. Scrum was also introduced. Project managers started complaining on impediments in the current process, and the rigor was started to be torn down little by little. The social communities of the PMO staff disappeared with the change. A Dev Support team was set up to create leaderdship in thought and technology.
Scrum was introduced to management, who responded by finding problems that would fail Scrum. However, the problems were seen as impediments that were to be removed. Scrum was piloted in 2 projects, by the help of agile consultants (Ken Schwaber).
After success in piloting the rest of the development organization started adopting Scrum. More training and events were arranged, and workshops evolved into an agile community. Other parts (Technology Operations) adapted their organizational structure to support agile development. There were significant investments in the physical environment (team rooms, coffee shop, etc.)</t>
  </si>
  <si>
    <t>Impediments for agile methods can be removed, if management is determined. Seemingly incompatible metods and technology can still adapt to agile (e.g. Cobol TDD). The flexibility provided by agile brings great benefit in big projects. Enabling learning and, flexibility and early feedback is valuable. (Early feedback refers to continuous testing, possibility to demo early and start training early)
The agile adoption is a long and ongoing process, which requires commitment.</t>
  </si>
  <si>
    <t>1500 associates across 2 onshore and 3 offshore sites</t>
  </si>
  <si>
    <t xml:space="preserve">Visioning 2004, training 2005, piloting 2006, organization wide adoption 2006-2007-&gt; </t>
  </si>
  <si>
    <t>Scrum practices, TDD, Continuous feedback, Customer involvement</t>
  </si>
  <si>
    <t>300 members in 5 locations</t>
  </si>
  <si>
    <t>Better team morale</t>
  </si>
  <si>
    <t>Author in a management role in the company</t>
  </si>
  <si>
    <t>As an effort to reduce development costs, boost efficiency and quality, and provide operational oversight. Agile piloting had given excellent results.</t>
  </si>
  <si>
    <t>Pilots 2006-2008, large scale 2008-</t>
  </si>
  <si>
    <t>Scrum practices. Reduce waste, deliver working software.</t>
  </si>
  <si>
    <t>A number of pilot projects gave excellent results on agile, which yielded company wide excitement. After the success agile was seen as a candidate to be fit as a part in the big picture of the entire value chain. However, trying to make agile more than "just a development thing" hit a wall. Management still decided that agile methods were bringing good things to the organization, and the rest of the organization needs to change to fit with agile. New practices were tailored to enable different organizational units to work together in an agile manner. New organizational units were established where necessary (e.g. EQC).
An external consultant company was brought in to assist in bringing together development, marketing, product management and sales.</t>
  </si>
  <si>
    <t>There are areas in the enterprise which fall outside Scrum's prescriptions. Agile bumped against traditional business processes. Agile pilot teams were living in a microcosm, but problems arose when the projects shifted from "early access" to general availability. When these conflicts emerged the positivity towards agile declined. Fitting Scrum practices to an enterprise delivery model was found challenging.
Backlogs started to get flooded when people learned that requests can be made. Specialized testing requires a separate unit to perform it, and it can not be implemented as a team activity as it may require significant resources.
Specialized high level testing required special resources that were not available on a team level (e.g. access to all thinkable user environments), so full testing was impossible to achieve within the team boundary.
Product marketing were unfamiliar with the concept of collaborating with development. They wanted to see development as a black box, which was fed a fixed set of requirements once a year. Marketing saw that figuring out "how" for the product roadmap was solely the responsibility of development.
There are constraints such as regulation, marketing launch plans, sales material and trainging, which require knowing exactly what is in the product some time before release. Agile teams must interface with these constraints.</t>
  </si>
  <si>
    <t>Teams need to be shielded from the chaos business may throw at them as otherwise the backlog will get flooded. Some authority may pre-prioritize the backlog before the team gets to it.
A separate Enterprise Quality Center was established fo performing specialized testing, such as performance testing. The EQC and agile teams adapted their practices to enable the most agile approach possible. Scrum rules had to be adjusted to incorporate the EQC as an external actor.
Issues between development, marketing and product management were resolved by three-day agile workshops. This created a collaborative atmosphere.
Some number of sprints before release development commits to a fixed set of functionality that will be delivered. 90 days was set as the time limit. Marketing can "declare" a release date and development will be able to tell a locked feature set.</t>
  </si>
  <si>
    <t>Transformation is an ongoing journey. Excitement and novelty wear off after a time.
It takes time, strong leadership, trainging and early positive results to grow in agile in development. It takes the same to penetrate agility throughout the entire organization.
As the agile practices had to be adapted to interface with constraints such as the release constraints, authorative behavior started creeping back in. The agile methods needed to be refreshed by taking courses on agile.</t>
  </si>
  <si>
    <t>Agile development teams established. Some old non agile organizational units were dissolved. New units were created for QA. Business units had to adapt to interfacing with agile development practices.</t>
  </si>
  <si>
    <t>Not stated</t>
  </si>
  <si>
    <t>K. Korhonen.</t>
  </si>
  <si>
    <t>Changes in defect data and reporting practices</t>
  </si>
  <si>
    <t>Surveys, defect data records</t>
  </si>
  <si>
    <t>Author in organization</t>
  </si>
  <si>
    <t>150 experts, several locations globally</t>
  </si>
  <si>
    <t>During first 12 months</t>
  </si>
  <si>
    <t>Scrum teams. Agile practices such as TDD, refactoring, pair programming. Mixing practices.</t>
  </si>
  <si>
    <t>In system testing there were too many test cases to run in one sprint, and automation was lacking. Missing functionalities before integration lead to later discovery of some bugs.</t>
  </si>
  <si>
    <t>The viewpoint is defect management, not transition in general</t>
  </si>
  <si>
    <t>M. Hallikainen.</t>
  </si>
  <si>
    <t>No research method, bias</t>
  </si>
  <si>
    <t>Two geographically separated sites</t>
  </si>
  <si>
    <t>Traditional functional silo-based Telecom R&amp;D center. Both sites are working on the same product.</t>
  </si>
  <si>
    <t>The change was coordinated by business needs.</t>
  </si>
  <si>
    <t>Before the actual transformation an unsuccessful trial was made. At the beginning a one team pilot was made. Some investments were done in new facilities for the pilot team. The team participated in planning. The pilot came with positive feedback. The experiences of the pilot teams were used as a basis for how other teams would to proceed. There was one-to-one discussions between management and developers.</t>
  </si>
  <si>
    <t>Collaboration is on a totally new level.</t>
  </si>
  <si>
    <t>Involve the teams in planning of their environment. Listen to feedback from teams. Make it clear that there is no way back to the old way. Facilitate team building in a team building phase. Consider acoustic solutions for open team spaces. Have teleconferencing equipment in a multisite environment. Invest in common areas, such as coffee lounges.</t>
  </si>
  <si>
    <t>There was change resistance. The old habits tended to stick.</t>
  </si>
  <si>
    <t>On agile seating: 55% positive or neutral, 24% negative, 21% strongly negative. Varying feedback.</t>
  </si>
  <si>
    <t>Change from individuals in separate rooms to teams in shared rooms.</t>
  </si>
  <si>
    <t>The viewpoint of seating.</t>
  </si>
  <si>
    <t>860 employees and contractors</t>
  </si>
  <si>
    <t>100+ years of experience in regulated business. Waterfall-based approaches. System Life Cycle methodology based on James Martin's Information Engineering.</t>
  </si>
  <si>
    <t>CIO sought an meaningful opportunity to apply lessons learned from senior leadership positions in agile pioneers (Chrysler, Netscape, etc.). Rapid business changes were anticipated. Market was changing due to Electric Choice program.</t>
  </si>
  <si>
    <t>Around 1999-&gt;</t>
  </si>
  <si>
    <t>Not specified</t>
  </si>
  <si>
    <t>The Electric Choice Implementation Team successfully piloted an iterative, time-boxed, priority driven approach. Agile remained an oddity to anyone outside the team. Project Management Organization (PMO) advocated traditional by-the-book project management. The organization was changed by a merger. CMM started to raise interest in the company. A small but growing community of agile practicioners developed a "house blend" of agile. The CMM program confirmed the passion for process improvement.
By 2001 agile mindset was spreading. A set of "job aid" material was produced to support agile. By 2002 various infrastructure groups had become comfortable with agile, but the process improved program advocated waterfall-like processes under the banner of CMM. Tension was rising between the two camps, and management decided to act. A common work group with representatives from both camps was set up so that both viewpoints would be heard.</t>
  </si>
  <si>
    <t>Have a round table for process improvement, where each voice can be heard. Facilitate team building in the process improvement group.</t>
  </si>
  <si>
    <t>2000 IT employees</t>
  </si>
  <si>
    <t>Author is an agile coach in the organization</t>
  </si>
  <si>
    <t>CIO decided to introduce agile as a key strategic lever in order to deliver more with less, faster and with less risk.</t>
  </si>
  <si>
    <t>Not any particular flavor, but combining the best ideas</t>
  </si>
  <si>
    <t>The viewpoint of implementing CMMI and accreditation</t>
  </si>
  <si>
    <t>Agile practices are an accelerator to process improvement. Physical attendance in process improvement is not enough, and the process improvement group must exhibit real teamwork.
CMMI can be mixed with agile.</t>
  </si>
  <si>
    <t>2007-&gt;
Estimated to be a 3-5 year journey</t>
  </si>
  <si>
    <t>A process improvement group (SEPG) aimed for hearing everybodys viewpoints was created.</t>
  </si>
  <si>
    <t>Line Managers (LM) became involved in project management of agile projects, through influencing the project manager remotely. LMs intervented in intra-team conflicts, undermining trust in team. LMs pulled resources out from agile projects. LMs made decisions outside project workshops, which were a part of the agile practice. Resourcing was made according to the traditional silo model hampering cross functional teams. LMs made interventions on projects outside the normal process, which disrupted trust and balance.</t>
  </si>
  <si>
    <t>Educate line management on agile practices. Resource projects according to agile models. Act as removers of obstacles that are reported by teams. Plan upcoming projects and have tems pull them from a prioritized project backlog.
Commit to making the change. Have a dedicated change management team.</t>
  </si>
  <si>
    <t>One of the first steps were to get commitment from senior management. Training was looked for, but there was no comprehensive agile curriculum. A curriculum was then constructed by the organization, by hiring competent agile experts. Coaching was made available. A communication team was created for spreading the word on agile successes within the company. Communities of competence were created to diffuse knowledge on specific topics across organization boundaries. Business and infrastructure were trained on interactions with agile teams.</t>
  </si>
  <si>
    <t>Line management and agile teams must be aligned. Line management plays a central role in an agile transformation. Enabling change requires absolute commitment from all senior managers.
Educate people so that they undestand what they benefit from agile, and do not have misconceptions. Leaders must understand agile and be ready to endorse it personally.</t>
  </si>
  <si>
    <t>Increased productivity and throughput. Using "wisdom of the crowd" has mitigated project risks.</t>
  </si>
  <si>
    <t>Safety and morale has increased. Employees feel appreciated, valued, empowered.</t>
  </si>
  <si>
    <t>Tom J. Bang.</t>
  </si>
  <si>
    <t>Bias, results presented seemingly subjectively</t>
  </si>
  <si>
    <t>160 employees</t>
  </si>
  <si>
    <t>2004-&gt; (2-3 years)</t>
  </si>
  <si>
    <t>Waterfall-like projects. Use of RUP.</t>
  </si>
  <si>
    <t>Higher quality was demanded. Late testing was some times a problem. A goal for higher external quality was set: improved “fitness for use” and “conformance to requirements”.
Problems with process: misinterpreted documents, change requests coming in late, leaving risky integrations late</t>
  </si>
  <si>
    <t>It was noted that agile would change the entire way of working. Management was supportive. A change group with representation from all internal project areas was established.
The entire organization was educated on agile. Agile workshops, meetings and discussions were held weekly and monthly. Seminars and presentations were held for customers.
Projects tested some agile methods without calling it an agile project. Projects evolved to agile step by step.</t>
  </si>
  <si>
    <t>Not one specific method. Unified Process used as a framework.</t>
  </si>
  <si>
    <t>Involve management, sales and other stakeholders. Find and use agile ambassadors. Don't become “religious”. The customer must understand and trust the new model. Do not do all at once, but focus on your needs.</t>
  </si>
  <si>
    <t>Sales and project management must adjust contracts to suite agile projects. Some people are doing agile practices without understanding the agile values and principles. Convincing customers to trust agile.</t>
  </si>
  <si>
    <t>2007-</t>
  </si>
  <si>
    <t>Authon manager in organization</t>
  </si>
  <si>
    <t>over 500 people, author's department with 100 people</t>
  </si>
  <si>
    <t>Focus on managers' role in adopting agile</t>
  </si>
  <si>
    <t>Teams organized around components, not customer deliverables. Single functional component teams.</t>
  </si>
  <si>
    <t>Employ a cutomer-oriented product backlog and teams accordingly, so that potentially shippable increments are produced in every sprint.
Even though the goal is to achieve self-management, the process of getting there requires management efforts.</t>
  </si>
  <si>
    <t>Project managers disbanded. Cross functional teams implemented. Product manager as agile product owner. Scrum master community created.</t>
  </si>
  <si>
    <t>Scrum</t>
  </si>
  <si>
    <t>None discussed</t>
  </si>
  <si>
    <t>The organizational management must change in order to enable self-management in teams.</t>
  </si>
  <si>
    <t>The product owner - scrum master - team model was chosen to be implemented. Project managers were eliminated to support this model. People managers were not threatened by this change. The challenge was to get people managers to understand their role as leaders and coaches.
Management was planning the composition of teams. People were educated in self-organization. A team forming session was arranged for the entire department. 10 teams was formed in a one hour session.
Scrum masters were not chosen solely by teams. Some line managers acted as scrum masters. Some people grew into scrum mansters. A community of scrum masters was evolving. Line managers acted as mentors for scrum masters. Great scrum masters were promoted to line managers. As the number of scrum masters grew the community evolved into a larger Community of Practice.</t>
  </si>
  <si>
    <t>Ei löydy??</t>
  </si>
  <si>
    <t>275 immediate and over 3000 supportive resources</t>
  </si>
  <si>
    <t>2002</t>
  </si>
  <si>
    <t>Mitigate risks caused by parent organization delivering their functionality late.</t>
  </si>
  <si>
    <t>Weaving together several agile methodologies: Scrum FDD, TDD, XP, reviews, etc.</t>
  </si>
  <si>
    <t>Describes agile practices but not how to put them into use (transformation)</t>
  </si>
  <si>
    <t>Weekly Iteration Transition Meeting involving all stakeholders, i.e. one person from each involved team participates. The ITM guided the project iteratively.
Reflect on progress and use retrospectives.</t>
  </si>
  <si>
    <t>Matrix organization with primary and secondary organization. Each project consisted of a cross-functional team.</t>
  </si>
  <si>
    <t>C. Fry and S. Greene.</t>
  </si>
  <si>
    <t>Bias, no negative results</t>
  </si>
  <si>
    <t>200 persons, 30 teams</t>
  </si>
  <si>
    <t>3 months</t>
  </si>
  <si>
    <t>A loose waterfall-based process with entrepreneurial culture. Teams organized by function.</t>
  </si>
  <si>
    <t>Release cycle had slowed to once a year. Inaccurate estimates leading to missed release dates and reduced testing. Lack of visibility. Late feedback on features. Long and unpredictable schedules. Gradual productivity decline as the organization grew.
The original waterfall-based process did not scale up well. Fast company growth introduced problems. As release cycles lengthened it took long for new employees to participate in a release, which cut off learning experiences and morale.</t>
  </si>
  <si>
    <t>One of the company founders launched an organizational change program. One cross-functional team piloted and developed an agile approach. The new approach was presented for key people in the organization, who were given a chance to affect the final process to be. From executive level, a big-bang approach was chosen to avoid organizational dissonance. A risk of making same mistakes in parallel was identified, but as there had already been one successful pilot the risk was opted on. Management stayed firm with the change schedule. People were sent to Scrum and agile training (25% of R&amp;D). External consulting was employed. A consolidated agile approach was developed.
A wiki was created for sharing knowledge. The new company values were communicated. Vision, plans and other information were over-communicated.
The change was lead by a rollout team, which consisted of members from all organizational areas (developers to QA to product management). This team provide shared ownership.</t>
  </si>
  <si>
    <t>Consolidation of Scrum, XP and lean.</t>
  </si>
  <si>
    <t>The following things helped the agile transition: on-demand model fits agile, an extensive test suite existed, collocation.</t>
  </si>
  <si>
    <t>Executive commitment. Dedicated rollout team for facilitating change. Follow on agile principles over dictation by documented methods. Early focus on integration and test automation. Provide transparency and over-communicate. Leverage training and coaching from early on. Be inclusive (e.g. inviting everyone to review meetings). Encourage a culture of experimentation and expect mistakes.
Involve individual contributors early to avoid anti-agents. Have open space meetings early to involve everyone. Invest in product owner training. Automation is a key and it should be prioritized and built early. Give executives concrete deliverables around the rollout. Ensure momentum by getting some teams, but not necessary all, to excellence. Encourage peer coaching. Create a company sprint heartbeat.
Use common agile vocabulary and rules. Define agile organization roles (PO, ScM, etc.) Daily focus on automated tests throughout the organization. Daily, weekly and monthly cadence with agile practices. Weekly SIGs.</t>
  </si>
  <si>
    <t>Opinion survey: 87% scrum team is self-organizing, 80% the team is more effective. 1500+ bugs removed from backlog. Release readiness every 30 days.</t>
  </si>
  <si>
    <t>Not a case study</t>
  </si>
  <si>
    <t>D. Wilby.</t>
  </si>
  <si>
    <t>Roadmaps created for 12 months ahead. The roadmap was to show prospective features for sales, and as a discussion tool with customers.</t>
  </si>
  <si>
    <t>Roadmaps were not trusted by anyone (customer, sales, development, etc).</t>
  </si>
  <si>
    <t>Agile teams were apparently in place at the time where this report starts. After implementing agile teams roadmapping became an issue. Roadmapping was first thrown out. This lead to new problems. Roadmapping was brought back, but fitted for agile. Consultants were engaged. Intensive one-week training was given for managers responsible for roadmapping. Roadmapping was decided to be done quarterly. The roadmapping process was changed to highly collaborative and to support agile.</t>
  </si>
  <si>
    <t>Without roadmaps agile seemed chaotic. Roadmaps gave a reference point into what engineering was doing.
When all parties engaged in roadmapping the actual impacts of roadmap reorganization could be seen and discussed. This kind of rearrangements had sometimes been done on lighter grounds before.
Participation in planning creates ownership. With common ownership and understanding the roadmap breaks down barriers in accepting it across the organization.</t>
  </si>
  <si>
    <t>Engage all parties (engineering, marketing, management, sales, support) in roadmapping.</t>
  </si>
  <si>
    <t>Roadmapping practice hindered getting full benefits from agile practice. Absence of roadmaps led into problems which were interpreted as a sign that agile was not the right choice.</t>
  </si>
  <si>
    <t>Highly increased collaboration and trust between engineering, management, sales and marketing.</t>
  </si>
  <si>
    <t>Agile roadmapping has: increased customer and sales confidence, presents a clear direction in a clear way and organization wide.</t>
  </si>
  <si>
    <t>Focus on roadmapping, and bypasses earlier stages of agile transformation.</t>
  </si>
  <si>
    <t>G. Benefield.</t>
  </si>
  <si>
    <t>Over 150 teams</t>
  </si>
  <si>
    <t>In 2002 a waterfall-like process was mandated. Many teams ignored it, or paid lip service where ti could not be escaped. The teams did not like the process, found it heavy and unproductive.</t>
  </si>
  <si>
    <t>Jeff Sutherland was invited to talk about Scrum to management, who got very enthusiastic. Lit sparked an internal discussion on how agile should be embraced.</t>
  </si>
  <si>
    <t>Scrum, lean</t>
  </si>
  <si>
    <t>One agile coach that prepares teams for more productive use of Scrum would give the value of 30 people in return.</t>
  </si>
  <si>
    <t>Author member of Scrum work group</t>
  </si>
  <si>
    <t>Bias, neglecting negative results</t>
  </si>
  <si>
    <t>2005 Scrum pilot program
End of 2005 more teams
2006 many teams
2007 ongoing</t>
  </si>
  <si>
    <t>Initially there was discussion on mandated top-down implementation, but a grass-root approach was chosen. Scrum practice was chosen to be introduced first, as the most visible symptoms of dysfunction were in project planning and management. A Scrum pilot with 4 projects was started. Comprehensive training and external coaching was used in the pilot projects. At the end of the two-month pilot there were positive results and the teams liked the new process. During piloting many general impediments were identified and solved. Surveys were conducted on the pilot projects, and the results showed that most teams perceived that Scrum improved productivity compared to previous processes. 81% of team members wanted to continue with Scrum. The survey results were used to convince others teams that Scrum was good. The Scrum work group presented results to upper management as the pilots progressed.
A cocahing model was created for introducing teams to Scrum. The coaching model included a number of overview presentations and training for the team, and preparing the backlog with the product owner. The aim was to make the teams free standing as soon as possible. The practices were revisited over time, so that the teams would not forget them. As adoption was progressing 84% of the team members favored Scrum over the previous processes.
The Scrum work group faced cuts in budget. The work group suggested to delay new teams from introducing Scrum. Teams introduced Scrum anyway without the recommended training, which resulted in misinterpretations. The Scrum work group set to find metrics to show that Scrum training was well worth its cost. Many measures were considered, but most seemed to risk skewing the results. A survey with POs was made and it showed 0% to 200% subjectively estimated productivity gain. A calculation that agile coaches improve productivity was presented. The Scrum work group was allowed to hire coaches although the company was on budget. A bottom up agile movement was created by means such as guerrilla marketing.
The coach community was strengthened by new internal members and external consultants. Investments were made to enable constantly better coaching,</t>
  </si>
  <si>
    <t>Top-down by-the-book mandates for Scrum did not work, and the process had to be grown by the team.
Finding good coaches, preferably originally from within teams, is an important activity. The best agile champions were people already in the teams, as they knew the context and particular challenges.
Change can not be dictated. Be careful with privacy when presenting measures on performance. Align with management early and train management also. Be careful to speak the same language when approaching designers (UI and such), and find common ground for implementing agile. Fund the coaching team adequately.
Not everyone will like agile (10% - 15% do not like the status quo at any given time). Watch out if no-one reacts badly to changes.
The agile change affects the entire organization. Groups such as project management and HR must be aligned to agile mindsets.</t>
  </si>
  <si>
    <t>Some teams claimed to be agile, but were doing mini waterfalls. Some teams also dropped key elements of Scrum, such as daily standups.
Wrong choice of words (e.g. saying “must” of something) may give a backlash that will be noticed after time. For example, teams may be put off and stop attending to coaching.
The privacy of a team was violated when showing results. As a consequence the team lost trust in the Scrum work group and Scrum itself.
As the change was spreading management became familiar with Scrum. Some managers refused to attend training, insisting on that they were already familiar with agile. Some managers became anti-agile when they did not properly understand the values.
Adoption was slowed down by insufficient resources in coaching.
Solid engineering practices were not fully applied at start, which resulted in delays and lowered quality.</t>
  </si>
  <si>
    <t>There seems to have been little organizational, as no organizational entity was reported to be totally reorganized. The organization seemed to be team-oriented from start.</t>
  </si>
  <si>
    <t>E. Moore and J. Spens.</t>
  </si>
  <si>
    <t>Present experience, present two key challenges in scaling</t>
  </si>
  <si>
    <t>Over 300 people in 3 global sites, 25 teams</t>
  </si>
  <si>
    <t>A consultancy was hired to provide project management and development support to accelerate the use of agile practices. This report starts off at a situation where agile practices were already in place. As the size of the agile project grew several challenges emerged, especially with integration and dependencies.
At first dependencies between teams were tried to be reduced, but dependencies increased with more concurrent work. A choice of SOA lead to a significant number of integration points. A lightweight process was sought for managing the integration points. An approach with direct communication was sought for instead of a traditional document-centric one. Collocated teams were able to handle a light process, but pushing it further to the program across the globe created significant problems.
A distinction arose between teams taking ownership of modules and managing integration points to those teams that did not. As more global interactions occurred, the integration problems created a tendency of reverting back to contractual communication. In some cases individuals managed to break through communication barriers, in other cases teams regressed.
Significant investments were made in continuous integration. New technologies were put in place. Automatic integration and component suites were built,</t>
  </si>
  <si>
    <t>A challenge over techniques and methods was to find the right people to form the agile community.
A sign of bad communication is teams with no personal contacts to the party the were integrating with.
Integration issues were best solved by people who were willing to work outside their team room.
Some of the agile practices that made teams effective in isolation actually reduced their productivity in a large-scale environment.
In smaller projects teams are encouraged to focus only on their own goals, but in larger scale team members must participate in project wide activities. In particular team leaders were required to spend much time outside the team room. Trade-offs must be made between stabilizing and completing as many story points as possible.</t>
  </si>
  <si>
    <t>Think outside the team room walls. Do not allow “us versus them” mentality. Strive to think of the overall best solutions, even if making sacrifices to your own team.
Raise issues and fight for the program's attention to solve them. Within one team it is easy to be heard, but in a large setting you must compete for priority with a host of other issues.
Accept and trust decisions made outside the team. On projects of scale it is tremendously difficult to get everyone to buy-in for changes.</t>
  </si>
  <si>
    <t>Dependencies and integration were the largest challenges when scaling up.
As more global interactions occurred, the integration problems created a tendency of reverting back to contractual communication.
Creating a culture of working builds. Producing fully functional builds at sprint reviews and toll-gates still required management intercession. Teams did not take on a passion to solve integration challenges proactively.
Tracking down issues caused by dependencies was found demoralizing.
While it was not a problem to find skilled agile team members, it was hard to find enough talented people with skill required to bring agile to scale.</t>
  </si>
  <si>
    <t>The number of teams was scaled back to accommodate enough people capable of inter-team communication within each team.</t>
  </si>
  <si>
    <t>“... we found that some of the qualities and practices that made the teams work effectively in isolation actually reduced their effectiveness in the large-scale environment”</t>
  </si>
  <si>
    <t>J. J. Ryan and R. Scudiere.</t>
  </si>
  <si>
    <t>50 people in four locations</t>
  </si>
  <si>
    <t>Pilot start: June 2006.
Start of rollout: Feb 2007</t>
  </si>
  <si>
    <t>Setting up of non-negotiable practices. Setting up of procedures, metrics and reporting.
A Scrum pilot of eight months and a number of projects was conducted. The vice president of engineering sponsored the pilot, and there was a six person management team dedicated for making agile work. Three teams piloted agile first, and the pilot was successful. The developers and QA people were forming into agile teams.
After some time it became apparent that it was difficult to apply agile practices consistently. Consistence was seen as a success factor. At the mean time the executive sponsor stayed highly involved. Management made efforts to look consistent in the efforts, at least outside the management team.
Non-negotiable practices were listed. The non-negotiable practices were enforced by communicating them extensively to teams. Practices were communicated through scrum masters, POs and team leads. A wiki was set up to improve and make transparent communication. The processes and rules were then improved continuously.</t>
  </si>
  <si>
    <t>When we deviated from organizational constitution or tried new things without setting rules, we failed constantly. In addition to setting guidelines it was necessary to constantly examine, adjust and communicate the new policies.
Everyone had to be engaged to keep the process hones and speak out when rules are not followed.</t>
  </si>
  <si>
    <t>Setting predetermined release dates four times a year.
Non-negotiable practices: Planning meetings, Scrum meetings, retrospectives. Scrum wall as iteration record. Two week sprints with no story changes. DoD by dev complete, QA sign-off, PO acceptance. Standard spreadsheets for velocity tracking. For major releases code freeze, regression and piloting. Entropy reduction sprint parallel to regression.
Consistency was good for comparing teams, although points-estimating was left to the teams.
Make everyone aware of what to deliver and what is expected to create a culture with focus on behavior and deliverables.</t>
  </si>
  <si>
    <t>Inconsistence of new practices.
If expectations were not widely communicated there were failures. Missed practices also lead to trouble. Missed retrospectives made small problems spiral.</t>
  </si>
  <si>
    <t>“Agile team discipline coming from the bottom-up must be complemented with strong executive leadership coming from the top-down.”</t>
  </si>
  <si>
    <t>Authors in management group in organization</t>
  </si>
  <si>
    <t>Focus not quite on transformation</t>
  </si>
  <si>
    <t>Early 2004</t>
  </si>
  <si>
    <t>Rapid growth and diversification had made it necessary to put more effort on process and coordination. Senior leadership and IT began exploring options for processes that would not sacrifice customer value.</t>
  </si>
  <si>
    <t>Authors in organization</t>
  </si>
  <si>
    <t>"The adoption of agile lowers the water in the pond and exposes all the large boulders you have never seen before or purposefully ignored."</t>
  </si>
  <si>
    <t>Many pilot projects were conducted. Each pilot had an external Scrum coach. Pilots showed great success. Pilots had high management support and interest. Pilot team members showed great interest to continue with agile, and showed an increase in morale.
After pilots executive management was supportive for implementing agile on a broader scale. Agile gained ground gradually and became the predominant process. Work areas were rebuilt to make better team rooms and collaborative spaces.
To facilitate adoption internal coach training was started. People from various (managers, analysts, devs) positions sought to be coaches. External mentoring was given by external consultants. Scrum master certification was applied. With time it became clear that a community of coaches was needed.</t>
  </si>
  <si>
    <t>Maintaining the quality of agile projects and coaches.
Many new coaches are needed but there are few good mentor coaches. Many new coaches are accustomed with traditional practices, and they must receive quality coaching to get into the agile ways of working.
Managers are anxious to get agile projects in their portfolio, but do not appreciate the initial investment in the coach position.</t>
  </si>
  <si>
    <t>Continuously remind management that coaching is necessary for agile projects to get on the right track. Consult management to make them understand the importance of investing in a highly competent coach community.</t>
  </si>
  <si>
    <t>Although there was strong executive level support, it was the grass root passion and effort sustained the growth and success of agile.
It became obvious early that internal agile coaches were needed.
The agile coaching community resides in the middle of the organizational change, and is the driver for actions in the correct direction.
Foundational support for high quality coaches will be critical for maintaining current delivery and building future competency.</t>
  </si>
  <si>
    <t>Type</t>
  </si>
  <si>
    <t>ASSF framework</t>
  </si>
  <si>
    <t>Scrum, TDD, Customer feedback</t>
  </si>
  <si>
    <t>Scrum practices, lean values</t>
  </si>
  <si>
    <t>Scrum, mixing agile practices</t>
  </si>
  <si>
    <t>Combining best ideas</t>
  </si>
  <si>
    <t>Unified Process, combining ideas</t>
  </si>
  <si>
    <t>Scrum, FDD, TDD, combining</t>
  </si>
  <si>
    <t>Combining Scrum, XP, lean</t>
  </si>
  <si>
    <t>Agile process reported</t>
  </si>
  <si>
    <t>Start time</t>
  </si>
  <si>
    <t>Duration</t>
  </si>
  <si>
    <t>End time</t>
  </si>
  <si>
    <t>4 y</t>
  </si>
  <si>
    <t>1 y</t>
  </si>
  <si>
    <t>1+ y</t>
  </si>
  <si>
    <t>2+ y</t>
  </si>
  <si>
    <t>3+ y</t>
  </si>
  <si>
    <t>3 y</t>
  </si>
  <si>
    <t>3 m</t>
  </si>
  <si>
    <t>A value based technique</t>
  </si>
  <si>
    <t>Notable good practices</t>
  </si>
  <si>
    <t>Notable challenegs</t>
  </si>
  <si>
    <t>Tot</t>
  </si>
  <si>
    <t>Journal</t>
  </si>
  <si>
    <t>Size</t>
  </si>
  <si>
    <t>Lots of teams</t>
  </si>
  <si>
    <t>150 p</t>
  </si>
  <si>
    <t>300 p</t>
  </si>
  <si>
    <t>200 p, 6 t</t>
  </si>
  <si>
    <t>Several teams</t>
  </si>
  <si>
    <t>14000 p</t>
  </si>
  <si>
    <t>Large</t>
  </si>
  <si>
    <t>1500 p, 5 loc</t>
  </si>
  <si>
    <t>300 p, 5 loc</t>
  </si>
  <si>
    <t>5000 p</t>
  </si>
  <si>
    <t>150 p, several loc</t>
  </si>
  <si>
    <t>2 loc</t>
  </si>
  <si>
    <t>860 p</t>
  </si>
  <si>
    <t>2000 p</t>
  </si>
  <si>
    <t>160 p</t>
  </si>
  <si>
    <t>275 p</t>
  </si>
  <si>
    <t>200 p, 30 t</t>
  </si>
  <si>
    <t>500 p</t>
  </si>
  <si>
    <t>150 teams</t>
  </si>
  <si>
    <t>300 p, 25 t, 3 loc</t>
  </si>
  <si>
    <t>50 p, 4 loc</t>
  </si>
  <si>
    <t>Initial state</t>
  </si>
  <si>
    <t>Main reason for change</t>
  </si>
  <si>
    <t>Management support reported Y/N</t>
  </si>
  <si>
    <t>Coaching reported Y/N</t>
  </si>
  <si>
    <t>General trend of transformation</t>
  </si>
  <si>
    <t>Case study or exp rep?</t>
  </si>
  <si>
    <t>Did the use continue</t>
  </si>
  <si>
    <t>160000 employees</t>
  </si>
  <si>
    <t>Development cycles of 36-60 months.</t>
  </si>
  <si>
    <t>To improve market responsiveness. New technologies, rapidly emerging new markets and regulations made this necessary.</t>
  </si>
  <si>
    <t>Teams misinterpreted practices, and bad practices grew endemically.</t>
  </si>
  <si>
    <t>TDD, automated testing, CI</t>
  </si>
  <si>
    <t>An agile approach was first attempted by changing project management to be more adaptive and iterative. The new approaches resulted in better cycle times, but there was integration problems. The problems were investigated. As a result a handful of pilot projects were conducted across two release streams. The results were very positive and demand for wider effort spread virally. (Pilots: 60% end-to-end test defect reduction, almost eliminate in-life faults). A company wide effort was kicked off to build a framework for the rollout.
Early investigations showed incosistencies between teams implementing agile. Some teams ignored developer testing practices, and considered them as the responsibility of later QA. This behavior created large quality issues. Seven key practices were identified to standardize quality in development. The practices were chosen based on evidence of productivity increase, but also because of externally and internally available reference material. The practices were assessed by a maturity model inspired by CMMI.</t>
  </si>
  <si>
    <t>Standardization of practices
Communicate dependencies
There has been resistance from partners and offshore suppliers. Contracts have been rewritten to accomodate the new model.
Challenge in outreach and education of key stakeholders throughout the business. The model has been engineering-focused.
COTS products, and hardware and process integration do not integrate to the seven dimensions framework in a straight forward fashion. It's believed that vendors who make activities such as automatic deployment difficult will be replaced with flexible ones.</t>
  </si>
  <si>
    <t>Y. Dubinsky, O. Hazzan, D. Talby and A. Keren.</t>
  </si>
  <si>
    <t>Quantitative data analysis, interviews, comparison between an agile and a non-agile project</t>
  </si>
  <si>
    <t>Two of the authors in organization, but the paper is published by a research group</t>
  </si>
  <si>
    <t>80 engineers and analysts</t>
  </si>
  <si>
    <t>Organized in a hierarchical structure of small teams. Specification using a highly formal CASE tool. Code generation from specification. A strict waterfall model.</t>
  </si>
  <si>
    <t>When project leadership decided to change to an agile process Air Force leadership supported the transition. The fitness of different methods was investigated during several months. A pilot team of 15 people was established.</t>
  </si>
  <si>
    <t>XP</t>
  </si>
  <si>
    <t>How can the concept “the teams sits together” be applied on large scale.</t>
  </si>
  <si>
    <t>The CASE tool remains in use. System analysts work as a part of the development team. The specifications are handed over to the development team earlier an in a more abstract form. The system analysts act more as a bridge between the customer and development than as a producer of formal specifications.</t>
  </si>
  <si>
    <t>There was a difference in complexity between a solution built with the old system and one built with the new one. This was speculatively seen as a consequence of refactoring.</t>
  </si>
  <si>
    <t>System analysis and design perspective on transformation</t>
  </si>
  <si>
    <t>Present study</t>
  </si>
  <si>
    <t>Present multiple-case study</t>
  </si>
  <si>
    <t>Case study method, workshops, interviews, follow-ups</t>
  </si>
  <si>
    <t>Small co-located projects and large geographically distributed projects. Large projects often divided into specialist teams.</t>
  </si>
  <si>
    <t>2008, 2009</t>
  </si>
  <si>
    <t>Focus no piloting. The outcome of the pilots and further plans were not described.</t>
  </si>
  <si>
    <t>Case1: 60 people, whereof 20 in pilot team. Case2: 15 people in dev and 15 in other interest groups</t>
  </si>
  <si>
    <t>Meet an ever increasing demand for high-quality products while hitting tighter market windows. Get right functionality at right time. React to changing requirements and circumstances. To meet this top management decided to move in a more agile direction. Mistrust and communication problems in organization.</t>
  </si>
  <si>
    <t>Scrum, tailored model. In the other pilot the name Scrum was however not explicitly used.</t>
  </si>
  <si>
    <t>Case1 pilot was put on hold and the project was outsourced due to the overall financial situation.</t>
  </si>
  <si>
    <t>Piloting projects were started, as a smaller scale test was seen necessary to reduce risk. In addition to being a small scale test piloting was regarded as a means for introducing change. Projects were so diverse that there had to be more than one pilot.
A piloting model was developed: 1) Marketing the pilot: determine stakeholders, create business case. 2) Preparing the pilot: define current state, define desired state. 3) Executing the pilot: iterate between implementing the pilot and learning by doing.
Piloiting was seen as a means to create better understanding of agile menthods in the organization, create and sustain a need for change by management sponsorship, allow those affected by the change to participate actively. It was important for pilots to be success stories.
Agile spark came from project and business management and teams. Issues in communication and possibility for requirements changes were reasonsfor change. External consultants were used for determining the current state of the organization. Training was organized by an external training provider, and also by in-house personnel due to financial constraints. Retrospectives were arranged to support learning by doing.</t>
  </si>
  <si>
    <t>Inherent resistance to change. Resistance of stakeholders needed to be bridged. The most resistant groups were engineers and project managers.
Team rooms take more space per person than regular office layout.</t>
  </si>
  <si>
    <t>Attitudes towards agile became more positive as the pilots progressed.</t>
  </si>
  <si>
    <t>Use piloting. Use retrospectives. Watch that the motivation of the pilot team is right at the beginning. Inform management well ahead on the need for team rooms. Perform multiple pilots if the company setting is diverse.</t>
  </si>
  <si>
    <t>The Scrum method had to be tailored to fit with the specific requirements of the organization. For instance interacitons with hardware design had to be planned up-front. The interfacing team had to work in a time boxed fashion.
The existing company processes had to be adapted to integrate with agile.
There may be resistance towards agile based on perceptions of "no design". Use different vocabulary to overcome these perceptions.
There is a need to understand organizational cultural differences, and it is important to be empathic. Use external help to bridge differences.
A pilot an be agile even if the rest of the company is non-agile. The pilot reduces resistance to change.</t>
  </si>
  <si>
    <t>A. Atlas.</t>
  </si>
  <si>
    <t>Scrum, a mix of practices known from XP</t>
  </si>
  <si>
    <t>J. Goos and A. Melisse.</t>
  </si>
  <si>
    <t>Scrum masters, TDD</t>
  </si>
  <si>
    <t>H. Hajjdiab, A. S. Taleb and J. Ali.</t>
  </si>
  <si>
    <t>Analyze issues and present</t>
  </si>
  <si>
    <t>Analysis: 2009. Adoption: 2010-</t>
  </si>
  <si>
    <t>C. P. O'Connor.</t>
  </si>
  <si>
    <t>Agile principles</t>
  </si>
  <si>
    <t>D. Karlstrom and P. Runeson.</t>
  </si>
  <si>
    <t>M. K. Spayd.</t>
  </si>
  <si>
    <t>XP practices</t>
  </si>
  <si>
    <t xml:space="preserve">Study of partnership between the disciplines of organizational change management and agile development.
The Eight Determinants of Organizational Change
</t>
  </si>
  <si>
    <t>D. Tudor and G. A. Walter.</t>
  </si>
  <si>
    <t>Author consultant in transition</t>
  </si>
  <si>
    <t>1998: start analyzing problems with original approach. DSDM has been monitored over 3 years</t>
  </si>
  <si>
    <t>18-24 month release cycles. Traditional “waterfall” entrenched and supported by policies, procedures and templates. Standardized approach in all teams.</t>
  </si>
  <si>
    <t>There was problems with software delivery. Time -to-market was becoming increasingly important for customers. Products were often obsolete before release.</t>
  </si>
  <si>
    <t>Alternatives to the traditional approach were researched, and DSDM was found. The change champion from the organization went for a DSDM course. A consultant was hired for introducing the method. One team was chosen to implement the method first. Team resources were allocated so that maintenance tasks were done in rotation, leaving full focus for the new project for maximum time spans.
The pilot project was a success. The continued use of DSDM was an easy decision as the consultant had developed good relations with people in lead positions. New teams were introduced to DSDM through a 3-day course and a project kick off workshop with the consultant.
Data on project success with DSDM is collected in post-project reviews.
The agile adoption is ongoing.</t>
  </si>
  <si>
    <t>DSDM, prioritizing, time-boxing</t>
  </si>
  <si>
    <t>Although unit and integration testing could be performed continuously, system and acceptance testing were performed against a frozen version towards the end of the cycle.
Mixed team approach required time and training to be adopted, but it has considerably improved user/developer working relations.</t>
  </si>
  <si>
    <t>A defined method gives a common vocabulary. DSDM was continued to be used even if new agile methods were appearing.</t>
  </si>
  <si>
    <t>All guidelines set for the DSDM process could not always be applied, for instance fully continuous testing.
Some old ways of thinking were hard to get rid of. Mixed team approach was against the old ways.
Customers are hard to access.
The ISO 9000 certification had to be complied to. It was possible, but the most extreme agility could not be allowed.
Users were worried that prioritizing would lead to less functionality.</t>
  </si>
  <si>
    <t>Overall the DSDM has been a very positive move. Move towards agile is in the right direction and is a WIN.</t>
  </si>
  <si>
    <t>DSDM is applied in the entire organization. Some teams still develop in a waterfall approach, but have adopted some DSDM tools and techniques.</t>
  </si>
  <si>
    <t>18-24 months delivery to 2-3 months delivery</t>
  </si>
  <si>
    <t>K. Petersen and C. Wohlin.</t>
  </si>
  <si>
    <t>Compare the use of a traditional and an agile approach</t>
  </si>
  <si>
    <t>Interviews, comparison of quantitative data</t>
  </si>
  <si>
    <t>Basic threats in empirical studies</t>
  </si>
  <si>
    <t>500 people in R&amp;D</t>
  </si>
  <si>
    <t>Incremental in middle of 2005. Agile in late 2006. Case study in end of 2007</t>
  </si>
  <si>
    <t>Stage-gate model (quality door). Market units collected customers' needs on high level. Analyzed requirements were stored in a repository and picked into projects from there. Quality checks for requirements, architecture design and source code. Changes handled by formal change requests.</t>
  </si>
  <si>
    <t>Based on results on industry benchmarks. E.g. release lead-times were seen as a performance issue.</t>
  </si>
  <si>
    <t>The change was conducted stepwise. First to be implemented was small teams, latest system version, and product backlog. Then continuous reflection and improvement, frequent face-to-face interactions, and standups were implemented.</t>
  </si>
  <si>
    <t>Selected ID, Scrum and XP practices</t>
  </si>
  <si>
    <t>There were significantly less issued perceived in the new model. The issues perceived in agile were less common than issues in the original model. Less perceived requirements change and rework, measured requirements waste down from 26% to 4%.
The results of the case study indicate that it is beneficial for large-scale organizations using a plan-driven approach to introduce incremental and agile practices.</t>
  </si>
  <si>
    <t>160000 p</t>
  </si>
  <si>
    <t>80 p</t>
  </si>
  <si>
    <t>60 p / 20 p in pilot</t>
  </si>
  <si>
    <t>ID, Scrum and XP combining</t>
  </si>
  <si>
    <t>Scrum, tailored</t>
  </si>
  <si>
    <t>Lean and agile, Scrum roles</t>
  </si>
  <si>
    <t>Scrum roles, TDD</t>
  </si>
  <si>
    <t>Scrum, mix of practices known from XP</t>
  </si>
  <si>
    <t>In-house methods not based directly on XP; mixing JAD, ASD</t>
  </si>
  <si>
    <t>In-house; not directly XP; mixing JAD, ASD</t>
  </si>
  <si>
    <t>Strict qualitative research process. Interviews.</t>
  </si>
  <si>
    <t>Author manager in organization</t>
  </si>
  <si>
    <t>Time since start</t>
  </si>
  <si>
    <t>People</t>
  </si>
  <si>
    <t>E</t>
  </si>
  <si>
    <t>C</t>
  </si>
  <si>
    <t>T. Kahkonen.</t>
  </si>
  <si>
    <t>Sandra McDowell and Nicola Dourambeis.</t>
  </si>
  <si>
    <t>A. Qumer and B. Henderson-Sellers.</t>
  </si>
  <si>
    <t>T. R. Seffernick.</t>
  </si>
  <si>
    <t>C. Maples.</t>
  </si>
  <si>
    <t>S. W. Baker.</t>
  </si>
  <si>
    <t>P. Abernathy.</t>
  </si>
  <si>
    <t>B. Boelsterli.</t>
  </si>
  <si>
    <t>Lv Yi.</t>
  </si>
  <si>
    <t>R. Benefield.</t>
  </si>
  <si>
    <t>J. Heidenberg, M. Matinlassi, M. Pikkarainen, P. Hirkman and J. Partanen.</t>
  </si>
  <si>
    <t>K. Silva and C. Doss.</t>
  </si>
  <si>
    <t>Scrum: 18</t>
  </si>
  <si>
    <t>XP: 7</t>
  </si>
  <si>
    <t>Lean: 5</t>
  </si>
  <si>
    <t>JAD, ASSF, Unified Process, DSDM</t>
  </si>
  <si>
    <t>Practices: time-boxing, TDD, customer involvement, automated testing, CI</t>
  </si>
  <si>
    <t>Combining/tailoring: 9 direct, several indirect</t>
  </si>
  <si>
    <t>Conference proceedings</t>
  </si>
  <si>
    <t>Existing issues were analyzed</t>
  </si>
  <si>
    <t>Natural next step for the "Streamline" change.</t>
  </si>
  <si>
    <t>The team needed a method.</t>
  </si>
  <si>
    <t>Choice of agile</t>
  </si>
  <si>
    <t>Curiosity towards Scrum.</t>
  </si>
  <si>
    <t>Agile practices chosen after analysis</t>
  </si>
  <si>
    <t>Natural next step</t>
  </si>
  <si>
    <t>Agile recommended by investigating task force</t>
  </si>
  <si>
    <t>Challenges acknowledged: failure, DL miss, quality, knowledge.</t>
  </si>
  <si>
    <t>Long time to market, management saw resource waste</t>
  </si>
  <si>
    <t>The authors' team</t>
  </si>
  <si>
    <t>Task force</t>
  </si>
  <si>
    <t>Recommended by whom</t>
  </si>
  <si>
    <t>Management</t>
  </si>
  <si>
    <t>Strategic viewpoint</t>
  </si>
  <si>
    <t>Change ways of working</t>
  </si>
  <si>
    <t>Quicker team to market, due to competitors and marketplace</t>
  </si>
  <si>
    <t>Higher priority deadlines demanded change. Reduce costs, improve control.</t>
  </si>
  <si>
    <t>Something had to be changed</t>
  </si>
  <si>
    <t>Competition required new features in shorter timeframes</t>
  </si>
  <si>
    <t>Traditional methods too slow</t>
  </si>
  <si>
    <t>Demand of new ways of working</t>
  </si>
  <si>
    <t>Barriers between business and technology</t>
  </si>
  <si>
    <t>Agile piloting had given excellent results</t>
  </si>
  <si>
    <t>Reduce costs, boost efficiency and quality, provide operational oversight</t>
  </si>
  <si>
    <t>Do not add rigor</t>
  </si>
  <si>
    <t>Change of market situation, too long delivery, good acceptance not guaranteed</t>
  </si>
  <si>
    <t>Business</t>
  </si>
  <si>
    <t>CIO</t>
  </si>
  <si>
    <t>Rapid business changes were anticipated, changing market</t>
  </si>
  <si>
    <t>Agile as strategic lever</t>
  </si>
  <si>
    <t>Need to deliver more with less, faster and with less risk.</t>
  </si>
  <si>
    <t>Higher quality demanded, late testing problems, better external quality, problems with existing process</t>
  </si>
  <si>
    <t>Mitigate risks caused by late deliveries by parent organization</t>
  </si>
  <si>
    <t>Waterfall-based process did not scale up well</t>
  </si>
  <si>
    <t>Slow release cycle. Problems with release dates, testing, visibility, late feedback, productivity decline</t>
  </si>
  <si>
    <t>Roadmaps were not trusted by anyone</t>
  </si>
  <si>
    <t>By consultant</t>
  </si>
  <si>
    <t>Internal discussion after hearing a consultant</t>
  </si>
  <si>
    <t>Improve market responsiveness. New technologies, markets, regulations</t>
  </si>
  <si>
    <t>Top management</t>
  </si>
  <si>
    <t>High-quality in tighter windows, right functionality at right time, react to change, mistrust, communication problems</t>
  </si>
  <si>
    <t>Comparing to industry benchmarks, e.g. lead-times a performance issue.</t>
  </si>
  <si>
    <t>Senior leadership, IT</t>
  </si>
  <si>
    <t>Exploring process retaining customer value</t>
  </si>
  <si>
    <t>Need to put more effort on process and coordination</t>
  </si>
  <si>
    <t>Problems with time -to-market, products were obsolete before release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</si>
</sst>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 ?/?"/>
    <numFmt numFmtId="165" formatCode="[$-409]d\-mmm"/>
    <numFmt numFmtId="166" formatCode="[$-409]#\ ??/??&quot; &quot;"/>
  </numFmts>
  <fonts count="8" x14ac:knownFonts="1">
    <font>
      <sz val="11"/>
      <color theme="1"/>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i/>
      <sz val="11"/>
      <color theme="1"/>
      <name val="Calibri"/>
      <family val="2"/>
      <scheme val="minor"/>
    </font>
    <font>
      <strike/>
      <sz val="11"/>
      <color theme="1"/>
      <name val="Calibri"/>
      <family val="2"/>
      <scheme val="minor"/>
    </font>
    <font>
      <b/>
      <sz val="11"/>
      <color rgb="FF000000"/>
      <name val="Calibri"/>
      <family val="2"/>
    </font>
  </fonts>
  <fills count="2">
    <fill>
      <patternFill patternType="none"/>
    </fill>
    <fill>
      <patternFill patternType="gray125"/>
    </fill>
  </fills>
  <borders count="6">
    <border>
      <left/>
      <right/>
      <top/>
      <bottom/>
      <diagonal/>
    </border>
    <border>
      <left/>
      <right/>
      <top/>
      <bottom style="thick">
        <color theme="4" tint="0.499984740745262"/>
      </bottom>
      <diagonal/>
    </border>
    <border>
      <left style="thin">
        <color indexed="64"/>
      </left>
      <right/>
      <top/>
      <bottom/>
      <diagonal/>
    </border>
    <border>
      <left style="thick">
        <color auto="1"/>
      </left>
      <right/>
      <top/>
      <bottom/>
      <diagonal/>
    </border>
    <border>
      <left style="thick">
        <color rgb="FF000000"/>
      </left>
      <right/>
      <top/>
      <bottom/>
      <diagonal/>
    </border>
    <border>
      <left style="thin">
        <color rgb="FF000000"/>
      </left>
      <right/>
      <top/>
      <bottom/>
      <diagonal/>
    </border>
  </borders>
  <cellStyleXfs count="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8">
    <xf numFmtId="0" fontId="0" fillId="0" borderId="0" xfId="0"/>
    <xf numFmtId="0" fontId="1" fillId="0" borderId="1" xfId="1"/>
    <xf numFmtId="0" fontId="2" fillId="0" borderId="0" xfId="2"/>
    <xf numFmtId="0" fontId="0" fillId="0" borderId="0" xfId="0" applyAlignment="1">
      <alignment horizontal="center"/>
    </xf>
    <xf numFmtId="0" fontId="0" fillId="0" borderId="0" xfId="0" applyAlignment="1">
      <alignment wrapText="1"/>
    </xf>
    <xf numFmtId="0" fontId="1" fillId="0" borderId="1" xfId="1" applyAlignment="1">
      <alignment horizontal="center"/>
    </xf>
    <xf numFmtId="0" fontId="4" fillId="0" borderId="0" xfId="0" applyFont="1" applyAlignment="1">
      <alignment horizontal="center"/>
    </xf>
    <xf numFmtId="0" fontId="4" fillId="0" borderId="0" xfId="0" applyFont="1"/>
    <xf numFmtId="0" fontId="3" fillId="0" borderId="0" xfId="3"/>
    <xf numFmtId="0" fontId="0" fillId="0" borderId="0" xfId="0" applyFont="1" applyAlignment="1">
      <alignment horizontal="center"/>
    </xf>
    <xf numFmtId="0" fontId="0" fillId="0" borderId="0" xfId="0" applyFont="1"/>
    <xf numFmtId="0" fontId="3" fillId="0" borderId="0" xfId="3" applyFont="1"/>
    <xf numFmtId="12" fontId="0" fillId="0" borderId="0" xfId="0" applyNumberFormat="1" applyBorder="1" applyAlignment="1"/>
    <xf numFmtId="0" fontId="0" fillId="0" borderId="0" xfId="0" applyBorder="1" applyAlignment="1">
      <alignment textRotation="60"/>
    </xf>
    <xf numFmtId="0" fontId="0" fillId="0" borderId="0" xfId="0" applyBorder="1" applyAlignment="1">
      <alignment textRotation="60" wrapText="1"/>
    </xf>
    <xf numFmtId="0" fontId="0" fillId="0" borderId="0" xfId="0" applyBorder="1" applyAlignment="1"/>
    <xf numFmtId="0" fontId="0" fillId="0" borderId="0" xfId="0" applyBorder="1" applyAlignment="1">
      <alignment wrapText="1"/>
    </xf>
    <xf numFmtId="0" fontId="0" fillId="0" borderId="2" xfId="0" applyBorder="1" applyAlignment="1">
      <alignment vertical="top" wrapText="1"/>
    </xf>
    <xf numFmtId="0" fontId="0" fillId="0" borderId="0" xfId="0" applyFill="1" applyBorder="1" applyAlignment="1">
      <alignment vertical="top" wrapText="1"/>
    </xf>
    <xf numFmtId="0" fontId="0" fillId="0" borderId="0" xfId="0" applyAlignment="1">
      <alignment vertical="top" wrapText="1"/>
    </xf>
    <xf numFmtId="16" fontId="0" fillId="0" borderId="2" xfId="0" applyNumberFormat="1" applyBorder="1" applyAlignment="1">
      <alignment vertical="top" wrapText="1"/>
    </xf>
    <xf numFmtId="0" fontId="0" fillId="0" borderId="3" xfId="0" applyBorder="1" applyAlignment="1">
      <alignment vertical="top"/>
    </xf>
    <xf numFmtId="0" fontId="0" fillId="0" borderId="0" xfId="0" applyAlignment="1">
      <alignment vertical="top"/>
    </xf>
    <xf numFmtId="0" fontId="0" fillId="0" borderId="0" xfId="0" applyFill="1" applyBorder="1" applyAlignment="1">
      <alignment vertical="top"/>
    </xf>
    <xf numFmtId="0" fontId="0" fillId="0" borderId="0" xfId="0" applyAlignment="1">
      <alignment horizontal="left" vertical="top"/>
    </xf>
    <xf numFmtId="0" fontId="0" fillId="0" borderId="0" xfId="0" applyAlignment="1">
      <alignment horizontal="center" vertical="top"/>
    </xf>
    <xf numFmtId="12" fontId="0" fillId="0" borderId="0" xfId="0" applyNumberFormat="1" applyAlignment="1">
      <alignment horizontal="left" vertical="top"/>
    </xf>
    <xf numFmtId="12" fontId="0" fillId="0" borderId="0" xfId="0" applyNumberFormat="1" applyAlignment="1">
      <alignment vertical="top"/>
    </xf>
    <xf numFmtId="0" fontId="0" fillId="0" borderId="0" xfId="0" applyFill="1" applyBorder="1" applyAlignment="1">
      <alignment wrapText="1"/>
    </xf>
    <xf numFmtId="0" fontId="0" fillId="0" borderId="0" xfId="0" applyFill="1" applyBorder="1" applyAlignment="1">
      <alignment horizontal="left" vertical="top"/>
    </xf>
    <xf numFmtId="0" fontId="0" fillId="0" borderId="0" xfId="0" applyBorder="1" applyAlignment="1">
      <alignment vertical="top" wrapText="1"/>
    </xf>
    <xf numFmtId="16" fontId="0" fillId="0" borderId="0" xfId="0" applyNumberFormat="1" applyBorder="1" applyAlignment="1">
      <alignment vertical="top" wrapText="1"/>
    </xf>
    <xf numFmtId="0" fontId="0" fillId="0" borderId="0" xfId="0" applyFill="1" applyAlignment="1">
      <alignment vertical="top"/>
    </xf>
    <xf numFmtId="0" fontId="0" fillId="0" borderId="0" xfId="0" applyFill="1" applyAlignment="1">
      <alignment horizontal="left" vertical="top"/>
    </xf>
    <xf numFmtId="0" fontId="0" fillId="0" borderId="0" xfId="0" applyFill="1" applyAlignment="1">
      <alignment horizontal="center" vertical="top"/>
    </xf>
    <xf numFmtId="12" fontId="0" fillId="0" borderId="0" xfId="0" applyNumberFormat="1" applyFill="1" applyAlignment="1">
      <alignment horizontal="left" vertical="top"/>
    </xf>
    <xf numFmtId="12" fontId="0" fillId="0" borderId="0" xfId="0" applyNumberFormat="1" applyFill="1" applyAlignment="1">
      <alignment vertical="top"/>
    </xf>
    <xf numFmtId="0" fontId="0" fillId="0" borderId="3" xfId="0" applyFill="1" applyBorder="1" applyAlignment="1">
      <alignment vertical="top"/>
    </xf>
    <xf numFmtId="0" fontId="0" fillId="0" borderId="2" xfId="0" applyFill="1" applyBorder="1" applyAlignment="1">
      <alignment vertical="top" wrapText="1"/>
    </xf>
    <xf numFmtId="0" fontId="0" fillId="0" borderId="0" xfId="0" applyFill="1" applyAlignment="1">
      <alignment vertical="top" wrapText="1"/>
    </xf>
    <xf numFmtId="0" fontId="0" fillId="0" borderId="4" xfId="0" applyFill="1" applyBorder="1" applyAlignment="1">
      <alignment vertical="top"/>
    </xf>
    <xf numFmtId="0" fontId="0" fillId="0" borderId="5" xfId="0" applyFill="1" applyBorder="1" applyAlignment="1">
      <alignment vertical="top" wrapText="1"/>
    </xf>
    <xf numFmtId="164" fontId="0" fillId="0" borderId="0" xfId="0" applyNumberFormat="1" applyFill="1" applyAlignment="1">
      <alignment horizontal="left" vertical="top"/>
    </xf>
    <xf numFmtId="164" fontId="0" fillId="0" borderId="0" xfId="0" applyNumberFormat="1" applyFill="1" applyAlignment="1">
      <alignment vertical="top"/>
    </xf>
    <xf numFmtId="49" fontId="0" fillId="0" borderId="0" xfId="0" applyNumberFormat="1" applyBorder="1" applyAlignment="1">
      <alignment wrapText="1"/>
    </xf>
    <xf numFmtId="49" fontId="0" fillId="0" borderId="0" xfId="0" applyNumberFormat="1" applyFill="1" applyBorder="1" applyAlignment="1">
      <alignment vertical="top" wrapText="1"/>
    </xf>
    <xf numFmtId="49" fontId="0" fillId="0" borderId="0" xfId="0" applyNumberFormat="1" applyFill="1" applyAlignment="1">
      <alignment vertical="top" wrapText="1"/>
    </xf>
    <xf numFmtId="49" fontId="0" fillId="0" borderId="0" xfId="0" applyNumberFormat="1" applyAlignment="1">
      <alignment vertical="top" wrapText="1"/>
    </xf>
    <xf numFmtId="16" fontId="0" fillId="0" borderId="2" xfId="0" applyNumberFormat="1" applyFill="1" applyBorder="1" applyAlignment="1">
      <alignment vertical="top" wrapText="1"/>
    </xf>
    <xf numFmtId="16" fontId="0" fillId="0" borderId="0" xfId="0" applyNumberFormat="1" applyFill="1" applyBorder="1" applyAlignment="1">
      <alignment vertical="top" wrapText="1"/>
    </xf>
    <xf numFmtId="165" fontId="0" fillId="0" borderId="5" xfId="0" applyNumberFormat="1" applyFill="1" applyBorder="1" applyAlignment="1">
      <alignment vertical="top" wrapText="1"/>
    </xf>
    <xf numFmtId="165" fontId="0" fillId="0" borderId="0" xfId="0" applyNumberFormat="1" applyFill="1" applyBorder="1" applyAlignment="1">
      <alignment vertical="top" wrapText="1"/>
    </xf>
    <xf numFmtId="0" fontId="0" fillId="0" borderId="5" xfId="0" applyBorder="1" applyAlignment="1">
      <alignment vertical="top" wrapText="1"/>
    </xf>
    <xf numFmtId="0" fontId="0" fillId="0" borderId="0" xfId="0" applyFont="1" applyFill="1" applyAlignment="1">
      <alignment vertical="top" wrapText="1"/>
    </xf>
    <xf numFmtId="0" fontId="6" fillId="0" borderId="0" xfId="0" applyFont="1" applyAlignment="1">
      <alignment vertical="top"/>
    </xf>
    <xf numFmtId="0" fontId="6" fillId="0" borderId="0" xfId="0" applyFont="1" applyAlignment="1">
      <alignment horizontal="left" vertical="top"/>
    </xf>
    <xf numFmtId="166" fontId="0" fillId="0" borderId="0" xfId="0" applyNumberFormat="1" applyFill="1" applyAlignment="1">
      <alignment horizontal="left" vertical="top"/>
    </xf>
    <xf numFmtId="166" fontId="0" fillId="0" borderId="0" xfId="0" applyNumberFormat="1" applyFill="1" applyAlignment="1">
      <alignment vertical="top"/>
    </xf>
    <xf numFmtId="0" fontId="0" fillId="0" borderId="0" xfId="0" applyAlignment="1">
      <alignment horizontal="right" vertical="top"/>
    </xf>
    <xf numFmtId="0" fontId="0" fillId="0" borderId="0" xfId="0" applyFont="1" applyFill="1" applyBorder="1" applyAlignment="1">
      <alignment vertical="top" wrapText="1"/>
    </xf>
    <xf numFmtId="0" fontId="0" fillId="0" borderId="0" xfId="0" applyFill="1"/>
    <xf numFmtId="0" fontId="7" fillId="0" borderId="0" xfId="0" applyFont="1" applyAlignment="1">
      <alignment horizontal="left" vertical="top" wrapText="1"/>
    </xf>
    <xf numFmtId="0" fontId="7" fillId="0" borderId="0" xfId="0" applyFont="1" applyAlignment="1">
      <alignment vertical="top" wrapText="1"/>
    </xf>
    <xf numFmtId="0" fontId="7" fillId="0" borderId="0" xfId="0" applyFont="1" applyBorder="1" applyAlignment="1">
      <alignment horizontal="left" vertical="top" wrapText="1"/>
    </xf>
    <xf numFmtId="49" fontId="7" fillId="0" borderId="0" xfId="0" applyNumberFormat="1" applyFont="1" applyBorder="1" applyAlignment="1">
      <alignment horizontal="left" vertical="top" wrapText="1"/>
    </xf>
    <xf numFmtId="0" fontId="0" fillId="0" borderId="0" xfId="0" applyFill="1" applyBorder="1" applyAlignment="1">
      <alignment horizontal="center" vertical="top"/>
    </xf>
    <xf numFmtId="0" fontId="0" fillId="0" borderId="0" xfId="0" applyFill="1" applyAlignment="1">
      <alignment horizontal="left" vertical="top" wrapText="1" indent="1"/>
    </xf>
    <xf numFmtId="0" fontId="0" fillId="0" borderId="0" xfId="0" applyAlignment="1">
      <alignment horizontal="left" indent="1"/>
    </xf>
  </cellXfs>
  <cellStyles count="4">
    <cellStyle name="Explanatory Text" xfId="3" builtinId="53"/>
    <cellStyle name="Heading 2" xfId="1" builtinId="17"/>
    <cellStyle name="Heading 4" xfId="2" builtinId="19"/>
    <cellStyle name="Normal" xfId="0" builtinId="0"/>
  </cellStyles>
  <dxfs count="0"/>
  <tableStyles count="0" defaultTableStyle="TableStyleMedium2" defaultPivotStyle="PivotStyleMedium9"/>
  <colors>
    <mruColors>
      <color rgb="FFC3D69B"/>
      <color rgb="FFA6C36B"/>
      <color rgb="FF60773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Results!$G$45</c:f>
              <c:strCache>
                <c:ptCount val="1"/>
                <c:pt idx="0">
                  <c:v>Journal</c:v>
                </c:pt>
              </c:strCache>
            </c:strRef>
          </c:tx>
          <c:spPr>
            <a:solidFill>
              <a:srgbClr val="607731"/>
            </a:solidFill>
          </c:spPr>
          <c:invertIfNegative val="0"/>
          <c:cat>
            <c:numRef>
              <c:f>Results!$D$46:$D$56</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Results!$G$46:$G$56</c:f>
              <c:numCache>
                <c:formatCode>General</c:formatCode>
                <c:ptCount val="11"/>
                <c:pt idx="0">
                  <c:v>0</c:v>
                </c:pt>
                <c:pt idx="1">
                  <c:v>0</c:v>
                </c:pt>
                <c:pt idx="2">
                  <c:v>0</c:v>
                </c:pt>
                <c:pt idx="3">
                  <c:v>1</c:v>
                </c:pt>
                <c:pt idx="4">
                  <c:v>0</c:v>
                </c:pt>
                <c:pt idx="5">
                  <c:v>0</c:v>
                </c:pt>
                <c:pt idx="6">
                  <c:v>0</c:v>
                </c:pt>
                <c:pt idx="7">
                  <c:v>0</c:v>
                </c:pt>
                <c:pt idx="8">
                  <c:v>1</c:v>
                </c:pt>
                <c:pt idx="9">
                  <c:v>0</c:v>
                </c:pt>
                <c:pt idx="10">
                  <c:v>1</c:v>
                </c:pt>
              </c:numCache>
            </c:numRef>
          </c:val>
        </c:ser>
        <c:ser>
          <c:idx val="2"/>
          <c:order val="1"/>
          <c:tx>
            <c:v>Conference proceedings</c:v>
          </c:tx>
          <c:spPr>
            <a:gradFill>
              <a:gsLst>
                <a:gs pos="0">
                  <a:srgbClr val="A6C36B"/>
                </a:gs>
                <a:gs pos="100000">
                  <a:srgbClr val="C3D69B"/>
                </a:gs>
              </a:gsLst>
              <a:lin ang="5400000" scaled="0"/>
            </a:gradFill>
          </c:spPr>
          <c:invertIfNegative val="0"/>
          <c:cat>
            <c:numRef>
              <c:f>Results!$D$46:$D$56</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Results!$H$46:$H$56</c:f>
              <c:numCache>
                <c:formatCode>General</c:formatCode>
                <c:ptCount val="11"/>
                <c:pt idx="0">
                  <c:v>0</c:v>
                </c:pt>
                <c:pt idx="1">
                  <c:v>2</c:v>
                </c:pt>
                <c:pt idx="2">
                  <c:v>1</c:v>
                </c:pt>
                <c:pt idx="3">
                  <c:v>1</c:v>
                </c:pt>
                <c:pt idx="4">
                  <c:v>2</c:v>
                </c:pt>
                <c:pt idx="5">
                  <c:v>6</c:v>
                </c:pt>
                <c:pt idx="6">
                  <c:v>4</c:v>
                </c:pt>
                <c:pt idx="7">
                  <c:v>4</c:v>
                </c:pt>
                <c:pt idx="8">
                  <c:v>3</c:v>
                </c:pt>
                <c:pt idx="9">
                  <c:v>4</c:v>
                </c:pt>
                <c:pt idx="10">
                  <c:v>0</c:v>
                </c:pt>
              </c:numCache>
            </c:numRef>
          </c:val>
        </c:ser>
        <c:dLbls>
          <c:showLegendKey val="0"/>
          <c:showVal val="0"/>
          <c:showCatName val="0"/>
          <c:showSerName val="0"/>
          <c:showPercent val="0"/>
          <c:showBubbleSize val="0"/>
        </c:dLbls>
        <c:gapWidth val="150"/>
        <c:overlap val="100"/>
        <c:axId val="163006336"/>
        <c:axId val="163007872"/>
      </c:barChart>
      <c:catAx>
        <c:axId val="163006336"/>
        <c:scaling>
          <c:orientation val="minMax"/>
        </c:scaling>
        <c:delete val="0"/>
        <c:axPos val="b"/>
        <c:numFmt formatCode="General" sourceLinked="1"/>
        <c:majorTickMark val="out"/>
        <c:minorTickMark val="none"/>
        <c:tickLblPos val="nextTo"/>
        <c:crossAx val="163007872"/>
        <c:crosses val="autoZero"/>
        <c:auto val="1"/>
        <c:lblAlgn val="ctr"/>
        <c:lblOffset val="100"/>
        <c:noMultiLvlLbl val="0"/>
      </c:catAx>
      <c:valAx>
        <c:axId val="163007872"/>
        <c:scaling>
          <c:orientation val="minMax"/>
        </c:scaling>
        <c:delete val="0"/>
        <c:axPos val="l"/>
        <c:majorGridlines/>
        <c:numFmt formatCode="General" sourceLinked="1"/>
        <c:majorTickMark val="out"/>
        <c:minorTickMark val="none"/>
        <c:tickLblPos val="nextTo"/>
        <c:crossAx val="163006336"/>
        <c:crosses val="autoZero"/>
        <c:crossBetween val="between"/>
      </c:valAx>
    </c:plotArea>
    <c:legend>
      <c:legendPos val="r"/>
      <c:layout>
        <c:manualLayout>
          <c:xMode val="edge"/>
          <c:yMode val="edge"/>
          <c:x val="0.75072623949529249"/>
          <c:y val="0.41628280839895015"/>
          <c:w val="0.23240310586176727"/>
          <c:h val="0.32947142023913678"/>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163038443723945E-2"/>
          <c:y val="7.8663051726488131E-2"/>
          <c:w val="0.82720657711903656"/>
          <c:h val="0.74377984499119343"/>
        </c:manualLayout>
      </c:layout>
      <c:barChart>
        <c:barDir val="col"/>
        <c:grouping val="stacked"/>
        <c:varyColors val="0"/>
        <c:ser>
          <c:idx val="1"/>
          <c:order val="0"/>
          <c:spPr>
            <a:gradFill>
              <a:gsLst>
                <a:gs pos="0">
                  <a:schemeClr val="tx2">
                    <a:lumMod val="60000"/>
                    <a:lumOff val="40000"/>
                  </a:schemeClr>
                </a:gs>
                <a:gs pos="100000">
                  <a:schemeClr val="tx2">
                    <a:lumMod val="40000"/>
                    <a:lumOff val="60000"/>
                  </a:schemeClr>
                </a:gs>
              </a:gsLst>
              <a:lin ang="5400000" scaled="0"/>
            </a:gradFill>
          </c:spPr>
          <c:invertIfNegative val="0"/>
          <c:cat>
            <c:numRef>
              <c:f>Results!$D$60:$D$71</c:f>
              <c:numCache>
                <c:formatCode>General</c:formatCode>
                <c:ptCount val="12"/>
                <c:pt idx="0">
                  <c:v>1998</c:v>
                </c:pt>
                <c:pt idx="1">
                  <c:v>1999</c:v>
                </c:pt>
                <c:pt idx="2">
                  <c:v>2000</c:v>
                </c:pt>
                <c:pt idx="3">
                  <c:v>2001</c:v>
                </c:pt>
                <c:pt idx="4">
                  <c:v>2002</c:v>
                </c:pt>
                <c:pt idx="5">
                  <c:v>2003</c:v>
                </c:pt>
                <c:pt idx="6">
                  <c:v>2004</c:v>
                </c:pt>
                <c:pt idx="7">
                  <c:v>2005</c:v>
                </c:pt>
                <c:pt idx="8">
                  <c:v>2006</c:v>
                </c:pt>
                <c:pt idx="9">
                  <c:v>2007</c:v>
                </c:pt>
                <c:pt idx="10">
                  <c:v>2008</c:v>
                </c:pt>
                <c:pt idx="11">
                  <c:v>2009</c:v>
                </c:pt>
              </c:numCache>
            </c:numRef>
          </c:cat>
          <c:val>
            <c:numRef>
              <c:f>Results!$F$60:$F$71</c:f>
              <c:numCache>
                <c:formatCode>General</c:formatCode>
                <c:ptCount val="12"/>
                <c:pt idx="0">
                  <c:v>1</c:v>
                </c:pt>
                <c:pt idx="1">
                  <c:v>1</c:v>
                </c:pt>
                <c:pt idx="2">
                  <c:v>0</c:v>
                </c:pt>
                <c:pt idx="3">
                  <c:v>0</c:v>
                </c:pt>
                <c:pt idx="4">
                  <c:v>2</c:v>
                </c:pt>
                <c:pt idx="5">
                  <c:v>0</c:v>
                </c:pt>
                <c:pt idx="6">
                  <c:v>3</c:v>
                </c:pt>
                <c:pt idx="7">
                  <c:v>3</c:v>
                </c:pt>
                <c:pt idx="8">
                  <c:v>3</c:v>
                </c:pt>
                <c:pt idx="9">
                  <c:v>3</c:v>
                </c:pt>
                <c:pt idx="10">
                  <c:v>1</c:v>
                </c:pt>
                <c:pt idx="11">
                  <c:v>1</c:v>
                </c:pt>
              </c:numCache>
            </c:numRef>
          </c:val>
        </c:ser>
        <c:dLbls>
          <c:showLegendKey val="0"/>
          <c:showVal val="0"/>
          <c:showCatName val="0"/>
          <c:showSerName val="0"/>
          <c:showPercent val="0"/>
          <c:showBubbleSize val="0"/>
        </c:dLbls>
        <c:gapWidth val="150"/>
        <c:overlap val="100"/>
        <c:axId val="163040256"/>
        <c:axId val="163046144"/>
      </c:barChart>
      <c:catAx>
        <c:axId val="163040256"/>
        <c:scaling>
          <c:orientation val="minMax"/>
        </c:scaling>
        <c:delete val="0"/>
        <c:axPos val="b"/>
        <c:numFmt formatCode="General" sourceLinked="1"/>
        <c:majorTickMark val="out"/>
        <c:minorTickMark val="none"/>
        <c:tickLblPos val="nextTo"/>
        <c:crossAx val="163046144"/>
        <c:crosses val="autoZero"/>
        <c:auto val="1"/>
        <c:lblAlgn val="ctr"/>
        <c:lblOffset val="100"/>
        <c:noMultiLvlLbl val="0"/>
      </c:catAx>
      <c:valAx>
        <c:axId val="163046144"/>
        <c:scaling>
          <c:orientation val="minMax"/>
        </c:scaling>
        <c:delete val="0"/>
        <c:axPos val="l"/>
        <c:majorGridlines/>
        <c:numFmt formatCode="General" sourceLinked="1"/>
        <c:majorTickMark val="out"/>
        <c:minorTickMark val="none"/>
        <c:tickLblPos val="nextTo"/>
        <c:crossAx val="163040256"/>
        <c:crosses val="autoZero"/>
        <c:crossBetween val="between"/>
        <c:majorUnit val="1"/>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552451</xdr:colOff>
      <xdr:row>43</xdr:row>
      <xdr:rowOff>47625</xdr:rowOff>
    </xdr:from>
    <xdr:to>
      <xdr:col>13</xdr:col>
      <xdr:colOff>1123951</xdr:colOff>
      <xdr:row>57</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557892</xdr:colOff>
      <xdr:row>58</xdr:row>
      <xdr:rowOff>108857</xdr:rowOff>
    </xdr:from>
    <xdr:to>
      <xdr:col>13</xdr:col>
      <xdr:colOff>1129392</xdr:colOff>
      <xdr:row>68</xdr:row>
      <xdr:rowOff>67235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__Anonymous_Sheet_DB__2" displayName="__Anonymous_Sheet_DB__2" ref="K3:K31" headerRowCount="0" totalsRowShown="0">
  <tableColumns count="1">
    <tableColumn id="1"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0"/>
  <sheetViews>
    <sheetView workbookViewId="0">
      <selection activeCell="C18" sqref="C18"/>
    </sheetView>
  </sheetViews>
  <sheetFormatPr defaultRowHeight="15" x14ac:dyDescent="0.25"/>
  <cols>
    <col min="1" max="1" width="8.7109375" customWidth="1"/>
    <col min="2" max="2" width="17.42578125" bestFit="1" customWidth="1"/>
    <col min="3" max="3" width="62.140625" customWidth="1"/>
    <col min="4" max="4" width="44.140625" customWidth="1"/>
    <col min="5" max="5" width="5" bestFit="1" customWidth="1"/>
    <col min="6" max="6" width="16.85546875" customWidth="1"/>
    <col min="7" max="7" width="28.28515625" customWidth="1"/>
    <col min="8" max="8" width="123.140625" bestFit="1" customWidth="1"/>
  </cols>
  <sheetData>
    <row r="1" spans="1:8" s="2" customFormat="1" x14ac:dyDescent="0.25">
      <c r="A1" s="2" t="s">
        <v>18</v>
      </c>
      <c r="B1" s="2" t="s">
        <v>35</v>
      </c>
      <c r="C1" s="2" t="s">
        <v>4</v>
      </c>
      <c r="D1" s="2" t="s">
        <v>5</v>
      </c>
      <c r="E1" s="2" t="s">
        <v>21</v>
      </c>
      <c r="F1" s="2" t="s">
        <v>7</v>
      </c>
      <c r="G1" s="2" t="s">
        <v>6</v>
      </c>
      <c r="H1" s="2" t="s">
        <v>10</v>
      </c>
    </row>
    <row r="2" spans="1:8" s="1" customFormat="1" ht="18" thickBot="1" x14ac:dyDescent="0.35">
      <c r="A2" s="1" t="s">
        <v>78</v>
      </c>
    </row>
    <row r="3" spans="1:8" ht="15.75" thickTop="1" x14ac:dyDescent="0.25">
      <c r="A3" s="3" t="s">
        <v>19</v>
      </c>
      <c r="B3" t="s">
        <v>12</v>
      </c>
      <c r="C3" s="8" t="s">
        <v>11</v>
      </c>
      <c r="D3" t="s">
        <v>13</v>
      </c>
      <c r="E3">
        <v>2007</v>
      </c>
      <c r="F3" t="s">
        <v>8</v>
      </c>
      <c r="G3" t="s">
        <v>9</v>
      </c>
      <c r="H3" t="s">
        <v>14</v>
      </c>
    </row>
    <row r="4" spans="1:8" x14ac:dyDescent="0.25">
      <c r="A4" s="3" t="s">
        <v>19</v>
      </c>
      <c r="B4" t="s">
        <v>17</v>
      </c>
      <c r="C4" s="8" t="s">
        <v>15</v>
      </c>
      <c r="D4" t="s">
        <v>16</v>
      </c>
      <c r="E4">
        <v>2009</v>
      </c>
      <c r="F4" t="s">
        <v>8</v>
      </c>
      <c r="G4" t="s">
        <v>225</v>
      </c>
      <c r="H4" t="s">
        <v>20</v>
      </c>
    </row>
    <row r="5" spans="1:8" x14ac:dyDescent="0.25">
      <c r="A5" s="3"/>
      <c r="B5" t="s">
        <v>34</v>
      </c>
      <c r="C5" s="8" t="s">
        <v>31</v>
      </c>
      <c r="D5" t="s">
        <v>32</v>
      </c>
      <c r="E5">
        <v>2012</v>
      </c>
      <c r="F5" t="s">
        <v>8</v>
      </c>
      <c r="G5" t="s">
        <v>9</v>
      </c>
      <c r="H5" t="s">
        <v>33</v>
      </c>
    </row>
    <row r="6" spans="1:8" s="10" customFormat="1" x14ac:dyDescent="0.25">
      <c r="A6" s="9" t="s">
        <v>19</v>
      </c>
      <c r="B6" s="10" t="s">
        <v>62</v>
      </c>
      <c r="C6" s="11" t="s">
        <v>58</v>
      </c>
      <c r="D6" s="10" t="s">
        <v>59</v>
      </c>
      <c r="E6" s="10">
        <v>2008</v>
      </c>
      <c r="F6" s="10" t="s">
        <v>8</v>
      </c>
      <c r="G6" s="10" t="s">
        <v>60</v>
      </c>
      <c r="H6" s="10" t="s">
        <v>61</v>
      </c>
    </row>
    <row r="7" spans="1:8" s="10" customFormat="1" x14ac:dyDescent="0.25">
      <c r="A7" s="9" t="s">
        <v>19</v>
      </c>
      <c r="B7" s="10" t="s">
        <v>65</v>
      </c>
      <c r="C7" s="11" t="s">
        <v>63</v>
      </c>
      <c r="D7" s="10" t="s">
        <v>64</v>
      </c>
      <c r="E7" s="10">
        <v>2010</v>
      </c>
      <c r="F7" s="10" t="s">
        <v>8</v>
      </c>
      <c r="G7" s="10" t="s">
        <v>60</v>
      </c>
      <c r="H7" s="10" t="s">
        <v>72</v>
      </c>
    </row>
    <row r="8" spans="1:8" s="10" customFormat="1" x14ac:dyDescent="0.25">
      <c r="A8" s="9"/>
      <c r="B8" s="10" t="s">
        <v>68</v>
      </c>
      <c r="C8" s="11" t="s">
        <v>66</v>
      </c>
      <c r="D8" s="10" t="s">
        <v>64</v>
      </c>
      <c r="E8" s="10">
        <v>2010</v>
      </c>
      <c r="F8" s="10" t="s">
        <v>8</v>
      </c>
      <c r="G8" s="10" t="s">
        <v>60</v>
      </c>
      <c r="H8" s="10" t="s">
        <v>67</v>
      </c>
    </row>
    <row r="9" spans="1:8" x14ac:dyDescent="0.25">
      <c r="A9" s="3"/>
      <c r="B9" t="s">
        <v>69</v>
      </c>
      <c r="C9" s="8" t="s">
        <v>70</v>
      </c>
      <c r="D9" t="s">
        <v>45</v>
      </c>
      <c r="E9">
        <v>2008</v>
      </c>
      <c r="F9" t="s">
        <v>8</v>
      </c>
      <c r="G9" t="s">
        <v>60</v>
      </c>
      <c r="H9" t="s">
        <v>71</v>
      </c>
    </row>
    <row r="10" spans="1:8" x14ac:dyDescent="0.25">
      <c r="A10" s="3"/>
      <c r="B10" t="s">
        <v>75</v>
      </c>
      <c r="C10" s="8" t="s">
        <v>73</v>
      </c>
      <c r="D10" t="s">
        <v>74</v>
      </c>
      <c r="E10">
        <v>2008</v>
      </c>
      <c r="F10" t="s">
        <v>8</v>
      </c>
      <c r="G10" t="s">
        <v>60</v>
      </c>
      <c r="H10" t="s">
        <v>76</v>
      </c>
    </row>
    <row r="11" spans="1:8" s="10" customFormat="1" x14ac:dyDescent="0.25">
      <c r="A11" s="9"/>
      <c r="B11" s="10" t="s">
        <v>79</v>
      </c>
      <c r="C11" s="11" t="s">
        <v>77</v>
      </c>
      <c r="D11" s="10" t="s">
        <v>80</v>
      </c>
      <c r="E11" s="10">
        <v>2012</v>
      </c>
      <c r="F11" s="10" t="s">
        <v>8</v>
      </c>
      <c r="G11" s="10" t="s">
        <v>60</v>
      </c>
    </row>
    <row r="12" spans="1:8" x14ac:dyDescent="0.25">
      <c r="A12" s="3" t="s">
        <v>19</v>
      </c>
      <c r="B12" t="s">
        <v>82</v>
      </c>
      <c r="C12" s="8" t="s">
        <v>81</v>
      </c>
      <c r="D12" t="s">
        <v>85</v>
      </c>
      <c r="E12">
        <v>2005</v>
      </c>
      <c r="F12" t="s">
        <v>8</v>
      </c>
      <c r="G12" t="s">
        <v>83</v>
      </c>
      <c r="H12" t="s">
        <v>84</v>
      </c>
    </row>
    <row r="13" spans="1:8" s="10" customFormat="1" x14ac:dyDescent="0.25">
      <c r="A13" s="9"/>
      <c r="B13" s="10" t="s">
        <v>89</v>
      </c>
      <c r="C13" s="11" t="s">
        <v>86</v>
      </c>
      <c r="D13" s="10" t="s">
        <v>87</v>
      </c>
      <c r="E13" s="10">
        <v>2003</v>
      </c>
      <c r="F13" s="10" t="s">
        <v>8</v>
      </c>
      <c r="G13" s="10" t="s">
        <v>83</v>
      </c>
      <c r="H13" s="10" t="s">
        <v>88</v>
      </c>
    </row>
    <row r="14" spans="1:8" s="10" customFormat="1" x14ac:dyDescent="0.25">
      <c r="A14" s="9"/>
      <c r="B14" s="10" t="s">
        <v>92</v>
      </c>
      <c r="C14" s="11" t="s">
        <v>90</v>
      </c>
      <c r="D14" s="10" t="s">
        <v>91</v>
      </c>
      <c r="E14" s="10">
        <v>2011</v>
      </c>
      <c r="F14" s="10" t="s">
        <v>8</v>
      </c>
      <c r="G14" s="10" t="s">
        <v>83</v>
      </c>
      <c r="H14" s="10" t="s">
        <v>93</v>
      </c>
    </row>
    <row r="15" spans="1:8" x14ac:dyDescent="0.25">
      <c r="A15" s="3"/>
      <c r="B15" t="s">
        <v>95</v>
      </c>
      <c r="C15" s="8" t="s">
        <v>94</v>
      </c>
      <c r="D15" t="s">
        <v>45</v>
      </c>
      <c r="E15">
        <v>2008</v>
      </c>
      <c r="F15" t="s">
        <v>8</v>
      </c>
      <c r="G15" t="s">
        <v>83</v>
      </c>
      <c r="H15" t="s">
        <v>96</v>
      </c>
    </row>
    <row r="16" spans="1:8" x14ac:dyDescent="0.25">
      <c r="A16" s="3"/>
      <c r="B16" t="s">
        <v>102</v>
      </c>
      <c r="C16" s="8" t="s">
        <v>97</v>
      </c>
      <c r="D16" t="s">
        <v>45</v>
      </c>
      <c r="E16">
        <v>2008</v>
      </c>
      <c r="F16" t="s">
        <v>8</v>
      </c>
      <c r="G16" t="s">
        <v>224</v>
      </c>
      <c r="H16" t="s">
        <v>98</v>
      </c>
    </row>
    <row r="17" spans="1:8" x14ac:dyDescent="0.25">
      <c r="A17" s="3"/>
      <c r="B17" t="s">
        <v>101</v>
      </c>
      <c r="C17" s="8" t="s">
        <v>99</v>
      </c>
      <c r="D17" t="s">
        <v>100</v>
      </c>
      <c r="E17">
        <v>2008</v>
      </c>
      <c r="F17" t="s">
        <v>8</v>
      </c>
      <c r="G17" t="s">
        <v>83</v>
      </c>
      <c r="H17" t="s">
        <v>103</v>
      </c>
    </row>
    <row r="18" spans="1:8" s="7" customFormat="1" x14ac:dyDescent="0.25">
      <c r="A18" s="6"/>
      <c r="B18" s="7" t="s">
        <v>106</v>
      </c>
      <c r="C18" s="7" t="s">
        <v>105</v>
      </c>
      <c r="D18" s="7" t="s">
        <v>104</v>
      </c>
      <c r="E18" s="7">
        <v>2008</v>
      </c>
      <c r="F18" s="7" t="s">
        <v>107</v>
      </c>
      <c r="H18" s="7" t="s">
        <v>108</v>
      </c>
    </row>
    <row r="19" spans="1:8" s="10" customFormat="1" x14ac:dyDescent="0.25">
      <c r="A19" s="9" t="s">
        <v>242</v>
      </c>
      <c r="B19" s="10" t="s">
        <v>113</v>
      </c>
      <c r="C19" s="11" t="s">
        <v>109</v>
      </c>
      <c r="D19" s="10" t="s">
        <v>110</v>
      </c>
      <c r="E19" s="10">
        <v>2004</v>
      </c>
      <c r="F19" s="10" t="s">
        <v>8</v>
      </c>
      <c r="G19" s="10" t="s">
        <v>111</v>
      </c>
      <c r="H19" s="10" t="s">
        <v>112</v>
      </c>
    </row>
    <row r="20" spans="1:8" x14ac:dyDescent="0.25">
      <c r="A20" s="3" t="s">
        <v>19</v>
      </c>
      <c r="B20" t="s">
        <v>116</v>
      </c>
      <c r="C20" s="8" t="s">
        <v>114</v>
      </c>
      <c r="D20" t="s">
        <v>115</v>
      </c>
      <c r="E20">
        <v>2006</v>
      </c>
      <c r="F20" t="s">
        <v>8</v>
      </c>
      <c r="G20" t="s">
        <v>223</v>
      </c>
      <c r="H20" t="s">
        <v>117</v>
      </c>
    </row>
    <row r="21" spans="1:8" s="10" customFormat="1" x14ac:dyDescent="0.25">
      <c r="A21" s="9"/>
      <c r="B21" s="10" t="s">
        <v>121</v>
      </c>
      <c r="C21" s="11" t="s">
        <v>118</v>
      </c>
      <c r="D21" s="10" t="s">
        <v>119</v>
      </c>
      <c r="E21" s="10">
        <v>2004</v>
      </c>
      <c r="F21" s="10" t="s">
        <v>8</v>
      </c>
      <c r="G21" s="10" t="s">
        <v>111</v>
      </c>
      <c r="H21" s="10" t="s">
        <v>120</v>
      </c>
    </row>
    <row r="22" spans="1:8" x14ac:dyDescent="0.25">
      <c r="A22" s="3"/>
      <c r="B22" t="s">
        <v>135</v>
      </c>
      <c r="C22" s="8" t="s">
        <v>132</v>
      </c>
      <c r="D22" t="s">
        <v>133</v>
      </c>
      <c r="E22">
        <v>2004</v>
      </c>
      <c r="F22" t="s">
        <v>8</v>
      </c>
      <c r="G22" t="s">
        <v>83</v>
      </c>
      <c r="H22" t="s">
        <v>134</v>
      </c>
    </row>
    <row r="23" spans="1:8" s="10" customFormat="1" x14ac:dyDescent="0.25">
      <c r="A23" s="9"/>
      <c r="B23" s="10" t="s">
        <v>141</v>
      </c>
      <c r="C23" s="11" t="s">
        <v>140</v>
      </c>
      <c r="D23" s="10" t="s">
        <v>45</v>
      </c>
      <c r="E23" s="10">
        <v>2008</v>
      </c>
      <c r="F23" s="10" t="s">
        <v>8</v>
      </c>
      <c r="G23" s="10" t="s">
        <v>83</v>
      </c>
      <c r="H23" s="10" t="s">
        <v>142</v>
      </c>
    </row>
    <row r="24" spans="1:8" x14ac:dyDescent="0.25">
      <c r="A24" s="3"/>
      <c r="B24" t="s">
        <v>144</v>
      </c>
      <c r="C24" s="8" t="s">
        <v>143</v>
      </c>
      <c r="D24" t="s">
        <v>37</v>
      </c>
      <c r="E24">
        <v>2009</v>
      </c>
      <c r="F24" t="s">
        <v>8</v>
      </c>
      <c r="G24" t="s">
        <v>224</v>
      </c>
      <c r="H24" t="s">
        <v>145</v>
      </c>
    </row>
    <row r="25" spans="1:8" s="10" customFormat="1" x14ac:dyDescent="0.25">
      <c r="A25" s="9"/>
      <c r="B25" s="10" t="s">
        <v>147</v>
      </c>
      <c r="C25" s="11" t="s">
        <v>146</v>
      </c>
      <c r="D25" s="10" t="s">
        <v>37</v>
      </c>
      <c r="E25" s="10">
        <v>2009</v>
      </c>
      <c r="F25" s="10" t="s">
        <v>8</v>
      </c>
      <c r="G25" s="10" t="s">
        <v>83</v>
      </c>
      <c r="H25" s="10" t="s">
        <v>148</v>
      </c>
    </row>
    <row r="26" spans="1:8" x14ac:dyDescent="0.25">
      <c r="A26" s="3"/>
      <c r="B26" t="s">
        <v>174</v>
      </c>
      <c r="C26" s="8" t="s">
        <v>172</v>
      </c>
      <c r="D26" t="s">
        <v>173</v>
      </c>
      <c r="E26">
        <v>2011</v>
      </c>
      <c r="F26" t="s">
        <v>8</v>
      </c>
      <c r="G26" t="s">
        <v>83</v>
      </c>
      <c r="H26" t="s">
        <v>175</v>
      </c>
    </row>
    <row r="27" spans="1:8" x14ac:dyDescent="0.25">
      <c r="A27" s="3"/>
      <c r="B27" t="s">
        <v>204</v>
      </c>
      <c r="C27" s="8" t="s">
        <v>202</v>
      </c>
      <c r="D27" t="s">
        <v>203</v>
      </c>
      <c r="E27">
        <v>2003</v>
      </c>
      <c r="F27" t="s">
        <v>8</v>
      </c>
      <c r="G27" t="s">
        <v>223</v>
      </c>
      <c r="H27" t="s">
        <v>205</v>
      </c>
    </row>
    <row r="28" spans="1:8" x14ac:dyDescent="0.25">
      <c r="A28" s="3"/>
      <c r="B28" t="s">
        <v>213</v>
      </c>
      <c r="C28" s="8" t="s">
        <v>212</v>
      </c>
      <c r="D28" t="s">
        <v>13</v>
      </c>
      <c r="E28">
        <v>2007</v>
      </c>
      <c r="F28" t="s">
        <v>8</v>
      </c>
      <c r="G28" t="s">
        <v>111</v>
      </c>
      <c r="H28" t="s">
        <v>214</v>
      </c>
    </row>
    <row r="29" spans="1:8" s="10" customFormat="1" x14ac:dyDescent="0.25">
      <c r="A29" s="9"/>
      <c r="B29" s="10" t="s">
        <v>216</v>
      </c>
      <c r="C29" s="11" t="s">
        <v>215</v>
      </c>
      <c r="D29" s="10" t="s">
        <v>37</v>
      </c>
      <c r="E29" s="10">
        <v>2009</v>
      </c>
      <c r="F29" s="10" t="s">
        <v>8</v>
      </c>
      <c r="G29" s="10" t="s">
        <v>111</v>
      </c>
      <c r="H29" s="10" t="s">
        <v>217</v>
      </c>
    </row>
    <row r="30" spans="1:8" s="7" customFormat="1" x14ac:dyDescent="0.25">
      <c r="A30" s="6" t="s">
        <v>19</v>
      </c>
      <c r="B30" s="7" t="s">
        <v>227</v>
      </c>
      <c r="C30" s="7" t="s">
        <v>226</v>
      </c>
      <c r="D30" s="7" t="s">
        <v>228</v>
      </c>
      <c r="E30" s="7">
        <v>2011</v>
      </c>
      <c r="F30" s="7" t="s">
        <v>229</v>
      </c>
      <c r="G30" s="7" t="s">
        <v>83</v>
      </c>
      <c r="H30" s="7" t="s">
        <v>230</v>
      </c>
    </row>
    <row r="31" spans="1:8" s="7" customFormat="1" x14ac:dyDescent="0.25">
      <c r="A31" s="6" t="s">
        <v>242</v>
      </c>
      <c r="B31" s="7" t="s">
        <v>239</v>
      </c>
      <c r="C31" s="7" t="s">
        <v>238</v>
      </c>
      <c r="D31" s="7" t="s">
        <v>243</v>
      </c>
      <c r="E31" s="7">
        <v>2010</v>
      </c>
      <c r="F31" s="7" t="s">
        <v>229</v>
      </c>
      <c r="G31" s="7" t="s">
        <v>240</v>
      </c>
      <c r="H31" s="7" t="s">
        <v>241</v>
      </c>
    </row>
    <row r="32" spans="1:8" x14ac:dyDescent="0.25">
      <c r="A32" s="3"/>
    </row>
    <row r="33" spans="1:8" x14ac:dyDescent="0.25">
      <c r="A33" s="3"/>
    </row>
    <row r="34" spans="1:8" x14ac:dyDescent="0.25">
      <c r="A34" s="3"/>
    </row>
    <row r="35" spans="1:8" x14ac:dyDescent="0.25">
      <c r="A35" s="3"/>
    </row>
    <row r="36" spans="1:8" s="1" customFormat="1" ht="18" thickBot="1" x14ac:dyDescent="0.35">
      <c r="A36" s="5" t="s">
        <v>122</v>
      </c>
    </row>
    <row r="37" spans="1:8" ht="15.75" thickTop="1" x14ac:dyDescent="0.25">
      <c r="A37" s="3"/>
      <c r="B37" t="s">
        <v>124</v>
      </c>
      <c r="C37" t="s">
        <v>123</v>
      </c>
      <c r="D37" t="s">
        <v>125</v>
      </c>
      <c r="E37">
        <v>2004</v>
      </c>
    </row>
    <row r="38" spans="1:8" x14ac:dyDescent="0.25">
      <c r="A38" s="3"/>
      <c r="B38" t="s">
        <v>126</v>
      </c>
      <c r="C38" s="4" t="s">
        <v>127</v>
      </c>
      <c r="D38" t="s">
        <v>128</v>
      </c>
      <c r="E38">
        <v>2007</v>
      </c>
    </row>
    <row r="39" spans="1:8" x14ac:dyDescent="0.25">
      <c r="A39" s="3"/>
      <c r="B39" t="s">
        <v>130</v>
      </c>
      <c r="C39" s="4" t="s">
        <v>129</v>
      </c>
      <c r="D39" t="s">
        <v>131</v>
      </c>
      <c r="E39">
        <v>2004</v>
      </c>
    </row>
    <row r="40" spans="1:8" x14ac:dyDescent="0.25">
      <c r="A40" s="3"/>
      <c r="B40" t="s">
        <v>270</v>
      </c>
      <c r="C40" s="4"/>
    </row>
    <row r="41" spans="1:8" x14ac:dyDescent="0.25">
      <c r="A41" s="3"/>
      <c r="B41" t="s">
        <v>194</v>
      </c>
      <c r="C41" s="4" t="s">
        <v>195</v>
      </c>
      <c r="D41" t="s">
        <v>196</v>
      </c>
      <c r="E41">
        <v>1992</v>
      </c>
    </row>
    <row r="42" spans="1:8" x14ac:dyDescent="0.25">
      <c r="A42" s="3"/>
      <c r="B42" t="s">
        <v>197</v>
      </c>
      <c r="C42" s="4" t="s">
        <v>198</v>
      </c>
      <c r="D42" t="s">
        <v>199</v>
      </c>
      <c r="E42">
        <v>1995</v>
      </c>
    </row>
    <row r="43" spans="1:8" x14ac:dyDescent="0.25">
      <c r="A43" s="3"/>
      <c r="B43" t="s">
        <v>200</v>
      </c>
      <c r="C43" s="4" t="s">
        <v>201</v>
      </c>
      <c r="E43">
        <v>2002</v>
      </c>
    </row>
    <row r="44" spans="1:8" x14ac:dyDescent="0.25">
      <c r="A44" s="3"/>
    </row>
    <row r="45" spans="1:8" x14ac:dyDescent="0.25">
      <c r="A45" s="3"/>
    </row>
    <row r="46" spans="1:8" s="1" customFormat="1" ht="18" thickBot="1" x14ac:dyDescent="0.35">
      <c r="A46" s="1" t="s">
        <v>29</v>
      </c>
    </row>
    <row r="47" spans="1:8" ht="15.75" thickTop="1" x14ac:dyDescent="0.25">
      <c r="A47" s="3"/>
      <c r="B47" t="s">
        <v>28</v>
      </c>
      <c r="C47" s="8" t="s">
        <v>27</v>
      </c>
      <c r="D47" t="s">
        <v>13</v>
      </c>
      <c r="E47">
        <v>2007</v>
      </c>
      <c r="F47" t="s">
        <v>8</v>
      </c>
      <c r="G47" t="s">
        <v>9</v>
      </c>
      <c r="H47" t="s">
        <v>30</v>
      </c>
    </row>
    <row r="48" spans="1:8" s="10" customFormat="1" x14ac:dyDescent="0.25">
      <c r="A48" s="9"/>
      <c r="B48" s="10" t="s">
        <v>38</v>
      </c>
      <c r="C48" s="11" t="s">
        <v>36</v>
      </c>
      <c r="D48" s="10" t="s">
        <v>37</v>
      </c>
      <c r="E48" s="10">
        <v>2009</v>
      </c>
      <c r="F48" s="10" t="s">
        <v>8</v>
      </c>
      <c r="G48" s="10" t="s">
        <v>9</v>
      </c>
      <c r="H48" s="10" t="s">
        <v>39</v>
      </c>
    </row>
    <row r="49" spans="1:8" x14ac:dyDescent="0.25">
      <c r="A49" s="3"/>
      <c r="B49" t="s">
        <v>46</v>
      </c>
      <c r="C49" s="8" t="s">
        <v>44</v>
      </c>
      <c r="D49" t="s">
        <v>45</v>
      </c>
      <c r="E49">
        <v>2008</v>
      </c>
      <c r="F49" t="s">
        <v>8</v>
      </c>
      <c r="G49" t="s">
        <v>9</v>
      </c>
      <c r="H49" t="s">
        <v>47</v>
      </c>
    </row>
    <row r="50" spans="1:8" x14ac:dyDescent="0.25">
      <c r="A50" s="3"/>
      <c r="B50" t="s">
        <v>53</v>
      </c>
      <c r="C50" s="8" t="s">
        <v>51</v>
      </c>
      <c r="D50" t="s">
        <v>45</v>
      </c>
      <c r="E50">
        <v>2008</v>
      </c>
      <c r="F50" t="s">
        <v>8</v>
      </c>
      <c r="G50" t="s">
        <v>9</v>
      </c>
      <c r="H50" t="s">
        <v>52</v>
      </c>
    </row>
    <row r="51" spans="1:8" x14ac:dyDescent="0.25">
      <c r="A51" s="3"/>
      <c r="B51" t="s">
        <v>137</v>
      </c>
      <c r="C51" s="8" t="s">
        <v>136</v>
      </c>
      <c r="D51" t="s">
        <v>138</v>
      </c>
      <c r="E51">
        <v>2009</v>
      </c>
      <c r="F51" t="s">
        <v>8</v>
      </c>
      <c r="G51" t="s">
        <v>111</v>
      </c>
      <c r="H51" t="s">
        <v>139</v>
      </c>
    </row>
    <row r="52" spans="1:8" x14ac:dyDescent="0.25">
      <c r="A52" s="3"/>
      <c r="B52" t="s">
        <v>150</v>
      </c>
      <c r="C52" s="8" t="s">
        <v>149</v>
      </c>
      <c r="D52" t="s">
        <v>115</v>
      </c>
      <c r="E52">
        <v>2006</v>
      </c>
      <c r="F52" t="s">
        <v>8</v>
      </c>
      <c r="G52" t="s">
        <v>83</v>
      </c>
      <c r="H52" t="s">
        <v>151</v>
      </c>
    </row>
    <row r="53" spans="1:8" x14ac:dyDescent="0.25">
      <c r="A53" s="3"/>
      <c r="B53" t="s">
        <v>158</v>
      </c>
      <c r="C53" s="8" t="s">
        <v>157</v>
      </c>
      <c r="D53" t="s">
        <v>159</v>
      </c>
      <c r="E53">
        <v>2010</v>
      </c>
      <c r="F53" t="s">
        <v>8</v>
      </c>
      <c r="G53" t="s">
        <v>83</v>
      </c>
      <c r="H53" t="s">
        <v>160</v>
      </c>
    </row>
    <row r="54" spans="1:8" s="10" customFormat="1" x14ac:dyDescent="0.25">
      <c r="A54" s="9"/>
      <c r="B54" s="10" t="s">
        <v>167</v>
      </c>
      <c r="C54" s="11" t="s">
        <v>165</v>
      </c>
      <c r="D54" s="10" t="s">
        <v>166</v>
      </c>
      <c r="E54" s="10">
        <v>2011</v>
      </c>
      <c r="F54" s="10" t="s">
        <v>8</v>
      </c>
      <c r="G54" s="10" t="s">
        <v>83</v>
      </c>
      <c r="H54" s="10" t="s">
        <v>171</v>
      </c>
    </row>
    <row r="55" spans="1:8" s="10" customFormat="1" x14ac:dyDescent="0.25">
      <c r="A55" s="9"/>
      <c r="B55" s="10" t="s">
        <v>167</v>
      </c>
      <c r="C55" s="11" t="s">
        <v>168</v>
      </c>
      <c r="D55" s="10" t="s">
        <v>169</v>
      </c>
      <c r="E55" s="10">
        <v>2008</v>
      </c>
      <c r="F55" s="10" t="s">
        <v>8</v>
      </c>
      <c r="G55" s="10" t="s">
        <v>83</v>
      </c>
      <c r="H55" s="10" t="s">
        <v>170</v>
      </c>
    </row>
    <row r="56" spans="1:8" s="10" customFormat="1" x14ac:dyDescent="0.25">
      <c r="A56" s="9"/>
      <c r="B56" s="10" t="s">
        <v>177</v>
      </c>
      <c r="C56" s="11" t="s">
        <v>176</v>
      </c>
      <c r="D56" s="10" t="s">
        <v>178</v>
      </c>
      <c r="E56" s="10">
        <v>2005</v>
      </c>
      <c r="F56" s="10" t="s">
        <v>8</v>
      </c>
      <c r="G56" s="10" t="s">
        <v>111</v>
      </c>
      <c r="H56" s="10" t="s">
        <v>613</v>
      </c>
    </row>
    <row r="57" spans="1:8" x14ac:dyDescent="0.25">
      <c r="A57" s="3"/>
      <c r="B57" t="s">
        <v>181</v>
      </c>
      <c r="C57" s="8" t="s">
        <v>179</v>
      </c>
      <c r="D57" t="s">
        <v>182</v>
      </c>
      <c r="E57">
        <v>2011</v>
      </c>
      <c r="F57" t="s">
        <v>8</v>
      </c>
      <c r="G57" t="s">
        <v>111</v>
      </c>
      <c r="H57" t="s">
        <v>180</v>
      </c>
    </row>
    <row r="58" spans="1:8" x14ac:dyDescent="0.25">
      <c r="A58" s="3"/>
      <c r="B58" t="s">
        <v>184</v>
      </c>
      <c r="C58" s="8" t="s">
        <v>183</v>
      </c>
      <c r="D58" t="s">
        <v>185</v>
      </c>
      <c r="E58">
        <v>2005</v>
      </c>
      <c r="F58" t="s">
        <v>8</v>
      </c>
      <c r="G58" t="s">
        <v>111</v>
      </c>
      <c r="H58" t="s">
        <v>186</v>
      </c>
    </row>
    <row r="59" spans="1:8" s="10" customFormat="1" x14ac:dyDescent="0.25">
      <c r="A59" s="9"/>
      <c r="B59" s="10" t="s">
        <v>188</v>
      </c>
      <c r="C59" s="11" t="s">
        <v>187</v>
      </c>
      <c r="D59" s="10" t="s">
        <v>45</v>
      </c>
      <c r="E59" s="10">
        <v>2008</v>
      </c>
      <c r="F59" s="10" t="s">
        <v>8</v>
      </c>
      <c r="G59" s="10" t="s">
        <v>111</v>
      </c>
      <c r="H59" s="10" t="s">
        <v>189</v>
      </c>
    </row>
    <row r="60" spans="1:8" x14ac:dyDescent="0.25">
      <c r="A60" s="3"/>
      <c r="B60" t="s">
        <v>192</v>
      </c>
      <c r="C60" s="8" t="s">
        <v>190</v>
      </c>
      <c r="D60" t="s">
        <v>191</v>
      </c>
      <c r="E60">
        <v>2007</v>
      </c>
      <c r="F60" t="s">
        <v>8</v>
      </c>
      <c r="G60" t="s">
        <v>111</v>
      </c>
      <c r="H60" t="s">
        <v>193</v>
      </c>
    </row>
    <row r="61" spans="1:8" s="7" customFormat="1" x14ac:dyDescent="0.25">
      <c r="B61" s="7" t="s">
        <v>237</v>
      </c>
      <c r="C61" s="7" t="s">
        <v>234</v>
      </c>
      <c r="D61" s="7" t="s">
        <v>246</v>
      </c>
      <c r="E61" s="7">
        <v>2010</v>
      </c>
      <c r="F61" s="7" t="s">
        <v>229</v>
      </c>
      <c r="G61" s="7" t="s">
        <v>235</v>
      </c>
      <c r="H61" s="7" t="s">
        <v>236</v>
      </c>
    </row>
    <row r="62" spans="1:8" s="7" customFormat="1" x14ac:dyDescent="0.25">
      <c r="B62" s="7" t="s">
        <v>249</v>
      </c>
      <c r="C62" s="7" t="s">
        <v>244</v>
      </c>
      <c r="D62" s="7" t="s">
        <v>245</v>
      </c>
      <c r="E62" s="7">
        <v>2011</v>
      </c>
      <c r="F62" s="7" t="s">
        <v>229</v>
      </c>
      <c r="G62" s="7" t="s">
        <v>247</v>
      </c>
      <c r="H62" s="7" t="s">
        <v>248</v>
      </c>
    </row>
    <row r="63" spans="1:8" x14ac:dyDescent="0.25">
      <c r="B63" t="s">
        <v>254</v>
      </c>
      <c r="C63" s="8" t="s">
        <v>250</v>
      </c>
      <c r="D63" t="s">
        <v>255</v>
      </c>
      <c r="E63">
        <v>2006</v>
      </c>
      <c r="F63" t="s">
        <v>251</v>
      </c>
      <c r="G63" t="s">
        <v>252</v>
      </c>
      <c r="H63" t="s">
        <v>253</v>
      </c>
    </row>
    <row r="64" spans="1:8" x14ac:dyDescent="0.25">
      <c r="B64" t="s">
        <v>260</v>
      </c>
      <c r="C64" s="8" t="s">
        <v>256</v>
      </c>
      <c r="D64" t="s">
        <v>257</v>
      </c>
      <c r="E64">
        <v>2005</v>
      </c>
      <c r="F64" t="s">
        <v>258</v>
      </c>
      <c r="H64" t="s">
        <v>259</v>
      </c>
    </row>
    <row r="66" spans="1:8" x14ac:dyDescent="0.25">
      <c r="A66" s="3"/>
    </row>
    <row r="67" spans="1:8" x14ac:dyDescent="0.25">
      <c r="A67" s="3"/>
    </row>
    <row r="68" spans="1:8" s="1" customFormat="1" ht="18" thickBot="1" x14ac:dyDescent="0.35">
      <c r="A68" s="1" t="s">
        <v>266</v>
      </c>
    </row>
    <row r="69" spans="1:8" ht="15.75" thickTop="1" x14ac:dyDescent="0.25">
      <c r="B69" t="s">
        <v>262</v>
      </c>
      <c r="C69" t="s">
        <v>261</v>
      </c>
      <c r="D69" t="s">
        <v>263</v>
      </c>
      <c r="E69">
        <v>2001</v>
      </c>
      <c r="H69" t="s">
        <v>264</v>
      </c>
    </row>
    <row r="70" spans="1:8" x14ac:dyDescent="0.25">
      <c r="A70" s="3"/>
      <c r="B70" t="s">
        <v>102</v>
      </c>
      <c r="C70" t="s">
        <v>265</v>
      </c>
      <c r="D70" t="s">
        <v>267</v>
      </c>
      <c r="E70">
        <v>2009</v>
      </c>
      <c r="F70" t="s">
        <v>8</v>
      </c>
      <c r="G70" t="s">
        <v>269</v>
      </c>
      <c r="H70" t="s">
        <v>268</v>
      </c>
    </row>
    <row r="71" spans="1:8" x14ac:dyDescent="0.25">
      <c r="A71" s="3"/>
    </row>
    <row r="72" spans="1:8" x14ac:dyDescent="0.25">
      <c r="A72" s="3"/>
    </row>
    <row r="73" spans="1:8" x14ac:dyDescent="0.25">
      <c r="A73" s="3"/>
    </row>
    <row r="74" spans="1:8" s="1" customFormat="1" ht="18" thickBot="1" x14ac:dyDescent="0.35">
      <c r="A74" s="1" t="s">
        <v>152</v>
      </c>
    </row>
    <row r="75" spans="1:8" ht="15.75" thickTop="1" x14ac:dyDescent="0.25">
      <c r="A75" s="3"/>
      <c r="B75" t="s">
        <v>154</v>
      </c>
      <c r="C75" t="s">
        <v>153</v>
      </c>
      <c r="D75" t="s">
        <v>155</v>
      </c>
      <c r="E75">
        <v>1998</v>
      </c>
      <c r="F75" t="s">
        <v>8</v>
      </c>
      <c r="G75" t="s">
        <v>83</v>
      </c>
      <c r="H75" t="s">
        <v>156</v>
      </c>
    </row>
    <row r="76" spans="1:8" x14ac:dyDescent="0.25">
      <c r="A76" s="3"/>
    </row>
    <row r="77" spans="1:8" x14ac:dyDescent="0.25">
      <c r="A77" s="3"/>
    </row>
    <row r="78" spans="1:8" x14ac:dyDescent="0.25">
      <c r="A78" s="3"/>
    </row>
    <row r="79" spans="1:8" x14ac:dyDescent="0.25">
      <c r="A79" s="3"/>
    </row>
    <row r="80" spans="1:8" s="1" customFormat="1" ht="18" thickBot="1" x14ac:dyDescent="0.35">
      <c r="A80" s="1" t="s">
        <v>26</v>
      </c>
    </row>
    <row r="81" spans="2:8" ht="15.75" thickTop="1" x14ac:dyDescent="0.25">
      <c r="B81" t="s">
        <v>2</v>
      </c>
      <c r="C81" t="s">
        <v>0</v>
      </c>
      <c r="D81" t="s">
        <v>1</v>
      </c>
      <c r="E81">
        <v>2008</v>
      </c>
      <c r="F81" t="s">
        <v>8</v>
      </c>
      <c r="G81" t="s">
        <v>9</v>
      </c>
      <c r="H81" t="s">
        <v>3</v>
      </c>
    </row>
    <row r="82" spans="2:8" x14ac:dyDescent="0.25">
      <c r="B82" t="s">
        <v>25</v>
      </c>
      <c r="C82" t="s">
        <v>22</v>
      </c>
      <c r="D82" t="s">
        <v>23</v>
      </c>
      <c r="E82">
        <v>2006</v>
      </c>
      <c r="F82" t="s">
        <v>8</v>
      </c>
      <c r="G82" t="s">
        <v>9</v>
      </c>
      <c r="H82" t="s">
        <v>24</v>
      </c>
    </row>
    <row r="83" spans="2:8" x14ac:dyDescent="0.25">
      <c r="B83" t="s">
        <v>43</v>
      </c>
      <c r="C83" t="s">
        <v>40</v>
      </c>
      <c r="D83" t="s">
        <v>42</v>
      </c>
      <c r="E83">
        <v>2011</v>
      </c>
      <c r="F83" t="s">
        <v>8</v>
      </c>
      <c r="G83" t="s">
        <v>9</v>
      </c>
      <c r="H83" t="s">
        <v>41</v>
      </c>
    </row>
    <row r="84" spans="2:8" x14ac:dyDescent="0.25">
      <c r="B84" t="s">
        <v>49</v>
      </c>
      <c r="C84" t="s">
        <v>48</v>
      </c>
      <c r="D84" t="s">
        <v>45</v>
      </c>
      <c r="E84">
        <v>2008</v>
      </c>
      <c r="F84" t="s">
        <v>8</v>
      </c>
      <c r="G84" t="s">
        <v>9</v>
      </c>
      <c r="H84" t="s">
        <v>50</v>
      </c>
    </row>
    <row r="85" spans="2:8" x14ac:dyDescent="0.25">
      <c r="B85" t="s">
        <v>57</v>
      </c>
      <c r="C85" t="s">
        <v>54</v>
      </c>
      <c r="D85" t="s">
        <v>55</v>
      </c>
      <c r="E85">
        <v>2005</v>
      </c>
      <c r="F85" t="s">
        <v>8</v>
      </c>
      <c r="G85" t="s">
        <v>9</v>
      </c>
      <c r="H85" t="s">
        <v>56</v>
      </c>
    </row>
    <row r="86" spans="2:8" x14ac:dyDescent="0.25">
      <c r="B86" t="s">
        <v>162</v>
      </c>
      <c r="C86" t="s">
        <v>161</v>
      </c>
      <c r="D86" t="s">
        <v>163</v>
      </c>
      <c r="E86">
        <v>2007</v>
      </c>
      <c r="F86" t="s">
        <v>8</v>
      </c>
      <c r="G86" t="s">
        <v>83</v>
      </c>
      <c r="H86" t="s">
        <v>164</v>
      </c>
    </row>
    <row r="87" spans="2:8" x14ac:dyDescent="0.25">
      <c r="B87" t="s">
        <v>208</v>
      </c>
      <c r="C87" t="s">
        <v>206</v>
      </c>
      <c r="D87" t="s">
        <v>207</v>
      </c>
      <c r="E87">
        <v>2012</v>
      </c>
      <c r="F87" t="s">
        <v>8</v>
      </c>
      <c r="G87" t="s">
        <v>111</v>
      </c>
      <c r="H87" t="s">
        <v>209</v>
      </c>
    </row>
    <row r="88" spans="2:8" x14ac:dyDescent="0.25">
      <c r="B88" t="s">
        <v>211</v>
      </c>
      <c r="C88" t="s">
        <v>210</v>
      </c>
      <c r="D88" t="s">
        <v>55</v>
      </c>
      <c r="E88">
        <v>2005</v>
      </c>
      <c r="F88" t="s">
        <v>8</v>
      </c>
      <c r="G88" t="s">
        <v>111</v>
      </c>
      <c r="H88" t="s">
        <v>50</v>
      </c>
    </row>
    <row r="89" spans="2:8" x14ac:dyDescent="0.25">
      <c r="B89" t="s">
        <v>220</v>
      </c>
      <c r="C89" t="s">
        <v>219</v>
      </c>
      <c r="D89" t="s">
        <v>222</v>
      </c>
      <c r="E89">
        <v>2005</v>
      </c>
      <c r="F89" t="s">
        <v>8</v>
      </c>
      <c r="G89" t="s">
        <v>218</v>
      </c>
      <c r="H89" t="s">
        <v>221</v>
      </c>
    </row>
    <row r="90" spans="2:8" x14ac:dyDescent="0.25">
      <c r="B90" t="s">
        <v>232</v>
      </c>
      <c r="C90" t="s">
        <v>231</v>
      </c>
      <c r="D90" t="s">
        <v>45</v>
      </c>
      <c r="E90">
        <v>2008</v>
      </c>
      <c r="F90" t="s">
        <v>8</v>
      </c>
      <c r="G90" t="s">
        <v>233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0"/>
  <sheetViews>
    <sheetView zoomScale="75" zoomScaleNormal="75" workbookViewId="0">
      <pane xSplit="1" ySplit="1" topLeftCell="B2" activePane="bottomRight" state="frozen"/>
      <selection pane="topRight" activeCell="B1" sqref="B1"/>
      <selection pane="bottomLeft" activeCell="A2" sqref="A2"/>
      <selection pane="bottomRight" activeCell="AA5" sqref="AA5"/>
    </sheetView>
  </sheetViews>
  <sheetFormatPr defaultRowHeight="15" x14ac:dyDescent="0.25"/>
  <cols>
    <col min="1" max="1" width="21" style="24" customWidth="1"/>
    <col min="2" max="2" width="47.140625" style="24" customWidth="1"/>
    <col min="3" max="3" width="5.85546875" style="25" hidden="1" customWidth="1"/>
    <col min="4" max="4" width="89.7109375" style="22" hidden="1" customWidth="1"/>
    <col min="5" max="5" width="5.28515625" style="22" hidden="1" customWidth="1"/>
    <col min="6" max="6" width="15.140625" style="26" hidden="1" customWidth="1"/>
    <col min="7" max="7" width="4" style="27" hidden="1" customWidth="1"/>
    <col min="8" max="10" width="4.28515625" style="22" hidden="1" customWidth="1"/>
    <col min="11" max="11" width="8.28515625" style="22" hidden="1" customWidth="1"/>
    <col min="12" max="12" width="6" style="24" hidden="1" customWidth="1"/>
    <col min="13" max="13" width="4.28515625" style="21" customWidth="1"/>
    <col min="14" max="16" width="4.28515625" style="22" customWidth="1"/>
    <col min="17" max="18" width="4.85546875" style="22" customWidth="1"/>
    <col min="19" max="19" width="7.85546875" style="24" customWidth="1"/>
    <col min="20" max="20" width="19.85546875" style="17" hidden="1" customWidth="1"/>
    <col min="21" max="21" width="18" style="30" hidden="1" customWidth="1"/>
    <col min="22" max="23" width="21.140625" style="30" hidden="1" customWidth="1"/>
    <col min="24" max="24" width="22.5703125" style="19" hidden="1" customWidth="1"/>
    <col min="25" max="25" width="17.5703125" style="47" hidden="1" customWidth="1"/>
    <col min="26" max="26" width="47.85546875" style="19" customWidth="1"/>
    <col min="27" max="27" width="47.42578125" style="19" customWidth="1"/>
    <col min="28" max="28" width="87.85546875" style="19" customWidth="1"/>
    <col min="29" max="29" width="22.42578125" style="19" customWidth="1"/>
    <col min="30" max="30" width="65.7109375" style="19" customWidth="1"/>
    <col min="31" max="31" width="65.140625" style="19" customWidth="1"/>
    <col min="32" max="32" width="76.5703125" style="19" customWidth="1"/>
    <col min="33" max="33" width="37" style="19" customWidth="1"/>
    <col min="34" max="34" width="42.5703125" style="19" customWidth="1"/>
    <col min="35" max="35" width="44.85546875" style="19" customWidth="1"/>
    <col min="36" max="36" width="38.28515625" style="19" customWidth="1"/>
    <col min="37" max="37" width="17.140625" style="19" customWidth="1"/>
    <col min="38" max="38" width="37.140625" style="19" customWidth="1"/>
    <col min="39" max="16384" width="9.140625" style="22"/>
  </cols>
  <sheetData>
    <row r="1" spans="1:38" s="15" customFormat="1" ht="121.5" x14ac:dyDescent="0.25">
      <c r="F1" s="12"/>
      <c r="G1" s="12" t="s">
        <v>668</v>
      </c>
      <c r="H1" s="13" t="s">
        <v>667</v>
      </c>
      <c r="I1" s="13" t="s">
        <v>674</v>
      </c>
      <c r="J1" s="13" t="s">
        <v>672</v>
      </c>
      <c r="K1" s="14" t="s">
        <v>676</v>
      </c>
      <c r="L1" s="14" t="s">
        <v>677</v>
      </c>
      <c r="M1" s="13" t="s">
        <v>678</v>
      </c>
      <c r="N1" s="13" t="s">
        <v>679</v>
      </c>
      <c r="O1" s="13" t="s">
        <v>724</v>
      </c>
      <c r="P1" s="13" t="s">
        <v>725</v>
      </c>
      <c r="Q1" s="13" t="s">
        <v>721</v>
      </c>
      <c r="R1" s="13" t="s">
        <v>705</v>
      </c>
      <c r="S1" s="14" t="s">
        <v>720</v>
      </c>
      <c r="T1" s="16" t="s">
        <v>703</v>
      </c>
      <c r="U1" s="16" t="s">
        <v>705</v>
      </c>
      <c r="V1" s="16" t="s">
        <v>715</v>
      </c>
      <c r="W1" s="16" t="s">
        <v>747</v>
      </c>
      <c r="X1" s="16" t="s">
        <v>680</v>
      </c>
      <c r="Y1" s="44" t="s">
        <v>685</v>
      </c>
      <c r="Z1" s="16" t="s">
        <v>682</v>
      </c>
      <c r="AA1" s="16" t="s">
        <v>683</v>
      </c>
      <c r="AB1" s="16" t="s">
        <v>689</v>
      </c>
      <c r="AC1" s="16" t="s">
        <v>788</v>
      </c>
      <c r="AD1" s="16" t="s">
        <v>699</v>
      </c>
      <c r="AE1" s="16" t="s">
        <v>734</v>
      </c>
      <c r="AF1" s="16" t="s">
        <v>669</v>
      </c>
      <c r="AG1" s="16" t="s">
        <v>731</v>
      </c>
      <c r="AH1" s="16" t="s">
        <v>717</v>
      </c>
      <c r="AI1" s="16" t="s">
        <v>716</v>
      </c>
      <c r="AJ1" s="28" t="s">
        <v>702</v>
      </c>
      <c r="AK1" s="28" t="s">
        <v>718</v>
      </c>
      <c r="AL1" s="28" t="s">
        <v>719</v>
      </c>
    </row>
    <row r="3" spans="1:38" x14ac:dyDescent="0.25">
      <c r="A3" s="55" t="s">
        <v>460</v>
      </c>
      <c r="B3" s="55" t="s">
        <v>461</v>
      </c>
      <c r="C3" s="25">
        <v>2006</v>
      </c>
      <c r="D3" s="22" t="s">
        <v>297</v>
      </c>
      <c r="E3" s="22" t="s">
        <v>290</v>
      </c>
      <c r="F3" s="26" t="s">
        <v>462</v>
      </c>
      <c r="G3" s="27" t="s">
        <v>668</v>
      </c>
      <c r="H3" s="22" t="s">
        <v>670</v>
      </c>
      <c r="I3" s="22" t="s">
        <v>671</v>
      </c>
      <c r="J3" s="22" t="s">
        <v>675</v>
      </c>
      <c r="K3" s="22" t="s">
        <v>675</v>
      </c>
      <c r="L3" s="24" t="e">
        <f>LOOKUP(I3,{"?","N","Y"},{1,0,2}) + LOOKUP(J3,{"?","N","Y"},{1,0,2}) + LOOKUP(K3,{"?","N","Y"},{1,0,2})</f>
        <v>#N/A</v>
      </c>
      <c r="Q3" s="23"/>
      <c r="R3" s="23"/>
      <c r="S3" s="29"/>
      <c r="X3" s="18"/>
      <c r="Y3" s="45"/>
    </row>
    <row r="4" spans="1:38" s="32" customFormat="1" ht="135" x14ac:dyDescent="0.25">
      <c r="A4" s="33" t="s">
        <v>1052</v>
      </c>
      <c r="B4" s="33" t="s">
        <v>615</v>
      </c>
      <c r="C4" s="34">
        <v>2009</v>
      </c>
      <c r="D4" s="32" t="s">
        <v>553</v>
      </c>
      <c r="E4" s="32" t="s">
        <v>271</v>
      </c>
      <c r="F4" s="42" t="s">
        <v>616</v>
      </c>
      <c r="G4" s="43" t="s">
        <v>668</v>
      </c>
      <c r="H4" s="32" t="s">
        <v>671</v>
      </c>
      <c r="I4" s="32" t="s">
        <v>671</v>
      </c>
      <c r="J4" s="32" t="s">
        <v>671</v>
      </c>
      <c r="K4" s="32" t="s">
        <v>671</v>
      </c>
      <c r="L4" s="33">
        <v>6</v>
      </c>
      <c r="M4" s="40" t="s">
        <v>671</v>
      </c>
      <c r="N4" s="23" t="s">
        <v>671</v>
      </c>
      <c r="O4" s="23" t="s">
        <v>670</v>
      </c>
      <c r="P4" s="23" t="s">
        <v>671</v>
      </c>
      <c r="Q4" s="23" t="s">
        <v>671</v>
      </c>
      <c r="R4" s="23" t="s">
        <v>670</v>
      </c>
      <c r="S4" s="29">
        <v>3</v>
      </c>
      <c r="T4" s="41" t="s">
        <v>723</v>
      </c>
      <c r="U4" s="18" t="s">
        <v>740</v>
      </c>
      <c r="V4" s="18" t="s">
        <v>1100</v>
      </c>
      <c r="W4" s="18"/>
      <c r="X4" s="18" t="s">
        <v>681</v>
      </c>
      <c r="Y4" s="45" t="s">
        <v>686</v>
      </c>
      <c r="Z4" s="39" t="s">
        <v>684</v>
      </c>
      <c r="AA4" s="39" t="s">
        <v>687</v>
      </c>
      <c r="AB4" s="39" t="s">
        <v>688</v>
      </c>
      <c r="AC4" s="39" t="s">
        <v>891</v>
      </c>
      <c r="AD4" s="39" t="s">
        <v>696</v>
      </c>
      <c r="AE4" s="39" t="s">
        <v>691</v>
      </c>
      <c r="AF4" s="39" t="s">
        <v>690</v>
      </c>
      <c r="AG4" s="39" t="s">
        <v>675</v>
      </c>
      <c r="AH4" s="39"/>
      <c r="AI4" s="39" t="s">
        <v>675</v>
      </c>
      <c r="AJ4" s="39"/>
      <c r="AK4" s="39"/>
      <c r="AL4" s="39"/>
    </row>
    <row r="5" spans="1:38" s="32" customFormat="1" ht="105" x14ac:dyDescent="0.25">
      <c r="A5" s="33" t="s">
        <v>832</v>
      </c>
      <c r="B5" s="33" t="s">
        <v>385</v>
      </c>
      <c r="C5" s="34">
        <v>2011</v>
      </c>
      <c r="D5" s="32" t="s">
        <v>280</v>
      </c>
      <c r="E5" s="32" t="s">
        <v>271</v>
      </c>
      <c r="F5" s="42" t="s">
        <v>386</v>
      </c>
      <c r="G5" s="43" t="s">
        <v>668</v>
      </c>
      <c r="H5" s="32" t="s">
        <v>670</v>
      </c>
      <c r="I5" s="32" t="s">
        <v>671</v>
      </c>
      <c r="J5" s="32" t="s">
        <v>671</v>
      </c>
      <c r="K5" s="32" t="s">
        <v>671</v>
      </c>
      <c r="L5" s="33">
        <v>6</v>
      </c>
      <c r="M5" s="40" t="s">
        <v>670</v>
      </c>
      <c r="N5" s="32" t="s">
        <v>673</v>
      </c>
      <c r="O5" s="32" t="s">
        <v>671</v>
      </c>
      <c r="P5" s="32" t="s">
        <v>670</v>
      </c>
      <c r="Q5" s="32" t="s">
        <v>670</v>
      </c>
      <c r="R5" s="32" t="s">
        <v>671</v>
      </c>
      <c r="S5" s="33">
        <v>3</v>
      </c>
      <c r="T5" s="41" t="s">
        <v>744</v>
      </c>
      <c r="U5" s="18" t="s">
        <v>745</v>
      </c>
      <c r="V5" s="18" t="s">
        <v>740</v>
      </c>
      <c r="W5" s="18" t="s">
        <v>748</v>
      </c>
      <c r="X5" s="39" t="s">
        <v>746</v>
      </c>
      <c r="Y5" s="46" t="s">
        <v>751</v>
      </c>
      <c r="Z5" s="39" t="s">
        <v>749</v>
      </c>
      <c r="AA5" s="39" t="s">
        <v>742</v>
      </c>
      <c r="AB5" s="39" t="s">
        <v>754</v>
      </c>
      <c r="AC5" s="39" t="s">
        <v>1053</v>
      </c>
      <c r="AD5" s="39" t="s">
        <v>753</v>
      </c>
      <c r="AE5" s="39" t="s">
        <v>738</v>
      </c>
      <c r="AF5" s="39" t="s">
        <v>752</v>
      </c>
      <c r="AG5" s="39"/>
      <c r="AH5" s="39" t="s">
        <v>750</v>
      </c>
      <c r="AI5" s="39" t="s">
        <v>755</v>
      </c>
      <c r="AJ5" s="39" t="s">
        <v>743</v>
      </c>
      <c r="AK5" s="39" t="s">
        <v>739</v>
      </c>
      <c r="AL5" s="39"/>
    </row>
    <row r="6" spans="1:38" s="32" customFormat="1" ht="75" x14ac:dyDescent="0.25">
      <c r="A6" s="33" t="s">
        <v>638</v>
      </c>
      <c r="B6" s="33" t="s">
        <v>639</v>
      </c>
      <c r="C6" s="34">
        <v>2004</v>
      </c>
      <c r="D6" s="32" t="s">
        <v>640</v>
      </c>
      <c r="E6" s="32" t="s">
        <v>271</v>
      </c>
      <c r="F6" s="35" t="s">
        <v>641</v>
      </c>
      <c r="G6" s="36" t="s">
        <v>668</v>
      </c>
      <c r="H6" s="32" t="s">
        <v>670</v>
      </c>
      <c r="I6" s="32" t="s">
        <v>671</v>
      </c>
      <c r="J6" s="32" t="s">
        <v>671</v>
      </c>
      <c r="K6" s="32" t="s">
        <v>671</v>
      </c>
      <c r="L6" s="33">
        <f>LOOKUP(I6,{"?","N","Y"},{1,0,2}) + LOOKUP(J6,{"?","N","Y"},{1,0,2}) + LOOKUP(K6,{"?","N","Y"},{1,0,2})</f>
        <v>6</v>
      </c>
      <c r="M6" s="37" t="s">
        <v>670</v>
      </c>
      <c r="N6" s="32" t="s">
        <v>671</v>
      </c>
      <c r="O6" s="32" t="s">
        <v>670</v>
      </c>
      <c r="P6" s="32" t="s">
        <v>671</v>
      </c>
      <c r="Q6" s="32" t="s">
        <v>670</v>
      </c>
      <c r="R6" s="32" t="s">
        <v>670</v>
      </c>
      <c r="S6" s="33">
        <v>1</v>
      </c>
      <c r="T6" s="38" t="s">
        <v>757</v>
      </c>
      <c r="U6" s="18"/>
      <c r="V6" s="18" t="s">
        <v>756</v>
      </c>
      <c r="W6" s="18" t="s">
        <v>761</v>
      </c>
      <c r="X6" s="39"/>
      <c r="Y6" s="46"/>
      <c r="Z6" s="39"/>
      <c r="AA6" s="39" t="s">
        <v>675</v>
      </c>
      <c r="AB6" s="39" t="s">
        <v>675</v>
      </c>
      <c r="AC6" s="39" t="s">
        <v>1097</v>
      </c>
      <c r="AD6" s="39"/>
      <c r="AE6" s="39" t="s">
        <v>758</v>
      </c>
      <c r="AF6" s="39"/>
      <c r="AG6" s="39"/>
      <c r="AH6" s="39"/>
      <c r="AI6" s="39"/>
      <c r="AJ6" s="39"/>
      <c r="AK6" s="39"/>
      <c r="AL6" s="39"/>
    </row>
    <row r="7" spans="1:38" s="32" customFormat="1" ht="225" x14ac:dyDescent="0.25">
      <c r="A7" s="33" t="s">
        <v>1054</v>
      </c>
      <c r="B7" s="33" t="s">
        <v>352</v>
      </c>
      <c r="C7" s="34">
        <v>2008</v>
      </c>
      <c r="D7" s="32" t="s">
        <v>558</v>
      </c>
      <c r="E7" s="32" t="s">
        <v>271</v>
      </c>
      <c r="F7" s="42" t="s">
        <v>353</v>
      </c>
      <c r="G7" s="43" t="s">
        <v>668</v>
      </c>
      <c r="H7" s="32" t="s">
        <v>670</v>
      </c>
      <c r="I7" s="32" t="s">
        <v>671</v>
      </c>
      <c r="J7" s="32" t="s">
        <v>671</v>
      </c>
      <c r="K7" s="32" t="s">
        <v>671</v>
      </c>
      <c r="L7" s="33">
        <v>6</v>
      </c>
      <c r="M7" s="40" t="s">
        <v>671</v>
      </c>
      <c r="N7" s="32" t="s">
        <v>671</v>
      </c>
      <c r="O7" s="32" t="s">
        <v>670</v>
      </c>
      <c r="P7" s="32" t="s">
        <v>671</v>
      </c>
      <c r="Q7" s="32" t="s">
        <v>670</v>
      </c>
      <c r="R7" s="32" t="s">
        <v>670</v>
      </c>
      <c r="S7" s="33">
        <v>4</v>
      </c>
      <c r="T7" s="41" t="s">
        <v>767</v>
      </c>
      <c r="U7" s="18" t="s">
        <v>764</v>
      </c>
      <c r="V7" s="18" t="s">
        <v>760</v>
      </c>
      <c r="W7" s="18" t="s">
        <v>774</v>
      </c>
      <c r="X7" s="39" t="s">
        <v>759</v>
      </c>
      <c r="Y7" s="46" t="s">
        <v>762</v>
      </c>
      <c r="Z7" s="39" t="s">
        <v>772</v>
      </c>
      <c r="AA7" s="39" t="s">
        <v>771</v>
      </c>
      <c r="AB7" s="39" t="s">
        <v>763</v>
      </c>
      <c r="AC7" s="39" t="s">
        <v>1055</v>
      </c>
      <c r="AD7" s="39" t="s">
        <v>769</v>
      </c>
      <c r="AE7" s="39" t="s">
        <v>773</v>
      </c>
      <c r="AF7" s="39" t="s">
        <v>768</v>
      </c>
      <c r="AG7" s="39" t="s">
        <v>765</v>
      </c>
      <c r="AH7" s="39" t="s">
        <v>770</v>
      </c>
      <c r="AI7" s="39" t="s">
        <v>766</v>
      </c>
      <c r="AJ7" s="39"/>
      <c r="AK7" s="39"/>
      <c r="AL7" s="39"/>
    </row>
    <row r="8" spans="1:38" s="32" customFormat="1" ht="210" x14ac:dyDescent="0.25">
      <c r="A8" s="33" t="s">
        <v>1056</v>
      </c>
      <c r="B8" s="33" t="s">
        <v>354</v>
      </c>
      <c r="C8" s="34">
        <v>2012</v>
      </c>
      <c r="D8" s="32" t="s">
        <v>355</v>
      </c>
      <c r="E8" s="32" t="s">
        <v>290</v>
      </c>
      <c r="F8" s="42" t="s">
        <v>356</v>
      </c>
      <c r="G8" s="43" t="s">
        <v>668</v>
      </c>
      <c r="H8" s="32" t="s">
        <v>670</v>
      </c>
      <c r="I8" s="32" t="s">
        <v>671</v>
      </c>
      <c r="J8" s="32" t="s">
        <v>671</v>
      </c>
      <c r="K8" s="32" t="s">
        <v>671</v>
      </c>
      <c r="L8" s="33">
        <v>6</v>
      </c>
      <c r="M8" s="40" t="s">
        <v>671</v>
      </c>
      <c r="N8" s="32" t="s">
        <v>671</v>
      </c>
      <c r="O8" s="32" t="s">
        <v>671</v>
      </c>
      <c r="P8" s="32" t="s">
        <v>670</v>
      </c>
      <c r="Q8" s="32" t="s">
        <v>671</v>
      </c>
      <c r="R8" s="32" t="s">
        <v>671</v>
      </c>
      <c r="S8" s="33">
        <v>5</v>
      </c>
      <c r="T8" s="41" t="s">
        <v>1057</v>
      </c>
      <c r="U8" s="18" t="s">
        <v>727</v>
      </c>
      <c r="V8" s="59" t="s">
        <v>741</v>
      </c>
      <c r="W8" s="59"/>
      <c r="X8" s="39" t="s">
        <v>729</v>
      </c>
      <c r="Y8" s="46" t="s">
        <v>1058</v>
      </c>
      <c r="Z8" s="39" t="s">
        <v>728</v>
      </c>
      <c r="AA8" s="39" t="s">
        <v>722</v>
      </c>
      <c r="AB8" s="39" t="s">
        <v>726</v>
      </c>
      <c r="AC8" s="39" t="s">
        <v>891</v>
      </c>
      <c r="AD8" s="39" t="s">
        <v>736</v>
      </c>
      <c r="AE8" s="39" t="s">
        <v>735</v>
      </c>
      <c r="AF8" s="39" t="s">
        <v>732</v>
      </c>
      <c r="AG8" s="39"/>
      <c r="AH8" s="39" t="s">
        <v>730</v>
      </c>
      <c r="AI8" s="39" t="s">
        <v>737</v>
      </c>
      <c r="AJ8" s="39"/>
      <c r="AK8" s="39" t="s">
        <v>733</v>
      </c>
      <c r="AL8" s="39"/>
    </row>
    <row r="9" spans="1:38" s="32" customFormat="1" ht="195" x14ac:dyDescent="0.25">
      <c r="A9" s="33" t="s">
        <v>1059</v>
      </c>
      <c r="B9" s="33" t="s">
        <v>444</v>
      </c>
      <c r="C9" s="34">
        <v>2011</v>
      </c>
      <c r="D9" s="32" t="s">
        <v>591</v>
      </c>
      <c r="E9" s="32" t="s">
        <v>271</v>
      </c>
      <c r="F9" s="42" t="s">
        <v>445</v>
      </c>
      <c r="G9" s="43" t="s">
        <v>668</v>
      </c>
      <c r="H9" s="32" t="s">
        <v>670</v>
      </c>
      <c r="I9" s="32" t="s">
        <v>671</v>
      </c>
      <c r="J9" s="32" t="s">
        <v>671</v>
      </c>
      <c r="K9" s="32" t="s">
        <v>671</v>
      </c>
      <c r="L9" s="33">
        <v>6</v>
      </c>
      <c r="M9" s="40" t="s">
        <v>671</v>
      </c>
      <c r="N9" s="32" t="s">
        <v>671</v>
      </c>
      <c r="O9" s="32" t="s">
        <v>670</v>
      </c>
      <c r="P9" s="32" t="s">
        <v>671</v>
      </c>
      <c r="Q9" s="32" t="s">
        <v>670</v>
      </c>
      <c r="R9" s="32" t="s">
        <v>670</v>
      </c>
      <c r="S9" s="33">
        <v>4</v>
      </c>
      <c r="T9" s="41" t="s">
        <v>723</v>
      </c>
      <c r="U9" s="18"/>
      <c r="V9" s="18" t="s">
        <v>775</v>
      </c>
      <c r="W9" s="18" t="s">
        <v>776</v>
      </c>
      <c r="X9" s="39" t="s">
        <v>777</v>
      </c>
      <c r="Y9" s="46" t="s">
        <v>784</v>
      </c>
      <c r="Z9" s="39" t="s">
        <v>779</v>
      </c>
      <c r="AA9" s="39" t="s">
        <v>778</v>
      </c>
      <c r="AB9" s="39" t="s">
        <v>780</v>
      </c>
      <c r="AC9" s="39" t="s">
        <v>1060</v>
      </c>
      <c r="AD9" s="39" t="s">
        <v>781</v>
      </c>
      <c r="AE9" s="39" t="s">
        <v>782</v>
      </c>
      <c r="AF9" s="39" t="s">
        <v>783</v>
      </c>
      <c r="AG9" s="39" t="s">
        <v>787</v>
      </c>
      <c r="AH9" s="39" t="s">
        <v>786</v>
      </c>
      <c r="AI9" s="39" t="s">
        <v>785</v>
      </c>
      <c r="AJ9" s="39"/>
      <c r="AK9" s="39"/>
      <c r="AL9" s="39"/>
    </row>
    <row r="10" spans="1:38" s="32" customFormat="1" ht="135" x14ac:dyDescent="0.25">
      <c r="A10" s="33" t="s">
        <v>418</v>
      </c>
      <c r="B10" s="33" t="s">
        <v>419</v>
      </c>
      <c r="C10" s="34">
        <v>2007</v>
      </c>
      <c r="D10" s="32" t="s">
        <v>537</v>
      </c>
      <c r="E10" s="32" t="s">
        <v>271</v>
      </c>
      <c r="F10" s="35" t="s">
        <v>584</v>
      </c>
      <c r="G10" s="36" t="s">
        <v>668</v>
      </c>
      <c r="H10" s="32" t="s">
        <v>671</v>
      </c>
      <c r="I10" s="32" t="s">
        <v>671</v>
      </c>
      <c r="J10" s="32" t="s">
        <v>671</v>
      </c>
      <c r="K10" s="32" t="s">
        <v>671</v>
      </c>
      <c r="L10" s="33">
        <f>LOOKUP(I10,{"?","N","Y"},{1,0,2}) + LOOKUP(J10,{"?","N","Y"},{1,0,2}) + LOOKUP(K10,{"?","N","Y"},{1,0,2})</f>
        <v>6</v>
      </c>
      <c r="M10" s="40" t="s">
        <v>670</v>
      </c>
      <c r="N10" s="32" t="s">
        <v>671</v>
      </c>
      <c r="O10" s="32" t="s">
        <v>670</v>
      </c>
      <c r="P10" s="32" t="s">
        <v>671</v>
      </c>
      <c r="Q10" s="32" t="s">
        <v>671</v>
      </c>
      <c r="R10" s="32" t="s">
        <v>670</v>
      </c>
      <c r="S10" s="33">
        <v>3</v>
      </c>
      <c r="T10" s="41" t="s">
        <v>723</v>
      </c>
      <c r="U10" s="18" t="s">
        <v>740</v>
      </c>
      <c r="V10" s="18" t="s">
        <v>789</v>
      </c>
      <c r="W10" s="18" t="s">
        <v>790</v>
      </c>
      <c r="X10" s="39" t="s">
        <v>791</v>
      </c>
      <c r="Y10" s="46" t="s">
        <v>792</v>
      </c>
      <c r="Z10" s="39"/>
      <c r="AA10" s="39" t="s">
        <v>793</v>
      </c>
      <c r="AB10" s="39" t="s">
        <v>794</v>
      </c>
      <c r="AC10" s="39" t="s">
        <v>795</v>
      </c>
      <c r="AD10" s="39" t="s">
        <v>796</v>
      </c>
      <c r="AE10" s="39" t="s">
        <v>797</v>
      </c>
      <c r="AF10" s="39" t="s">
        <v>798</v>
      </c>
      <c r="AG10" s="39"/>
      <c r="AH10" s="39"/>
      <c r="AI10" s="39" t="s">
        <v>799</v>
      </c>
      <c r="AJ10" s="39"/>
      <c r="AK10" s="39"/>
      <c r="AL10" s="39"/>
    </row>
    <row r="11" spans="1:38" s="32" customFormat="1" ht="75" x14ac:dyDescent="0.25">
      <c r="A11" s="33" t="s">
        <v>1061</v>
      </c>
      <c r="B11" s="33" t="s">
        <v>380</v>
      </c>
      <c r="C11" s="34">
        <v>2005</v>
      </c>
      <c r="D11" s="32" t="s">
        <v>304</v>
      </c>
      <c r="E11" s="32" t="s">
        <v>290</v>
      </c>
      <c r="F11" s="42" t="s">
        <v>381</v>
      </c>
      <c r="G11" s="43" t="s">
        <v>668</v>
      </c>
      <c r="H11" s="32" t="s">
        <v>670</v>
      </c>
      <c r="I11" s="32" t="s">
        <v>671</v>
      </c>
      <c r="J11" s="32" t="s">
        <v>671</v>
      </c>
      <c r="K11" s="32" t="s">
        <v>671</v>
      </c>
      <c r="L11" s="33">
        <v>6</v>
      </c>
      <c r="M11" s="40" t="s">
        <v>673</v>
      </c>
      <c r="N11" s="32" t="s">
        <v>673</v>
      </c>
      <c r="O11" s="32" t="s">
        <v>671</v>
      </c>
      <c r="P11" s="32" t="s">
        <v>670</v>
      </c>
      <c r="Q11" s="32" t="s">
        <v>670</v>
      </c>
      <c r="R11" s="32" t="s">
        <v>671</v>
      </c>
      <c r="S11" s="33">
        <v>3</v>
      </c>
      <c r="T11" s="41" t="s">
        <v>704</v>
      </c>
      <c r="U11" s="18" t="s">
        <v>1099</v>
      </c>
      <c r="V11" s="18"/>
      <c r="W11" s="18"/>
      <c r="X11" s="39" t="s">
        <v>692</v>
      </c>
      <c r="Y11" s="46" t="s">
        <v>673</v>
      </c>
      <c r="Z11" s="39" t="s">
        <v>693</v>
      </c>
      <c r="AA11" s="39" t="s">
        <v>694</v>
      </c>
      <c r="AB11" s="39" t="s">
        <v>695</v>
      </c>
      <c r="AC11" s="39" t="s">
        <v>1032</v>
      </c>
      <c r="AD11" s="39" t="s">
        <v>698</v>
      </c>
      <c r="AE11" s="39" t="s">
        <v>700</v>
      </c>
      <c r="AF11" s="39" t="s">
        <v>697</v>
      </c>
      <c r="AG11" s="39"/>
      <c r="AH11" s="39"/>
      <c r="AI11" s="39"/>
      <c r="AJ11" s="39"/>
      <c r="AK11" s="39" t="s">
        <v>707</v>
      </c>
      <c r="AL11" s="39"/>
    </row>
    <row r="12" spans="1:38" s="32" customFormat="1" ht="90" x14ac:dyDescent="0.25">
      <c r="A12" s="33" t="s">
        <v>458</v>
      </c>
      <c r="B12" s="33" t="s">
        <v>459</v>
      </c>
      <c r="C12" s="34">
        <v>2007</v>
      </c>
      <c r="D12" s="32" t="s">
        <v>523</v>
      </c>
      <c r="E12" s="32" t="s">
        <v>271</v>
      </c>
      <c r="F12" s="35" t="s">
        <v>524</v>
      </c>
      <c r="G12" s="36" t="s">
        <v>668</v>
      </c>
      <c r="H12" s="32" t="s">
        <v>670</v>
      </c>
      <c r="I12" s="32" t="s">
        <v>671</v>
      </c>
      <c r="J12" s="32" t="s">
        <v>671</v>
      </c>
      <c r="K12" s="32" t="s">
        <v>671</v>
      </c>
      <c r="L12" s="33">
        <f>LOOKUP(I12,{"?","N","Y"},{1,0,2}) + LOOKUP(J12,{"?","N","Y"},{1,0,2}) + LOOKUP(K12,{"?","N","Y"},{1,0,2})</f>
        <v>6</v>
      </c>
      <c r="M12" s="37" t="s">
        <v>670</v>
      </c>
      <c r="N12" s="32" t="s">
        <v>671</v>
      </c>
      <c r="O12" s="32" t="s">
        <v>670</v>
      </c>
      <c r="P12" s="32" t="s">
        <v>671</v>
      </c>
      <c r="Q12" s="32" t="s">
        <v>670</v>
      </c>
      <c r="R12" s="32" t="s">
        <v>671</v>
      </c>
      <c r="S12" s="33">
        <v>2</v>
      </c>
      <c r="T12" s="38"/>
      <c r="U12" s="18" t="s">
        <v>803</v>
      </c>
      <c r="V12" s="18" t="s">
        <v>804</v>
      </c>
      <c r="W12" s="18"/>
      <c r="X12" s="39" t="s">
        <v>800</v>
      </c>
      <c r="Y12" s="46"/>
      <c r="Z12" s="39"/>
      <c r="AA12" s="39" t="s">
        <v>805</v>
      </c>
      <c r="AB12" s="39" t="s">
        <v>808</v>
      </c>
      <c r="AC12" s="39" t="s">
        <v>807</v>
      </c>
      <c r="AD12" s="39" t="s">
        <v>806</v>
      </c>
      <c r="AE12" s="39" t="s">
        <v>801</v>
      </c>
      <c r="AF12" s="39"/>
      <c r="AG12" s="39"/>
      <c r="AH12" s="39"/>
      <c r="AI12" s="39"/>
      <c r="AJ12" s="39"/>
      <c r="AK12" s="39" t="s">
        <v>802</v>
      </c>
      <c r="AL12" s="39"/>
    </row>
    <row r="13" spans="1:38" s="32" customFormat="1" ht="300" x14ac:dyDescent="0.25">
      <c r="A13" s="33" t="s">
        <v>474</v>
      </c>
      <c r="B13" s="33" t="s">
        <v>475</v>
      </c>
      <c r="C13" s="34">
        <v>2007</v>
      </c>
      <c r="D13" s="32" t="s">
        <v>539</v>
      </c>
      <c r="E13" s="32" t="s">
        <v>271</v>
      </c>
      <c r="F13" s="35" t="s">
        <v>476</v>
      </c>
      <c r="G13" s="36" t="s">
        <v>668</v>
      </c>
      <c r="H13" s="32" t="s">
        <v>671</v>
      </c>
      <c r="I13" s="32" t="s">
        <v>671</v>
      </c>
      <c r="J13" s="32" t="s">
        <v>671</v>
      </c>
      <c r="K13" s="32" t="s">
        <v>671</v>
      </c>
      <c r="L13" s="33">
        <f>LOOKUP(I13,{"?","N","Y"},{1,0,2}) + LOOKUP(J13,{"?","N","Y"},{1,0,2}) + LOOKUP(K13,{"?","N","Y"},{1,0,2})</f>
        <v>6</v>
      </c>
      <c r="M13" s="37" t="s">
        <v>671</v>
      </c>
      <c r="N13" s="32" t="s">
        <v>671</v>
      </c>
      <c r="O13" s="32" t="s">
        <v>670</v>
      </c>
      <c r="P13" s="32" t="s">
        <v>671</v>
      </c>
      <c r="Q13" s="32" t="s">
        <v>670</v>
      </c>
      <c r="R13" s="32" t="s">
        <v>670</v>
      </c>
      <c r="S13" s="33">
        <v>5</v>
      </c>
      <c r="T13" s="38" t="s">
        <v>723</v>
      </c>
      <c r="U13" s="18" t="s">
        <v>740</v>
      </c>
      <c r="V13" s="18" t="s">
        <v>789</v>
      </c>
      <c r="W13" s="18" t="s">
        <v>761</v>
      </c>
      <c r="X13" s="39" t="s">
        <v>817</v>
      </c>
      <c r="Y13" s="46" t="s">
        <v>818</v>
      </c>
      <c r="Z13" s="39" t="s">
        <v>810</v>
      </c>
      <c r="AA13" s="39" t="s">
        <v>809</v>
      </c>
      <c r="AB13" s="39" t="s">
        <v>815</v>
      </c>
      <c r="AC13" s="39" t="s">
        <v>819</v>
      </c>
      <c r="AD13" s="39" t="s">
        <v>816</v>
      </c>
      <c r="AE13" s="39"/>
      <c r="AF13" s="39" t="s">
        <v>812</v>
      </c>
      <c r="AG13" s="39" t="s">
        <v>813</v>
      </c>
      <c r="AH13" s="39" t="s">
        <v>811</v>
      </c>
      <c r="AI13" s="39" t="s">
        <v>814</v>
      </c>
      <c r="AJ13" s="39"/>
      <c r="AK13" s="39"/>
      <c r="AL13" s="39"/>
    </row>
    <row r="14" spans="1:38" s="32" customFormat="1" ht="345" x14ac:dyDescent="0.25">
      <c r="A14" s="33" t="s">
        <v>415</v>
      </c>
      <c r="B14" s="33" t="s">
        <v>15</v>
      </c>
      <c r="C14" s="34">
        <v>2009</v>
      </c>
      <c r="D14" s="32" t="s">
        <v>553</v>
      </c>
      <c r="E14" s="32" t="s">
        <v>271</v>
      </c>
      <c r="F14" s="35" t="s">
        <v>582</v>
      </c>
      <c r="G14" s="36" t="s">
        <v>668</v>
      </c>
      <c r="H14" s="32" t="s">
        <v>671</v>
      </c>
      <c r="I14" s="32" t="s">
        <v>671</v>
      </c>
      <c r="J14" s="32" t="s">
        <v>671</v>
      </c>
      <c r="K14" s="32" t="s">
        <v>671</v>
      </c>
      <c r="L14" s="33">
        <f>LOOKUP(I14,{"?","N","Y"},{1,0,2}) + LOOKUP(J14,{"?","N","Y"},{1,0,2}) + LOOKUP(K14,{"?","N","Y"},{1,0,2})</f>
        <v>6</v>
      </c>
      <c r="M14" s="37" t="s">
        <v>671</v>
      </c>
      <c r="N14" s="32" t="s">
        <v>671</v>
      </c>
      <c r="O14" s="32" t="s">
        <v>670</v>
      </c>
      <c r="P14" s="32" t="s">
        <v>671</v>
      </c>
      <c r="Q14" s="32" t="s">
        <v>670</v>
      </c>
      <c r="R14" s="32" t="s">
        <v>670</v>
      </c>
      <c r="S14" s="33">
        <v>5</v>
      </c>
      <c r="T14" s="38" t="s">
        <v>723</v>
      </c>
      <c r="U14" s="18" t="s">
        <v>740</v>
      </c>
      <c r="V14" s="18" t="s">
        <v>822</v>
      </c>
      <c r="W14" s="18" t="s">
        <v>761</v>
      </c>
      <c r="X14" s="39" t="s">
        <v>820</v>
      </c>
      <c r="Y14" s="46" t="s">
        <v>824</v>
      </c>
      <c r="Z14" s="39" t="s">
        <v>831</v>
      </c>
      <c r="AA14" s="39" t="s">
        <v>823</v>
      </c>
      <c r="AB14" s="39" t="s">
        <v>826</v>
      </c>
      <c r="AC14" s="39" t="s">
        <v>825</v>
      </c>
      <c r="AD14" s="39" t="s">
        <v>829</v>
      </c>
      <c r="AE14" s="39" t="s">
        <v>828</v>
      </c>
      <c r="AF14" s="39" t="s">
        <v>827</v>
      </c>
      <c r="AG14" s="39" t="s">
        <v>821</v>
      </c>
      <c r="AH14" s="39" t="s">
        <v>830</v>
      </c>
      <c r="AI14" s="39"/>
      <c r="AJ14" s="39"/>
      <c r="AK14" s="39"/>
      <c r="AL14" s="39"/>
    </row>
    <row r="15" spans="1:38" s="32" customFormat="1" ht="75" x14ac:dyDescent="0.25">
      <c r="A15" s="33" t="s">
        <v>832</v>
      </c>
      <c r="B15" s="33" t="s">
        <v>387</v>
      </c>
      <c r="C15" s="34">
        <v>2010</v>
      </c>
      <c r="D15" s="32" t="s">
        <v>570</v>
      </c>
      <c r="E15" s="32" t="s">
        <v>271</v>
      </c>
      <c r="F15" s="42" t="s">
        <v>571</v>
      </c>
      <c r="G15" s="43" t="s">
        <v>668</v>
      </c>
      <c r="H15" s="32" t="s">
        <v>670</v>
      </c>
      <c r="I15" s="32" t="s">
        <v>671</v>
      </c>
      <c r="J15" s="32" t="s">
        <v>671</v>
      </c>
      <c r="K15" s="32" t="s">
        <v>671</v>
      </c>
      <c r="L15" s="33">
        <v>6</v>
      </c>
      <c r="M15" s="40" t="s">
        <v>670</v>
      </c>
      <c r="N15" s="32" t="s">
        <v>671</v>
      </c>
      <c r="O15" s="32" t="s">
        <v>671</v>
      </c>
      <c r="P15" s="32" t="s">
        <v>670</v>
      </c>
      <c r="Q15" s="32" t="s">
        <v>670</v>
      </c>
      <c r="R15" s="32" t="s">
        <v>671</v>
      </c>
      <c r="S15" s="33">
        <v>2</v>
      </c>
      <c r="T15" s="41" t="s">
        <v>833</v>
      </c>
      <c r="U15" s="18" t="s">
        <v>834</v>
      </c>
      <c r="V15" s="18" t="s">
        <v>835</v>
      </c>
      <c r="W15" s="18" t="s">
        <v>761</v>
      </c>
      <c r="X15" s="39" t="s">
        <v>836</v>
      </c>
      <c r="Y15" s="46" t="s">
        <v>837</v>
      </c>
      <c r="Z15" s="39" t="s">
        <v>831</v>
      </c>
      <c r="AA15" s="39"/>
      <c r="AB15" s="39"/>
      <c r="AC15" s="39" t="s">
        <v>838</v>
      </c>
      <c r="AD15" s="39"/>
      <c r="AE15" s="39"/>
      <c r="AF15" s="39" t="s">
        <v>839</v>
      </c>
      <c r="AG15" s="39"/>
      <c r="AH15" s="39"/>
      <c r="AI15" s="39"/>
      <c r="AJ15" s="39" t="s">
        <v>840</v>
      </c>
      <c r="AK15" s="39"/>
      <c r="AL15" s="39"/>
    </row>
    <row r="16" spans="1:38" s="32" customFormat="1" ht="195" x14ac:dyDescent="0.25">
      <c r="A16" s="33" t="s">
        <v>1062</v>
      </c>
      <c r="B16" s="33" t="s">
        <v>202</v>
      </c>
      <c r="C16" s="34">
        <v>2003</v>
      </c>
      <c r="D16" s="32" t="s">
        <v>540</v>
      </c>
      <c r="E16" s="32" t="s">
        <v>271</v>
      </c>
      <c r="F16" s="42" t="s">
        <v>606</v>
      </c>
      <c r="G16" s="43" t="s">
        <v>668</v>
      </c>
      <c r="H16" s="32" t="s">
        <v>671</v>
      </c>
      <c r="I16" s="32" t="s">
        <v>671</v>
      </c>
      <c r="J16" s="32" t="s">
        <v>671</v>
      </c>
      <c r="K16" s="32" t="s">
        <v>671</v>
      </c>
      <c r="L16" s="33">
        <v>6</v>
      </c>
      <c r="M16" s="40" t="s">
        <v>671</v>
      </c>
      <c r="N16" s="32" t="s">
        <v>671</v>
      </c>
      <c r="O16" s="32" t="s">
        <v>670</v>
      </c>
      <c r="P16" s="32" t="s">
        <v>671</v>
      </c>
      <c r="Q16" s="32" t="s">
        <v>671</v>
      </c>
      <c r="R16" s="32" t="s">
        <v>670</v>
      </c>
      <c r="S16" s="33">
        <v>5</v>
      </c>
      <c r="T16" s="50" t="s">
        <v>723</v>
      </c>
      <c r="U16" s="51"/>
      <c r="V16" s="51"/>
      <c r="W16" s="51"/>
      <c r="X16" s="39" t="s">
        <v>701</v>
      </c>
      <c r="Y16" s="46" t="s">
        <v>713</v>
      </c>
      <c r="Z16" s="39" t="s">
        <v>709</v>
      </c>
      <c r="AA16" s="39" t="s">
        <v>708</v>
      </c>
      <c r="AB16" s="39" t="s">
        <v>710</v>
      </c>
      <c r="AC16" s="39" t="s">
        <v>1063</v>
      </c>
      <c r="AD16" s="39" t="s">
        <v>714</v>
      </c>
      <c r="AE16" s="39" t="s">
        <v>712</v>
      </c>
      <c r="AF16" s="39" t="s">
        <v>711</v>
      </c>
      <c r="AG16" s="39"/>
      <c r="AH16" s="39"/>
      <c r="AI16" s="39"/>
      <c r="AJ16" s="39" t="s">
        <v>1064</v>
      </c>
      <c r="AK16" s="39" t="s">
        <v>706</v>
      </c>
      <c r="AL16" s="39"/>
    </row>
    <row r="17" spans="1:38" s="32" customFormat="1" ht="90" x14ac:dyDescent="0.25">
      <c r="A17" s="33" t="s">
        <v>841</v>
      </c>
      <c r="B17" s="33" t="s">
        <v>357</v>
      </c>
      <c r="C17" s="34">
        <v>2011</v>
      </c>
      <c r="D17" s="32" t="s">
        <v>559</v>
      </c>
      <c r="E17" s="32" t="s">
        <v>271</v>
      </c>
      <c r="F17" s="42" t="s">
        <v>358</v>
      </c>
      <c r="G17" s="43" t="s">
        <v>668</v>
      </c>
      <c r="H17" s="32" t="s">
        <v>670</v>
      </c>
      <c r="I17" s="32" t="s">
        <v>671</v>
      </c>
      <c r="J17" s="32" t="s">
        <v>671</v>
      </c>
      <c r="K17" s="32" t="s">
        <v>671</v>
      </c>
      <c r="L17" s="33">
        <v>6</v>
      </c>
      <c r="M17" s="40" t="s">
        <v>671</v>
      </c>
      <c r="N17" s="32" t="s">
        <v>671</v>
      </c>
      <c r="O17" s="32" t="s">
        <v>670</v>
      </c>
      <c r="P17" s="32" t="s">
        <v>671</v>
      </c>
      <c r="Q17" s="32" t="s">
        <v>671</v>
      </c>
      <c r="R17" s="32" t="s">
        <v>670</v>
      </c>
      <c r="S17" s="33">
        <v>3</v>
      </c>
      <c r="T17" s="41" t="s">
        <v>723</v>
      </c>
      <c r="U17" s="18" t="s">
        <v>740</v>
      </c>
      <c r="V17" s="18" t="s">
        <v>835</v>
      </c>
      <c r="W17" s="18" t="s">
        <v>842</v>
      </c>
      <c r="X17" s="39" t="s">
        <v>843</v>
      </c>
      <c r="Y17" s="46" t="s">
        <v>675</v>
      </c>
      <c r="Z17" s="39" t="s">
        <v>844</v>
      </c>
      <c r="AA17" s="39" t="s">
        <v>845</v>
      </c>
      <c r="AB17" s="39" t="s">
        <v>846</v>
      </c>
      <c r="AC17" s="39" t="s">
        <v>1094</v>
      </c>
      <c r="AD17" s="39" t="s">
        <v>847</v>
      </c>
      <c r="AE17" s="39" t="s">
        <v>848</v>
      </c>
      <c r="AF17" s="39" t="s">
        <v>849</v>
      </c>
      <c r="AG17" s="39" t="s">
        <v>850</v>
      </c>
      <c r="AH17" s="39" t="s">
        <v>851</v>
      </c>
      <c r="AI17" s="39"/>
      <c r="AJ17" s="39" t="s">
        <v>852</v>
      </c>
      <c r="AK17" s="39"/>
      <c r="AL17" s="39"/>
    </row>
    <row r="18" spans="1:38" s="32" customFormat="1" ht="180" x14ac:dyDescent="0.25">
      <c r="A18" s="33" t="s">
        <v>285</v>
      </c>
      <c r="B18" s="33" t="s">
        <v>286</v>
      </c>
      <c r="C18" s="34">
        <v>2005</v>
      </c>
      <c r="D18" s="32" t="s">
        <v>533</v>
      </c>
      <c r="E18" s="32" t="s">
        <v>271</v>
      </c>
      <c r="F18" s="35" t="s">
        <v>534</v>
      </c>
      <c r="G18" s="36" t="s">
        <v>668</v>
      </c>
      <c r="H18" s="32" t="s">
        <v>670</v>
      </c>
      <c r="I18" s="32" t="s">
        <v>671</v>
      </c>
      <c r="J18" s="32" t="s">
        <v>671</v>
      </c>
      <c r="K18" s="32" t="s">
        <v>671</v>
      </c>
      <c r="L18" s="33">
        <f>LOOKUP(I18,{"?","N","Y"},{1,0,2}) + LOOKUP(J18,{"?","N","Y"},{1,0,2}) + LOOKUP(K18,{"?","N","Y"},{1,0,2})</f>
        <v>6</v>
      </c>
      <c r="M18" s="37" t="s">
        <v>671</v>
      </c>
      <c r="N18" s="32" t="s">
        <v>671</v>
      </c>
      <c r="O18" s="32" t="s">
        <v>670</v>
      </c>
      <c r="P18" s="32" t="s">
        <v>671</v>
      </c>
      <c r="Q18" s="32" t="s">
        <v>670</v>
      </c>
      <c r="R18" s="32" t="s">
        <v>670</v>
      </c>
      <c r="S18" s="33">
        <v>3</v>
      </c>
      <c r="T18" s="38" t="s">
        <v>723</v>
      </c>
      <c r="U18" s="18" t="s">
        <v>740</v>
      </c>
      <c r="V18" s="18" t="s">
        <v>835</v>
      </c>
      <c r="W18" s="18" t="s">
        <v>761</v>
      </c>
      <c r="X18" s="39" t="s">
        <v>853</v>
      </c>
      <c r="Y18" s="46" t="s">
        <v>856</v>
      </c>
      <c r="Z18" s="39" t="s">
        <v>854</v>
      </c>
      <c r="AA18" s="39" t="s">
        <v>855</v>
      </c>
      <c r="AB18" s="39" t="s">
        <v>858</v>
      </c>
      <c r="AC18" s="39" t="s">
        <v>857</v>
      </c>
      <c r="AD18" s="39" t="s">
        <v>865</v>
      </c>
      <c r="AE18" s="39" t="s">
        <v>859</v>
      </c>
      <c r="AF18" s="39"/>
      <c r="AG18" s="39"/>
      <c r="AH18" s="39" t="s">
        <v>867</v>
      </c>
      <c r="AI18" s="39"/>
      <c r="AJ18" s="39" t="s">
        <v>864</v>
      </c>
      <c r="AK18" s="39"/>
      <c r="AL18" s="39"/>
    </row>
    <row r="19" spans="1:38" s="32" customFormat="1" ht="105" x14ac:dyDescent="0.25">
      <c r="A19" s="33" t="s">
        <v>274</v>
      </c>
      <c r="B19" s="33" t="s">
        <v>275</v>
      </c>
      <c r="C19" s="34">
        <v>2009</v>
      </c>
      <c r="D19" s="32" t="s">
        <v>529</v>
      </c>
      <c r="E19" s="32" t="s">
        <v>271</v>
      </c>
      <c r="F19" s="35" t="s">
        <v>276</v>
      </c>
      <c r="G19" s="36" t="s">
        <v>668</v>
      </c>
      <c r="H19" s="32" t="s">
        <v>670</v>
      </c>
      <c r="I19" s="32" t="s">
        <v>671</v>
      </c>
      <c r="J19" s="32" t="s">
        <v>671</v>
      </c>
      <c r="K19" s="32" t="s">
        <v>671</v>
      </c>
      <c r="L19" s="33">
        <f>LOOKUP(I19,{"?","N","Y"},{1,0,2}) + LOOKUP(J19,{"?","N","Y"},{1,0,2}) + LOOKUP(K19,{"?","N","Y"},{1,0,2})</f>
        <v>6</v>
      </c>
      <c r="M19" s="37" t="s">
        <v>671</v>
      </c>
      <c r="N19" s="32" t="s">
        <v>671</v>
      </c>
      <c r="O19" s="32" t="s">
        <v>670</v>
      </c>
      <c r="P19" s="32" t="s">
        <v>671</v>
      </c>
      <c r="Q19" s="32" t="s">
        <v>671</v>
      </c>
      <c r="R19" s="32" t="s">
        <v>670</v>
      </c>
      <c r="S19" s="33">
        <v>3</v>
      </c>
      <c r="T19" s="48" t="s">
        <v>723</v>
      </c>
      <c r="U19" s="49" t="s">
        <v>740</v>
      </c>
      <c r="V19" s="49" t="s">
        <v>861</v>
      </c>
      <c r="W19" s="49" t="s">
        <v>761</v>
      </c>
      <c r="X19" s="39" t="s">
        <v>860</v>
      </c>
      <c r="Y19" s="46" t="s">
        <v>866</v>
      </c>
      <c r="Z19" s="39"/>
      <c r="AA19" s="39" t="s">
        <v>862</v>
      </c>
      <c r="AB19" s="39" t="s">
        <v>870</v>
      </c>
      <c r="AC19" s="39" t="s">
        <v>863</v>
      </c>
      <c r="AD19" s="39" t="s">
        <v>871</v>
      </c>
      <c r="AE19" s="39" t="s">
        <v>869</v>
      </c>
      <c r="AF19" s="39" t="s">
        <v>868</v>
      </c>
      <c r="AG19" s="39" t="s">
        <v>873</v>
      </c>
      <c r="AH19" s="39"/>
      <c r="AI19" s="39" t="s">
        <v>872</v>
      </c>
      <c r="AJ19" s="39"/>
      <c r="AK19" s="39"/>
      <c r="AL19" s="39"/>
    </row>
    <row r="20" spans="1:38" s="32" customFormat="1" ht="120" x14ac:dyDescent="0.25">
      <c r="A20" s="33" t="s">
        <v>874</v>
      </c>
      <c r="B20" s="33" t="s">
        <v>289</v>
      </c>
      <c r="C20" s="34">
        <v>2007</v>
      </c>
      <c r="D20" s="32" t="s">
        <v>537</v>
      </c>
      <c r="E20" s="32" t="s">
        <v>271</v>
      </c>
      <c r="F20" s="42" t="s">
        <v>538</v>
      </c>
      <c r="G20" s="43" t="s">
        <v>668</v>
      </c>
      <c r="H20" s="32" t="s">
        <v>671</v>
      </c>
      <c r="I20" s="32" t="s">
        <v>671</v>
      </c>
      <c r="J20" s="32" t="s">
        <v>671</v>
      </c>
      <c r="K20" s="32" t="s">
        <v>671</v>
      </c>
      <c r="L20" s="33">
        <v>6</v>
      </c>
      <c r="M20" s="40" t="s">
        <v>671</v>
      </c>
      <c r="N20" s="32" t="s">
        <v>671</v>
      </c>
      <c r="O20" s="32" t="s">
        <v>670</v>
      </c>
      <c r="P20" s="32" t="s">
        <v>671</v>
      </c>
      <c r="Q20" s="32" t="s">
        <v>671</v>
      </c>
      <c r="R20" s="32" t="s">
        <v>670</v>
      </c>
      <c r="S20" s="33">
        <v>3</v>
      </c>
      <c r="T20" s="50" t="s">
        <v>723</v>
      </c>
      <c r="U20" s="51" t="s">
        <v>740</v>
      </c>
      <c r="V20" s="51" t="s">
        <v>835</v>
      </c>
      <c r="W20" s="51" t="s">
        <v>875</v>
      </c>
      <c r="X20" s="39" t="s">
        <v>876</v>
      </c>
      <c r="Y20" s="46" t="s">
        <v>877</v>
      </c>
      <c r="Z20" s="39" t="s">
        <v>878</v>
      </c>
      <c r="AA20" s="39" t="s">
        <v>879</v>
      </c>
      <c r="AB20" s="39" t="s">
        <v>880</v>
      </c>
      <c r="AC20" s="39" t="s">
        <v>881</v>
      </c>
      <c r="AD20" s="39" t="s">
        <v>882</v>
      </c>
      <c r="AE20" s="39" t="s">
        <v>675</v>
      </c>
      <c r="AF20" s="39" t="s">
        <v>883</v>
      </c>
      <c r="AG20" s="39" t="s">
        <v>675</v>
      </c>
      <c r="AH20" s="39" t="s">
        <v>675</v>
      </c>
      <c r="AI20" s="39" t="s">
        <v>675</v>
      </c>
      <c r="AJ20" s="39"/>
      <c r="AK20" s="39"/>
      <c r="AL20" s="39"/>
    </row>
    <row r="21" spans="1:38" x14ac:dyDescent="0.25">
      <c r="A21" s="55" t="s">
        <v>471</v>
      </c>
      <c r="B21" s="55" t="s">
        <v>472</v>
      </c>
      <c r="C21" s="25">
        <v>2010</v>
      </c>
      <c r="D21" s="22" t="s">
        <v>599</v>
      </c>
      <c r="E21" s="54" t="s">
        <v>271</v>
      </c>
      <c r="F21" s="26" t="s">
        <v>473</v>
      </c>
      <c r="G21" s="27" t="s">
        <v>668</v>
      </c>
      <c r="H21" s="22" t="s">
        <v>671</v>
      </c>
      <c r="I21" s="22" t="s">
        <v>671</v>
      </c>
      <c r="J21" s="22" t="s">
        <v>671</v>
      </c>
      <c r="K21" s="22" t="s">
        <v>671</v>
      </c>
      <c r="L21" s="24">
        <f>LOOKUP(I21,{"?","N","Y"},{1,0,2}) + LOOKUP(J21,{"?","N","Y"},{1,0,2}) + LOOKUP(K21,{"?","N","Y"},{1,0,2})</f>
        <v>6</v>
      </c>
      <c r="T21" s="17" t="s">
        <v>895</v>
      </c>
    </row>
    <row r="22" spans="1:38" s="32" customFormat="1" ht="75" x14ac:dyDescent="0.25">
      <c r="A22" s="33" t="s">
        <v>306</v>
      </c>
      <c r="B22" s="33" t="s">
        <v>307</v>
      </c>
      <c r="C22" s="34">
        <v>2003</v>
      </c>
      <c r="D22" s="32" t="s">
        <v>540</v>
      </c>
      <c r="E22" s="32" t="s">
        <v>271</v>
      </c>
      <c r="F22" s="35" t="s">
        <v>541</v>
      </c>
      <c r="G22" s="36" t="s">
        <v>668</v>
      </c>
      <c r="H22" s="32" t="s">
        <v>670</v>
      </c>
      <c r="I22" s="32" t="s">
        <v>671</v>
      </c>
      <c r="J22" s="32" t="s">
        <v>671</v>
      </c>
      <c r="K22" s="32" t="s">
        <v>671</v>
      </c>
      <c r="L22" s="33">
        <f>LOOKUP(I22,{"?","N","Y"},{1,0,2}) + LOOKUP(J22,{"?","N","Y"},{1,0,2}) + LOOKUP(K22,{"?","N","Y"},{1,0,2})</f>
        <v>6</v>
      </c>
      <c r="M22" s="37" t="s">
        <v>670</v>
      </c>
      <c r="N22" s="32" t="s">
        <v>671</v>
      </c>
      <c r="O22" s="32" t="s">
        <v>670</v>
      </c>
      <c r="P22" s="32" t="s">
        <v>671</v>
      </c>
      <c r="Q22" s="32" t="s">
        <v>671</v>
      </c>
      <c r="R22" s="32" t="s">
        <v>670</v>
      </c>
      <c r="S22" s="33">
        <v>2</v>
      </c>
      <c r="T22" s="38"/>
      <c r="U22" s="18"/>
      <c r="V22" s="18"/>
      <c r="W22" s="18"/>
      <c r="X22" s="39" t="s">
        <v>896</v>
      </c>
      <c r="Y22" s="46" t="s">
        <v>897</v>
      </c>
      <c r="Z22" s="39" t="s">
        <v>902</v>
      </c>
      <c r="AA22" s="39" t="s">
        <v>898</v>
      </c>
      <c r="AB22" s="39"/>
      <c r="AC22" s="39" t="s">
        <v>899</v>
      </c>
      <c r="AD22" s="39"/>
      <c r="AE22" s="39" t="s">
        <v>901</v>
      </c>
      <c r="AF22" s="39"/>
      <c r="AG22" s="39"/>
      <c r="AH22" s="39"/>
      <c r="AI22" s="39"/>
      <c r="AJ22" s="39" t="s">
        <v>900</v>
      </c>
      <c r="AK22" s="39"/>
      <c r="AL22" s="39"/>
    </row>
    <row r="23" spans="1:38" s="32" customFormat="1" ht="285" x14ac:dyDescent="0.25">
      <c r="A23" s="33" t="s">
        <v>903</v>
      </c>
      <c r="B23" s="33" t="s">
        <v>338</v>
      </c>
      <c r="C23" s="34">
        <v>2007</v>
      </c>
      <c r="D23" s="32" t="s">
        <v>539</v>
      </c>
      <c r="E23" s="32" t="s">
        <v>271</v>
      </c>
      <c r="F23" s="42" t="s">
        <v>339</v>
      </c>
      <c r="G23" s="43" t="s">
        <v>668</v>
      </c>
      <c r="H23" s="32" t="s">
        <v>671</v>
      </c>
      <c r="I23" s="32" t="s">
        <v>671</v>
      </c>
      <c r="J23" s="32" t="s">
        <v>671</v>
      </c>
      <c r="K23" s="32" t="s">
        <v>671</v>
      </c>
      <c r="L23" s="33">
        <v>6</v>
      </c>
      <c r="M23" s="40" t="s">
        <v>671</v>
      </c>
      <c r="N23" s="32" t="s">
        <v>671</v>
      </c>
      <c r="O23" s="32" t="s">
        <v>670</v>
      </c>
      <c r="P23" s="32" t="s">
        <v>671</v>
      </c>
      <c r="Q23" s="32" t="s">
        <v>671</v>
      </c>
      <c r="R23" s="32" t="s">
        <v>670</v>
      </c>
      <c r="S23" s="33">
        <v>5</v>
      </c>
      <c r="T23" s="41" t="s">
        <v>723</v>
      </c>
      <c r="U23" s="18" t="s">
        <v>740</v>
      </c>
      <c r="V23" s="18" t="s">
        <v>835</v>
      </c>
      <c r="W23" s="18" t="s">
        <v>904</v>
      </c>
      <c r="X23" s="39" t="s">
        <v>905</v>
      </c>
      <c r="Y23" s="46" t="s">
        <v>906</v>
      </c>
      <c r="Z23" s="39" t="s">
        <v>907</v>
      </c>
      <c r="AA23" s="39" t="s">
        <v>908</v>
      </c>
      <c r="AB23" s="39" t="s">
        <v>909</v>
      </c>
      <c r="AC23" s="39" t="s">
        <v>910</v>
      </c>
      <c r="AD23" s="39" t="s">
        <v>911</v>
      </c>
      <c r="AE23" s="39" t="s">
        <v>912</v>
      </c>
      <c r="AF23" s="39"/>
      <c r="AG23" s="39"/>
      <c r="AH23" s="39"/>
      <c r="AI23" s="39" t="s">
        <v>913</v>
      </c>
      <c r="AJ23" s="39"/>
      <c r="AK23" s="39"/>
      <c r="AL23" s="39"/>
    </row>
    <row r="24" spans="1:38" x14ac:dyDescent="0.25">
      <c r="A24" s="55" t="s">
        <v>302</v>
      </c>
      <c r="B24" s="55" t="s">
        <v>303</v>
      </c>
      <c r="C24" s="25">
        <v>2005</v>
      </c>
      <c r="D24" s="22" t="s">
        <v>304</v>
      </c>
      <c r="E24" s="54" t="s">
        <v>290</v>
      </c>
      <c r="F24" s="26" t="s">
        <v>305</v>
      </c>
      <c r="G24" s="27" t="s">
        <v>668</v>
      </c>
      <c r="H24" s="22" t="s">
        <v>670</v>
      </c>
      <c r="I24" s="22" t="s">
        <v>671</v>
      </c>
      <c r="J24" s="22" t="s">
        <v>671</v>
      </c>
      <c r="K24" s="22" t="s">
        <v>671</v>
      </c>
      <c r="L24" s="24">
        <f>LOOKUP(I24,{"?","N","Y"},{1,0,2}) + LOOKUP(J24,{"?","N","Y"},{1,0,2}) + LOOKUP(K24,{"?","N","Y"},{1,0,2})</f>
        <v>6</v>
      </c>
      <c r="T24" s="52" t="s">
        <v>914</v>
      </c>
    </row>
    <row r="25" spans="1:38" s="32" customFormat="1" ht="210" x14ac:dyDescent="0.25">
      <c r="A25" s="33" t="s">
        <v>411</v>
      </c>
      <c r="B25" s="33" t="s">
        <v>412</v>
      </c>
      <c r="C25" s="34">
        <v>2011</v>
      </c>
      <c r="D25" s="32" t="s">
        <v>527</v>
      </c>
      <c r="E25" s="32" t="s">
        <v>271</v>
      </c>
      <c r="F25" s="35" t="s">
        <v>517</v>
      </c>
      <c r="G25" s="36" t="s">
        <v>668</v>
      </c>
      <c r="H25" s="32" t="s">
        <v>670</v>
      </c>
      <c r="I25" s="32" t="s">
        <v>671</v>
      </c>
      <c r="J25" s="32" t="s">
        <v>671</v>
      </c>
      <c r="K25" s="32" t="s">
        <v>671</v>
      </c>
      <c r="L25" s="33">
        <f>LOOKUP(I25,{"?","N","Y"},{1,0,2}) + LOOKUP(J25,{"?","N","Y"},{1,0,2}) + LOOKUP(K25,{"?","N","Y"},{1,0,2})</f>
        <v>6</v>
      </c>
      <c r="M25" s="37" t="s">
        <v>671</v>
      </c>
      <c r="N25" s="32" t="s">
        <v>671</v>
      </c>
      <c r="O25" s="32" t="s">
        <v>670</v>
      </c>
      <c r="P25" s="32" t="s">
        <v>671</v>
      </c>
      <c r="Q25" s="32" t="s">
        <v>670</v>
      </c>
      <c r="R25" s="32" t="s">
        <v>670</v>
      </c>
      <c r="S25" s="33">
        <v>3</v>
      </c>
      <c r="T25" s="38" t="s">
        <v>723</v>
      </c>
      <c r="U25" s="18" t="s">
        <v>740</v>
      </c>
      <c r="V25" s="18" t="s">
        <v>885</v>
      </c>
      <c r="W25" s="18" t="s">
        <v>761</v>
      </c>
      <c r="X25" s="39" t="s">
        <v>886</v>
      </c>
      <c r="Y25" s="46" t="s">
        <v>884</v>
      </c>
      <c r="Z25" s="39" t="s">
        <v>888</v>
      </c>
      <c r="AA25" s="39" t="s">
        <v>857</v>
      </c>
      <c r="AB25" s="39" t="s">
        <v>894</v>
      </c>
      <c r="AC25" s="39" t="s">
        <v>891</v>
      </c>
      <c r="AD25" s="39" t="s">
        <v>893</v>
      </c>
      <c r="AE25" s="39" t="s">
        <v>889</v>
      </c>
      <c r="AF25" s="39" t="s">
        <v>892</v>
      </c>
      <c r="AG25" s="39" t="s">
        <v>675</v>
      </c>
      <c r="AH25" s="39" t="s">
        <v>890</v>
      </c>
      <c r="AI25" s="39" t="s">
        <v>675</v>
      </c>
      <c r="AJ25" s="39" t="s">
        <v>887</v>
      </c>
      <c r="AK25" s="39"/>
      <c r="AL25" s="39"/>
    </row>
    <row r="26" spans="1:38" x14ac:dyDescent="0.25">
      <c r="A26" s="55" t="s">
        <v>315</v>
      </c>
      <c r="B26" s="55" t="s">
        <v>316</v>
      </c>
      <c r="C26" s="25">
        <v>2011</v>
      </c>
      <c r="D26" s="22" t="s">
        <v>317</v>
      </c>
      <c r="E26" s="54" t="s">
        <v>290</v>
      </c>
      <c r="F26" s="26" t="s">
        <v>318</v>
      </c>
      <c r="G26" s="27" t="s">
        <v>668</v>
      </c>
      <c r="H26" s="22" t="s">
        <v>670</v>
      </c>
      <c r="I26" s="22" t="s">
        <v>671</v>
      </c>
      <c r="J26" s="22" t="s">
        <v>671</v>
      </c>
      <c r="K26" s="22" t="s">
        <v>671</v>
      </c>
      <c r="L26" s="24">
        <f>LOOKUP(I26,{"?","N","Y"},{1,0,2}) + LOOKUP(J26,{"?","N","Y"},{1,0,2}) + LOOKUP(K26,{"?","N","Y"},{1,0,2})</f>
        <v>6</v>
      </c>
      <c r="T26" s="52" t="s">
        <v>914</v>
      </c>
    </row>
    <row r="27" spans="1:38" s="32" customFormat="1" ht="150" x14ac:dyDescent="0.25">
      <c r="A27" s="33" t="s">
        <v>915</v>
      </c>
      <c r="B27" s="33" t="s">
        <v>514</v>
      </c>
      <c r="C27" s="34">
        <v>2009</v>
      </c>
      <c r="D27" s="32" t="s">
        <v>553</v>
      </c>
      <c r="E27" s="32" t="s">
        <v>271</v>
      </c>
      <c r="F27" s="42" t="s">
        <v>612</v>
      </c>
      <c r="G27" s="43" t="s">
        <v>668</v>
      </c>
      <c r="H27" s="32" t="s">
        <v>670</v>
      </c>
      <c r="I27" s="32" t="s">
        <v>671</v>
      </c>
      <c r="J27" s="32" t="s">
        <v>671</v>
      </c>
      <c r="K27" s="32" t="s">
        <v>671</v>
      </c>
      <c r="L27" s="33">
        <v>6</v>
      </c>
      <c r="M27" s="40" t="s">
        <v>670</v>
      </c>
      <c r="N27" s="32" t="s">
        <v>671</v>
      </c>
      <c r="O27" s="32" t="s">
        <v>670</v>
      </c>
      <c r="P27" s="32" t="s">
        <v>671</v>
      </c>
      <c r="Q27" s="32" t="s">
        <v>670</v>
      </c>
      <c r="R27" s="32" t="s">
        <v>670</v>
      </c>
      <c r="S27" s="33">
        <v>3</v>
      </c>
      <c r="T27" s="41" t="s">
        <v>723</v>
      </c>
      <c r="U27" s="18" t="s">
        <v>740</v>
      </c>
      <c r="V27" s="18" t="s">
        <v>835</v>
      </c>
      <c r="W27" s="18" t="s">
        <v>761</v>
      </c>
      <c r="X27" s="39" t="s">
        <v>675</v>
      </c>
      <c r="Y27" s="46" t="s">
        <v>675</v>
      </c>
      <c r="Z27" s="39" t="s">
        <v>916</v>
      </c>
      <c r="AA27" s="39" t="s">
        <v>917</v>
      </c>
      <c r="AB27" s="39" t="s">
        <v>918</v>
      </c>
      <c r="AC27" s="39" t="s">
        <v>891</v>
      </c>
      <c r="AD27" s="39" t="s">
        <v>919</v>
      </c>
      <c r="AE27" s="39" t="s">
        <v>920</v>
      </c>
      <c r="AF27" s="39" t="s">
        <v>921</v>
      </c>
      <c r="AG27" s="39" t="s">
        <v>675</v>
      </c>
      <c r="AH27" s="53" t="s">
        <v>922</v>
      </c>
      <c r="AI27" s="39" t="s">
        <v>923</v>
      </c>
      <c r="AJ27" s="39" t="s">
        <v>924</v>
      </c>
      <c r="AK27" s="39"/>
      <c r="AL27" s="39"/>
    </row>
    <row r="28" spans="1:38" s="32" customFormat="1" ht="409.5" x14ac:dyDescent="0.25">
      <c r="A28" s="33" t="s">
        <v>925</v>
      </c>
      <c r="B28" s="33" t="s">
        <v>624</v>
      </c>
      <c r="C28" s="34">
        <v>2008</v>
      </c>
      <c r="D28" s="32" t="s">
        <v>625</v>
      </c>
      <c r="E28" s="32" t="s">
        <v>271</v>
      </c>
      <c r="F28" s="56" t="s">
        <v>626</v>
      </c>
      <c r="G28" s="57" t="s">
        <v>668</v>
      </c>
      <c r="H28" s="32" t="s">
        <v>671</v>
      </c>
      <c r="I28" s="32" t="s">
        <v>671</v>
      </c>
      <c r="J28" s="32" t="s">
        <v>671</v>
      </c>
      <c r="K28" s="32" t="s">
        <v>671</v>
      </c>
      <c r="L28" s="33">
        <v>6</v>
      </c>
      <c r="M28" s="40" t="s">
        <v>671</v>
      </c>
      <c r="N28" s="32" t="s">
        <v>671</v>
      </c>
      <c r="O28" s="32" t="s">
        <v>670</v>
      </c>
      <c r="P28" s="32" t="s">
        <v>671</v>
      </c>
      <c r="Q28" s="32" t="s">
        <v>670</v>
      </c>
      <c r="R28" s="32" t="s">
        <v>670</v>
      </c>
      <c r="S28" s="33">
        <v>4</v>
      </c>
      <c r="T28" s="41" t="s">
        <v>723</v>
      </c>
      <c r="U28" s="18" t="s">
        <v>740</v>
      </c>
      <c r="V28" s="18" t="s">
        <v>931</v>
      </c>
      <c r="W28" s="18" t="s">
        <v>932</v>
      </c>
      <c r="X28" s="39" t="s">
        <v>926</v>
      </c>
      <c r="Y28" s="46" t="s">
        <v>933</v>
      </c>
      <c r="Z28" s="39" t="s">
        <v>927</v>
      </c>
      <c r="AA28" s="39" t="s">
        <v>928</v>
      </c>
      <c r="AB28" s="39" t="s">
        <v>934</v>
      </c>
      <c r="AC28" s="39" t="s">
        <v>929</v>
      </c>
      <c r="AD28" s="39" t="s">
        <v>935</v>
      </c>
      <c r="AE28" s="39" t="s">
        <v>675</v>
      </c>
      <c r="AF28" s="39" t="s">
        <v>936</v>
      </c>
      <c r="AG28" s="39" t="s">
        <v>675</v>
      </c>
      <c r="AH28" s="39" t="s">
        <v>937</v>
      </c>
      <c r="AI28" s="39" t="s">
        <v>930</v>
      </c>
      <c r="AJ28" s="39"/>
      <c r="AK28" s="39"/>
      <c r="AL28" s="39"/>
    </row>
    <row r="29" spans="1:38" s="32" customFormat="1" ht="285" x14ac:dyDescent="0.25">
      <c r="A29" s="33" t="s">
        <v>938</v>
      </c>
      <c r="B29" s="33" t="s">
        <v>426</v>
      </c>
      <c r="C29" s="34">
        <v>2008</v>
      </c>
      <c r="D29" s="32" t="s">
        <v>558</v>
      </c>
      <c r="E29" s="32" t="s">
        <v>271</v>
      </c>
      <c r="F29" s="42" t="s">
        <v>427</v>
      </c>
      <c r="G29" s="43" t="s">
        <v>668</v>
      </c>
      <c r="H29" s="32" t="s">
        <v>670</v>
      </c>
      <c r="I29" s="32" t="s">
        <v>671</v>
      </c>
      <c r="J29" s="32" t="s">
        <v>671</v>
      </c>
      <c r="K29" s="32" t="s">
        <v>671</v>
      </c>
      <c r="L29" s="33">
        <v>6</v>
      </c>
      <c r="M29" s="40" t="s">
        <v>670</v>
      </c>
      <c r="N29" s="32" t="s">
        <v>671</v>
      </c>
      <c r="O29" s="32" t="s">
        <v>670</v>
      </c>
      <c r="P29" s="32" t="s">
        <v>671</v>
      </c>
      <c r="Q29" s="32" t="s">
        <v>670</v>
      </c>
      <c r="R29" s="32" t="s">
        <v>670</v>
      </c>
      <c r="S29" s="33">
        <v>3</v>
      </c>
      <c r="T29" s="41" t="s">
        <v>939</v>
      </c>
      <c r="U29" s="18" t="s">
        <v>740</v>
      </c>
      <c r="V29" s="18" t="s">
        <v>835</v>
      </c>
      <c r="W29" s="18" t="s">
        <v>761</v>
      </c>
      <c r="X29" s="39" t="s">
        <v>940</v>
      </c>
      <c r="Y29" s="46" t="s">
        <v>675</v>
      </c>
      <c r="Z29" s="39" t="s">
        <v>675</v>
      </c>
      <c r="AA29" s="39" t="s">
        <v>675</v>
      </c>
      <c r="AB29" s="39" t="s">
        <v>941</v>
      </c>
      <c r="AC29" s="39" t="s">
        <v>891</v>
      </c>
      <c r="AD29" s="39" t="s">
        <v>942</v>
      </c>
      <c r="AE29" s="39" t="s">
        <v>943</v>
      </c>
      <c r="AF29" s="39" t="s">
        <v>944</v>
      </c>
      <c r="AG29" s="39"/>
      <c r="AH29" s="39" t="s">
        <v>945</v>
      </c>
      <c r="AI29" s="39"/>
      <c r="AJ29" s="39"/>
      <c r="AK29" s="39"/>
      <c r="AL29" s="39" t="s">
        <v>946</v>
      </c>
    </row>
    <row r="30" spans="1:38" s="32" customFormat="1" ht="210" x14ac:dyDescent="0.25">
      <c r="A30" s="33" t="s">
        <v>627</v>
      </c>
      <c r="B30" s="33" t="s">
        <v>628</v>
      </c>
      <c r="C30" s="34">
        <v>2010</v>
      </c>
      <c r="D30" s="32" t="s">
        <v>560</v>
      </c>
      <c r="E30" s="32" t="s">
        <v>271</v>
      </c>
      <c r="F30" s="35" t="s">
        <v>629</v>
      </c>
      <c r="G30" s="36" t="s">
        <v>668</v>
      </c>
      <c r="H30" s="32" t="s">
        <v>670</v>
      </c>
      <c r="I30" s="32" t="s">
        <v>671</v>
      </c>
      <c r="J30" s="32" t="s">
        <v>671</v>
      </c>
      <c r="K30" s="32" t="s">
        <v>671</v>
      </c>
      <c r="L30" s="33">
        <f>LOOKUP(I30,{"?","N","Y"},{1,0,2}) + LOOKUP(J30,{"?","N","Y"},{1,0,2}) + LOOKUP(K30,{"?","N","Y"},{1,0,2})</f>
        <v>6</v>
      </c>
      <c r="M30" s="37" t="s">
        <v>671</v>
      </c>
      <c r="N30" s="32" t="s">
        <v>671</v>
      </c>
      <c r="O30" s="32" t="s">
        <v>670</v>
      </c>
      <c r="P30" s="32" t="s">
        <v>671</v>
      </c>
      <c r="Q30" s="32" t="s">
        <v>670</v>
      </c>
      <c r="R30" s="32" t="s">
        <v>670</v>
      </c>
      <c r="S30" s="33">
        <v>3</v>
      </c>
      <c r="T30" s="38" t="s">
        <v>723</v>
      </c>
      <c r="U30" s="18" t="s">
        <v>740</v>
      </c>
      <c r="V30" s="18" t="s">
        <v>835</v>
      </c>
      <c r="W30" s="18" t="s">
        <v>761</v>
      </c>
      <c r="X30" s="39" t="s">
        <v>1019</v>
      </c>
      <c r="Y30" s="46" t="s">
        <v>675</v>
      </c>
      <c r="Z30" s="39" t="s">
        <v>1020</v>
      </c>
      <c r="AA30" s="39" t="s">
        <v>1021</v>
      </c>
      <c r="AB30" s="39" t="s">
        <v>1024</v>
      </c>
      <c r="AC30" s="39" t="s">
        <v>1023</v>
      </c>
      <c r="AD30" s="39" t="s">
        <v>675</v>
      </c>
      <c r="AE30" s="39" t="s">
        <v>1025</v>
      </c>
      <c r="AF30" s="39" t="s">
        <v>1022</v>
      </c>
      <c r="AG30" s="39" t="s">
        <v>675</v>
      </c>
      <c r="AH30" s="39" t="s">
        <v>675</v>
      </c>
      <c r="AI30" s="39" t="s">
        <v>675</v>
      </c>
      <c r="AJ30" s="39"/>
      <c r="AK30" s="39"/>
      <c r="AL30" s="39"/>
    </row>
    <row r="31" spans="1:38" s="32" customFormat="1" ht="120" x14ac:dyDescent="0.25">
      <c r="A31" s="33" t="s">
        <v>1026</v>
      </c>
      <c r="B31" s="33" t="s">
        <v>324</v>
      </c>
      <c r="C31" s="34">
        <v>2006</v>
      </c>
      <c r="D31" s="32" t="s">
        <v>521</v>
      </c>
      <c r="E31" s="32" t="s">
        <v>271</v>
      </c>
      <c r="F31" s="42" t="s">
        <v>325</v>
      </c>
      <c r="G31" s="43" t="s">
        <v>668</v>
      </c>
      <c r="H31" s="32" t="s">
        <v>671</v>
      </c>
      <c r="I31" s="32" t="s">
        <v>671</v>
      </c>
      <c r="J31" s="32" t="s">
        <v>671</v>
      </c>
      <c r="K31" s="32" t="s">
        <v>671</v>
      </c>
      <c r="L31" s="33">
        <v>6</v>
      </c>
      <c r="M31" s="40" t="s">
        <v>671</v>
      </c>
      <c r="N31" s="32" t="s">
        <v>671</v>
      </c>
      <c r="O31" s="32" t="s">
        <v>671</v>
      </c>
      <c r="P31" s="32" t="s">
        <v>670</v>
      </c>
      <c r="Q31" s="32" t="s">
        <v>670</v>
      </c>
      <c r="R31" s="32" t="s">
        <v>671</v>
      </c>
      <c r="S31" s="33">
        <v>2</v>
      </c>
      <c r="T31" s="41" t="s">
        <v>1037</v>
      </c>
      <c r="U31" s="18" t="s">
        <v>1027</v>
      </c>
      <c r="V31" s="18" t="s">
        <v>1028</v>
      </c>
      <c r="W31" s="18" t="s">
        <v>740</v>
      </c>
      <c r="X31" s="39" t="s">
        <v>1029</v>
      </c>
      <c r="Y31" s="46" t="s">
        <v>675</v>
      </c>
      <c r="Z31" s="39" t="s">
        <v>1030</v>
      </c>
      <c r="AA31" s="39" t="s">
        <v>675</v>
      </c>
      <c r="AB31" s="39" t="s">
        <v>1031</v>
      </c>
      <c r="AC31" s="39" t="s">
        <v>1032</v>
      </c>
      <c r="AD31" s="39" t="s">
        <v>675</v>
      </c>
      <c r="AE31" s="39" t="s">
        <v>675</v>
      </c>
      <c r="AF31" s="39" t="s">
        <v>1033</v>
      </c>
      <c r="AG31" s="39" t="s">
        <v>675</v>
      </c>
      <c r="AH31" s="39" t="s">
        <v>1034</v>
      </c>
      <c r="AI31" s="39" t="s">
        <v>1035</v>
      </c>
      <c r="AJ31" s="39" t="s">
        <v>1036</v>
      </c>
      <c r="AK31" s="39"/>
      <c r="AL31" s="39"/>
    </row>
    <row r="32" spans="1:38" s="32" customFormat="1" ht="255" x14ac:dyDescent="0.25">
      <c r="A32" s="33" t="s">
        <v>363</v>
      </c>
      <c r="B32" s="33" t="s">
        <v>364</v>
      </c>
      <c r="C32" s="34">
        <v>2010</v>
      </c>
      <c r="D32" s="32" t="s">
        <v>280</v>
      </c>
      <c r="E32" s="32" t="s">
        <v>271</v>
      </c>
      <c r="F32" s="35" t="s">
        <v>365</v>
      </c>
      <c r="G32" s="36" t="s">
        <v>668</v>
      </c>
      <c r="H32" s="32" t="s">
        <v>671</v>
      </c>
      <c r="I32" s="32" t="s">
        <v>671</v>
      </c>
      <c r="J32" s="32" t="s">
        <v>671</v>
      </c>
      <c r="K32" s="32" t="s">
        <v>671</v>
      </c>
      <c r="L32" s="33">
        <f>LOOKUP(I32,{"?","N","Y"},{1,0,2}) + LOOKUP(J32,{"?","N","Y"},{1,0,2}) + LOOKUP(K32,{"?","N","Y"},{1,0,2})</f>
        <v>6</v>
      </c>
      <c r="M32" s="37" t="s">
        <v>671</v>
      </c>
      <c r="N32" s="32" t="s">
        <v>671</v>
      </c>
      <c r="O32" s="32" t="s">
        <v>671</v>
      </c>
      <c r="P32" s="32" t="s">
        <v>670</v>
      </c>
      <c r="Q32" s="32" t="s">
        <v>670</v>
      </c>
      <c r="R32" s="32" t="s">
        <v>671</v>
      </c>
      <c r="S32" s="33">
        <v>3</v>
      </c>
      <c r="T32" s="38" t="s">
        <v>1038</v>
      </c>
      <c r="U32" s="18" t="s">
        <v>1039</v>
      </c>
      <c r="V32" s="18"/>
      <c r="W32" s="18" t="s">
        <v>740</v>
      </c>
      <c r="X32" s="39" t="s">
        <v>1043</v>
      </c>
      <c r="Y32" s="46" t="s">
        <v>1041</v>
      </c>
      <c r="Z32" s="39" t="s">
        <v>1040</v>
      </c>
      <c r="AA32" s="39" t="s">
        <v>1044</v>
      </c>
      <c r="AB32" s="39" t="s">
        <v>1047</v>
      </c>
      <c r="AC32" s="39" t="s">
        <v>1045</v>
      </c>
      <c r="AD32" s="39" t="s">
        <v>1051</v>
      </c>
      <c r="AE32" s="39" t="s">
        <v>1050</v>
      </c>
      <c r="AF32" s="39" t="s">
        <v>1048</v>
      </c>
      <c r="AG32" s="39" t="s">
        <v>1049</v>
      </c>
      <c r="AH32" s="39" t="s">
        <v>1046</v>
      </c>
      <c r="AI32" s="39" t="s">
        <v>675</v>
      </c>
      <c r="AJ32" s="39" t="s">
        <v>1042</v>
      </c>
      <c r="AK32" s="39"/>
      <c r="AL32" s="39"/>
    </row>
    <row r="33" spans="1:38" s="32" customFormat="1" ht="165" x14ac:dyDescent="0.25">
      <c r="A33" s="33" t="s">
        <v>1078</v>
      </c>
      <c r="B33" s="33" t="s">
        <v>452</v>
      </c>
      <c r="C33" s="34">
        <v>2010</v>
      </c>
      <c r="D33" s="32" t="s">
        <v>453</v>
      </c>
      <c r="E33" s="32" t="s">
        <v>290</v>
      </c>
      <c r="F33" s="42" t="s">
        <v>454</v>
      </c>
      <c r="G33" s="43" t="s">
        <v>668</v>
      </c>
      <c r="H33" s="32" t="s">
        <v>671</v>
      </c>
      <c r="I33" s="32" t="s">
        <v>671</v>
      </c>
      <c r="J33" s="32" t="s">
        <v>671</v>
      </c>
      <c r="K33" s="32" t="s">
        <v>671</v>
      </c>
      <c r="L33" s="33">
        <v>6</v>
      </c>
      <c r="M33" s="40" t="s">
        <v>670</v>
      </c>
      <c r="N33" s="32" t="s">
        <v>671</v>
      </c>
      <c r="O33" s="32" t="s">
        <v>671</v>
      </c>
      <c r="P33" s="32" t="s">
        <v>670</v>
      </c>
      <c r="Q33" s="32" t="s">
        <v>670</v>
      </c>
      <c r="R33" s="32" t="s">
        <v>671</v>
      </c>
      <c r="S33" s="33">
        <v>3</v>
      </c>
      <c r="T33" s="41" t="s">
        <v>1079</v>
      </c>
      <c r="U33" s="18" t="s">
        <v>1080</v>
      </c>
      <c r="V33" s="18" t="s">
        <v>740</v>
      </c>
      <c r="W33" s="18" t="s">
        <v>1081</v>
      </c>
      <c r="X33" s="39" t="s">
        <v>1082</v>
      </c>
      <c r="Y33" s="46" t="s">
        <v>1083</v>
      </c>
      <c r="Z33" s="39" t="s">
        <v>1084</v>
      </c>
      <c r="AA33" s="39" t="s">
        <v>1085</v>
      </c>
      <c r="AB33" s="39" t="s">
        <v>1086</v>
      </c>
      <c r="AC33" s="39" t="s">
        <v>1087</v>
      </c>
      <c r="AD33" s="39" t="s">
        <v>675</v>
      </c>
      <c r="AE33" s="39" t="s">
        <v>675</v>
      </c>
      <c r="AF33" s="39" t="s">
        <v>675</v>
      </c>
      <c r="AG33" s="39" t="s">
        <v>675</v>
      </c>
      <c r="AH33" s="39" t="s">
        <v>675</v>
      </c>
      <c r="AI33" s="39" t="s">
        <v>1088</v>
      </c>
      <c r="AJ33" s="39"/>
      <c r="AK33" s="39"/>
      <c r="AL33" s="39"/>
    </row>
    <row r="34" spans="1:38" ht="180" x14ac:dyDescent="0.25">
      <c r="A34" s="33" t="s">
        <v>484</v>
      </c>
      <c r="B34" s="33" t="s">
        <v>485</v>
      </c>
      <c r="C34" s="34">
        <v>2007</v>
      </c>
      <c r="D34" s="32" t="s">
        <v>595</v>
      </c>
      <c r="E34" s="32" t="s">
        <v>271</v>
      </c>
      <c r="F34" s="35" t="s">
        <v>604</v>
      </c>
      <c r="G34" s="36" t="s">
        <v>668</v>
      </c>
      <c r="H34" s="32" t="s">
        <v>671</v>
      </c>
      <c r="I34" s="32" t="s">
        <v>671</v>
      </c>
      <c r="J34" s="32" t="s">
        <v>671</v>
      </c>
      <c r="K34" s="32" t="s">
        <v>671</v>
      </c>
      <c r="L34" s="33">
        <f>LOOKUP(I34,{"?","N","Y"},{1,0,2}) + LOOKUP(J34,{"?","N","Y"},{1,0,2}) + LOOKUP(K34,{"?","N","Y"},{1,0,2})</f>
        <v>6</v>
      </c>
      <c r="M34" s="37" t="s">
        <v>670</v>
      </c>
      <c r="N34" s="32" t="s">
        <v>671</v>
      </c>
      <c r="O34" s="32" t="s">
        <v>670</v>
      </c>
      <c r="P34" s="32" t="s">
        <v>671</v>
      </c>
      <c r="Q34" s="32" t="s">
        <v>670</v>
      </c>
      <c r="R34" s="32" t="s">
        <v>670</v>
      </c>
      <c r="S34" s="33">
        <v>2</v>
      </c>
      <c r="T34" s="38" t="s">
        <v>723</v>
      </c>
      <c r="U34" s="18" t="s">
        <v>740</v>
      </c>
      <c r="V34" s="18" t="s">
        <v>959</v>
      </c>
      <c r="W34" s="18" t="s">
        <v>761</v>
      </c>
      <c r="X34" s="39" t="s">
        <v>675</v>
      </c>
      <c r="Y34" s="46" t="s">
        <v>957</v>
      </c>
      <c r="Z34" s="39" t="s">
        <v>675</v>
      </c>
      <c r="AA34" s="39" t="s">
        <v>958</v>
      </c>
      <c r="AB34" s="39" t="s">
        <v>961</v>
      </c>
      <c r="AC34" s="39" t="s">
        <v>929</v>
      </c>
      <c r="AD34" s="39" t="s">
        <v>964</v>
      </c>
      <c r="AE34" s="39" t="s">
        <v>963</v>
      </c>
      <c r="AF34" s="39" t="s">
        <v>962</v>
      </c>
      <c r="AG34" s="39" t="s">
        <v>675</v>
      </c>
      <c r="AH34" s="39" t="s">
        <v>675</v>
      </c>
      <c r="AI34" s="39" t="s">
        <v>675</v>
      </c>
      <c r="AJ34" s="39"/>
      <c r="AK34" s="39"/>
      <c r="AL34" s="39" t="s">
        <v>960</v>
      </c>
    </row>
    <row r="35" spans="1:38" s="32" customFormat="1" ht="240" x14ac:dyDescent="0.25">
      <c r="A35" s="33" t="s">
        <v>947</v>
      </c>
      <c r="B35" s="33" t="s">
        <v>140</v>
      </c>
      <c r="C35" s="34">
        <v>2008</v>
      </c>
      <c r="D35" s="32" t="s">
        <v>551</v>
      </c>
      <c r="E35" s="32" t="s">
        <v>271</v>
      </c>
      <c r="F35" s="42" t="s">
        <v>662</v>
      </c>
      <c r="G35" s="43" t="s">
        <v>668</v>
      </c>
      <c r="H35" s="32" t="s">
        <v>670</v>
      </c>
      <c r="I35" s="32" t="s">
        <v>671</v>
      </c>
      <c r="J35" s="32" t="s">
        <v>671</v>
      </c>
      <c r="K35" s="32" t="s">
        <v>671</v>
      </c>
      <c r="L35" s="33">
        <v>6</v>
      </c>
      <c r="M35" s="37" t="s">
        <v>670</v>
      </c>
      <c r="N35" s="32" t="s">
        <v>671</v>
      </c>
      <c r="O35" s="32" t="s">
        <v>670</v>
      </c>
      <c r="P35" s="32" t="s">
        <v>671</v>
      </c>
      <c r="Q35" s="32" t="s">
        <v>670</v>
      </c>
      <c r="R35" s="32" t="s">
        <v>670</v>
      </c>
      <c r="S35" s="33">
        <v>2</v>
      </c>
      <c r="T35" s="38" t="s">
        <v>723</v>
      </c>
      <c r="U35" s="18" t="s">
        <v>740</v>
      </c>
      <c r="V35" s="18" t="s">
        <v>955</v>
      </c>
      <c r="W35" s="18" t="s">
        <v>761</v>
      </c>
      <c r="X35" s="39" t="s">
        <v>948</v>
      </c>
      <c r="Y35" s="46" t="s">
        <v>949</v>
      </c>
      <c r="Z35" s="39" t="s">
        <v>675</v>
      </c>
      <c r="AA35" s="39" t="s">
        <v>675</v>
      </c>
      <c r="AB35" s="39" t="s">
        <v>950</v>
      </c>
      <c r="AC35" s="39" t="s">
        <v>891</v>
      </c>
      <c r="AD35" s="39" t="s">
        <v>951</v>
      </c>
      <c r="AE35" s="39" t="s">
        <v>952</v>
      </c>
      <c r="AF35" s="39" t="s">
        <v>953</v>
      </c>
      <c r="AG35" s="39" t="s">
        <v>675</v>
      </c>
      <c r="AH35" s="39" t="s">
        <v>675</v>
      </c>
      <c r="AI35" s="39" t="s">
        <v>675</v>
      </c>
      <c r="AJ35" s="39" t="s">
        <v>956</v>
      </c>
      <c r="AK35" s="39" t="s">
        <v>675</v>
      </c>
      <c r="AL35" s="39" t="s">
        <v>954</v>
      </c>
    </row>
    <row r="36" spans="1:38" s="32" customFormat="1" ht="195" x14ac:dyDescent="0.25">
      <c r="A36" s="33" t="s">
        <v>1065</v>
      </c>
      <c r="B36" s="33" t="s">
        <v>114</v>
      </c>
      <c r="C36" s="34">
        <v>2006</v>
      </c>
      <c r="D36" s="32" t="s">
        <v>526</v>
      </c>
      <c r="E36" s="32" t="s">
        <v>271</v>
      </c>
      <c r="F36" s="56" t="s">
        <v>508</v>
      </c>
      <c r="G36" s="57" t="s">
        <v>668</v>
      </c>
      <c r="H36" s="32" t="s">
        <v>671</v>
      </c>
      <c r="I36" s="32" t="s">
        <v>671</v>
      </c>
      <c r="J36" s="32" t="s">
        <v>671</v>
      </c>
      <c r="K36" s="32" t="s">
        <v>671</v>
      </c>
      <c r="L36" s="33">
        <v>6</v>
      </c>
      <c r="M36" s="40" t="s">
        <v>671</v>
      </c>
      <c r="N36" s="32" t="s">
        <v>671</v>
      </c>
      <c r="O36" s="32" t="s">
        <v>670</v>
      </c>
      <c r="P36" s="32" t="s">
        <v>671</v>
      </c>
      <c r="Q36" s="32" t="s">
        <v>670</v>
      </c>
      <c r="R36" s="32" t="s">
        <v>670</v>
      </c>
      <c r="S36" s="33">
        <v>2</v>
      </c>
      <c r="T36" s="41" t="s">
        <v>723</v>
      </c>
      <c r="U36" s="18" t="s">
        <v>740</v>
      </c>
      <c r="V36" s="18" t="s">
        <v>1066</v>
      </c>
      <c r="W36" s="18" t="s">
        <v>761</v>
      </c>
      <c r="X36" s="39" t="s">
        <v>675</v>
      </c>
      <c r="Y36" s="46" t="s">
        <v>1067</v>
      </c>
      <c r="Z36" s="39" t="s">
        <v>1068</v>
      </c>
      <c r="AA36" s="39" t="s">
        <v>1069</v>
      </c>
      <c r="AB36" s="39" t="s">
        <v>1070</v>
      </c>
      <c r="AC36" s="39" t="s">
        <v>1071</v>
      </c>
      <c r="AD36" s="39" t="s">
        <v>1072</v>
      </c>
      <c r="AE36" s="39" t="s">
        <v>1073</v>
      </c>
      <c r="AF36" s="39" t="s">
        <v>1074</v>
      </c>
      <c r="AG36" s="39" t="s">
        <v>1075</v>
      </c>
      <c r="AH36" s="39" t="s">
        <v>1076</v>
      </c>
      <c r="AI36" s="39" t="s">
        <v>1077</v>
      </c>
      <c r="AJ36" s="39"/>
      <c r="AK36" s="39"/>
      <c r="AL36" s="39"/>
    </row>
    <row r="37" spans="1:38" x14ac:dyDescent="0.25">
      <c r="A37" s="24" t="s">
        <v>492</v>
      </c>
      <c r="B37" s="24" t="s">
        <v>493</v>
      </c>
      <c r="C37" s="25">
        <v>2011</v>
      </c>
      <c r="D37" s="22" t="s">
        <v>591</v>
      </c>
      <c r="E37" s="22" t="s">
        <v>271</v>
      </c>
      <c r="F37" s="26" t="s">
        <v>494</v>
      </c>
      <c r="G37" s="27" t="s">
        <v>668</v>
      </c>
      <c r="H37" s="22" t="s">
        <v>671</v>
      </c>
      <c r="I37" s="22" t="s">
        <v>671</v>
      </c>
      <c r="J37" s="22" t="s">
        <v>673</v>
      </c>
      <c r="K37" s="22" t="s">
        <v>671</v>
      </c>
      <c r="L37" s="24">
        <f>LOOKUP(I37,{"?","N","Y"},{1,0,2}) + LOOKUP(J37,{"?","N","Y"},{1,0,2}) + LOOKUP(K37,{"?","N","Y"},{1,0,2})</f>
        <v>5</v>
      </c>
    </row>
    <row r="38" spans="1:38" x14ac:dyDescent="0.25">
      <c r="A38" s="24" t="s">
        <v>495</v>
      </c>
      <c r="B38" s="24" t="s">
        <v>496</v>
      </c>
      <c r="C38" s="25">
        <v>2010</v>
      </c>
      <c r="D38" s="22" t="s">
        <v>607</v>
      </c>
      <c r="E38" s="22" t="s">
        <v>271</v>
      </c>
      <c r="F38" s="26" t="s">
        <v>497</v>
      </c>
      <c r="G38" s="27" t="s">
        <v>668</v>
      </c>
      <c r="H38" s="22" t="s">
        <v>670</v>
      </c>
      <c r="I38" s="22" t="s">
        <v>671</v>
      </c>
      <c r="J38" s="22" t="s">
        <v>673</v>
      </c>
      <c r="K38" s="22" t="s">
        <v>671</v>
      </c>
      <c r="L38" s="24">
        <f>LOOKUP(I38,{"?","N","Y"},{1,0,2}) + LOOKUP(J38,{"?","N","Y"},{1,0,2}) + LOOKUP(K38,{"?","N","Y"},{1,0,2})</f>
        <v>5</v>
      </c>
    </row>
    <row r="39" spans="1:38" x14ac:dyDescent="0.25">
      <c r="A39" s="24" t="s">
        <v>366</v>
      </c>
      <c r="B39" s="24" t="s">
        <v>367</v>
      </c>
      <c r="C39" s="25">
        <v>2008</v>
      </c>
      <c r="D39" s="22" t="s">
        <v>563</v>
      </c>
      <c r="E39" s="22" t="s">
        <v>271</v>
      </c>
      <c r="F39" s="26" t="s">
        <v>368</v>
      </c>
      <c r="G39" s="27" t="s">
        <v>668</v>
      </c>
      <c r="H39" s="22" t="s">
        <v>670</v>
      </c>
      <c r="I39" s="22" t="s">
        <v>671</v>
      </c>
      <c r="J39" s="22" t="s">
        <v>671</v>
      </c>
      <c r="K39" s="22" t="s">
        <v>673</v>
      </c>
      <c r="L39" s="24">
        <f>LOOKUP(I39,{"?","N","Y"},{1,0,2}) + LOOKUP(J39,{"?","N","Y"},{1,0,2}) + LOOKUP(K39,{"?","N","Y"},{1,0,2})</f>
        <v>5</v>
      </c>
    </row>
    <row r="40" spans="1:38" x14ac:dyDescent="0.25">
      <c r="A40" s="24" t="s">
        <v>515</v>
      </c>
      <c r="B40" s="24" t="s">
        <v>157</v>
      </c>
      <c r="C40" s="25">
        <v>2010</v>
      </c>
      <c r="D40" s="22" t="s">
        <v>159</v>
      </c>
      <c r="E40" s="22" t="s">
        <v>290</v>
      </c>
      <c r="F40" s="26" t="s">
        <v>516</v>
      </c>
      <c r="G40" s="27" t="s">
        <v>668</v>
      </c>
      <c r="H40" s="22" t="s">
        <v>670</v>
      </c>
      <c r="I40" s="22" t="s">
        <v>671</v>
      </c>
      <c r="J40" s="22" t="s">
        <v>673</v>
      </c>
      <c r="K40" s="22" t="s">
        <v>671</v>
      </c>
      <c r="L40" s="24">
        <f>LOOKUP(I40,{"?","N","Y"},{1,0,2}) + LOOKUP(J40,{"?","N","Y"},{1,0,2}) + LOOKUP(K40,{"?","N","Y"},{1,0,2})</f>
        <v>5</v>
      </c>
    </row>
    <row r="41" spans="1:38" x14ac:dyDescent="0.25">
      <c r="A41" s="24" t="s">
        <v>649</v>
      </c>
      <c r="B41" s="24" t="s">
        <v>161</v>
      </c>
      <c r="C41" s="25">
        <v>2007</v>
      </c>
      <c r="D41" s="22" t="s">
        <v>595</v>
      </c>
      <c r="E41" s="22" t="s">
        <v>271</v>
      </c>
      <c r="F41" s="26" t="s">
        <v>650</v>
      </c>
      <c r="G41" s="27" t="s">
        <v>668</v>
      </c>
      <c r="H41" s="22" t="s">
        <v>670</v>
      </c>
      <c r="I41" s="22" t="s">
        <v>671</v>
      </c>
      <c r="J41" s="22" t="s">
        <v>671</v>
      </c>
      <c r="K41" s="22" t="s">
        <v>673</v>
      </c>
      <c r="L41" s="24">
        <f>LOOKUP(I41,{"?","N","Y"},{1,0,2}) + LOOKUP(J41,{"?","N","Y"},{1,0,2}) + LOOKUP(K41,{"?","N","Y"},{1,0,2})</f>
        <v>5</v>
      </c>
    </row>
    <row r="42" spans="1:38" x14ac:dyDescent="0.25">
      <c r="A42" s="24" t="s">
        <v>477</v>
      </c>
      <c r="B42" s="24" t="s">
        <v>478</v>
      </c>
      <c r="C42" s="25">
        <v>2010</v>
      </c>
      <c r="D42" s="22" t="s">
        <v>600</v>
      </c>
      <c r="E42" s="22" t="s">
        <v>271</v>
      </c>
      <c r="F42" s="26" t="s">
        <v>601</v>
      </c>
      <c r="G42" s="27" t="s">
        <v>668</v>
      </c>
      <c r="H42" s="22" t="s">
        <v>671</v>
      </c>
      <c r="I42" s="22" t="s">
        <v>671</v>
      </c>
      <c r="J42" s="22" t="s">
        <v>671</v>
      </c>
      <c r="K42" s="22" t="s">
        <v>673</v>
      </c>
      <c r="L42" s="24">
        <f>LOOKUP(I42,{"?","N","Y"},{1,0,2}) + LOOKUP(J42,{"?","N","Y"},{1,0,2}) + LOOKUP(K42,{"?","N","Y"},{1,0,2})</f>
        <v>5</v>
      </c>
    </row>
    <row r="43" spans="1:38" x14ac:dyDescent="0.25">
      <c r="A43" s="24" t="s">
        <v>328</v>
      </c>
      <c r="B43" s="24" t="s">
        <v>329</v>
      </c>
      <c r="C43" s="25">
        <v>2007</v>
      </c>
      <c r="D43" s="22" t="s">
        <v>537</v>
      </c>
      <c r="E43" s="22" t="s">
        <v>271</v>
      </c>
      <c r="F43" s="26" t="s">
        <v>550</v>
      </c>
      <c r="G43" s="27" t="s">
        <v>668</v>
      </c>
      <c r="H43" s="22" t="s">
        <v>670</v>
      </c>
      <c r="I43" s="22" t="s">
        <v>671</v>
      </c>
      <c r="J43" s="22" t="s">
        <v>671</v>
      </c>
      <c r="K43" s="22" t="s">
        <v>673</v>
      </c>
      <c r="L43" s="24">
        <f>LOOKUP(I43,{"?","N","Y"},{1,0,2}) + LOOKUP(J43,{"?","N","Y"},{1,0,2}) + LOOKUP(K43,{"?","N","Y"},{1,0,2})</f>
        <v>5</v>
      </c>
    </row>
    <row r="44" spans="1:38" x14ac:dyDescent="0.25">
      <c r="A44" s="24" t="s">
        <v>428</v>
      </c>
      <c r="B44" s="24" t="s">
        <v>256</v>
      </c>
      <c r="C44" s="25">
        <v>2005</v>
      </c>
      <c r="D44" s="22" t="s">
        <v>297</v>
      </c>
      <c r="E44" s="22" t="s">
        <v>290</v>
      </c>
      <c r="F44" s="26" t="s">
        <v>429</v>
      </c>
      <c r="G44" s="27" t="s">
        <v>668</v>
      </c>
      <c r="H44" s="22" t="s">
        <v>670</v>
      </c>
      <c r="I44" s="22" t="s">
        <v>671</v>
      </c>
      <c r="J44" s="22" t="s">
        <v>673</v>
      </c>
      <c r="K44" s="22" t="s">
        <v>671</v>
      </c>
      <c r="L44" s="24">
        <f>LOOKUP(I44,{"?","N","Y"},{1,0,2}) + LOOKUP(J44,{"?","N","Y"},{1,0,2}) + LOOKUP(K44,{"?","N","Y"},{1,0,2})</f>
        <v>5</v>
      </c>
    </row>
    <row r="45" spans="1:38" x14ac:dyDescent="0.25">
      <c r="A45" s="24" t="s">
        <v>448</v>
      </c>
      <c r="B45" s="24" t="s">
        <v>449</v>
      </c>
      <c r="C45" s="25">
        <v>2011</v>
      </c>
      <c r="D45" s="22" t="s">
        <v>593</v>
      </c>
      <c r="E45" s="22" t="s">
        <v>271</v>
      </c>
      <c r="F45" s="26" t="s">
        <v>594</v>
      </c>
      <c r="G45" s="27" t="s">
        <v>668</v>
      </c>
      <c r="H45" s="22" t="s">
        <v>670</v>
      </c>
      <c r="I45" s="22" t="s">
        <v>671</v>
      </c>
      <c r="J45" s="22" t="s">
        <v>673</v>
      </c>
      <c r="K45" s="22" t="s">
        <v>671</v>
      </c>
      <c r="L45" s="24">
        <f>LOOKUP(I45,{"?","N","Y"},{1,0,2}) + LOOKUP(J45,{"?","N","Y"},{1,0,2}) + LOOKUP(K45,{"?","N","Y"},{1,0,2})</f>
        <v>5</v>
      </c>
    </row>
    <row r="46" spans="1:38" x14ac:dyDescent="0.25">
      <c r="A46" s="24" t="s">
        <v>437</v>
      </c>
      <c r="B46" s="24" t="s">
        <v>438</v>
      </c>
      <c r="C46" s="25">
        <v>2011</v>
      </c>
      <c r="D46" s="22" t="s">
        <v>587</v>
      </c>
      <c r="E46" s="22" t="s">
        <v>271</v>
      </c>
      <c r="F46" s="26" t="s">
        <v>588</v>
      </c>
      <c r="G46" s="27" t="s">
        <v>668</v>
      </c>
      <c r="H46" s="22" t="s">
        <v>671</v>
      </c>
      <c r="I46" s="22" t="s">
        <v>671</v>
      </c>
      <c r="J46" s="22" t="s">
        <v>673</v>
      </c>
      <c r="K46" s="22" t="s">
        <v>671</v>
      </c>
      <c r="L46" s="24">
        <f>LOOKUP(I46,{"?","N","Y"},{1,0,2}) + LOOKUP(J46,{"?","N","Y"},{1,0,2}) + LOOKUP(K46,{"?","N","Y"},{1,0,2})</f>
        <v>5</v>
      </c>
    </row>
    <row r="47" spans="1:38" x14ac:dyDescent="0.25">
      <c r="A47" s="24" t="s">
        <v>653</v>
      </c>
      <c r="B47" s="24" t="s">
        <v>168</v>
      </c>
      <c r="C47" s="25">
        <v>2008</v>
      </c>
      <c r="D47" s="22" t="s">
        <v>654</v>
      </c>
      <c r="E47" s="22" t="s">
        <v>271</v>
      </c>
      <c r="F47" s="26" t="s">
        <v>655</v>
      </c>
      <c r="G47" s="27" t="s">
        <v>668</v>
      </c>
      <c r="H47" s="22" t="s">
        <v>670</v>
      </c>
      <c r="I47" s="22" t="s">
        <v>671</v>
      </c>
      <c r="J47" s="22" t="s">
        <v>671</v>
      </c>
      <c r="K47" s="22" t="s">
        <v>673</v>
      </c>
      <c r="L47" s="24">
        <f>LOOKUP(I47,{"?","N","Y"},{1,0,2}) + LOOKUP(J47,{"?","N","Y"},{1,0,2}) + LOOKUP(K47,{"?","N","Y"},{1,0,2})</f>
        <v>5</v>
      </c>
    </row>
    <row r="48" spans="1:38" x14ac:dyDescent="0.25">
      <c r="A48" s="24" t="s">
        <v>330</v>
      </c>
      <c r="B48" s="24" t="s">
        <v>331</v>
      </c>
      <c r="C48" s="25">
        <v>2008</v>
      </c>
      <c r="D48" s="22" t="s">
        <v>551</v>
      </c>
      <c r="E48" s="22" t="s">
        <v>271</v>
      </c>
      <c r="F48" s="26" t="s">
        <v>552</v>
      </c>
      <c r="G48" s="27" t="s">
        <v>668</v>
      </c>
      <c r="H48" s="22" t="s">
        <v>670</v>
      </c>
      <c r="I48" s="22" t="s">
        <v>671</v>
      </c>
      <c r="J48" s="22" t="s">
        <v>671</v>
      </c>
      <c r="K48" s="22" t="s">
        <v>673</v>
      </c>
      <c r="L48" s="24">
        <f>LOOKUP(I48,{"?","N","Y"},{1,0,2}) + LOOKUP(J48,{"?","N","Y"},{1,0,2}) + LOOKUP(K48,{"?","N","Y"},{1,0,2})</f>
        <v>5</v>
      </c>
      <c r="T48" s="20"/>
      <c r="U48" s="31"/>
      <c r="V48" s="31"/>
      <c r="W48" s="31"/>
    </row>
    <row r="49" spans="1:23" x14ac:dyDescent="0.25">
      <c r="A49" s="24" t="s">
        <v>406</v>
      </c>
      <c r="B49" s="24" t="s">
        <v>94</v>
      </c>
      <c r="C49" s="25">
        <v>2008</v>
      </c>
      <c r="D49" s="22" t="s">
        <v>551</v>
      </c>
      <c r="E49" s="22" t="s">
        <v>271</v>
      </c>
      <c r="F49" s="26" t="s">
        <v>576</v>
      </c>
      <c r="G49" s="27" t="s">
        <v>668</v>
      </c>
      <c r="H49" s="22" t="s">
        <v>670</v>
      </c>
      <c r="I49" s="22" t="s">
        <v>671</v>
      </c>
      <c r="J49" s="22" t="s">
        <v>673</v>
      </c>
      <c r="K49" s="22" t="s">
        <v>671</v>
      </c>
      <c r="L49" s="24">
        <f>LOOKUP(I49,{"?","N","Y"},{1,0,2}) + LOOKUP(J49,{"?","N","Y"},{1,0,2}) + LOOKUP(K49,{"?","N","Y"},{1,0,2})</f>
        <v>5</v>
      </c>
    </row>
    <row r="50" spans="1:23" x14ac:dyDescent="0.25">
      <c r="A50" s="24" t="s">
        <v>506</v>
      </c>
      <c r="B50" s="24" t="s">
        <v>507</v>
      </c>
      <c r="C50" s="25">
        <v>2009</v>
      </c>
      <c r="D50" s="22" t="s">
        <v>577</v>
      </c>
      <c r="E50" s="22" t="s">
        <v>271</v>
      </c>
      <c r="F50" s="26" t="s">
        <v>610</v>
      </c>
      <c r="G50" s="27" t="s">
        <v>668</v>
      </c>
      <c r="H50" s="22" t="s">
        <v>670</v>
      </c>
      <c r="I50" s="22" t="s">
        <v>671</v>
      </c>
      <c r="J50" s="22" t="s">
        <v>671</v>
      </c>
      <c r="K50" s="22" t="s">
        <v>673</v>
      </c>
      <c r="L50" s="24">
        <f>LOOKUP(I50,{"?","N","Y"},{1,0,2}) + LOOKUP(J50,{"?","N","Y"},{1,0,2}) + LOOKUP(K50,{"?","N","Y"},{1,0,2})</f>
        <v>5</v>
      </c>
    </row>
    <row r="51" spans="1:23" x14ac:dyDescent="0.25">
      <c r="A51" s="24" t="s">
        <v>504</v>
      </c>
      <c r="B51" s="24" t="s">
        <v>505</v>
      </c>
      <c r="C51" s="25">
        <v>2011</v>
      </c>
      <c r="D51" s="22" t="s">
        <v>609</v>
      </c>
      <c r="E51" s="22" t="s">
        <v>271</v>
      </c>
      <c r="F51" s="26" t="s">
        <v>634</v>
      </c>
      <c r="G51" s="27" t="s">
        <v>668</v>
      </c>
      <c r="H51" s="22" t="s">
        <v>670</v>
      </c>
      <c r="I51" s="22" t="s">
        <v>671</v>
      </c>
      <c r="J51" s="22" t="s">
        <v>671</v>
      </c>
      <c r="K51" s="22" t="s">
        <v>673</v>
      </c>
      <c r="L51" s="24">
        <f>LOOKUP(I51,{"?","N","Y"},{1,0,2}) + LOOKUP(J51,{"?","N","Y"},{1,0,2}) + LOOKUP(K51,{"?","N","Y"},{1,0,2})</f>
        <v>5</v>
      </c>
    </row>
    <row r="52" spans="1:23" x14ac:dyDescent="0.25">
      <c r="A52" s="24" t="s">
        <v>344</v>
      </c>
      <c r="B52" s="24" t="s">
        <v>345</v>
      </c>
      <c r="C52" s="25">
        <v>2006</v>
      </c>
      <c r="D52" s="22" t="s">
        <v>555</v>
      </c>
      <c r="E52" s="22" t="s">
        <v>271</v>
      </c>
      <c r="F52" s="26" t="s">
        <v>556</v>
      </c>
      <c r="G52" s="27" t="s">
        <v>668</v>
      </c>
      <c r="H52" s="22" t="s">
        <v>671</v>
      </c>
      <c r="I52" s="22" t="s">
        <v>671</v>
      </c>
      <c r="J52" s="22" t="s">
        <v>671</v>
      </c>
      <c r="K52" s="22" t="s">
        <v>673</v>
      </c>
      <c r="L52" s="24">
        <f>LOOKUP(I52,{"?","N","Y"},{1,0,2}) + LOOKUP(J52,{"?","N","Y"},{1,0,2}) + LOOKUP(K52,{"?","N","Y"},{1,0,2})</f>
        <v>5</v>
      </c>
    </row>
    <row r="53" spans="1:23" x14ac:dyDescent="0.25">
      <c r="A53" s="24" t="s">
        <v>310</v>
      </c>
      <c r="B53" s="24" t="s">
        <v>311</v>
      </c>
      <c r="C53" s="25">
        <v>2004</v>
      </c>
      <c r="D53" s="22" t="s">
        <v>520</v>
      </c>
      <c r="E53" s="22" t="s">
        <v>271</v>
      </c>
      <c r="F53" s="26" t="s">
        <v>312</v>
      </c>
      <c r="G53" s="27" t="s">
        <v>668</v>
      </c>
      <c r="H53" s="22" t="s">
        <v>671</v>
      </c>
      <c r="I53" s="22" t="s">
        <v>671</v>
      </c>
      <c r="J53" s="22" t="s">
        <v>671</v>
      </c>
      <c r="K53" s="22" t="s">
        <v>673</v>
      </c>
      <c r="L53" s="24">
        <f>LOOKUP(I53,{"?","N","Y"},{1,0,2}) + LOOKUP(J53,{"?","N","Y"},{1,0,2}) + LOOKUP(K53,{"?","N","Y"},{1,0,2})</f>
        <v>5</v>
      </c>
    </row>
    <row r="54" spans="1:23" x14ac:dyDescent="0.25">
      <c r="A54" s="24" t="s">
        <v>422</v>
      </c>
      <c r="B54" s="24" t="s">
        <v>423</v>
      </c>
      <c r="C54" s="25">
        <v>2010</v>
      </c>
      <c r="D54" s="22" t="s">
        <v>424</v>
      </c>
      <c r="E54" s="22" t="s">
        <v>290</v>
      </c>
      <c r="F54" s="26" t="s">
        <v>425</v>
      </c>
      <c r="G54" s="27" t="s">
        <v>668</v>
      </c>
      <c r="H54" s="22" t="s">
        <v>671</v>
      </c>
      <c r="I54" s="22" t="s">
        <v>671</v>
      </c>
      <c r="J54" s="22" t="s">
        <v>673</v>
      </c>
      <c r="K54" s="22" t="s">
        <v>671</v>
      </c>
      <c r="L54" s="24">
        <f>LOOKUP(I54,{"?","N","Y"},{1,0,2}) + LOOKUP(J54,{"?","N","Y"},{1,0,2}) + LOOKUP(K54,{"?","N","Y"},{1,0,2})</f>
        <v>5</v>
      </c>
    </row>
    <row r="55" spans="1:23" x14ac:dyDescent="0.25">
      <c r="A55" s="24" t="s">
        <v>399</v>
      </c>
      <c r="B55" s="24" t="s">
        <v>400</v>
      </c>
      <c r="C55" s="25">
        <v>2008</v>
      </c>
      <c r="D55" s="22" t="s">
        <v>575</v>
      </c>
      <c r="E55" s="22" t="s">
        <v>271</v>
      </c>
      <c r="F55" s="26" t="s">
        <v>401</v>
      </c>
      <c r="G55" s="27" t="s">
        <v>668</v>
      </c>
      <c r="H55" s="22" t="s">
        <v>671</v>
      </c>
      <c r="I55" s="22" t="s">
        <v>671</v>
      </c>
      <c r="J55" s="22" t="s">
        <v>671</v>
      </c>
      <c r="K55" s="22" t="s">
        <v>673</v>
      </c>
      <c r="L55" s="24">
        <f>LOOKUP(I55,{"?","N","Y"},{1,0,2}) + LOOKUP(J55,{"?","N","Y"},{1,0,2}) + LOOKUP(K55,{"?","N","Y"},{1,0,2})</f>
        <v>5</v>
      </c>
    </row>
    <row r="56" spans="1:23" x14ac:dyDescent="0.25">
      <c r="A56" s="24" t="s">
        <v>620</v>
      </c>
      <c r="B56" s="24" t="s">
        <v>621</v>
      </c>
      <c r="C56" s="25">
        <v>2012</v>
      </c>
      <c r="D56" s="22" t="s">
        <v>622</v>
      </c>
      <c r="E56" s="22" t="s">
        <v>271</v>
      </c>
      <c r="F56" s="26" t="s">
        <v>623</v>
      </c>
      <c r="G56" s="27" t="s">
        <v>668</v>
      </c>
      <c r="H56" s="22" t="s">
        <v>670</v>
      </c>
      <c r="I56" s="22" t="s">
        <v>671</v>
      </c>
      <c r="J56" s="22" t="s">
        <v>671</v>
      </c>
      <c r="K56" s="22" t="s">
        <v>673</v>
      </c>
      <c r="L56" s="24">
        <f>LOOKUP(I56,{"?","N","Y"},{1,0,2}) + LOOKUP(J56,{"?","N","Y"},{1,0,2}) + LOOKUP(K56,{"?","N","Y"},{1,0,2})</f>
        <v>5</v>
      </c>
    </row>
    <row r="57" spans="1:23" x14ac:dyDescent="0.25">
      <c r="A57" s="24" t="s">
        <v>346</v>
      </c>
      <c r="B57" s="24" t="s">
        <v>347</v>
      </c>
      <c r="C57" s="25">
        <v>2008</v>
      </c>
      <c r="D57" s="22" t="s">
        <v>551</v>
      </c>
      <c r="E57" s="22" t="s">
        <v>271</v>
      </c>
      <c r="F57" s="26" t="s">
        <v>557</v>
      </c>
      <c r="G57" s="27" t="s">
        <v>668</v>
      </c>
      <c r="H57" s="22" t="s">
        <v>671</v>
      </c>
      <c r="I57" s="22" t="s">
        <v>671</v>
      </c>
      <c r="J57" s="22" t="s">
        <v>673</v>
      </c>
      <c r="K57" s="22" t="s">
        <v>671</v>
      </c>
      <c r="L57" s="24">
        <f>LOOKUP(I57,{"?","N","Y"},{1,0,2}) + LOOKUP(J57,{"?","N","Y"},{1,0,2}) + LOOKUP(K57,{"?","N","Y"},{1,0,2})</f>
        <v>5</v>
      </c>
    </row>
    <row r="58" spans="1:23" x14ac:dyDescent="0.25">
      <c r="A58" s="24" t="s">
        <v>313</v>
      </c>
      <c r="B58" s="24" t="s">
        <v>314</v>
      </c>
      <c r="C58" s="25">
        <v>2007</v>
      </c>
      <c r="D58" s="22" t="s">
        <v>544</v>
      </c>
      <c r="E58" s="22" t="s">
        <v>271</v>
      </c>
      <c r="F58" s="26" t="s">
        <v>634</v>
      </c>
      <c r="G58" s="27" t="s">
        <v>668</v>
      </c>
      <c r="H58" s="22" t="s">
        <v>670</v>
      </c>
      <c r="I58" s="22" t="s">
        <v>671</v>
      </c>
      <c r="J58" s="22" t="s">
        <v>671</v>
      </c>
      <c r="K58" s="22" t="s">
        <v>673</v>
      </c>
      <c r="L58" s="24">
        <f>LOOKUP(I58,{"?","N","Y"},{1,0,2}) + LOOKUP(J58,{"?","N","Y"},{1,0,2}) + LOOKUP(K58,{"?","N","Y"},{1,0,2})</f>
        <v>5</v>
      </c>
    </row>
    <row r="59" spans="1:23" x14ac:dyDescent="0.25">
      <c r="A59" s="24" t="s">
        <v>299</v>
      </c>
      <c r="B59" s="24" t="s">
        <v>300</v>
      </c>
      <c r="C59" s="25">
        <v>2007</v>
      </c>
      <c r="D59" s="22" t="s">
        <v>539</v>
      </c>
      <c r="E59" s="22" t="s">
        <v>271</v>
      </c>
      <c r="F59" s="26" t="s">
        <v>301</v>
      </c>
      <c r="G59" s="27" t="s">
        <v>668</v>
      </c>
      <c r="H59" s="22" t="s">
        <v>670</v>
      </c>
      <c r="I59" s="22" t="s">
        <v>671</v>
      </c>
      <c r="J59" s="22" t="s">
        <v>673</v>
      </c>
      <c r="K59" s="22" t="s">
        <v>671</v>
      </c>
      <c r="L59" s="24">
        <f>LOOKUP(I59,{"?","N","Y"},{1,0,2}) + LOOKUP(J59,{"?","N","Y"},{1,0,2}) + LOOKUP(K59,{"?","N","Y"},{1,0,2})</f>
        <v>5</v>
      </c>
      <c r="T59" s="20"/>
      <c r="U59" s="31"/>
      <c r="V59" s="31"/>
      <c r="W59" s="31"/>
    </row>
    <row r="60" spans="1:23" x14ac:dyDescent="0.25">
      <c r="A60" s="24" t="s">
        <v>384</v>
      </c>
      <c r="B60" s="24" t="s">
        <v>388</v>
      </c>
      <c r="C60" s="25">
        <v>2009</v>
      </c>
      <c r="D60" s="22" t="s">
        <v>389</v>
      </c>
      <c r="E60" s="22" t="s">
        <v>277</v>
      </c>
      <c r="F60" s="26" t="s">
        <v>390</v>
      </c>
      <c r="G60" s="27" t="s">
        <v>668</v>
      </c>
      <c r="H60" s="22" t="s">
        <v>670</v>
      </c>
      <c r="I60" s="22" t="s">
        <v>673</v>
      </c>
      <c r="J60" s="22" t="s">
        <v>671</v>
      </c>
      <c r="K60" s="22" t="s">
        <v>671</v>
      </c>
      <c r="L60" s="24">
        <f>LOOKUP(I60,{"?","N","Y"},{1,0,2}) + LOOKUP(J60,{"?","N","Y"},{1,0,2}) + LOOKUP(K60,{"?","N","Y"},{1,0,2})</f>
        <v>5</v>
      </c>
    </row>
    <row r="61" spans="1:23" x14ac:dyDescent="0.25">
      <c r="A61" s="24" t="s">
        <v>369</v>
      </c>
      <c r="B61" s="24" t="s">
        <v>370</v>
      </c>
      <c r="C61" s="25">
        <v>2005</v>
      </c>
      <c r="D61" s="22" t="s">
        <v>542</v>
      </c>
      <c r="E61" s="22" t="s">
        <v>271</v>
      </c>
      <c r="F61" s="26" t="s">
        <v>564</v>
      </c>
      <c r="G61" s="27" t="s">
        <v>668</v>
      </c>
      <c r="H61" s="22" t="s">
        <v>670</v>
      </c>
      <c r="I61" s="22" t="s">
        <v>671</v>
      </c>
      <c r="J61" s="22" t="s">
        <v>673</v>
      </c>
      <c r="K61" s="22" t="s">
        <v>671</v>
      </c>
      <c r="L61" s="24">
        <f>LOOKUP(I61,{"?","N","Y"},{1,0,2}) + LOOKUP(J61,{"?","N","Y"},{1,0,2}) + LOOKUP(K61,{"?","N","Y"},{1,0,2})</f>
        <v>5</v>
      </c>
    </row>
    <row r="62" spans="1:23" x14ac:dyDescent="0.25">
      <c r="A62" s="24" t="s">
        <v>468</v>
      </c>
      <c r="B62" s="24" t="s">
        <v>469</v>
      </c>
      <c r="C62" s="25">
        <v>2005</v>
      </c>
      <c r="D62" s="22" t="s">
        <v>317</v>
      </c>
      <c r="E62" s="22" t="s">
        <v>290</v>
      </c>
      <c r="F62" s="26" t="s">
        <v>470</v>
      </c>
      <c r="G62" s="27" t="s">
        <v>668</v>
      </c>
      <c r="H62" s="22" t="s">
        <v>671</v>
      </c>
      <c r="I62" s="22" t="s">
        <v>671</v>
      </c>
      <c r="J62" s="22" t="s">
        <v>673</v>
      </c>
      <c r="K62" s="22" t="s">
        <v>671</v>
      </c>
      <c r="L62" s="24">
        <f>LOOKUP(I62,{"?","N","Y"},{1,0,2}) + LOOKUP(J62,{"?","N","Y"},{1,0,2}) + LOOKUP(K62,{"?","N","Y"},{1,0,2})</f>
        <v>5</v>
      </c>
    </row>
    <row r="63" spans="1:23" x14ac:dyDescent="0.25">
      <c r="A63" s="24" t="s">
        <v>630</v>
      </c>
      <c r="B63" s="24" t="s">
        <v>631</v>
      </c>
      <c r="C63" s="25">
        <v>2011</v>
      </c>
      <c r="D63" s="22" t="s">
        <v>632</v>
      </c>
      <c r="E63" s="22" t="s">
        <v>271</v>
      </c>
      <c r="F63" s="26" t="s">
        <v>633</v>
      </c>
      <c r="G63" s="27" t="s">
        <v>668</v>
      </c>
      <c r="H63" s="22" t="s">
        <v>670</v>
      </c>
      <c r="I63" s="22" t="s">
        <v>671</v>
      </c>
      <c r="J63" s="22" t="s">
        <v>671</v>
      </c>
      <c r="K63" s="22" t="s">
        <v>673</v>
      </c>
      <c r="L63" s="24">
        <f>LOOKUP(I63,{"?","N","Y"},{1,0,2}) + LOOKUP(J63,{"?","N","Y"},{1,0,2}) + LOOKUP(K63,{"?","N","Y"},{1,0,2})</f>
        <v>5</v>
      </c>
    </row>
    <row r="64" spans="1:23" x14ac:dyDescent="0.25">
      <c r="A64" s="24" t="s">
        <v>434</v>
      </c>
      <c r="B64" s="24" t="s">
        <v>435</v>
      </c>
      <c r="C64" s="25">
        <v>2005</v>
      </c>
      <c r="D64" s="22" t="s">
        <v>522</v>
      </c>
      <c r="E64" s="22" t="s">
        <v>271</v>
      </c>
      <c r="F64" s="26" t="s">
        <v>436</v>
      </c>
      <c r="G64" s="27" t="s">
        <v>668</v>
      </c>
      <c r="H64" s="22" t="s">
        <v>671</v>
      </c>
      <c r="I64" s="22" t="s">
        <v>671</v>
      </c>
      <c r="J64" s="22" t="s">
        <v>673</v>
      </c>
      <c r="K64" s="22" t="s">
        <v>671</v>
      </c>
      <c r="L64" s="24">
        <f>LOOKUP(I64,{"?","N","Y"},{1,0,2}) + LOOKUP(J64,{"?","N","Y"},{1,0,2}) + LOOKUP(K64,{"?","N","Y"},{1,0,2})</f>
        <v>5</v>
      </c>
    </row>
    <row r="65" spans="1:23" x14ac:dyDescent="0.25">
      <c r="A65" s="24" t="s">
        <v>511</v>
      </c>
      <c r="B65" s="24" t="s">
        <v>512</v>
      </c>
      <c r="C65" s="25">
        <v>2008</v>
      </c>
      <c r="D65" s="22" t="s">
        <v>558</v>
      </c>
      <c r="E65" s="22" t="s">
        <v>271</v>
      </c>
      <c r="F65" s="26" t="s">
        <v>513</v>
      </c>
      <c r="G65" s="27" t="s">
        <v>668</v>
      </c>
      <c r="H65" s="22" t="s">
        <v>671</v>
      </c>
      <c r="I65" s="22" t="s">
        <v>671</v>
      </c>
      <c r="J65" s="22" t="s">
        <v>671</v>
      </c>
      <c r="K65" s="22" t="s">
        <v>673</v>
      </c>
      <c r="L65" s="24">
        <f>LOOKUP(I65,{"?","N","Y"},{1,0,2}) + LOOKUP(J65,{"?","N","Y"},{1,0,2}) + LOOKUP(K65,{"?","N","Y"},{1,0,2})</f>
        <v>5</v>
      </c>
    </row>
    <row r="66" spans="1:23" x14ac:dyDescent="0.25">
      <c r="A66" s="24" t="s">
        <v>361</v>
      </c>
      <c r="B66" s="24" t="s">
        <v>362</v>
      </c>
      <c r="C66" s="25">
        <v>2006</v>
      </c>
      <c r="D66" s="22" t="s">
        <v>561</v>
      </c>
      <c r="E66" s="22" t="s">
        <v>271</v>
      </c>
      <c r="F66" s="26" t="s">
        <v>562</v>
      </c>
      <c r="G66" s="27" t="s">
        <v>668</v>
      </c>
      <c r="H66" s="22" t="s">
        <v>670</v>
      </c>
      <c r="I66" s="22" t="s">
        <v>671</v>
      </c>
      <c r="J66" s="22" t="s">
        <v>673</v>
      </c>
      <c r="K66" s="22" t="s">
        <v>671</v>
      </c>
      <c r="L66" s="24">
        <f>LOOKUP(I66,{"?","N","Y"},{1,0,2}) + LOOKUP(J66,{"?","N","Y"},{1,0,2}) + LOOKUP(K66,{"?","N","Y"},{1,0,2})</f>
        <v>5</v>
      </c>
    </row>
    <row r="67" spans="1:23" x14ac:dyDescent="0.25">
      <c r="A67" s="24" t="s">
        <v>372</v>
      </c>
      <c r="B67" s="24" t="s">
        <v>373</v>
      </c>
      <c r="C67" s="25">
        <v>2009</v>
      </c>
      <c r="D67" s="22" t="s">
        <v>529</v>
      </c>
      <c r="E67" s="22" t="s">
        <v>271</v>
      </c>
      <c r="F67" s="26" t="s">
        <v>374</v>
      </c>
      <c r="G67" s="27" t="s">
        <v>668</v>
      </c>
      <c r="H67" s="22" t="s">
        <v>670</v>
      </c>
      <c r="I67" s="22" t="s">
        <v>671</v>
      </c>
      <c r="J67" s="22" t="s">
        <v>673</v>
      </c>
      <c r="K67" s="22" t="s">
        <v>671</v>
      </c>
      <c r="L67" s="24">
        <f>LOOKUP(I67,{"?","N","Y"},{1,0,2}) + LOOKUP(J67,{"?","N","Y"},{1,0,2}) + LOOKUP(K67,{"?","N","Y"},{1,0,2})</f>
        <v>5</v>
      </c>
    </row>
    <row r="68" spans="1:23" x14ac:dyDescent="0.25">
      <c r="A68" s="24" t="s">
        <v>463</v>
      </c>
      <c r="B68" s="24" t="s">
        <v>464</v>
      </c>
      <c r="C68" s="25">
        <v>2012</v>
      </c>
      <c r="D68" s="22" t="s">
        <v>597</v>
      </c>
      <c r="E68" s="22" t="s">
        <v>271</v>
      </c>
      <c r="F68" s="26" t="s">
        <v>598</v>
      </c>
      <c r="G68" s="27" t="s">
        <v>668</v>
      </c>
      <c r="H68" s="22" t="s">
        <v>670</v>
      </c>
      <c r="I68" s="22" t="s">
        <v>671</v>
      </c>
      <c r="J68" s="22" t="s">
        <v>673</v>
      </c>
      <c r="K68" s="22" t="s">
        <v>671</v>
      </c>
      <c r="L68" s="24">
        <f>LOOKUP(I68,{"?","N","Y"},{1,0,2}) + LOOKUP(J68,{"?","N","Y"},{1,0,2}) + LOOKUP(K68,{"?","N","Y"},{1,0,2})</f>
        <v>5</v>
      </c>
    </row>
    <row r="69" spans="1:23" x14ac:dyDescent="0.25">
      <c r="A69" s="24" t="s">
        <v>377</v>
      </c>
      <c r="B69" s="24" t="s">
        <v>378</v>
      </c>
      <c r="C69" s="25">
        <v>2009</v>
      </c>
      <c r="D69" s="22" t="s">
        <v>529</v>
      </c>
      <c r="E69" s="22" t="s">
        <v>271</v>
      </c>
      <c r="F69" s="26" t="s">
        <v>379</v>
      </c>
      <c r="G69" s="27" t="s">
        <v>668</v>
      </c>
      <c r="H69" s="22" t="s">
        <v>670</v>
      </c>
      <c r="I69" s="22" t="s">
        <v>671</v>
      </c>
      <c r="J69" s="22" t="s">
        <v>673</v>
      </c>
      <c r="K69" s="22" t="s">
        <v>671</v>
      </c>
      <c r="L69" s="24">
        <f>LOOKUP(I69,{"?","N","Y"},{1,0,2}) + LOOKUP(J69,{"?","N","Y"},{1,0,2}) + LOOKUP(K69,{"?","N","Y"},{1,0,2})</f>
        <v>5</v>
      </c>
    </row>
    <row r="70" spans="1:23" x14ac:dyDescent="0.25">
      <c r="A70" s="24" t="s">
        <v>479</v>
      </c>
      <c r="B70" s="24" t="s">
        <v>480</v>
      </c>
      <c r="C70" s="25">
        <v>2007</v>
      </c>
      <c r="D70" s="22" t="s">
        <v>537</v>
      </c>
      <c r="E70" s="22" t="s">
        <v>271</v>
      </c>
      <c r="F70" s="26" t="s">
        <v>602</v>
      </c>
      <c r="G70" s="27" t="s">
        <v>668</v>
      </c>
      <c r="H70" s="22" t="s">
        <v>670</v>
      </c>
      <c r="I70" s="22" t="s">
        <v>671</v>
      </c>
      <c r="J70" s="22" t="s">
        <v>670</v>
      </c>
      <c r="K70" s="22" t="s">
        <v>671</v>
      </c>
      <c r="L70" s="24">
        <f>LOOKUP(I70,{"?","N","Y"},{1,0,2}) + LOOKUP(J70,{"?","N","Y"},{1,0,2}) + LOOKUP(K70,{"?","N","Y"},{1,0,2})</f>
        <v>4</v>
      </c>
    </row>
    <row r="71" spans="1:23" x14ac:dyDescent="0.25">
      <c r="A71" s="24" t="s">
        <v>391</v>
      </c>
      <c r="B71" s="24" t="s">
        <v>392</v>
      </c>
      <c r="C71" s="25">
        <v>2009</v>
      </c>
      <c r="D71" s="22" t="s">
        <v>572</v>
      </c>
      <c r="E71" s="22" t="s">
        <v>271</v>
      </c>
      <c r="F71" s="26" t="s">
        <v>393</v>
      </c>
      <c r="G71" s="27" t="s">
        <v>668</v>
      </c>
      <c r="H71" s="22" t="s">
        <v>670</v>
      </c>
      <c r="I71" s="22" t="s">
        <v>671</v>
      </c>
      <c r="J71" s="22" t="s">
        <v>671</v>
      </c>
      <c r="K71" s="22" t="s">
        <v>670</v>
      </c>
      <c r="L71" s="24">
        <f>LOOKUP(I71,{"?","N","Y"},{1,0,2}) + LOOKUP(J71,{"?","N","Y"},{1,0,2}) + LOOKUP(K71,{"?","N","Y"},{1,0,2})</f>
        <v>4</v>
      </c>
    </row>
    <row r="72" spans="1:23" x14ac:dyDescent="0.25">
      <c r="A72" s="24" t="s">
        <v>402</v>
      </c>
      <c r="B72" s="24" t="s">
        <v>403</v>
      </c>
      <c r="C72" s="25">
        <v>2011</v>
      </c>
      <c r="D72" s="22" t="s">
        <v>404</v>
      </c>
      <c r="E72" s="22" t="s">
        <v>290</v>
      </c>
      <c r="F72" s="26" t="s">
        <v>405</v>
      </c>
      <c r="G72" s="27" t="s">
        <v>668</v>
      </c>
      <c r="H72" s="22" t="s">
        <v>670</v>
      </c>
      <c r="I72" s="22" t="s">
        <v>671</v>
      </c>
      <c r="J72" s="22" t="s">
        <v>671</v>
      </c>
      <c r="K72" s="22" t="s">
        <v>670</v>
      </c>
      <c r="L72" s="24">
        <f>LOOKUP(I72,{"?","N","Y"},{1,0,2}) + LOOKUP(J72,{"?","N","Y"},{1,0,2}) + LOOKUP(K72,{"?","N","Y"},{1,0,2})</f>
        <v>4</v>
      </c>
    </row>
    <row r="73" spans="1:23" x14ac:dyDescent="0.25">
      <c r="A73" s="24" t="s">
        <v>645</v>
      </c>
      <c r="B73" s="24" t="s">
        <v>646</v>
      </c>
      <c r="C73" s="25">
        <v>2004</v>
      </c>
      <c r="D73" s="22" t="s">
        <v>647</v>
      </c>
      <c r="E73" s="22" t="s">
        <v>290</v>
      </c>
      <c r="F73" s="26" t="s">
        <v>648</v>
      </c>
      <c r="G73" s="27" t="s">
        <v>668</v>
      </c>
      <c r="H73" s="22" t="s">
        <v>670</v>
      </c>
      <c r="I73" s="22" t="s">
        <v>671</v>
      </c>
      <c r="J73" s="22" t="s">
        <v>671</v>
      </c>
      <c r="K73" s="22" t="s">
        <v>670</v>
      </c>
      <c r="L73" s="24">
        <f>LOOKUP(I73,{"?","N","Y"},{1,0,2}) + LOOKUP(J73,{"?","N","Y"},{1,0,2}) + LOOKUP(K73,{"?","N","Y"},{1,0,2})</f>
        <v>4</v>
      </c>
    </row>
    <row r="74" spans="1:23" x14ac:dyDescent="0.25">
      <c r="A74" s="24" t="s">
        <v>278</v>
      </c>
      <c r="B74" s="24" t="s">
        <v>279</v>
      </c>
      <c r="C74" s="25">
        <v>2007</v>
      </c>
      <c r="D74" s="22" t="s">
        <v>280</v>
      </c>
      <c r="E74" s="22" t="s">
        <v>277</v>
      </c>
      <c r="F74" s="26" t="s">
        <v>281</v>
      </c>
      <c r="G74" s="27" t="s">
        <v>668</v>
      </c>
      <c r="H74" s="22" t="s">
        <v>670</v>
      </c>
      <c r="I74" s="22" t="s">
        <v>671</v>
      </c>
      <c r="J74" s="22" t="s">
        <v>671</v>
      </c>
      <c r="K74" s="22" t="s">
        <v>670</v>
      </c>
      <c r="L74" s="24">
        <f>LOOKUP(I74,{"?","N","Y"},{1,0,2}) + LOOKUP(J74,{"?","N","Y"},{1,0,2}) + LOOKUP(K74,{"?","N","Y"},{1,0,2})</f>
        <v>4</v>
      </c>
      <c r="T74" s="20"/>
      <c r="U74" s="31"/>
      <c r="V74" s="31"/>
      <c r="W74" s="31"/>
    </row>
    <row r="75" spans="1:23" x14ac:dyDescent="0.25">
      <c r="A75" s="24" t="s">
        <v>282</v>
      </c>
      <c r="B75" s="24" t="s">
        <v>284</v>
      </c>
      <c r="C75" s="25">
        <v>1997</v>
      </c>
      <c r="D75" s="22" t="s">
        <v>531</v>
      </c>
      <c r="E75" s="22" t="s">
        <v>271</v>
      </c>
      <c r="F75" s="26" t="s">
        <v>532</v>
      </c>
      <c r="G75" s="27" t="s">
        <v>668</v>
      </c>
      <c r="H75" s="22" t="s">
        <v>670</v>
      </c>
      <c r="I75" s="22" t="s">
        <v>671</v>
      </c>
      <c r="J75" s="22" t="s">
        <v>671</v>
      </c>
      <c r="K75" s="22" t="s">
        <v>670</v>
      </c>
      <c r="L75" s="24">
        <f>LOOKUP(I75,{"?","N","Y"},{1,0,2}) + LOOKUP(J75,{"?","N","Y"},{1,0,2}) + LOOKUP(K75,{"?","N","Y"},{1,0,2})</f>
        <v>4</v>
      </c>
    </row>
    <row r="76" spans="1:23" x14ac:dyDescent="0.25">
      <c r="A76" s="24" t="s">
        <v>441</v>
      </c>
      <c r="B76" s="24" t="s">
        <v>442</v>
      </c>
      <c r="C76" s="25">
        <v>2008</v>
      </c>
      <c r="D76" s="22" t="s">
        <v>1</v>
      </c>
      <c r="E76" s="22" t="s">
        <v>290</v>
      </c>
      <c r="F76" s="26" t="s">
        <v>443</v>
      </c>
      <c r="G76" s="27" t="s">
        <v>668</v>
      </c>
      <c r="H76" s="22" t="s">
        <v>670</v>
      </c>
      <c r="I76" s="22" t="s">
        <v>671</v>
      </c>
      <c r="J76" s="22" t="s">
        <v>670</v>
      </c>
      <c r="K76" s="22" t="s">
        <v>671</v>
      </c>
      <c r="L76" s="24">
        <f>LOOKUP(I76,{"?","N","Y"},{1,0,2}) + LOOKUP(J76,{"?","N","Y"},{1,0,2}) + LOOKUP(K76,{"?","N","Y"},{1,0,2})</f>
        <v>4</v>
      </c>
    </row>
    <row r="77" spans="1:23" x14ac:dyDescent="0.25">
      <c r="A77" s="24" t="s">
        <v>291</v>
      </c>
      <c r="B77" s="24" t="s">
        <v>292</v>
      </c>
      <c r="C77" s="25">
        <v>2010</v>
      </c>
      <c r="D77" s="22" t="s">
        <v>293</v>
      </c>
      <c r="E77" s="22" t="s">
        <v>290</v>
      </c>
      <c r="F77" s="26" t="s">
        <v>294</v>
      </c>
      <c r="G77" s="27" t="s">
        <v>668</v>
      </c>
      <c r="H77" s="22" t="s">
        <v>670</v>
      </c>
      <c r="I77" s="22" t="s">
        <v>671</v>
      </c>
      <c r="J77" s="22" t="s">
        <v>671</v>
      </c>
      <c r="K77" s="22" t="s">
        <v>670</v>
      </c>
      <c r="L77" s="24">
        <f>LOOKUP(I77,{"?","N","Y"},{1,0,2}) + LOOKUP(J77,{"?","N","Y"},{1,0,2}) + LOOKUP(K77,{"?","N","Y"},{1,0,2})</f>
        <v>4</v>
      </c>
    </row>
    <row r="78" spans="1:23" x14ac:dyDescent="0.25">
      <c r="A78" s="24" t="s">
        <v>617</v>
      </c>
      <c r="B78" s="24" t="s">
        <v>618</v>
      </c>
      <c r="C78" s="25">
        <v>2008</v>
      </c>
      <c r="D78" s="22" t="s">
        <v>551</v>
      </c>
      <c r="E78" s="22" t="s">
        <v>271</v>
      </c>
      <c r="F78" s="26" t="s">
        <v>619</v>
      </c>
      <c r="G78" s="27" t="s">
        <v>668</v>
      </c>
      <c r="H78" s="22" t="s">
        <v>670</v>
      </c>
      <c r="I78" s="22" t="s">
        <v>671</v>
      </c>
      <c r="J78" s="22" t="s">
        <v>671</v>
      </c>
      <c r="K78" s="22" t="s">
        <v>670</v>
      </c>
      <c r="L78" s="24">
        <f>LOOKUP(I78,{"?","N","Y"},{1,0,2}) + LOOKUP(J78,{"?","N","Y"},{1,0,2}) + LOOKUP(K78,{"?","N","Y"},{1,0,2})</f>
        <v>4</v>
      </c>
    </row>
    <row r="79" spans="1:23" x14ac:dyDescent="0.25">
      <c r="A79" s="24" t="s">
        <v>413</v>
      </c>
      <c r="B79" s="24" t="s">
        <v>414</v>
      </c>
      <c r="C79" s="25">
        <v>2007</v>
      </c>
      <c r="D79" s="22" t="s">
        <v>537</v>
      </c>
      <c r="E79" s="22" t="s">
        <v>271</v>
      </c>
      <c r="F79" s="26" t="s">
        <v>581</v>
      </c>
      <c r="G79" s="27" t="s">
        <v>668</v>
      </c>
      <c r="H79" s="22" t="s">
        <v>670</v>
      </c>
      <c r="I79" s="22" t="s">
        <v>671</v>
      </c>
      <c r="J79" s="22" t="s">
        <v>670</v>
      </c>
      <c r="K79" s="22" t="s">
        <v>671</v>
      </c>
      <c r="L79" s="24">
        <f>LOOKUP(I79,{"?","N","Y"},{1,0,2}) + LOOKUP(J79,{"?","N","Y"},{1,0,2}) + LOOKUP(K79,{"?","N","Y"},{1,0,2})</f>
        <v>4</v>
      </c>
    </row>
    <row r="80" spans="1:23" x14ac:dyDescent="0.25">
      <c r="A80" s="24" t="s">
        <v>635</v>
      </c>
      <c r="B80" s="24" t="s">
        <v>636</v>
      </c>
      <c r="C80" s="25">
        <v>2010</v>
      </c>
      <c r="D80" s="22" t="s">
        <v>560</v>
      </c>
      <c r="E80" s="22" t="s">
        <v>271</v>
      </c>
      <c r="F80" s="26" t="s">
        <v>637</v>
      </c>
      <c r="G80" s="27" t="s">
        <v>668</v>
      </c>
      <c r="H80" s="22" t="s">
        <v>670</v>
      </c>
      <c r="I80" s="22" t="s">
        <v>671</v>
      </c>
      <c r="J80" s="22" t="s">
        <v>671</v>
      </c>
      <c r="K80" s="22" t="s">
        <v>670</v>
      </c>
      <c r="L80" s="24">
        <f>LOOKUP(I80,{"?","N","Y"},{1,0,2}) + LOOKUP(J80,{"?","N","Y"},{1,0,2}) + LOOKUP(K80,{"?","N","Y"},{1,0,2})</f>
        <v>4</v>
      </c>
    </row>
    <row r="81" spans="1:12" x14ac:dyDescent="0.25">
      <c r="A81" s="24" t="s">
        <v>321</v>
      </c>
      <c r="B81" s="24" t="s">
        <v>322</v>
      </c>
      <c r="C81" s="25">
        <v>2011</v>
      </c>
      <c r="D81" s="22" t="s">
        <v>547</v>
      </c>
      <c r="E81" s="22" t="s">
        <v>271</v>
      </c>
      <c r="F81" s="26" t="s">
        <v>323</v>
      </c>
      <c r="G81" s="27" t="s">
        <v>668</v>
      </c>
      <c r="H81" s="22" t="s">
        <v>670</v>
      </c>
      <c r="I81" s="22" t="s">
        <v>671</v>
      </c>
      <c r="J81" s="22" t="s">
        <v>671</v>
      </c>
      <c r="K81" s="22" t="s">
        <v>670</v>
      </c>
      <c r="L81" s="24">
        <f>LOOKUP(I81,{"?","N","Y"},{1,0,2}) + LOOKUP(J81,{"?","N","Y"},{1,0,2}) + LOOKUP(K81,{"?","N","Y"},{1,0,2})</f>
        <v>4</v>
      </c>
    </row>
    <row r="82" spans="1:12" x14ac:dyDescent="0.25">
      <c r="A82" s="24" t="s">
        <v>642</v>
      </c>
      <c r="B82" s="24" t="s">
        <v>146</v>
      </c>
      <c r="C82" s="25">
        <v>2009</v>
      </c>
      <c r="D82" s="22" t="s">
        <v>553</v>
      </c>
      <c r="E82" s="22" t="s">
        <v>271</v>
      </c>
      <c r="F82" s="26" t="s">
        <v>643</v>
      </c>
      <c r="G82" s="27" t="s">
        <v>668</v>
      </c>
      <c r="H82" s="22" t="s">
        <v>670</v>
      </c>
      <c r="I82" s="22" t="s">
        <v>671</v>
      </c>
      <c r="J82" s="22" t="s">
        <v>671</v>
      </c>
      <c r="K82" s="22" t="s">
        <v>670</v>
      </c>
      <c r="L82" s="24">
        <f>LOOKUP(I82,{"?","N","Y"},{1,0,2}) + LOOKUP(J82,{"?","N","Y"},{1,0,2}) + LOOKUP(K82,{"?","N","Y"},{1,0,2})</f>
        <v>4</v>
      </c>
    </row>
    <row r="83" spans="1:12" x14ac:dyDescent="0.25">
      <c r="A83" s="24" t="s">
        <v>651</v>
      </c>
      <c r="B83" s="24" t="s">
        <v>215</v>
      </c>
      <c r="C83" s="25">
        <v>2009</v>
      </c>
      <c r="D83" s="22" t="s">
        <v>553</v>
      </c>
      <c r="E83" s="22" t="s">
        <v>271</v>
      </c>
      <c r="F83" s="26" t="s">
        <v>652</v>
      </c>
      <c r="G83" s="27" t="s">
        <v>668</v>
      </c>
      <c r="H83" s="22" t="s">
        <v>670</v>
      </c>
      <c r="I83" s="22" t="s">
        <v>671</v>
      </c>
      <c r="J83" s="22" t="s">
        <v>671</v>
      </c>
      <c r="K83" s="22" t="s">
        <v>670</v>
      </c>
      <c r="L83" s="24">
        <f>LOOKUP(I83,{"?","N","Y"},{1,0,2}) + LOOKUP(J83,{"?","N","Y"},{1,0,2}) + LOOKUP(K83,{"?","N","Y"},{1,0,2})</f>
        <v>4</v>
      </c>
    </row>
    <row r="84" spans="1:12" x14ac:dyDescent="0.25">
      <c r="A84" s="24" t="s">
        <v>394</v>
      </c>
      <c r="B84" s="24" t="s">
        <v>395</v>
      </c>
      <c r="C84" s="25">
        <v>2010</v>
      </c>
      <c r="D84" s="22" t="s">
        <v>573</v>
      </c>
      <c r="E84" s="22" t="s">
        <v>271</v>
      </c>
      <c r="F84" s="26" t="s">
        <v>644</v>
      </c>
      <c r="G84" s="27" t="s">
        <v>668</v>
      </c>
      <c r="H84" s="22" t="s">
        <v>670</v>
      </c>
      <c r="I84" s="22" t="s">
        <v>671</v>
      </c>
      <c r="J84" s="22" t="s">
        <v>673</v>
      </c>
      <c r="K84" s="22" t="s">
        <v>673</v>
      </c>
      <c r="L84" s="24">
        <f>LOOKUP(I84,{"?","N","Y"},{1,0,2}) + LOOKUP(J84,{"?","N","Y"},{1,0,2}) + LOOKUP(K84,{"?","N","Y"},{1,0,2})</f>
        <v>4</v>
      </c>
    </row>
    <row r="85" spans="1:12" x14ac:dyDescent="0.25">
      <c r="A85" s="24" t="s">
        <v>663</v>
      </c>
      <c r="B85" s="24" t="s">
        <v>176</v>
      </c>
      <c r="C85" s="25">
        <v>2005</v>
      </c>
      <c r="D85" s="22" t="s">
        <v>664</v>
      </c>
      <c r="E85" s="22" t="s">
        <v>271</v>
      </c>
      <c r="F85" s="26" t="s">
        <v>665</v>
      </c>
      <c r="G85" s="27" t="s">
        <v>668</v>
      </c>
      <c r="H85" s="22" t="s">
        <v>670</v>
      </c>
      <c r="I85" s="22" t="s">
        <v>671</v>
      </c>
      <c r="J85" s="22" t="s">
        <v>670</v>
      </c>
      <c r="K85" s="22" t="s">
        <v>671</v>
      </c>
      <c r="L85" s="24">
        <f>LOOKUP(I85,{"?","N","Y"},{1,0,2}) + LOOKUP(J85,{"?","N","Y"},{1,0,2}) + LOOKUP(K85,{"?","N","Y"},{1,0,2})</f>
        <v>4</v>
      </c>
    </row>
    <row r="86" spans="1:12" x14ac:dyDescent="0.25">
      <c r="A86" s="24" t="s">
        <v>308</v>
      </c>
      <c r="B86" s="24" t="s">
        <v>309</v>
      </c>
      <c r="C86" s="25">
        <v>2005</v>
      </c>
      <c r="D86" s="22" t="s">
        <v>542</v>
      </c>
      <c r="E86" s="22" t="s">
        <v>271</v>
      </c>
      <c r="F86" s="26" t="s">
        <v>543</v>
      </c>
      <c r="G86" s="27" t="s">
        <v>668</v>
      </c>
      <c r="H86" s="22" t="s">
        <v>670</v>
      </c>
      <c r="I86" s="22" t="s">
        <v>673</v>
      </c>
      <c r="J86" s="22" t="s">
        <v>673</v>
      </c>
      <c r="K86" s="22" t="s">
        <v>671</v>
      </c>
      <c r="L86" s="24">
        <f>LOOKUP(I86,{"?","N","Y"},{1,0,2}) + LOOKUP(J86,{"?","N","Y"},{1,0,2}) + LOOKUP(K86,{"?","N","Y"},{1,0,2})</f>
        <v>4</v>
      </c>
    </row>
    <row r="87" spans="1:12" x14ac:dyDescent="0.25">
      <c r="A87" s="24" t="s">
        <v>396</v>
      </c>
      <c r="B87" s="24" t="s">
        <v>397</v>
      </c>
      <c r="C87" s="25">
        <v>2011</v>
      </c>
      <c r="D87" s="22" t="s">
        <v>574</v>
      </c>
      <c r="E87" s="22" t="s">
        <v>271</v>
      </c>
      <c r="F87" s="26" t="s">
        <v>398</v>
      </c>
      <c r="G87" s="27" t="s">
        <v>668</v>
      </c>
      <c r="H87" s="22" t="s">
        <v>670</v>
      </c>
      <c r="I87" s="22" t="s">
        <v>673</v>
      </c>
      <c r="J87" s="22" t="s">
        <v>673</v>
      </c>
      <c r="K87" s="22" t="s">
        <v>671</v>
      </c>
      <c r="L87" s="24">
        <f>LOOKUP(I87,{"?","N","Y"},{1,0,2}) + LOOKUP(J87,{"?","N","Y"},{1,0,2}) + LOOKUP(K87,{"?","N","Y"},{1,0,2})</f>
        <v>4</v>
      </c>
    </row>
    <row r="88" spans="1:12" x14ac:dyDescent="0.25">
      <c r="A88" s="24" t="s">
        <v>446</v>
      </c>
      <c r="B88" s="24" t="s">
        <v>447</v>
      </c>
      <c r="C88" s="25">
        <v>2010</v>
      </c>
      <c r="D88" s="22" t="s">
        <v>583</v>
      </c>
      <c r="E88" s="22" t="s">
        <v>271</v>
      </c>
      <c r="F88" s="26" t="s">
        <v>592</v>
      </c>
      <c r="G88" s="27" t="s">
        <v>668</v>
      </c>
      <c r="H88" s="22" t="s">
        <v>671</v>
      </c>
      <c r="I88" s="22" t="s">
        <v>671</v>
      </c>
      <c r="J88" s="22" t="s">
        <v>670</v>
      </c>
      <c r="K88" s="22" t="s">
        <v>671</v>
      </c>
      <c r="L88" s="24">
        <f>LOOKUP(I88,{"?","N","Y"},{1,0,2}) + LOOKUP(J88,{"?","N","Y"},{1,0,2}) + LOOKUP(K88,{"?","N","Y"},{1,0,2})</f>
        <v>4</v>
      </c>
    </row>
    <row r="89" spans="1:12" x14ac:dyDescent="0.25">
      <c r="A89" s="24" t="s">
        <v>509</v>
      </c>
      <c r="B89" s="24" t="s">
        <v>510</v>
      </c>
      <c r="C89" s="25">
        <v>2008</v>
      </c>
      <c r="D89" s="22" t="s">
        <v>551</v>
      </c>
      <c r="E89" s="22" t="s">
        <v>271</v>
      </c>
      <c r="F89" s="26" t="s">
        <v>611</v>
      </c>
      <c r="G89" s="27" t="s">
        <v>668</v>
      </c>
      <c r="H89" s="22" t="s">
        <v>670</v>
      </c>
      <c r="I89" s="22" t="s">
        <v>671</v>
      </c>
      <c r="J89" s="22" t="s">
        <v>671</v>
      </c>
      <c r="K89" s="22" t="s">
        <v>670</v>
      </c>
      <c r="L89" s="24">
        <f>LOOKUP(I89,{"?","N","Y"},{1,0,2}) + LOOKUP(J89,{"?","N","Y"},{1,0,2}) + LOOKUP(K89,{"?","N","Y"},{1,0,2})</f>
        <v>4</v>
      </c>
    </row>
    <row r="90" spans="1:12" x14ac:dyDescent="0.25">
      <c r="A90" s="24" t="s">
        <v>295</v>
      </c>
      <c r="B90" s="24" t="s">
        <v>296</v>
      </c>
      <c r="C90" s="25">
        <v>2009</v>
      </c>
      <c r="D90" s="22" t="s">
        <v>297</v>
      </c>
      <c r="E90" s="22" t="s">
        <v>290</v>
      </c>
      <c r="F90" s="26" t="s">
        <v>298</v>
      </c>
      <c r="G90" s="27" t="s">
        <v>668</v>
      </c>
      <c r="H90" s="22" t="s">
        <v>670</v>
      </c>
      <c r="I90" s="22" t="s">
        <v>671</v>
      </c>
      <c r="J90" s="22" t="s">
        <v>671</v>
      </c>
      <c r="K90" s="22" t="s">
        <v>670</v>
      </c>
      <c r="L90" s="24">
        <f>LOOKUP(I90,{"?","N","Y"},{1,0,2}) + LOOKUP(J90,{"?","N","Y"},{1,0,2}) + LOOKUP(K90,{"?","N","Y"},{1,0,2})</f>
        <v>4</v>
      </c>
    </row>
    <row r="91" spans="1:12" x14ac:dyDescent="0.25">
      <c r="A91" s="24" t="s">
        <v>416</v>
      </c>
      <c r="B91" s="24" t="s">
        <v>417</v>
      </c>
      <c r="C91" s="25">
        <v>2011</v>
      </c>
      <c r="D91" s="22" t="s">
        <v>583</v>
      </c>
      <c r="E91" s="22" t="s">
        <v>271</v>
      </c>
      <c r="F91" s="26" t="s">
        <v>497</v>
      </c>
      <c r="G91" s="27" t="s">
        <v>668</v>
      </c>
      <c r="H91" s="22" t="s">
        <v>671</v>
      </c>
      <c r="I91" s="22" t="s">
        <v>671</v>
      </c>
      <c r="J91" s="22" t="s">
        <v>673</v>
      </c>
      <c r="K91" s="22" t="s">
        <v>673</v>
      </c>
      <c r="L91" s="24">
        <f>LOOKUP(I91,{"?","N","Y"},{1,0,2}) + LOOKUP(J91,{"?","N","Y"},{1,0,2}) + LOOKUP(K91,{"?","N","Y"},{1,0,2})</f>
        <v>4</v>
      </c>
    </row>
    <row r="92" spans="1:12" x14ac:dyDescent="0.25">
      <c r="A92" s="24" t="s">
        <v>272</v>
      </c>
      <c r="B92" s="24" t="s">
        <v>273</v>
      </c>
      <c r="C92" s="25">
        <v>2011</v>
      </c>
      <c r="D92" s="22" t="s">
        <v>527</v>
      </c>
      <c r="E92" s="22" t="s">
        <v>271</v>
      </c>
      <c r="F92" s="26" t="s">
        <v>528</v>
      </c>
      <c r="G92" s="27" t="s">
        <v>668</v>
      </c>
      <c r="H92" s="22" t="s">
        <v>670</v>
      </c>
      <c r="I92" s="22" t="s">
        <v>673</v>
      </c>
      <c r="J92" s="22" t="s">
        <v>673</v>
      </c>
      <c r="K92" s="22" t="s">
        <v>671</v>
      </c>
      <c r="L92" s="24">
        <f>LOOKUP(I92,{"?","N","Y"},{1,0,2}) + LOOKUP(J92,{"?","N","Y"},{1,0,2}) + LOOKUP(K92,{"?","N","Y"},{1,0,2})</f>
        <v>4</v>
      </c>
    </row>
    <row r="93" spans="1:12" x14ac:dyDescent="0.25">
      <c r="A93" s="24" t="s">
        <v>660</v>
      </c>
      <c r="B93" s="24" t="s">
        <v>86</v>
      </c>
      <c r="C93" s="25">
        <v>2003</v>
      </c>
      <c r="D93" s="22" t="s">
        <v>304</v>
      </c>
      <c r="E93" s="22" t="s">
        <v>290</v>
      </c>
      <c r="F93" s="26" t="s">
        <v>661</v>
      </c>
      <c r="G93" s="27" t="s">
        <v>668</v>
      </c>
      <c r="H93" s="22" t="s">
        <v>671</v>
      </c>
      <c r="I93" s="22" t="s">
        <v>671</v>
      </c>
      <c r="J93" s="22" t="s">
        <v>671</v>
      </c>
      <c r="K93" s="22" t="s">
        <v>670</v>
      </c>
      <c r="L93" s="24">
        <f>LOOKUP(I93,{"?","N","Y"},{1,0,2}) + LOOKUP(J93,{"?","N","Y"},{1,0,2}) + LOOKUP(K93,{"?","N","Y"},{1,0,2})</f>
        <v>4</v>
      </c>
    </row>
    <row r="94" spans="1:12" x14ac:dyDescent="0.25">
      <c r="A94" s="24" t="s">
        <v>656</v>
      </c>
      <c r="B94" s="24" t="s">
        <v>657</v>
      </c>
      <c r="C94" s="25">
        <v>2011</v>
      </c>
      <c r="D94" s="22" t="s">
        <v>658</v>
      </c>
      <c r="E94" s="22" t="s">
        <v>271</v>
      </c>
      <c r="F94" s="26" t="s">
        <v>659</v>
      </c>
      <c r="G94" s="27" t="s">
        <v>668</v>
      </c>
      <c r="H94" s="22" t="s">
        <v>671</v>
      </c>
      <c r="I94" s="22" t="s">
        <v>671</v>
      </c>
      <c r="J94" s="22" t="s">
        <v>671</v>
      </c>
      <c r="K94" s="22" t="s">
        <v>670</v>
      </c>
      <c r="L94" s="24">
        <f>LOOKUP(I94,{"?","N","Y"},{1,0,2}) + LOOKUP(J94,{"?","N","Y"},{1,0,2}) + LOOKUP(K94,{"?","N","Y"},{1,0,2})</f>
        <v>4</v>
      </c>
    </row>
    <row r="95" spans="1:12" x14ac:dyDescent="0.25">
      <c r="A95" s="24" t="s">
        <v>407</v>
      </c>
      <c r="B95" s="24" t="s">
        <v>408</v>
      </c>
      <c r="C95" s="25">
        <v>2009</v>
      </c>
      <c r="D95" s="22" t="s">
        <v>577</v>
      </c>
      <c r="E95" s="22" t="s">
        <v>271</v>
      </c>
      <c r="F95" s="26" t="s">
        <v>578</v>
      </c>
      <c r="G95" s="27" t="s">
        <v>668</v>
      </c>
      <c r="H95" s="22" t="s">
        <v>671</v>
      </c>
      <c r="I95" s="22" t="s">
        <v>671</v>
      </c>
      <c r="J95" s="22" t="s">
        <v>673</v>
      </c>
      <c r="K95" s="22" t="s">
        <v>673</v>
      </c>
      <c r="L95" s="24">
        <f>LOOKUP(I95,{"?","N","Y"},{1,0,2}) + LOOKUP(J95,{"?","N","Y"},{1,0,2}) + LOOKUP(K95,{"?","N","Y"},{1,0,2})</f>
        <v>4</v>
      </c>
    </row>
    <row r="96" spans="1:12" x14ac:dyDescent="0.25">
      <c r="A96" s="24" t="s">
        <v>359</v>
      </c>
      <c r="B96" s="24" t="s">
        <v>360</v>
      </c>
      <c r="C96" s="25">
        <v>2010</v>
      </c>
      <c r="D96" s="22" t="s">
        <v>560</v>
      </c>
      <c r="E96" s="22" t="s">
        <v>271</v>
      </c>
      <c r="F96" s="26" t="s">
        <v>637</v>
      </c>
      <c r="G96" s="27" t="s">
        <v>668</v>
      </c>
      <c r="H96" s="22" t="s">
        <v>670</v>
      </c>
      <c r="I96" s="22" t="s">
        <v>671</v>
      </c>
      <c r="J96" s="22" t="s">
        <v>671</v>
      </c>
      <c r="K96" s="22" t="s">
        <v>670</v>
      </c>
      <c r="L96" s="24">
        <f>LOOKUP(I96,{"?","N","Y"},{1,0,2}) + LOOKUP(J96,{"?","N","Y"},{1,0,2}) + LOOKUP(K96,{"?","N","Y"},{1,0,2})</f>
        <v>4</v>
      </c>
    </row>
    <row r="97" spans="1:12" x14ac:dyDescent="0.25">
      <c r="A97" s="24" t="s">
        <v>465</v>
      </c>
      <c r="B97" s="24" t="s">
        <v>466</v>
      </c>
      <c r="C97" s="25">
        <v>2006</v>
      </c>
      <c r="D97" s="22" t="s">
        <v>1</v>
      </c>
      <c r="E97" s="22" t="s">
        <v>290</v>
      </c>
      <c r="F97" s="26" t="s">
        <v>467</v>
      </c>
      <c r="G97" s="27" t="s">
        <v>668</v>
      </c>
      <c r="H97" s="22" t="s">
        <v>670</v>
      </c>
      <c r="I97" s="22" t="s">
        <v>671</v>
      </c>
      <c r="J97" s="22" t="s">
        <v>671</v>
      </c>
      <c r="K97" s="22" t="s">
        <v>670</v>
      </c>
      <c r="L97" s="24">
        <f>LOOKUP(I97,{"?","N","Y"},{1,0,2}) + LOOKUP(J97,{"?","N","Y"},{1,0,2}) + LOOKUP(K97,{"?","N","Y"},{1,0,2})</f>
        <v>4</v>
      </c>
    </row>
    <row r="98" spans="1:12" x14ac:dyDescent="0.25">
      <c r="A98" s="24" t="s">
        <v>450</v>
      </c>
      <c r="B98" s="24" t="s">
        <v>451</v>
      </c>
      <c r="C98" s="25">
        <v>2007</v>
      </c>
      <c r="D98" s="22" t="s">
        <v>595</v>
      </c>
      <c r="E98" s="22" t="s">
        <v>271</v>
      </c>
      <c r="F98" s="26" t="s">
        <v>596</v>
      </c>
      <c r="G98" s="27" t="s">
        <v>668</v>
      </c>
      <c r="H98" s="22" t="s">
        <v>670</v>
      </c>
      <c r="I98" s="22" t="s">
        <v>671</v>
      </c>
      <c r="J98" s="22" t="s">
        <v>673</v>
      </c>
      <c r="K98" s="22" t="s">
        <v>673</v>
      </c>
      <c r="L98" s="24">
        <f>LOOKUP(I98,{"?","N","Y"},{1,0,2}) + LOOKUP(J98,{"?","N","Y"},{1,0,2}) + LOOKUP(K98,{"?","N","Y"},{1,0,2})</f>
        <v>4</v>
      </c>
    </row>
    <row r="99" spans="1:12" x14ac:dyDescent="0.25">
      <c r="A99" s="24" t="s">
        <v>319</v>
      </c>
      <c r="B99" s="24" t="s">
        <v>320</v>
      </c>
      <c r="C99" s="25">
        <v>2005</v>
      </c>
      <c r="D99" s="22" t="s">
        <v>545</v>
      </c>
      <c r="E99" s="22" t="s">
        <v>271</v>
      </c>
      <c r="F99" s="26" t="s">
        <v>546</v>
      </c>
      <c r="G99" s="27" t="s">
        <v>668</v>
      </c>
      <c r="H99" s="22" t="s">
        <v>670</v>
      </c>
      <c r="I99" s="22" t="s">
        <v>671</v>
      </c>
      <c r="J99" s="22" t="s">
        <v>670</v>
      </c>
      <c r="K99" s="22" t="s">
        <v>671</v>
      </c>
      <c r="L99" s="24">
        <f>LOOKUP(I99,{"?","N","Y"},{1,0,2}) + LOOKUP(J99,{"?","N","Y"},{1,0,2}) + LOOKUP(K99,{"?","N","Y"},{1,0,2})</f>
        <v>4</v>
      </c>
    </row>
    <row r="100" spans="1:12" x14ac:dyDescent="0.25">
      <c r="A100" s="24" t="s">
        <v>409</v>
      </c>
      <c r="B100" s="24" t="s">
        <v>410</v>
      </c>
      <c r="C100" s="25">
        <v>2010</v>
      </c>
      <c r="D100" s="22" t="s">
        <v>579</v>
      </c>
      <c r="E100" s="22" t="s">
        <v>271</v>
      </c>
      <c r="F100" s="26" t="s">
        <v>580</v>
      </c>
      <c r="G100" s="27" t="s">
        <v>668</v>
      </c>
      <c r="H100" s="22" t="s">
        <v>671</v>
      </c>
      <c r="I100" s="22" t="s">
        <v>671</v>
      </c>
      <c r="J100" s="22" t="s">
        <v>673</v>
      </c>
      <c r="K100" s="22" t="s">
        <v>673</v>
      </c>
      <c r="L100" s="24">
        <f>LOOKUP(I100,{"?","N","Y"},{1,0,2}) + LOOKUP(J100,{"?","N","Y"},{1,0,2}) + LOOKUP(K100,{"?","N","Y"},{1,0,2})</f>
        <v>4</v>
      </c>
    </row>
    <row r="101" spans="1:12" x14ac:dyDescent="0.25">
      <c r="A101" s="24" t="s">
        <v>481</v>
      </c>
      <c r="B101" s="24" t="s">
        <v>482</v>
      </c>
      <c r="C101" s="25">
        <v>2011</v>
      </c>
      <c r="D101" s="22" t="s">
        <v>603</v>
      </c>
      <c r="E101" s="22" t="s">
        <v>271</v>
      </c>
      <c r="F101" s="26" t="s">
        <v>483</v>
      </c>
      <c r="G101" s="27" t="s">
        <v>668</v>
      </c>
      <c r="H101" s="22" t="s">
        <v>670</v>
      </c>
      <c r="I101" s="22" t="s">
        <v>671</v>
      </c>
      <c r="J101" s="22" t="s">
        <v>670</v>
      </c>
      <c r="K101" s="22" t="s">
        <v>673</v>
      </c>
      <c r="L101" s="24">
        <f>LOOKUP(I101,{"?","N","Y"},{1,0,2}) + LOOKUP(J101,{"?","N","Y"},{1,0,2}) + LOOKUP(K101,{"?","N","Y"},{1,0,2})</f>
        <v>3</v>
      </c>
    </row>
    <row r="102" spans="1:12" x14ac:dyDescent="0.25">
      <c r="A102" s="24" t="s">
        <v>382</v>
      </c>
      <c r="B102" s="24" t="s">
        <v>383</v>
      </c>
      <c r="C102" s="25">
        <v>1997</v>
      </c>
      <c r="D102" s="22" t="s">
        <v>568</v>
      </c>
      <c r="E102" s="22" t="s">
        <v>271</v>
      </c>
      <c r="F102" s="26" t="s">
        <v>569</v>
      </c>
      <c r="G102" s="27" t="s">
        <v>668</v>
      </c>
      <c r="H102" s="22" t="s">
        <v>670</v>
      </c>
      <c r="I102" s="22" t="s">
        <v>671</v>
      </c>
      <c r="J102" s="22" t="s">
        <v>673</v>
      </c>
      <c r="K102" s="22" t="s">
        <v>670</v>
      </c>
      <c r="L102" s="24">
        <f>LOOKUP(I102,{"?","N","Y"},{1,0,2}) + LOOKUP(J102,{"?","N","Y"},{1,0,2}) + LOOKUP(K102,{"?","N","Y"},{1,0,2})</f>
        <v>3</v>
      </c>
    </row>
    <row r="103" spans="1:12" x14ac:dyDescent="0.25">
      <c r="A103" s="24" t="s">
        <v>502</v>
      </c>
      <c r="B103" s="24" t="s">
        <v>503</v>
      </c>
      <c r="C103" s="25">
        <v>2007</v>
      </c>
      <c r="D103" s="22" t="s">
        <v>537</v>
      </c>
      <c r="E103" s="22" t="s">
        <v>271</v>
      </c>
      <c r="F103" s="26" t="s">
        <v>608</v>
      </c>
      <c r="G103" s="27" t="s">
        <v>668</v>
      </c>
      <c r="H103" s="22" t="s">
        <v>670</v>
      </c>
      <c r="I103" s="22" t="s">
        <v>671</v>
      </c>
      <c r="J103" s="22" t="s">
        <v>673</v>
      </c>
      <c r="K103" s="22" t="s">
        <v>670</v>
      </c>
      <c r="L103" s="24">
        <f>LOOKUP(I103,{"?","N","Y"},{1,0,2}) + LOOKUP(J103,{"?","N","Y"},{1,0,2}) + LOOKUP(K103,{"?","N","Y"},{1,0,2})</f>
        <v>3</v>
      </c>
    </row>
    <row r="104" spans="1:12" x14ac:dyDescent="0.25">
      <c r="A104" s="24" t="s">
        <v>498</v>
      </c>
      <c r="B104" s="24" t="s">
        <v>499</v>
      </c>
      <c r="C104" s="25">
        <v>2011</v>
      </c>
      <c r="D104" s="22" t="s">
        <v>500</v>
      </c>
      <c r="E104" s="22" t="s">
        <v>290</v>
      </c>
      <c r="F104" s="26" t="s">
        <v>501</v>
      </c>
      <c r="G104" s="27" t="s">
        <v>668</v>
      </c>
      <c r="H104" s="22" t="s">
        <v>670</v>
      </c>
      <c r="I104" s="22" t="s">
        <v>670</v>
      </c>
      <c r="J104" s="22" t="s">
        <v>673</v>
      </c>
      <c r="K104" s="22" t="s">
        <v>671</v>
      </c>
      <c r="L104" s="24">
        <f>LOOKUP(I104,{"?","N","Y"},{1,0,2}) + LOOKUP(J104,{"?","N","Y"},{1,0,2}) + LOOKUP(K104,{"?","N","Y"},{1,0,2})</f>
        <v>3</v>
      </c>
    </row>
    <row r="105" spans="1:12" x14ac:dyDescent="0.25">
      <c r="A105" s="24" t="s">
        <v>375</v>
      </c>
      <c r="B105" s="24" t="s">
        <v>376</v>
      </c>
      <c r="C105" s="25">
        <v>2009</v>
      </c>
      <c r="D105" s="22" t="s">
        <v>553</v>
      </c>
      <c r="E105" s="22" t="s">
        <v>271</v>
      </c>
      <c r="F105" s="26" t="s">
        <v>567</v>
      </c>
      <c r="G105" s="27" t="s">
        <v>668</v>
      </c>
      <c r="H105" s="22" t="s">
        <v>670</v>
      </c>
      <c r="I105" s="22" t="s">
        <v>671</v>
      </c>
      <c r="J105" s="22" t="s">
        <v>670</v>
      </c>
      <c r="K105" s="22" t="s">
        <v>673</v>
      </c>
      <c r="L105" s="24">
        <f>LOOKUP(I105,{"?","N","Y"},{1,0,2}) + LOOKUP(J105,{"?","N","Y"},{1,0,2}) + LOOKUP(K105,{"?","N","Y"},{1,0,2})</f>
        <v>3</v>
      </c>
    </row>
    <row r="106" spans="1:12" x14ac:dyDescent="0.25">
      <c r="A106" s="24" t="s">
        <v>334</v>
      </c>
      <c r="B106" s="24" t="s">
        <v>335</v>
      </c>
      <c r="C106" s="25">
        <v>2007</v>
      </c>
      <c r="D106" s="22" t="s">
        <v>336</v>
      </c>
      <c r="E106" s="22" t="s">
        <v>290</v>
      </c>
      <c r="F106" s="26" t="s">
        <v>337</v>
      </c>
      <c r="G106" s="27" t="s">
        <v>668</v>
      </c>
      <c r="H106" s="22" t="s">
        <v>670</v>
      </c>
      <c r="I106" s="22" t="s">
        <v>670</v>
      </c>
      <c r="J106" s="22" t="s">
        <v>673</v>
      </c>
      <c r="K106" s="22" t="s">
        <v>671</v>
      </c>
      <c r="L106" s="24">
        <f>LOOKUP(I106,{"?","N","Y"},{1,0,2}) + LOOKUP(J106,{"?","N","Y"},{1,0,2}) + LOOKUP(K106,{"?","N","Y"},{1,0,2})</f>
        <v>3</v>
      </c>
    </row>
    <row r="107" spans="1:12" x14ac:dyDescent="0.25">
      <c r="A107" s="24" t="s">
        <v>348</v>
      </c>
      <c r="B107" s="24" t="s">
        <v>349</v>
      </c>
      <c r="C107" s="25">
        <v>2011</v>
      </c>
      <c r="D107" s="22" t="s">
        <v>350</v>
      </c>
      <c r="E107" s="22" t="s">
        <v>290</v>
      </c>
      <c r="F107" s="26" t="s">
        <v>351</v>
      </c>
      <c r="G107" s="27" t="s">
        <v>668</v>
      </c>
      <c r="H107" s="22" t="s">
        <v>670</v>
      </c>
      <c r="I107" s="22" t="s">
        <v>670</v>
      </c>
      <c r="J107" s="22" t="s">
        <v>673</v>
      </c>
      <c r="K107" s="22" t="s">
        <v>671</v>
      </c>
      <c r="L107" s="24">
        <f>LOOKUP(I107,{"?","N","Y"},{1,0,2}) + LOOKUP(J107,{"?","N","Y"},{1,0,2}) + LOOKUP(K107,{"?","N","Y"},{1,0,2})</f>
        <v>3</v>
      </c>
    </row>
    <row r="108" spans="1:12" x14ac:dyDescent="0.25">
      <c r="A108" s="24" t="s">
        <v>486</v>
      </c>
      <c r="B108" s="24" t="s">
        <v>525</v>
      </c>
      <c r="C108" s="25">
        <v>2010</v>
      </c>
      <c r="D108" s="22" t="s">
        <v>605</v>
      </c>
      <c r="E108" s="22" t="s">
        <v>271</v>
      </c>
      <c r="F108" s="26" t="s">
        <v>487</v>
      </c>
      <c r="G108" s="27" t="s">
        <v>668</v>
      </c>
      <c r="H108" s="22" t="s">
        <v>670</v>
      </c>
      <c r="I108" s="22" t="s">
        <v>671</v>
      </c>
      <c r="J108" s="22" t="s">
        <v>673</v>
      </c>
      <c r="K108" s="22" t="s">
        <v>670</v>
      </c>
      <c r="L108" s="24">
        <f>LOOKUP(I108,{"?","N","Y"},{1,0,2}) + LOOKUP(J108,{"?","N","Y"},{1,0,2}) + LOOKUP(K108,{"?","N","Y"},{1,0,2})</f>
        <v>3</v>
      </c>
    </row>
    <row r="109" spans="1:12" x14ac:dyDescent="0.25">
      <c r="A109" s="24" t="s">
        <v>326</v>
      </c>
      <c r="B109" s="24" t="s">
        <v>327</v>
      </c>
      <c r="C109" s="25">
        <v>2010</v>
      </c>
      <c r="D109" s="22" t="s">
        <v>548</v>
      </c>
      <c r="E109" s="22" t="s">
        <v>271</v>
      </c>
      <c r="F109" s="26" t="s">
        <v>549</v>
      </c>
      <c r="G109" s="27" t="s">
        <v>668</v>
      </c>
      <c r="H109" s="22" t="s">
        <v>670</v>
      </c>
      <c r="I109" s="22" t="s">
        <v>670</v>
      </c>
      <c r="J109" s="22" t="s">
        <v>670</v>
      </c>
      <c r="K109" s="22" t="s">
        <v>671</v>
      </c>
      <c r="L109" s="24">
        <f>LOOKUP(I109,{"?","N","Y"},{1,0,2}) + LOOKUP(J109,{"?","N","Y"},{1,0,2}) + LOOKUP(K109,{"?","N","Y"},{1,0,2})</f>
        <v>2</v>
      </c>
    </row>
    <row r="110" spans="1:12" x14ac:dyDescent="0.25">
      <c r="A110" s="24" t="s">
        <v>282</v>
      </c>
      <c r="B110" s="24" t="s">
        <v>283</v>
      </c>
      <c r="C110" s="25">
        <v>1998</v>
      </c>
      <c r="D110" s="22" t="s">
        <v>530</v>
      </c>
      <c r="E110" s="22" t="s">
        <v>271</v>
      </c>
      <c r="F110" s="26" t="s">
        <v>614</v>
      </c>
      <c r="G110" s="27" t="s">
        <v>668</v>
      </c>
      <c r="H110" s="22" t="s">
        <v>670</v>
      </c>
      <c r="I110" s="22" t="s">
        <v>671</v>
      </c>
      <c r="J110" s="22" t="s">
        <v>670</v>
      </c>
      <c r="K110" s="22" t="s">
        <v>670</v>
      </c>
      <c r="L110" s="24">
        <f>LOOKUP(I110,{"?","N","Y"},{1,0,2}) + LOOKUP(J110,{"?","N","Y"},{1,0,2}) + LOOKUP(K110,{"?","N","Y"},{1,0,2})</f>
        <v>2</v>
      </c>
    </row>
    <row r="111" spans="1:12" x14ac:dyDescent="0.25">
      <c r="A111" s="24" t="s">
        <v>455</v>
      </c>
      <c r="B111" s="24" t="s">
        <v>250</v>
      </c>
      <c r="C111" s="25">
        <v>2006</v>
      </c>
      <c r="D111" s="22" t="s">
        <v>456</v>
      </c>
      <c r="E111" s="22" t="s">
        <v>290</v>
      </c>
      <c r="F111" s="26" t="s">
        <v>457</v>
      </c>
      <c r="G111" s="27" t="s">
        <v>668</v>
      </c>
      <c r="H111" s="22" t="s">
        <v>670</v>
      </c>
      <c r="I111" s="22" t="s">
        <v>671</v>
      </c>
      <c r="J111" s="22" t="s">
        <v>670</v>
      </c>
      <c r="K111" s="22" t="s">
        <v>670</v>
      </c>
      <c r="L111" s="24">
        <f>LOOKUP(I111,{"?","N","Y"},{1,0,2}) + LOOKUP(J111,{"?","N","Y"},{1,0,2}) + LOOKUP(K111,{"?","N","Y"},{1,0,2})</f>
        <v>2</v>
      </c>
    </row>
    <row r="112" spans="1:12" x14ac:dyDescent="0.25">
      <c r="A112" s="24" t="s">
        <v>287</v>
      </c>
      <c r="B112" s="24" t="s">
        <v>288</v>
      </c>
      <c r="C112" s="25">
        <v>2011</v>
      </c>
      <c r="D112" s="22" t="s">
        <v>535</v>
      </c>
      <c r="E112" s="22" t="s">
        <v>271</v>
      </c>
      <c r="F112" s="26" t="s">
        <v>536</v>
      </c>
      <c r="G112" s="27" t="s">
        <v>668</v>
      </c>
      <c r="H112" s="22" t="s">
        <v>670</v>
      </c>
      <c r="I112" s="22" t="s">
        <v>671</v>
      </c>
      <c r="J112" s="22" t="s">
        <v>670</v>
      </c>
      <c r="K112" s="22" t="s">
        <v>670</v>
      </c>
      <c r="L112" s="24">
        <f>LOOKUP(I112,{"?","N","Y"},{1,0,2}) + LOOKUP(J112,{"?","N","Y"},{1,0,2}) + LOOKUP(K112,{"?","N","Y"},{1,0,2})</f>
        <v>2</v>
      </c>
    </row>
    <row r="113" spans="1:12" x14ac:dyDescent="0.25">
      <c r="A113" s="24" t="s">
        <v>439</v>
      </c>
      <c r="B113" s="24" t="s">
        <v>440</v>
      </c>
      <c r="C113" s="25">
        <v>2004</v>
      </c>
      <c r="D113" s="22" t="s">
        <v>589</v>
      </c>
      <c r="E113" s="22" t="s">
        <v>271</v>
      </c>
      <c r="F113" s="26" t="s">
        <v>590</v>
      </c>
      <c r="G113" s="27" t="s">
        <v>668</v>
      </c>
      <c r="H113" s="22" t="s">
        <v>670</v>
      </c>
      <c r="I113" s="22" t="s">
        <v>671</v>
      </c>
      <c r="J113" s="22" t="s">
        <v>670</v>
      </c>
      <c r="K113" s="22" t="s">
        <v>670</v>
      </c>
      <c r="L113" s="24">
        <f>LOOKUP(I113,{"?","N","Y"},{1,0,2}) + LOOKUP(J113,{"?","N","Y"},{1,0,2}) + LOOKUP(K113,{"?","N","Y"},{1,0,2})</f>
        <v>2</v>
      </c>
    </row>
    <row r="114" spans="1:12" x14ac:dyDescent="0.25">
      <c r="A114" s="24" t="s">
        <v>369</v>
      </c>
      <c r="B114" s="24" t="s">
        <v>371</v>
      </c>
      <c r="C114" s="25">
        <v>2002</v>
      </c>
      <c r="D114" s="22" t="s">
        <v>565</v>
      </c>
      <c r="E114" s="22" t="s">
        <v>271</v>
      </c>
      <c r="F114" s="26" t="s">
        <v>566</v>
      </c>
      <c r="G114" s="27" t="s">
        <v>668</v>
      </c>
      <c r="H114" s="22" t="s">
        <v>670</v>
      </c>
      <c r="I114" s="22" t="s">
        <v>671</v>
      </c>
      <c r="J114" s="22" t="s">
        <v>670</v>
      </c>
      <c r="K114" s="22" t="s">
        <v>670</v>
      </c>
      <c r="L114" s="24">
        <f>LOOKUP(I114,{"?","N","Y"},{1,0,2}) + LOOKUP(J114,{"?","N","Y"},{1,0,2}) + LOOKUP(K114,{"?","N","Y"},{1,0,2})</f>
        <v>2</v>
      </c>
    </row>
    <row r="115" spans="1:12" x14ac:dyDescent="0.25">
      <c r="A115" s="24" t="s">
        <v>488</v>
      </c>
      <c r="B115" s="24" t="s">
        <v>489</v>
      </c>
      <c r="C115" s="25">
        <v>1994</v>
      </c>
      <c r="D115" s="22" t="s">
        <v>490</v>
      </c>
      <c r="E115" s="22" t="s">
        <v>290</v>
      </c>
      <c r="F115" s="26" t="s">
        <v>491</v>
      </c>
      <c r="G115" s="27" t="s">
        <v>668</v>
      </c>
      <c r="H115" s="22" t="s">
        <v>670</v>
      </c>
      <c r="I115" s="22" t="s">
        <v>670</v>
      </c>
      <c r="J115" s="22" t="s">
        <v>670</v>
      </c>
      <c r="K115" s="22" t="s">
        <v>671</v>
      </c>
      <c r="L115" s="24">
        <f>LOOKUP(I115,{"?","N","Y"},{1,0,2}) + LOOKUP(J115,{"?","N","Y"},{1,0,2}) + LOOKUP(K115,{"?","N","Y"},{1,0,2})</f>
        <v>2</v>
      </c>
    </row>
    <row r="116" spans="1:12" x14ac:dyDescent="0.25">
      <c r="A116" s="24" t="s">
        <v>518</v>
      </c>
      <c r="B116" s="24" t="s">
        <v>519</v>
      </c>
      <c r="C116" s="25">
        <v>2007</v>
      </c>
      <c r="D116" s="22" t="s">
        <v>537</v>
      </c>
      <c r="E116" s="22" t="s">
        <v>271</v>
      </c>
      <c r="F116" s="26" t="s">
        <v>666</v>
      </c>
      <c r="G116" s="27" t="s">
        <v>668</v>
      </c>
      <c r="H116" s="22" t="s">
        <v>670</v>
      </c>
      <c r="I116" s="22" t="s">
        <v>673</v>
      </c>
      <c r="J116" s="22" t="s">
        <v>670</v>
      </c>
      <c r="K116" s="22" t="s">
        <v>670</v>
      </c>
      <c r="L116" s="24">
        <f>LOOKUP(I116,{"?","N","Y"},{1,0,2}) + LOOKUP(J116,{"?","N","Y"},{1,0,2}) + LOOKUP(K116,{"?","N","Y"},{1,0,2})</f>
        <v>1</v>
      </c>
    </row>
    <row r="117" spans="1:12" x14ac:dyDescent="0.25">
      <c r="A117" s="24" t="s">
        <v>332</v>
      </c>
      <c r="B117" s="24" t="s">
        <v>333</v>
      </c>
      <c r="C117" s="25">
        <v>2009</v>
      </c>
      <c r="D117" s="22" t="s">
        <v>553</v>
      </c>
      <c r="E117" s="22" t="s">
        <v>271</v>
      </c>
      <c r="F117" s="26" t="s">
        <v>554</v>
      </c>
      <c r="G117" s="27" t="s">
        <v>668</v>
      </c>
      <c r="H117" s="22" t="s">
        <v>670</v>
      </c>
      <c r="I117" s="22" t="s">
        <v>670</v>
      </c>
      <c r="J117" s="22" t="s">
        <v>670</v>
      </c>
      <c r="K117" s="22" t="s">
        <v>670</v>
      </c>
      <c r="L117" s="24">
        <f>LOOKUP(I117,{"?","N","Y"},{1,0,2}) + LOOKUP(J117,{"?","N","Y"},{1,0,2}) + LOOKUP(K117,{"?","N","Y"},{1,0,2})</f>
        <v>0</v>
      </c>
    </row>
    <row r="118" spans="1:12" x14ac:dyDescent="0.25">
      <c r="A118" s="24" t="s">
        <v>430</v>
      </c>
      <c r="B118" s="24" t="s">
        <v>431</v>
      </c>
      <c r="C118" s="25">
        <v>2011</v>
      </c>
      <c r="D118" s="22" t="s">
        <v>432</v>
      </c>
      <c r="E118" s="22" t="s">
        <v>277</v>
      </c>
      <c r="F118" s="26" t="s">
        <v>433</v>
      </c>
      <c r="G118" s="27" t="s">
        <v>668</v>
      </c>
      <c r="H118" s="22" t="s">
        <v>670</v>
      </c>
      <c r="I118" s="22" t="s">
        <v>670</v>
      </c>
      <c r="J118" s="22" t="s">
        <v>670</v>
      </c>
      <c r="K118" s="22" t="s">
        <v>670</v>
      </c>
      <c r="L118" s="24">
        <f>LOOKUP(I118,{"?","N","Y"},{1,0,2}) + LOOKUP(J118,{"?","N","Y"},{1,0,2}) + LOOKUP(K118,{"?","N","Y"},{1,0,2})</f>
        <v>0</v>
      </c>
    </row>
    <row r="119" spans="1:12" x14ac:dyDescent="0.25">
      <c r="A119" s="24" t="s">
        <v>420</v>
      </c>
      <c r="B119" s="24" t="s">
        <v>421</v>
      </c>
      <c r="C119" s="25">
        <v>1996</v>
      </c>
      <c r="D119" s="22" t="s">
        <v>585</v>
      </c>
      <c r="E119" s="22" t="s">
        <v>271</v>
      </c>
      <c r="F119" s="26" t="s">
        <v>586</v>
      </c>
      <c r="G119" s="27" t="s">
        <v>668</v>
      </c>
      <c r="H119" s="22" t="s">
        <v>670</v>
      </c>
      <c r="I119" s="22" t="s">
        <v>670</v>
      </c>
      <c r="J119" s="22" t="s">
        <v>670</v>
      </c>
      <c r="K119" s="22" t="s">
        <v>670</v>
      </c>
      <c r="L119" s="24">
        <f>LOOKUP(I119,{"?","N","Y"},{1,0,2}) + LOOKUP(J119,{"?","N","Y"},{1,0,2}) + LOOKUP(K119,{"?","N","Y"},{1,0,2})</f>
        <v>0</v>
      </c>
    </row>
    <row r="120" spans="1:12" x14ac:dyDescent="0.25">
      <c r="A120" s="24" t="s">
        <v>340</v>
      </c>
      <c r="B120" s="24" t="s">
        <v>341</v>
      </c>
      <c r="C120" s="25">
        <v>2011</v>
      </c>
      <c r="D120" s="22" t="s">
        <v>342</v>
      </c>
      <c r="E120" s="22" t="s">
        <v>277</v>
      </c>
      <c r="F120" s="26" t="s">
        <v>343</v>
      </c>
      <c r="G120" s="27" t="s">
        <v>668</v>
      </c>
      <c r="H120" s="22" t="s">
        <v>670</v>
      </c>
      <c r="I120" s="22" t="s">
        <v>670</v>
      </c>
      <c r="J120" s="22" t="s">
        <v>670</v>
      </c>
      <c r="K120" s="22" t="s">
        <v>670</v>
      </c>
      <c r="L120" s="24">
        <f>LOOKUP(I120,{"?","N","Y"},{1,0,2}) + LOOKUP(J120,{"?","N","Y"},{1,0,2}) + LOOKUP(K120,{"?","N","Y"},{1,0,2})</f>
        <v>0</v>
      </c>
    </row>
    <row r="121" spans="1:12" x14ac:dyDescent="0.25">
      <c r="G121" s="27" t="s">
        <v>668</v>
      </c>
    </row>
    <row r="122" spans="1:12" x14ac:dyDescent="0.25">
      <c r="G122" s="27" t="s">
        <v>668</v>
      </c>
    </row>
    <row r="123" spans="1:12" x14ac:dyDescent="0.25">
      <c r="G123" s="27" t="s">
        <v>668</v>
      </c>
    </row>
    <row r="124" spans="1:12" x14ac:dyDescent="0.25">
      <c r="G124" s="27" t="s">
        <v>668</v>
      </c>
    </row>
    <row r="125" spans="1:12" x14ac:dyDescent="0.25">
      <c r="G125" s="27" t="s">
        <v>668</v>
      </c>
    </row>
    <row r="126" spans="1:12" x14ac:dyDescent="0.25">
      <c r="G126" s="27" t="s">
        <v>668</v>
      </c>
    </row>
    <row r="127" spans="1:12" x14ac:dyDescent="0.25">
      <c r="G127" s="27" t="s">
        <v>668</v>
      </c>
    </row>
    <row r="128" spans="1:12" x14ac:dyDescent="0.25">
      <c r="G128" s="27" t="s">
        <v>668</v>
      </c>
    </row>
    <row r="129" spans="1:7" x14ac:dyDescent="0.25">
      <c r="A129" s="22"/>
      <c r="B129" s="22"/>
      <c r="C129" s="22"/>
      <c r="F129" s="22"/>
      <c r="G129" s="27" t="s">
        <v>668</v>
      </c>
    </row>
    <row r="130" spans="1:7" x14ac:dyDescent="0.25">
      <c r="A130" s="22"/>
      <c r="B130" s="22"/>
      <c r="C130" s="22"/>
      <c r="F130" s="22"/>
      <c r="G130" s="27" t="s">
        <v>668</v>
      </c>
    </row>
  </sheetData>
  <sortState ref="B3:AN130">
    <sortCondition descending="1" ref="L3:L130"/>
    <sortCondition ref="B3:B130"/>
  </sortState>
  <printOptions gridLines="1"/>
  <pageMargins left="0.19685039370078741" right="0.11811023622047245" top="0.19685039370078741" bottom="0.19685039370078741" header="0" footer="0"/>
  <pageSetup paperSize="9" scale="60" pageOrder="overThenDown"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30"/>
  <sheetViews>
    <sheetView tabSelected="1" zoomScale="85" zoomScaleNormal="85" workbookViewId="0">
      <pane xSplit="1" ySplit="1" topLeftCell="U11" activePane="bottomRight" state="frozen"/>
      <selection pane="topRight" activeCell="B1" sqref="B1"/>
      <selection pane="bottomLeft" activeCell="A2" sqref="A2"/>
      <selection pane="bottomRight" activeCell="V31" sqref="V31"/>
    </sheetView>
  </sheetViews>
  <sheetFormatPr defaultRowHeight="15" x14ac:dyDescent="0.25"/>
  <cols>
    <col min="1" max="1" width="21" style="24" customWidth="1"/>
    <col min="2" max="2" width="101" style="24" customWidth="1"/>
    <col min="3" max="3" width="23" style="22" bestFit="1" customWidth="1"/>
    <col min="4" max="4" width="7.85546875" style="25" customWidth="1"/>
    <col min="5" max="5" width="10" style="25" customWidth="1"/>
    <col min="6" max="6" width="9.7109375" style="25" bestFit="1" customWidth="1"/>
    <col min="7" max="7" width="9.7109375" style="25" customWidth="1"/>
    <col min="8" max="8" width="10.140625" style="25" customWidth="1"/>
    <col min="9" max="9" width="16.85546875" style="22" customWidth="1"/>
    <col min="10" max="10" width="16.7109375" style="22" bestFit="1" customWidth="1"/>
    <col min="11" max="11" width="9.140625" bestFit="1" customWidth="1"/>
    <col min="12" max="12" width="45.7109375" customWidth="1"/>
    <col min="13" max="13" width="17.140625" style="22" customWidth="1"/>
    <col min="14" max="14" width="39" bestFit="1" customWidth="1"/>
    <col min="15" max="15" width="26.28515625" customWidth="1"/>
    <col min="16" max="16" width="24" style="24" customWidth="1"/>
    <col min="17" max="17" width="22.7109375" style="47" customWidth="1"/>
    <col min="18" max="18" width="12.28515625" customWidth="1"/>
    <col min="19" max="19" width="9.85546875" customWidth="1"/>
    <col min="20" max="20" width="27.5703125" customWidth="1"/>
    <col min="22" max="22" width="61.42578125" customWidth="1"/>
    <col min="23" max="23" width="21" style="24" customWidth="1"/>
    <col min="24" max="24" width="73.28515625" style="19" customWidth="1"/>
    <col min="25" max="25" width="48.140625" customWidth="1"/>
    <col min="26" max="26" width="22.42578125" customWidth="1"/>
  </cols>
  <sheetData>
    <row r="1" spans="1:1023" ht="45" x14ac:dyDescent="0.25">
      <c r="A1" s="61"/>
      <c r="B1" s="61"/>
      <c r="C1" s="61" t="s">
        <v>965</v>
      </c>
      <c r="D1" s="61" t="s">
        <v>21</v>
      </c>
      <c r="E1" s="61" t="s">
        <v>1017</v>
      </c>
      <c r="F1" s="61" t="s">
        <v>975</v>
      </c>
      <c r="G1" s="61" t="s">
        <v>977</v>
      </c>
      <c r="H1" s="61" t="s">
        <v>976</v>
      </c>
      <c r="I1" s="61" t="s">
        <v>1101</v>
      </c>
      <c r="J1" s="62" t="s">
        <v>990</v>
      </c>
      <c r="K1" s="62" t="s">
        <v>1102</v>
      </c>
      <c r="L1" s="61" t="s">
        <v>974</v>
      </c>
      <c r="M1" s="62" t="s">
        <v>1012</v>
      </c>
      <c r="N1" s="61" t="s">
        <v>1014</v>
      </c>
      <c r="O1" s="61" t="s">
        <v>1015</v>
      </c>
      <c r="P1" s="62" t="s">
        <v>1013</v>
      </c>
      <c r="Q1" s="61" t="s">
        <v>1016</v>
      </c>
      <c r="R1" s="63" t="s">
        <v>986</v>
      </c>
      <c r="S1" s="64" t="s">
        <v>987</v>
      </c>
      <c r="T1" s="61" t="s">
        <v>1018</v>
      </c>
      <c r="U1" s="61"/>
      <c r="V1" s="61"/>
      <c r="W1" s="15"/>
      <c r="X1" s="61" t="s">
        <v>683</v>
      </c>
      <c r="Y1" s="61" t="s">
        <v>1127</v>
      </c>
      <c r="Z1" s="61" t="s">
        <v>1136</v>
      </c>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61"/>
      <c r="BF1" s="61"/>
      <c r="BG1" s="61"/>
      <c r="BH1" s="61"/>
      <c r="BI1" s="61"/>
      <c r="BJ1" s="61"/>
      <c r="BK1" s="61"/>
      <c r="BL1" s="61"/>
      <c r="BM1" s="61"/>
      <c r="BN1" s="61"/>
      <c r="BO1" s="61"/>
      <c r="BP1" s="61"/>
      <c r="BQ1" s="61"/>
      <c r="BR1" s="61"/>
      <c r="BS1" s="61"/>
      <c r="BT1" s="61"/>
      <c r="BU1" s="61"/>
      <c r="BV1" s="61"/>
      <c r="BW1" s="61"/>
      <c r="BX1" s="61"/>
      <c r="BY1" s="61"/>
      <c r="BZ1" s="61"/>
      <c r="CA1" s="61"/>
      <c r="CB1" s="61"/>
      <c r="CC1" s="61"/>
      <c r="CD1" s="61"/>
      <c r="CE1" s="61"/>
      <c r="CF1" s="61"/>
      <c r="CG1" s="61"/>
      <c r="CH1" s="61"/>
      <c r="CI1" s="61"/>
      <c r="CJ1" s="61"/>
      <c r="CK1" s="61"/>
      <c r="CL1" s="61"/>
      <c r="CM1" s="61"/>
      <c r="CN1" s="61"/>
      <c r="CO1" s="61"/>
      <c r="CP1" s="61"/>
      <c r="CQ1" s="61"/>
      <c r="CR1" s="61"/>
      <c r="CS1" s="61"/>
      <c r="CT1" s="61"/>
      <c r="CU1" s="61"/>
      <c r="CV1" s="61"/>
      <c r="CW1" s="61"/>
      <c r="CX1" s="61"/>
      <c r="CY1" s="61"/>
      <c r="CZ1" s="61"/>
      <c r="DA1" s="61"/>
      <c r="DB1" s="61"/>
      <c r="DC1" s="61"/>
      <c r="DD1" s="61"/>
      <c r="DE1" s="61"/>
      <c r="DF1" s="61"/>
      <c r="DG1" s="61"/>
      <c r="DH1" s="61"/>
      <c r="DI1" s="61"/>
      <c r="DJ1" s="61"/>
      <c r="DK1" s="61"/>
      <c r="DL1" s="61"/>
      <c r="DM1" s="61"/>
      <c r="DN1" s="61"/>
      <c r="DO1" s="61"/>
      <c r="DP1" s="61"/>
      <c r="DQ1" s="61"/>
      <c r="DR1" s="61"/>
      <c r="DS1" s="61"/>
      <c r="DT1" s="61"/>
      <c r="DU1" s="61"/>
      <c r="DV1" s="61"/>
      <c r="DW1" s="61"/>
      <c r="DX1" s="61"/>
      <c r="DY1" s="61"/>
      <c r="DZ1" s="61"/>
      <c r="EA1" s="61"/>
      <c r="EB1" s="61"/>
      <c r="EC1" s="61"/>
      <c r="ED1" s="61"/>
      <c r="EE1" s="61"/>
      <c r="EF1" s="61"/>
      <c r="EG1" s="61"/>
      <c r="EH1" s="61"/>
      <c r="EI1" s="61"/>
      <c r="EJ1" s="61"/>
      <c r="EK1" s="61"/>
      <c r="EL1" s="61"/>
      <c r="EM1" s="61"/>
      <c r="EN1" s="61"/>
      <c r="EO1" s="61"/>
      <c r="EP1" s="61"/>
      <c r="EQ1" s="61"/>
      <c r="ER1" s="61"/>
      <c r="ES1" s="61"/>
      <c r="ET1" s="61"/>
      <c r="EU1" s="61"/>
      <c r="EV1" s="61"/>
      <c r="EW1" s="61"/>
      <c r="EX1" s="61"/>
      <c r="EY1" s="61"/>
      <c r="EZ1" s="61"/>
      <c r="FA1" s="61"/>
      <c r="FB1" s="61"/>
      <c r="FC1" s="61"/>
      <c r="FD1" s="61"/>
      <c r="FE1" s="61"/>
      <c r="FF1" s="61"/>
      <c r="FG1" s="61"/>
      <c r="FH1" s="61"/>
      <c r="FI1" s="61"/>
      <c r="FJ1" s="61"/>
      <c r="FK1" s="61"/>
      <c r="FL1" s="61"/>
      <c r="FM1" s="61"/>
      <c r="FN1" s="61"/>
      <c r="FO1" s="61"/>
      <c r="FP1" s="61"/>
      <c r="FQ1" s="61"/>
      <c r="FR1" s="61"/>
      <c r="FS1" s="61"/>
      <c r="FT1" s="61"/>
      <c r="FU1" s="61"/>
      <c r="FV1" s="61"/>
      <c r="FW1" s="61"/>
      <c r="FX1" s="61"/>
      <c r="FY1" s="61"/>
      <c r="FZ1" s="61"/>
      <c r="GA1" s="61"/>
      <c r="GB1" s="61"/>
      <c r="GC1" s="61"/>
      <c r="GD1" s="61"/>
      <c r="GE1" s="61"/>
      <c r="GF1" s="61"/>
      <c r="GG1" s="61"/>
      <c r="GH1" s="61"/>
      <c r="GI1" s="61"/>
      <c r="GJ1" s="61"/>
      <c r="GK1" s="61"/>
      <c r="GL1" s="61"/>
      <c r="GM1" s="61"/>
      <c r="GN1" s="61"/>
      <c r="GO1" s="61"/>
      <c r="GP1" s="61"/>
      <c r="GQ1" s="61"/>
      <c r="GR1" s="61"/>
      <c r="GS1" s="61"/>
      <c r="GT1" s="61"/>
      <c r="GU1" s="61"/>
      <c r="GV1" s="61"/>
      <c r="GW1" s="61"/>
      <c r="GX1" s="61"/>
      <c r="GY1" s="61"/>
      <c r="GZ1" s="61"/>
      <c r="HA1" s="61"/>
      <c r="HB1" s="61"/>
      <c r="HC1" s="61"/>
      <c r="HD1" s="61"/>
      <c r="HE1" s="61"/>
      <c r="HF1" s="61"/>
      <c r="HG1" s="61"/>
      <c r="HH1" s="61"/>
      <c r="HI1" s="61"/>
      <c r="HJ1" s="61"/>
      <c r="HK1" s="61"/>
      <c r="HL1" s="61"/>
      <c r="HM1" s="61"/>
      <c r="HN1" s="61"/>
      <c r="HO1" s="61"/>
      <c r="HP1" s="61"/>
      <c r="HQ1" s="61"/>
      <c r="HR1" s="61"/>
      <c r="HS1" s="61"/>
      <c r="HT1" s="61"/>
      <c r="HU1" s="61"/>
      <c r="HV1" s="61"/>
      <c r="HW1" s="61"/>
      <c r="HX1" s="61"/>
      <c r="HY1" s="61"/>
      <c r="HZ1" s="61"/>
      <c r="IA1" s="61"/>
      <c r="IB1" s="61"/>
      <c r="IC1" s="61"/>
      <c r="ID1" s="61"/>
      <c r="IE1" s="61"/>
      <c r="IF1" s="61"/>
      <c r="IG1" s="61"/>
      <c r="IH1" s="61"/>
      <c r="II1" s="61"/>
      <c r="IJ1" s="61"/>
      <c r="IK1" s="61"/>
      <c r="IL1" s="61"/>
      <c r="IM1" s="61"/>
      <c r="IN1" s="61"/>
      <c r="IO1" s="61"/>
      <c r="IP1" s="61"/>
      <c r="IQ1" s="61"/>
      <c r="IR1" s="61"/>
      <c r="IS1" s="61"/>
      <c r="IT1" s="61"/>
      <c r="IU1" s="61"/>
      <c r="IV1" s="61"/>
      <c r="IW1" s="61"/>
      <c r="IX1" s="61"/>
      <c r="IY1" s="61"/>
      <c r="IZ1" s="61"/>
      <c r="JA1" s="61"/>
      <c r="JB1" s="61"/>
      <c r="JC1" s="61"/>
      <c r="JD1" s="61"/>
      <c r="JE1" s="61"/>
      <c r="JF1" s="61"/>
      <c r="JG1" s="61"/>
      <c r="JH1" s="61"/>
      <c r="JI1" s="61"/>
      <c r="JJ1" s="61"/>
      <c r="JK1" s="61"/>
      <c r="JL1" s="61"/>
      <c r="JM1" s="61"/>
      <c r="JN1" s="61"/>
      <c r="JO1" s="61"/>
      <c r="JP1" s="61"/>
      <c r="JQ1" s="61"/>
      <c r="JR1" s="61"/>
      <c r="JS1" s="61"/>
      <c r="JT1" s="61"/>
      <c r="JU1" s="61"/>
      <c r="JV1" s="61"/>
      <c r="JW1" s="61"/>
      <c r="JX1" s="61"/>
      <c r="JY1" s="61"/>
      <c r="JZ1" s="61"/>
      <c r="KA1" s="61"/>
      <c r="KB1" s="61"/>
      <c r="KC1" s="61"/>
      <c r="KD1" s="61"/>
      <c r="KE1" s="61"/>
      <c r="KF1" s="61"/>
      <c r="KG1" s="61"/>
      <c r="KH1" s="61"/>
      <c r="KI1" s="61"/>
      <c r="KJ1" s="61"/>
      <c r="KK1" s="61"/>
      <c r="KL1" s="61"/>
      <c r="KM1" s="61"/>
      <c r="KN1" s="61"/>
      <c r="KO1" s="61"/>
      <c r="KP1" s="61"/>
      <c r="KQ1" s="61"/>
      <c r="KR1" s="61"/>
      <c r="KS1" s="61"/>
      <c r="KT1" s="61"/>
      <c r="KU1" s="61"/>
      <c r="KV1" s="61"/>
      <c r="KW1" s="61"/>
      <c r="KX1" s="61"/>
      <c r="KY1" s="61"/>
      <c r="KZ1" s="61"/>
      <c r="LA1" s="61"/>
      <c r="LB1" s="61"/>
      <c r="LC1" s="61"/>
      <c r="LD1" s="61"/>
      <c r="LE1" s="61"/>
      <c r="LF1" s="61"/>
      <c r="LG1" s="61"/>
      <c r="LH1" s="61"/>
      <c r="LI1" s="61"/>
      <c r="LJ1" s="61"/>
      <c r="LK1" s="61"/>
      <c r="LL1" s="61"/>
      <c r="LM1" s="61"/>
      <c r="LN1" s="61"/>
      <c r="LO1" s="61"/>
      <c r="LP1" s="61"/>
      <c r="LQ1" s="61"/>
      <c r="LR1" s="61"/>
      <c r="LS1" s="61"/>
      <c r="LT1" s="61"/>
      <c r="LU1" s="61"/>
      <c r="LV1" s="61"/>
      <c r="LW1" s="61"/>
      <c r="LX1" s="61"/>
      <c r="LY1" s="61"/>
      <c r="LZ1" s="61"/>
      <c r="MA1" s="61"/>
      <c r="MB1" s="61"/>
      <c r="MC1" s="61"/>
      <c r="MD1" s="61"/>
      <c r="ME1" s="61"/>
      <c r="MF1" s="61"/>
      <c r="MG1" s="61"/>
      <c r="MH1" s="61"/>
      <c r="MI1" s="61"/>
      <c r="MJ1" s="61"/>
      <c r="MK1" s="61"/>
      <c r="ML1" s="61"/>
      <c r="MM1" s="61"/>
      <c r="MN1" s="61"/>
      <c r="MO1" s="61"/>
      <c r="MP1" s="61"/>
      <c r="MQ1" s="61"/>
      <c r="MR1" s="61"/>
      <c r="MS1" s="61"/>
      <c r="MT1" s="61"/>
      <c r="MU1" s="61"/>
      <c r="MV1" s="61"/>
      <c r="MW1" s="61"/>
      <c r="MX1" s="61"/>
      <c r="MY1" s="61"/>
      <c r="MZ1" s="61"/>
      <c r="NA1" s="61"/>
      <c r="NB1" s="61"/>
      <c r="NC1" s="61"/>
      <c r="ND1" s="61"/>
      <c r="NE1" s="61"/>
      <c r="NF1" s="61"/>
      <c r="NG1" s="61"/>
      <c r="NH1" s="61"/>
      <c r="NI1" s="61"/>
      <c r="NJ1" s="61"/>
      <c r="NK1" s="61"/>
      <c r="NL1" s="61"/>
      <c r="NM1" s="61"/>
      <c r="NN1" s="61"/>
      <c r="NO1" s="61"/>
      <c r="NP1" s="61"/>
      <c r="NQ1" s="61"/>
      <c r="NR1" s="61"/>
      <c r="NS1" s="61"/>
      <c r="NT1" s="61"/>
      <c r="NU1" s="61"/>
      <c r="NV1" s="61"/>
      <c r="NW1" s="61"/>
      <c r="NX1" s="61"/>
      <c r="NY1" s="61"/>
      <c r="NZ1" s="61"/>
      <c r="OA1" s="61"/>
      <c r="OB1" s="61"/>
      <c r="OC1" s="61"/>
      <c r="OD1" s="61"/>
      <c r="OE1" s="61"/>
      <c r="OF1" s="61"/>
      <c r="OG1" s="61"/>
      <c r="OH1" s="61"/>
      <c r="OI1" s="61"/>
      <c r="OJ1" s="61"/>
      <c r="OK1" s="61"/>
      <c r="OL1" s="61"/>
      <c r="OM1" s="61"/>
      <c r="ON1" s="61"/>
      <c r="OO1" s="61"/>
      <c r="OP1" s="61"/>
      <c r="OQ1" s="61"/>
      <c r="OR1" s="61"/>
      <c r="OS1" s="61"/>
      <c r="OT1" s="61"/>
      <c r="OU1" s="61"/>
      <c r="OV1" s="61"/>
      <c r="OW1" s="61"/>
      <c r="OX1" s="61"/>
      <c r="OY1" s="61"/>
      <c r="OZ1" s="61"/>
      <c r="PA1" s="61"/>
      <c r="PB1" s="61"/>
      <c r="PC1" s="61"/>
      <c r="PD1" s="61"/>
      <c r="PE1" s="61"/>
      <c r="PF1" s="61"/>
      <c r="PG1" s="61"/>
      <c r="PH1" s="61"/>
      <c r="PI1" s="61"/>
      <c r="PJ1" s="61"/>
      <c r="PK1" s="61"/>
      <c r="PL1" s="61"/>
      <c r="PM1" s="61"/>
      <c r="PN1" s="61"/>
      <c r="PO1" s="61"/>
      <c r="PP1" s="61"/>
      <c r="PQ1" s="61"/>
      <c r="PR1" s="61"/>
      <c r="PS1" s="61"/>
      <c r="PT1" s="61"/>
      <c r="PU1" s="61"/>
      <c r="PV1" s="61"/>
      <c r="PW1" s="61"/>
      <c r="PX1" s="61"/>
      <c r="PY1" s="61"/>
      <c r="PZ1" s="61"/>
      <c r="QA1" s="61"/>
      <c r="QB1" s="61"/>
      <c r="QC1" s="61"/>
      <c r="QD1" s="61"/>
      <c r="QE1" s="61"/>
      <c r="QF1" s="61"/>
      <c r="QG1" s="61"/>
      <c r="QH1" s="61"/>
      <c r="QI1" s="61"/>
      <c r="QJ1" s="61"/>
      <c r="QK1" s="61"/>
      <c r="QL1" s="61"/>
      <c r="QM1" s="61"/>
      <c r="QN1" s="61"/>
      <c r="QO1" s="61"/>
      <c r="QP1" s="61"/>
      <c r="QQ1" s="61"/>
      <c r="QR1" s="61"/>
      <c r="QS1" s="61"/>
      <c r="QT1" s="61"/>
      <c r="QU1" s="61"/>
      <c r="QV1" s="61"/>
      <c r="QW1" s="61"/>
      <c r="QX1" s="61"/>
      <c r="QY1" s="61"/>
      <c r="QZ1" s="61"/>
      <c r="RA1" s="61"/>
      <c r="RB1" s="61"/>
      <c r="RC1" s="61"/>
      <c r="RD1" s="61"/>
      <c r="RE1" s="61"/>
      <c r="RF1" s="61"/>
      <c r="RG1" s="61"/>
      <c r="RH1" s="61"/>
      <c r="RI1" s="61"/>
      <c r="RJ1" s="61"/>
      <c r="RK1" s="61"/>
      <c r="RL1" s="61"/>
      <c r="RM1" s="61"/>
      <c r="RN1" s="61"/>
      <c r="RO1" s="61"/>
      <c r="RP1" s="61"/>
      <c r="RQ1" s="61"/>
      <c r="RR1" s="61"/>
      <c r="RS1" s="61"/>
      <c r="RT1" s="61"/>
      <c r="RU1" s="61"/>
      <c r="RV1" s="61"/>
      <c r="RW1" s="61"/>
      <c r="RX1" s="61"/>
      <c r="RY1" s="61"/>
      <c r="RZ1" s="61"/>
      <c r="SA1" s="61"/>
      <c r="SB1" s="61"/>
      <c r="SC1" s="61"/>
      <c r="SD1" s="61"/>
      <c r="SE1" s="61"/>
      <c r="SF1" s="61"/>
      <c r="SG1" s="61"/>
      <c r="SH1" s="61"/>
      <c r="SI1" s="61"/>
      <c r="SJ1" s="61"/>
      <c r="SK1" s="61"/>
      <c r="SL1" s="61"/>
      <c r="SM1" s="61"/>
      <c r="SN1" s="61"/>
      <c r="SO1" s="61"/>
      <c r="SP1" s="61"/>
      <c r="SQ1" s="61"/>
      <c r="SR1" s="61"/>
      <c r="SS1" s="61"/>
      <c r="ST1" s="61"/>
      <c r="SU1" s="61"/>
      <c r="SV1" s="61"/>
      <c r="SW1" s="61"/>
      <c r="SX1" s="61"/>
      <c r="SY1" s="61"/>
      <c r="SZ1" s="61"/>
      <c r="TA1" s="61"/>
      <c r="TB1" s="61"/>
      <c r="TC1" s="61"/>
      <c r="TD1" s="61"/>
      <c r="TE1" s="61"/>
      <c r="TF1" s="61"/>
      <c r="TG1" s="61"/>
      <c r="TH1" s="61"/>
      <c r="TI1" s="61"/>
      <c r="TJ1" s="61"/>
      <c r="TK1" s="61"/>
      <c r="TL1" s="61"/>
      <c r="TM1" s="61"/>
      <c r="TN1" s="61"/>
      <c r="TO1" s="61"/>
      <c r="TP1" s="61"/>
      <c r="TQ1" s="61"/>
      <c r="TR1" s="61"/>
      <c r="TS1" s="61"/>
      <c r="TT1" s="61"/>
      <c r="TU1" s="61"/>
      <c r="TV1" s="61"/>
      <c r="TW1" s="61"/>
      <c r="TX1" s="61"/>
      <c r="TY1" s="61"/>
      <c r="TZ1" s="61"/>
      <c r="UA1" s="61"/>
      <c r="UB1" s="61"/>
      <c r="UC1" s="61"/>
      <c r="UD1" s="61"/>
      <c r="UE1" s="61"/>
      <c r="UF1" s="61"/>
      <c r="UG1" s="61"/>
      <c r="UH1" s="61"/>
      <c r="UI1" s="61"/>
      <c r="UJ1" s="61"/>
      <c r="UK1" s="61"/>
      <c r="UL1" s="61"/>
      <c r="UM1" s="61"/>
      <c r="UN1" s="61"/>
      <c r="UO1" s="61"/>
      <c r="UP1" s="61"/>
      <c r="UQ1" s="61"/>
      <c r="UR1" s="61"/>
      <c r="US1" s="61"/>
      <c r="UT1" s="61"/>
      <c r="UU1" s="61"/>
      <c r="UV1" s="61"/>
      <c r="UW1" s="61"/>
      <c r="UX1" s="61"/>
      <c r="UY1" s="61"/>
      <c r="UZ1" s="61"/>
      <c r="VA1" s="61"/>
      <c r="VB1" s="61"/>
      <c r="VC1" s="61"/>
      <c r="VD1" s="61"/>
      <c r="VE1" s="61"/>
      <c r="VF1" s="61"/>
      <c r="VG1" s="61"/>
      <c r="VH1" s="61"/>
      <c r="VI1" s="61"/>
      <c r="VJ1" s="61"/>
      <c r="VK1" s="61"/>
      <c r="VL1" s="61"/>
      <c r="VM1" s="61"/>
      <c r="VN1" s="61"/>
      <c r="VO1" s="61"/>
      <c r="VP1" s="61"/>
      <c r="VQ1" s="61"/>
      <c r="VR1" s="61"/>
      <c r="VS1" s="61"/>
      <c r="VT1" s="61"/>
      <c r="VU1" s="61"/>
      <c r="VV1" s="61"/>
      <c r="VW1" s="61"/>
      <c r="VX1" s="61"/>
      <c r="VY1" s="61"/>
      <c r="VZ1" s="61"/>
      <c r="WA1" s="61"/>
      <c r="WB1" s="61"/>
      <c r="WC1" s="61"/>
      <c r="WD1" s="61"/>
      <c r="WE1" s="61"/>
      <c r="WF1" s="61"/>
      <c r="WG1" s="61"/>
      <c r="WH1" s="61"/>
      <c r="WI1" s="61"/>
      <c r="WJ1" s="61"/>
      <c r="WK1" s="61"/>
      <c r="WL1" s="61"/>
      <c r="WM1" s="61"/>
      <c r="WN1" s="61"/>
      <c r="WO1" s="61"/>
      <c r="WP1" s="61"/>
      <c r="WQ1" s="61"/>
      <c r="WR1" s="61"/>
      <c r="WS1" s="61"/>
      <c r="WT1" s="61"/>
      <c r="WU1" s="61"/>
      <c r="WV1" s="61"/>
      <c r="WW1" s="61"/>
      <c r="WX1" s="61"/>
      <c r="WY1" s="61"/>
      <c r="WZ1" s="61"/>
      <c r="XA1" s="61"/>
      <c r="XB1" s="61"/>
      <c r="XC1" s="61"/>
      <c r="XD1" s="61"/>
      <c r="XE1" s="61"/>
      <c r="XF1" s="61"/>
      <c r="XG1" s="61"/>
      <c r="XH1" s="61"/>
      <c r="XI1" s="61"/>
      <c r="XJ1" s="61"/>
      <c r="XK1" s="61"/>
      <c r="XL1" s="61"/>
      <c r="XM1" s="61"/>
      <c r="XN1" s="61"/>
      <c r="XO1" s="61"/>
      <c r="XP1" s="61"/>
      <c r="XQ1" s="61"/>
      <c r="XR1" s="61"/>
      <c r="XS1" s="61"/>
      <c r="XT1" s="61"/>
      <c r="XU1" s="61"/>
      <c r="XV1" s="61"/>
      <c r="XW1" s="61"/>
      <c r="XX1" s="61"/>
      <c r="XY1" s="61"/>
      <c r="XZ1" s="61"/>
      <c r="YA1" s="61"/>
      <c r="YB1" s="61"/>
      <c r="YC1" s="61"/>
      <c r="YD1" s="61"/>
      <c r="YE1" s="61"/>
      <c r="YF1" s="61"/>
      <c r="YG1" s="61"/>
      <c r="YH1" s="61"/>
      <c r="YI1" s="61"/>
      <c r="YJ1" s="61"/>
      <c r="YK1" s="61"/>
      <c r="YL1" s="61"/>
      <c r="YM1" s="61"/>
      <c r="YN1" s="61"/>
      <c r="YO1" s="61"/>
      <c r="YP1" s="61"/>
      <c r="YQ1" s="61"/>
      <c r="YR1" s="61"/>
      <c r="YS1" s="61"/>
      <c r="YT1" s="61"/>
      <c r="YU1" s="61"/>
      <c r="YV1" s="61"/>
      <c r="YW1" s="61"/>
      <c r="YX1" s="61"/>
      <c r="YY1" s="61"/>
      <c r="YZ1" s="61"/>
      <c r="ZA1" s="61"/>
      <c r="ZB1" s="61"/>
      <c r="ZC1" s="61"/>
      <c r="ZD1" s="61"/>
      <c r="ZE1" s="61"/>
      <c r="ZF1" s="61"/>
      <c r="ZG1" s="61"/>
      <c r="ZH1" s="61"/>
      <c r="ZI1" s="61"/>
      <c r="ZJ1" s="61"/>
      <c r="ZK1" s="61"/>
      <c r="ZL1" s="61"/>
      <c r="ZM1" s="61"/>
      <c r="ZN1" s="61"/>
      <c r="ZO1" s="61"/>
      <c r="ZP1" s="61"/>
      <c r="ZQ1" s="61"/>
      <c r="ZR1" s="61"/>
      <c r="ZS1" s="61"/>
      <c r="ZT1" s="61"/>
      <c r="ZU1" s="61"/>
      <c r="ZV1" s="61"/>
      <c r="ZW1" s="61"/>
      <c r="ZX1" s="61"/>
      <c r="ZY1" s="61"/>
      <c r="ZZ1" s="61"/>
      <c r="AAA1" s="61"/>
      <c r="AAB1" s="61"/>
      <c r="AAC1" s="61"/>
      <c r="AAD1" s="61"/>
      <c r="AAE1" s="61"/>
      <c r="AAF1" s="61"/>
      <c r="AAG1" s="61"/>
      <c r="AAH1" s="61"/>
      <c r="AAI1" s="61"/>
      <c r="AAJ1" s="61"/>
      <c r="AAK1" s="61"/>
      <c r="AAL1" s="61"/>
      <c r="AAM1" s="61"/>
      <c r="AAN1" s="61"/>
      <c r="AAO1" s="61"/>
      <c r="AAP1" s="61"/>
      <c r="AAQ1" s="61"/>
      <c r="AAR1" s="61"/>
      <c r="AAS1" s="61"/>
      <c r="AAT1" s="61"/>
      <c r="AAU1" s="61"/>
      <c r="AAV1" s="61"/>
      <c r="AAW1" s="61"/>
      <c r="AAX1" s="61"/>
      <c r="AAY1" s="61"/>
      <c r="AAZ1" s="61"/>
      <c r="ABA1" s="61"/>
      <c r="ABB1" s="61"/>
      <c r="ABC1" s="61"/>
      <c r="ABD1" s="61"/>
      <c r="ABE1" s="61"/>
      <c r="ABF1" s="61"/>
      <c r="ABG1" s="61"/>
      <c r="ABH1" s="61"/>
      <c r="ABI1" s="61"/>
      <c r="ABJ1" s="61"/>
      <c r="ABK1" s="61"/>
      <c r="ABL1" s="61"/>
      <c r="ABM1" s="61"/>
      <c r="ABN1" s="61"/>
      <c r="ABO1" s="61"/>
      <c r="ABP1" s="61"/>
      <c r="ABQ1" s="61"/>
      <c r="ABR1" s="61"/>
      <c r="ABS1" s="61"/>
      <c r="ABT1" s="61"/>
      <c r="ABU1" s="61"/>
      <c r="ABV1" s="61"/>
      <c r="ABW1" s="61"/>
      <c r="ABX1" s="61"/>
      <c r="ABY1" s="61"/>
      <c r="ABZ1" s="61"/>
      <c r="ACA1" s="61"/>
      <c r="ACB1" s="61"/>
      <c r="ACC1" s="61"/>
      <c r="ACD1" s="61"/>
      <c r="ACE1" s="61"/>
      <c r="ACF1" s="61"/>
      <c r="ACG1" s="61"/>
      <c r="ACH1" s="61"/>
      <c r="ACI1" s="61"/>
      <c r="ACJ1" s="61"/>
      <c r="ACK1" s="61"/>
      <c r="ACL1" s="61"/>
      <c r="ACM1" s="61"/>
      <c r="ACN1" s="61"/>
      <c r="ACO1" s="61"/>
      <c r="ACP1" s="61"/>
      <c r="ACQ1" s="61"/>
      <c r="ACR1" s="61"/>
      <c r="ACS1" s="61"/>
      <c r="ACT1" s="61"/>
      <c r="ACU1" s="61"/>
      <c r="ACV1" s="61"/>
      <c r="ACW1" s="61"/>
      <c r="ACX1" s="61"/>
      <c r="ACY1" s="61"/>
      <c r="ACZ1" s="61"/>
      <c r="ADA1" s="61"/>
      <c r="ADB1" s="61"/>
      <c r="ADC1" s="61"/>
      <c r="ADD1" s="61"/>
      <c r="ADE1" s="61"/>
      <c r="ADF1" s="61"/>
      <c r="ADG1" s="61"/>
      <c r="ADH1" s="61"/>
      <c r="ADI1" s="61"/>
      <c r="ADJ1" s="61"/>
      <c r="ADK1" s="61"/>
      <c r="ADL1" s="61"/>
      <c r="ADM1" s="61"/>
      <c r="ADN1" s="61"/>
      <c r="ADO1" s="61"/>
      <c r="ADP1" s="61"/>
      <c r="ADQ1" s="61"/>
      <c r="ADR1" s="61"/>
      <c r="ADS1" s="61"/>
      <c r="ADT1" s="61"/>
      <c r="ADU1" s="61"/>
      <c r="ADV1" s="61"/>
      <c r="ADW1" s="61"/>
      <c r="ADX1" s="61"/>
      <c r="ADY1" s="61"/>
      <c r="ADZ1" s="61"/>
      <c r="AEA1" s="61"/>
      <c r="AEB1" s="61"/>
      <c r="AEC1" s="61"/>
      <c r="AED1" s="61"/>
      <c r="AEE1" s="61"/>
      <c r="AEF1" s="61"/>
      <c r="AEG1" s="61"/>
      <c r="AEH1" s="61"/>
      <c r="AEI1" s="61"/>
      <c r="AEJ1" s="61"/>
      <c r="AEK1" s="61"/>
      <c r="AEL1" s="61"/>
      <c r="AEM1" s="61"/>
      <c r="AEN1" s="61"/>
      <c r="AEO1" s="61"/>
      <c r="AEP1" s="61"/>
      <c r="AEQ1" s="61"/>
      <c r="AER1" s="61"/>
      <c r="AES1" s="61"/>
      <c r="AET1" s="61"/>
      <c r="AEU1" s="61"/>
      <c r="AEV1" s="61"/>
      <c r="AEW1" s="61"/>
      <c r="AEX1" s="61"/>
      <c r="AEY1" s="61"/>
      <c r="AEZ1" s="61"/>
      <c r="AFA1" s="61"/>
      <c r="AFB1" s="61"/>
      <c r="AFC1" s="61"/>
      <c r="AFD1" s="61"/>
      <c r="AFE1" s="61"/>
      <c r="AFF1" s="61"/>
      <c r="AFG1" s="61"/>
      <c r="AFH1" s="61"/>
      <c r="AFI1" s="61"/>
      <c r="AFJ1" s="61"/>
      <c r="AFK1" s="61"/>
      <c r="AFL1" s="61"/>
      <c r="AFM1" s="61"/>
      <c r="AFN1" s="61"/>
      <c r="AFO1" s="61"/>
      <c r="AFP1" s="61"/>
      <c r="AFQ1" s="61"/>
      <c r="AFR1" s="61"/>
      <c r="AFS1" s="61"/>
      <c r="AFT1" s="61"/>
      <c r="AFU1" s="61"/>
      <c r="AFV1" s="61"/>
      <c r="AFW1" s="61"/>
      <c r="AFX1" s="61"/>
      <c r="AFY1" s="61"/>
      <c r="AFZ1" s="61"/>
      <c r="AGA1" s="61"/>
      <c r="AGB1" s="61"/>
      <c r="AGC1" s="61"/>
      <c r="AGD1" s="61"/>
      <c r="AGE1" s="61"/>
      <c r="AGF1" s="61"/>
      <c r="AGG1" s="61"/>
      <c r="AGH1" s="61"/>
      <c r="AGI1" s="61"/>
      <c r="AGJ1" s="61"/>
      <c r="AGK1" s="61"/>
      <c r="AGL1" s="61"/>
      <c r="AGM1" s="61"/>
      <c r="AGN1" s="61"/>
      <c r="AGO1" s="61"/>
      <c r="AGP1" s="61"/>
      <c r="AGQ1" s="61"/>
      <c r="AGR1" s="61"/>
      <c r="AGS1" s="61"/>
      <c r="AGT1" s="61"/>
      <c r="AGU1" s="61"/>
      <c r="AGV1" s="61"/>
      <c r="AGW1" s="61"/>
      <c r="AGX1" s="61"/>
      <c r="AGY1" s="61"/>
      <c r="AGZ1" s="61"/>
      <c r="AHA1" s="61"/>
      <c r="AHB1" s="61"/>
      <c r="AHC1" s="61"/>
      <c r="AHD1" s="61"/>
      <c r="AHE1" s="61"/>
      <c r="AHF1" s="61"/>
      <c r="AHG1" s="61"/>
      <c r="AHH1" s="61"/>
      <c r="AHI1" s="61"/>
      <c r="AHJ1" s="61"/>
      <c r="AHK1" s="61"/>
      <c r="AHL1" s="61"/>
      <c r="AHM1" s="61"/>
      <c r="AHN1" s="61"/>
      <c r="AHO1" s="61"/>
      <c r="AHP1" s="61"/>
      <c r="AHQ1" s="61"/>
      <c r="AHR1" s="61"/>
      <c r="AHS1" s="61"/>
      <c r="AHT1" s="61"/>
      <c r="AHU1" s="61"/>
      <c r="AHV1" s="61"/>
      <c r="AHW1" s="61"/>
      <c r="AHX1" s="61"/>
      <c r="AHY1" s="61"/>
      <c r="AHZ1" s="61"/>
      <c r="AIA1" s="61"/>
      <c r="AIB1" s="61"/>
      <c r="AIC1" s="61"/>
      <c r="AID1" s="61"/>
      <c r="AIE1" s="61"/>
      <c r="AIF1" s="61"/>
      <c r="AIG1" s="61"/>
      <c r="AIH1" s="61"/>
      <c r="AII1" s="61"/>
      <c r="AIJ1" s="61"/>
      <c r="AIK1" s="61"/>
      <c r="AIL1" s="61"/>
      <c r="AIM1" s="61"/>
      <c r="AIN1" s="61"/>
      <c r="AIO1" s="61"/>
      <c r="AIP1" s="61"/>
      <c r="AIQ1" s="61"/>
      <c r="AIR1" s="61"/>
      <c r="AIS1" s="61"/>
      <c r="AIT1" s="61"/>
      <c r="AIU1" s="61"/>
      <c r="AIV1" s="61"/>
      <c r="AIW1" s="61"/>
      <c r="AIX1" s="61"/>
      <c r="AIY1" s="61"/>
      <c r="AIZ1" s="61"/>
      <c r="AJA1" s="61"/>
      <c r="AJB1" s="61"/>
      <c r="AJC1" s="61"/>
      <c r="AJD1" s="61"/>
      <c r="AJE1" s="61"/>
      <c r="AJF1" s="61"/>
      <c r="AJG1" s="61"/>
      <c r="AJH1" s="61"/>
      <c r="AJI1" s="61"/>
      <c r="AJJ1" s="61"/>
      <c r="AJK1" s="61"/>
      <c r="AJL1" s="61"/>
      <c r="AJM1" s="61"/>
      <c r="AJN1" s="61"/>
      <c r="AJO1" s="61"/>
      <c r="AJP1" s="61"/>
      <c r="AJQ1" s="61"/>
      <c r="AJR1" s="61"/>
      <c r="AJS1" s="61"/>
      <c r="AJT1" s="61"/>
      <c r="AJU1" s="61"/>
      <c r="AJV1" s="61"/>
      <c r="AJW1" s="61"/>
      <c r="AJX1" s="61"/>
      <c r="AJY1" s="61"/>
      <c r="AJZ1" s="61"/>
      <c r="AKA1" s="61"/>
      <c r="AKB1" s="61"/>
      <c r="AKC1" s="61"/>
      <c r="AKD1" s="61"/>
      <c r="AKE1" s="61"/>
      <c r="AKF1" s="61"/>
      <c r="AKG1" s="61"/>
      <c r="AKH1" s="61"/>
      <c r="AKI1" s="61"/>
      <c r="AKJ1" s="61"/>
      <c r="AKK1" s="61"/>
      <c r="AKL1" s="61"/>
      <c r="AKM1" s="61"/>
      <c r="AKN1" s="61"/>
      <c r="AKO1" s="61"/>
      <c r="AKP1" s="61"/>
      <c r="AKQ1" s="61"/>
      <c r="AKR1" s="61"/>
      <c r="AKS1" s="61"/>
      <c r="AKT1" s="61"/>
      <c r="AKU1" s="61"/>
      <c r="AKV1" s="61"/>
      <c r="AKW1" s="61"/>
      <c r="AKX1" s="61"/>
      <c r="AKY1" s="61"/>
      <c r="AKZ1" s="61"/>
      <c r="ALA1" s="61"/>
      <c r="ALB1" s="61"/>
      <c r="ALC1" s="61"/>
      <c r="ALD1" s="61"/>
      <c r="ALE1" s="61"/>
      <c r="ALF1" s="61"/>
      <c r="ALG1" s="61"/>
      <c r="ALH1" s="61"/>
      <c r="ALI1" s="61"/>
      <c r="ALJ1" s="61"/>
      <c r="ALK1" s="61"/>
      <c r="ALL1" s="61"/>
      <c r="ALM1" s="61"/>
      <c r="ALN1" s="61"/>
      <c r="ALO1" s="61"/>
      <c r="ALP1" s="61"/>
      <c r="ALQ1" s="61"/>
      <c r="ALR1" s="61"/>
      <c r="ALS1" s="61"/>
      <c r="ALT1" s="61"/>
      <c r="ALU1" s="61"/>
      <c r="ALV1" s="61"/>
      <c r="ALW1" s="61"/>
      <c r="ALX1" s="61"/>
      <c r="ALY1" s="61"/>
      <c r="ALZ1" s="61"/>
      <c r="AMA1" s="61"/>
      <c r="AMB1" s="61"/>
      <c r="AMC1" s="61"/>
      <c r="AMD1" s="61"/>
      <c r="AME1" s="61"/>
      <c r="AMF1" s="61"/>
      <c r="AMG1" s="61"/>
      <c r="AMH1" s="61"/>
      <c r="AMI1" s="61"/>
    </row>
    <row r="2" spans="1:1023" x14ac:dyDescent="0.25">
      <c r="A2" s="24" t="s">
        <v>1052</v>
      </c>
      <c r="B2" s="24" t="s">
        <v>615</v>
      </c>
      <c r="C2" s="22" t="s">
        <v>271</v>
      </c>
      <c r="D2" s="25">
        <v>2009</v>
      </c>
      <c r="E2" s="65" t="s">
        <v>1103</v>
      </c>
      <c r="F2" s="25">
        <v>2004</v>
      </c>
      <c r="G2" s="25">
        <v>2008</v>
      </c>
      <c r="H2" s="25" t="s">
        <v>978</v>
      </c>
      <c r="I2" s="25">
        <v>5</v>
      </c>
      <c r="J2" s="22" t="s">
        <v>991</v>
      </c>
      <c r="K2" s="22"/>
      <c r="L2" s="66" t="s">
        <v>891</v>
      </c>
      <c r="P2" s="22"/>
      <c r="Q2"/>
      <c r="R2" s="24"/>
      <c r="S2" s="47"/>
      <c r="U2" s="24"/>
      <c r="V2" s="18"/>
      <c r="W2" s="33" t="s">
        <v>1052</v>
      </c>
      <c r="X2" s="39" t="s">
        <v>1126</v>
      </c>
      <c r="Y2" s="23" t="s">
        <v>1128</v>
      </c>
      <c r="Z2" s="39" t="s">
        <v>1134</v>
      </c>
    </row>
    <row r="3" spans="1:1023" x14ac:dyDescent="0.25">
      <c r="A3" s="33" t="s">
        <v>832</v>
      </c>
      <c r="B3" s="33" t="s">
        <v>385</v>
      </c>
      <c r="C3" s="22" t="s">
        <v>271</v>
      </c>
      <c r="D3" s="34">
        <v>2011</v>
      </c>
      <c r="E3" s="34" t="s">
        <v>1104</v>
      </c>
      <c r="F3" s="34"/>
      <c r="G3" s="34"/>
      <c r="H3" s="34" t="s">
        <v>979</v>
      </c>
      <c r="I3" s="25"/>
      <c r="J3" s="32" t="s">
        <v>992</v>
      </c>
      <c r="K3" s="32">
        <v>150</v>
      </c>
      <c r="L3" s="66" t="s">
        <v>1096</v>
      </c>
      <c r="M3" s="32"/>
      <c r="P3" s="32"/>
      <c r="Q3"/>
      <c r="R3" s="24"/>
      <c r="S3" s="45"/>
      <c r="U3" s="33"/>
      <c r="V3" s="39"/>
      <c r="W3" s="33" t="s">
        <v>832</v>
      </c>
      <c r="X3" s="39" t="s">
        <v>1124</v>
      </c>
      <c r="Y3" s="32" t="s">
        <v>1129</v>
      </c>
      <c r="Z3" s="39"/>
    </row>
    <row r="4" spans="1:1023" x14ac:dyDescent="0.25">
      <c r="A4" s="33" t="s">
        <v>1105</v>
      </c>
      <c r="B4" s="33" t="s">
        <v>639</v>
      </c>
      <c r="C4" s="32" t="s">
        <v>271</v>
      </c>
      <c r="D4" s="34">
        <v>2004</v>
      </c>
      <c r="E4" s="34" t="s">
        <v>1103</v>
      </c>
      <c r="G4" s="34"/>
      <c r="H4" s="34"/>
      <c r="I4" s="25"/>
      <c r="J4" s="32"/>
      <c r="K4" s="32"/>
      <c r="L4" s="66" t="s">
        <v>1098</v>
      </c>
      <c r="M4" s="32"/>
      <c r="P4" s="32"/>
      <c r="Q4"/>
      <c r="R4" s="24"/>
      <c r="S4" s="45"/>
      <c r="U4" s="33"/>
      <c r="V4" s="39"/>
      <c r="W4" s="33" t="s">
        <v>638</v>
      </c>
      <c r="X4" s="39" t="s">
        <v>675</v>
      </c>
      <c r="Y4" s="32" t="s">
        <v>675</v>
      </c>
      <c r="Z4" s="19"/>
    </row>
    <row r="5" spans="1:1023" x14ac:dyDescent="0.25">
      <c r="A5" s="33" t="s">
        <v>1054</v>
      </c>
      <c r="B5" s="33" t="s">
        <v>352</v>
      </c>
      <c r="C5" s="32" t="s">
        <v>271</v>
      </c>
      <c r="D5" s="34">
        <v>2008</v>
      </c>
      <c r="E5" s="34" t="s">
        <v>1103</v>
      </c>
      <c r="F5" s="34">
        <v>2007</v>
      </c>
      <c r="G5" s="34"/>
      <c r="H5" s="34" t="s">
        <v>980</v>
      </c>
      <c r="I5" s="25">
        <v>1</v>
      </c>
      <c r="J5" s="32" t="s">
        <v>993</v>
      </c>
      <c r="K5" s="32">
        <v>300</v>
      </c>
      <c r="L5" s="66" t="s">
        <v>1095</v>
      </c>
      <c r="M5" s="32"/>
      <c r="P5" s="32"/>
      <c r="Q5"/>
      <c r="R5" s="33"/>
      <c r="S5" s="46"/>
      <c r="U5" s="33"/>
      <c r="V5" s="39"/>
      <c r="W5" s="33" t="s">
        <v>1054</v>
      </c>
      <c r="X5" s="39" t="s">
        <v>1125</v>
      </c>
      <c r="Y5" s="32" t="s">
        <v>1130</v>
      </c>
      <c r="Z5" s="19"/>
    </row>
    <row r="6" spans="1:1023" x14ac:dyDescent="0.25">
      <c r="A6" s="24" t="s">
        <v>1056</v>
      </c>
      <c r="B6" s="24" t="s">
        <v>354</v>
      </c>
      <c r="C6" s="22" t="s">
        <v>290</v>
      </c>
      <c r="D6" s="25">
        <v>2012</v>
      </c>
      <c r="E6" s="34" t="s">
        <v>1104</v>
      </c>
      <c r="F6" s="25">
        <v>2009</v>
      </c>
      <c r="G6" s="25">
        <v>2010</v>
      </c>
      <c r="H6" s="25" t="s">
        <v>980</v>
      </c>
      <c r="I6" s="25">
        <v>3</v>
      </c>
      <c r="J6" s="22" t="s">
        <v>994</v>
      </c>
      <c r="K6" s="22">
        <v>200</v>
      </c>
      <c r="L6" s="66" t="s">
        <v>891</v>
      </c>
      <c r="P6" s="22"/>
      <c r="Q6"/>
      <c r="R6" s="24"/>
      <c r="S6" s="47"/>
      <c r="U6" s="24"/>
      <c r="V6" s="19"/>
      <c r="W6" s="33" t="s">
        <v>1056</v>
      </c>
      <c r="X6" s="39" t="s">
        <v>1132</v>
      </c>
      <c r="Y6" s="32" t="s">
        <v>1131</v>
      </c>
      <c r="Z6" s="19" t="s">
        <v>1135</v>
      </c>
    </row>
    <row r="7" spans="1:1023" x14ac:dyDescent="0.25">
      <c r="A7" s="33" t="s">
        <v>1059</v>
      </c>
      <c r="B7" s="33" t="s">
        <v>444</v>
      </c>
      <c r="C7" s="32" t="s">
        <v>271</v>
      </c>
      <c r="D7" s="34">
        <v>2011</v>
      </c>
      <c r="E7" s="34" t="s">
        <v>1103</v>
      </c>
      <c r="F7" s="34"/>
      <c r="G7" s="34"/>
      <c r="H7" s="34" t="s">
        <v>980</v>
      </c>
      <c r="I7" s="25"/>
      <c r="J7" s="32" t="s">
        <v>995</v>
      </c>
      <c r="K7" s="32"/>
      <c r="L7" s="66" t="s">
        <v>1060</v>
      </c>
      <c r="M7" s="32"/>
      <c r="P7" s="32"/>
      <c r="Q7"/>
      <c r="R7" s="33"/>
      <c r="S7" s="46"/>
      <c r="U7" s="33"/>
      <c r="V7" s="39"/>
      <c r="W7" s="33" t="s">
        <v>1059</v>
      </c>
      <c r="X7" s="39" t="s">
        <v>1133</v>
      </c>
      <c r="Y7" s="32"/>
      <c r="Z7" s="19" t="s">
        <v>1137</v>
      </c>
    </row>
    <row r="8" spans="1:1023" x14ac:dyDescent="0.25">
      <c r="A8" s="33" t="s">
        <v>1106</v>
      </c>
      <c r="B8" s="33" t="s">
        <v>419</v>
      </c>
      <c r="C8" s="32" t="s">
        <v>271</v>
      </c>
      <c r="D8" s="34">
        <v>2007</v>
      </c>
      <c r="E8" s="34" t="s">
        <v>1103</v>
      </c>
      <c r="F8" s="34">
        <v>2005</v>
      </c>
      <c r="G8" s="34">
        <v>2007</v>
      </c>
      <c r="H8" s="34" t="s">
        <v>981</v>
      </c>
      <c r="I8" s="25">
        <v>2</v>
      </c>
      <c r="J8" s="32" t="s">
        <v>996</v>
      </c>
      <c r="K8" s="32">
        <v>14000</v>
      </c>
      <c r="L8" s="67" t="s">
        <v>985</v>
      </c>
      <c r="M8" s="32"/>
      <c r="P8" s="32"/>
      <c r="Q8"/>
      <c r="R8" s="33"/>
      <c r="S8" s="46"/>
      <c r="U8" s="33"/>
      <c r="V8" s="39"/>
      <c r="W8" s="33" t="s">
        <v>418</v>
      </c>
      <c r="X8" s="39" t="s">
        <v>1140</v>
      </c>
      <c r="Y8" s="32" t="s">
        <v>1139</v>
      </c>
      <c r="Z8" s="19" t="s">
        <v>1138</v>
      </c>
    </row>
    <row r="9" spans="1:1023" x14ac:dyDescent="0.25">
      <c r="A9" s="24" t="s">
        <v>1061</v>
      </c>
      <c r="B9" s="24" t="s">
        <v>380</v>
      </c>
      <c r="C9" s="22" t="s">
        <v>290</v>
      </c>
      <c r="D9" s="25">
        <v>2005</v>
      </c>
      <c r="E9" s="34" t="s">
        <v>1104</v>
      </c>
      <c r="I9" s="25"/>
      <c r="J9" s="22" t="s">
        <v>997</v>
      </c>
      <c r="K9" s="22"/>
      <c r="L9" s="66" t="s">
        <v>1032</v>
      </c>
      <c r="P9" s="22"/>
      <c r="Q9"/>
      <c r="R9" s="24"/>
      <c r="S9" s="47"/>
      <c r="U9" s="24"/>
      <c r="V9" s="39"/>
      <c r="W9" s="33" t="s">
        <v>1061</v>
      </c>
      <c r="X9" s="19" t="s">
        <v>1141</v>
      </c>
      <c r="Y9" s="32" t="s">
        <v>1142</v>
      </c>
      <c r="Z9" s="19" t="s">
        <v>1137</v>
      </c>
    </row>
    <row r="10" spans="1:1023" x14ac:dyDescent="0.25">
      <c r="A10" s="33" t="s">
        <v>1107</v>
      </c>
      <c r="B10" s="33" t="s">
        <v>459</v>
      </c>
      <c r="C10" s="32" t="s">
        <v>271</v>
      </c>
      <c r="D10" s="34">
        <v>2007</v>
      </c>
      <c r="E10" s="34" t="s">
        <v>1103</v>
      </c>
      <c r="F10" s="34"/>
      <c r="G10" s="34"/>
      <c r="H10" s="34"/>
      <c r="I10" s="25"/>
      <c r="J10" s="32" t="s">
        <v>993</v>
      </c>
      <c r="K10" s="32">
        <v>300</v>
      </c>
      <c r="L10" s="67" t="s">
        <v>966</v>
      </c>
      <c r="M10" s="32"/>
      <c r="P10" s="32"/>
      <c r="Q10"/>
      <c r="R10" s="33"/>
      <c r="S10" s="46"/>
      <c r="U10" s="33"/>
      <c r="V10" s="39"/>
      <c r="W10" s="33" t="s">
        <v>458</v>
      </c>
      <c r="X10" s="39" t="s">
        <v>1143</v>
      </c>
      <c r="Y10" s="32" t="s">
        <v>1144</v>
      </c>
      <c r="Z10" s="19"/>
    </row>
    <row r="11" spans="1:1023" x14ac:dyDescent="0.25">
      <c r="A11" s="33" t="s">
        <v>1108</v>
      </c>
      <c r="B11" s="33" t="s">
        <v>475</v>
      </c>
      <c r="C11" s="32" t="s">
        <v>271</v>
      </c>
      <c r="D11" s="34">
        <v>2007</v>
      </c>
      <c r="E11" s="34" t="s">
        <v>1103</v>
      </c>
      <c r="F11" s="34">
        <v>2005</v>
      </c>
      <c r="G11" s="34">
        <v>2007</v>
      </c>
      <c r="H11" s="34" t="s">
        <v>981</v>
      </c>
      <c r="I11" s="25">
        <v>2</v>
      </c>
      <c r="J11" s="32" t="s">
        <v>998</v>
      </c>
      <c r="K11" s="32">
        <v>1500</v>
      </c>
      <c r="L11" s="67" t="s">
        <v>967</v>
      </c>
      <c r="M11" s="32"/>
      <c r="P11" s="32"/>
      <c r="Q11"/>
      <c r="R11" s="33"/>
      <c r="S11" s="46"/>
      <c r="U11" s="33"/>
      <c r="V11" s="39"/>
      <c r="W11" s="33" t="s">
        <v>474</v>
      </c>
      <c r="X11" s="39" t="s">
        <v>1146</v>
      </c>
      <c r="Y11" s="32" t="s">
        <v>1145</v>
      </c>
      <c r="Z11" s="19"/>
    </row>
    <row r="12" spans="1:1023" x14ac:dyDescent="0.25">
      <c r="A12" s="33" t="s">
        <v>1109</v>
      </c>
      <c r="B12" s="33" t="s">
        <v>15</v>
      </c>
      <c r="C12" s="32" t="s">
        <v>271</v>
      </c>
      <c r="D12" s="34">
        <v>2009</v>
      </c>
      <c r="E12" s="34" t="s">
        <v>1103</v>
      </c>
      <c r="F12" s="34">
        <v>2006</v>
      </c>
      <c r="G12" s="34">
        <v>2008</v>
      </c>
      <c r="H12" s="34" t="s">
        <v>981</v>
      </c>
      <c r="I12" s="25">
        <v>3</v>
      </c>
      <c r="J12" s="32" t="s">
        <v>999</v>
      </c>
      <c r="K12" s="32">
        <v>300</v>
      </c>
      <c r="L12" s="67" t="s">
        <v>968</v>
      </c>
      <c r="M12" s="32"/>
      <c r="P12" s="32"/>
      <c r="Q12"/>
      <c r="R12" s="33"/>
      <c r="S12" s="46"/>
      <c r="U12" s="33"/>
      <c r="V12" s="39"/>
      <c r="W12" s="33" t="s">
        <v>415</v>
      </c>
      <c r="X12" s="39" t="s">
        <v>1148</v>
      </c>
      <c r="Y12" s="32" t="s">
        <v>1147</v>
      </c>
      <c r="Z12" s="19"/>
    </row>
    <row r="13" spans="1:1023" x14ac:dyDescent="0.25">
      <c r="A13" s="33" t="s">
        <v>832</v>
      </c>
      <c r="B13" s="33" t="s">
        <v>387</v>
      </c>
      <c r="C13" s="32" t="s">
        <v>271</v>
      </c>
      <c r="D13" s="34">
        <v>2010</v>
      </c>
      <c r="E13" s="34" t="s">
        <v>1104</v>
      </c>
      <c r="F13" s="34"/>
      <c r="G13" s="34"/>
      <c r="H13" s="34" t="s">
        <v>980</v>
      </c>
      <c r="I13" s="25"/>
      <c r="J13" s="32" t="s">
        <v>1001</v>
      </c>
      <c r="K13" s="32">
        <v>150</v>
      </c>
      <c r="L13" s="67" t="s">
        <v>969</v>
      </c>
      <c r="M13" s="32"/>
      <c r="P13" s="32"/>
      <c r="Q13"/>
      <c r="R13" s="33"/>
      <c r="S13" s="46"/>
      <c r="U13" s="33"/>
      <c r="V13" s="39"/>
      <c r="W13" s="33" t="s">
        <v>832</v>
      </c>
      <c r="X13" s="39" t="s">
        <v>675</v>
      </c>
      <c r="Y13" s="32" t="s">
        <v>675</v>
      </c>
      <c r="Z13" s="19"/>
    </row>
    <row r="14" spans="1:1023" x14ac:dyDescent="0.25">
      <c r="A14" s="24" t="s">
        <v>1062</v>
      </c>
      <c r="B14" s="24" t="s">
        <v>202</v>
      </c>
      <c r="C14" s="22" t="s">
        <v>271</v>
      </c>
      <c r="D14" s="25">
        <v>2003</v>
      </c>
      <c r="E14" s="34" t="s">
        <v>1103</v>
      </c>
      <c r="F14" s="25">
        <v>2002</v>
      </c>
      <c r="G14" s="25">
        <v>2003</v>
      </c>
      <c r="H14" s="25" t="s">
        <v>980</v>
      </c>
      <c r="I14" s="25">
        <v>1</v>
      </c>
      <c r="J14" s="22" t="s">
        <v>1000</v>
      </c>
      <c r="K14" s="22">
        <v>5000</v>
      </c>
      <c r="L14" s="66" t="s">
        <v>1063</v>
      </c>
      <c r="P14" s="22"/>
      <c r="Q14"/>
      <c r="R14" s="24"/>
      <c r="S14" s="47"/>
      <c r="U14" s="24"/>
      <c r="V14" s="39"/>
      <c r="W14" s="33" t="s">
        <v>1062</v>
      </c>
      <c r="X14" s="39" t="s">
        <v>1150</v>
      </c>
      <c r="Y14" s="32" t="s">
        <v>1149</v>
      </c>
      <c r="Z14" s="19"/>
    </row>
    <row r="15" spans="1:1023" x14ac:dyDescent="0.25">
      <c r="A15" s="33" t="s">
        <v>841</v>
      </c>
      <c r="B15" s="33" t="s">
        <v>357</v>
      </c>
      <c r="C15" s="32" t="s">
        <v>271</v>
      </c>
      <c r="D15" s="34">
        <v>2011</v>
      </c>
      <c r="E15" s="34" t="s">
        <v>1103</v>
      </c>
      <c r="F15" s="34"/>
      <c r="G15" s="34"/>
      <c r="H15" s="34"/>
      <c r="I15" s="25"/>
      <c r="J15" s="32" t="s">
        <v>1002</v>
      </c>
      <c r="K15" s="32"/>
      <c r="L15" s="66" t="s">
        <v>1094</v>
      </c>
      <c r="M15" s="32"/>
      <c r="P15" s="32"/>
      <c r="Q15"/>
      <c r="R15" s="33"/>
      <c r="S15" s="46"/>
      <c r="U15" s="33"/>
      <c r="V15" s="39"/>
      <c r="W15" s="33" t="s">
        <v>841</v>
      </c>
      <c r="X15" s="39" t="s">
        <v>845</v>
      </c>
      <c r="Y15" s="32"/>
      <c r="Z15" s="19" t="s">
        <v>1151</v>
      </c>
    </row>
    <row r="16" spans="1:1023" x14ac:dyDescent="0.25">
      <c r="A16" s="33" t="s">
        <v>1110</v>
      </c>
      <c r="B16" s="33" t="s">
        <v>286</v>
      </c>
      <c r="C16" s="32" t="s">
        <v>271</v>
      </c>
      <c r="D16" s="34">
        <v>2005</v>
      </c>
      <c r="E16" s="34" t="s">
        <v>1103</v>
      </c>
      <c r="F16" s="34">
        <v>1999</v>
      </c>
      <c r="G16" s="34"/>
      <c r="H16" s="34" t="s">
        <v>980</v>
      </c>
      <c r="I16" s="25">
        <v>6</v>
      </c>
      <c r="J16" s="32" t="s">
        <v>1003</v>
      </c>
      <c r="K16" s="32">
        <v>860</v>
      </c>
      <c r="L16" s="67" t="s">
        <v>675</v>
      </c>
      <c r="M16" s="32"/>
      <c r="P16" s="32"/>
      <c r="Q16"/>
      <c r="R16" s="33"/>
      <c r="S16" s="46"/>
      <c r="U16" s="33"/>
      <c r="V16" s="39"/>
      <c r="W16" s="33" t="s">
        <v>285</v>
      </c>
      <c r="X16" s="39" t="s">
        <v>1153</v>
      </c>
      <c r="Y16" s="32"/>
      <c r="Z16" s="19" t="s">
        <v>1152</v>
      </c>
    </row>
    <row r="17" spans="1:1023" x14ac:dyDescent="0.25">
      <c r="A17" s="33" t="s">
        <v>1111</v>
      </c>
      <c r="B17" s="33" t="s">
        <v>275</v>
      </c>
      <c r="C17" s="32" t="s">
        <v>271</v>
      </c>
      <c r="D17" s="34">
        <v>2009</v>
      </c>
      <c r="E17" s="34" t="s">
        <v>1103</v>
      </c>
      <c r="F17" s="34">
        <v>2007</v>
      </c>
      <c r="G17" s="34"/>
      <c r="H17" s="34" t="s">
        <v>982</v>
      </c>
      <c r="I17" s="25">
        <v>2</v>
      </c>
      <c r="J17" s="32" t="s">
        <v>1004</v>
      </c>
      <c r="K17" s="32">
        <v>2000</v>
      </c>
      <c r="L17" s="67" t="s">
        <v>970</v>
      </c>
      <c r="M17" s="32"/>
      <c r="P17" s="32"/>
      <c r="Q17"/>
      <c r="R17" s="33"/>
      <c r="S17" s="46"/>
      <c r="U17" s="33"/>
      <c r="V17" s="39"/>
      <c r="W17" s="33" t="s">
        <v>274</v>
      </c>
      <c r="X17" s="39" t="s">
        <v>1155</v>
      </c>
      <c r="Y17" s="32" t="s">
        <v>1154</v>
      </c>
      <c r="Z17" s="19" t="s">
        <v>1152</v>
      </c>
    </row>
    <row r="18" spans="1:1023" ht="30" x14ac:dyDescent="0.25">
      <c r="A18" s="33" t="s">
        <v>874</v>
      </c>
      <c r="B18" s="33" t="s">
        <v>289</v>
      </c>
      <c r="C18" s="32" t="s">
        <v>271</v>
      </c>
      <c r="D18" s="34">
        <v>2007</v>
      </c>
      <c r="E18" s="34" t="s">
        <v>1103</v>
      </c>
      <c r="F18" s="34">
        <v>2004</v>
      </c>
      <c r="G18" s="34"/>
      <c r="H18" s="34" t="s">
        <v>983</v>
      </c>
      <c r="I18" s="25">
        <v>3</v>
      </c>
      <c r="J18" s="32" t="s">
        <v>1005</v>
      </c>
      <c r="K18" s="32">
        <v>160</v>
      </c>
      <c r="L18" s="67" t="s">
        <v>971</v>
      </c>
      <c r="M18" s="32"/>
      <c r="P18" s="32"/>
      <c r="Q18"/>
      <c r="R18" s="33"/>
      <c r="S18" s="46"/>
      <c r="U18" s="33"/>
      <c r="V18" s="39"/>
      <c r="W18" s="33" t="s">
        <v>874</v>
      </c>
      <c r="X18" s="39" t="s">
        <v>1156</v>
      </c>
      <c r="Y18" s="32"/>
      <c r="Z18" s="19"/>
    </row>
    <row r="19" spans="1:1023" x14ac:dyDescent="0.25">
      <c r="A19" s="33" t="s">
        <v>1112</v>
      </c>
      <c r="B19" s="33" t="s">
        <v>307</v>
      </c>
      <c r="C19" s="32" t="s">
        <v>271</v>
      </c>
      <c r="D19" s="34">
        <v>2003</v>
      </c>
      <c r="E19" s="34" t="s">
        <v>1103</v>
      </c>
      <c r="F19" s="34">
        <v>2002</v>
      </c>
      <c r="G19" s="34"/>
      <c r="H19" s="34"/>
      <c r="I19" s="25">
        <v>1</v>
      </c>
      <c r="J19" s="32" t="s">
        <v>1006</v>
      </c>
      <c r="K19" s="32">
        <v>275</v>
      </c>
      <c r="L19" s="67" t="s">
        <v>972</v>
      </c>
      <c r="M19" s="32"/>
      <c r="P19" s="32"/>
      <c r="Q19"/>
      <c r="R19" s="33"/>
      <c r="S19" s="46"/>
      <c r="U19" s="33"/>
      <c r="V19" s="39"/>
      <c r="W19" s="33" t="s">
        <v>306</v>
      </c>
      <c r="X19" s="39" t="s">
        <v>1157</v>
      </c>
      <c r="Y19" s="32"/>
      <c r="Z19" s="19"/>
    </row>
    <row r="20" spans="1:1023" ht="30" x14ac:dyDescent="0.25">
      <c r="A20" s="33" t="s">
        <v>903</v>
      </c>
      <c r="B20" s="33" t="s">
        <v>338</v>
      </c>
      <c r="C20" s="32" t="s">
        <v>271</v>
      </c>
      <c r="D20" s="34">
        <v>2007</v>
      </c>
      <c r="E20" s="34" t="s">
        <v>1103</v>
      </c>
      <c r="F20" s="34"/>
      <c r="G20" s="34"/>
      <c r="H20" s="34" t="s">
        <v>984</v>
      </c>
      <c r="I20" s="25"/>
      <c r="J20" s="32" t="s">
        <v>1007</v>
      </c>
      <c r="K20" s="32">
        <v>200</v>
      </c>
      <c r="L20" s="67" t="s">
        <v>973</v>
      </c>
      <c r="M20" s="32"/>
      <c r="P20" s="32"/>
      <c r="Q20"/>
      <c r="R20" s="33"/>
      <c r="S20" s="46"/>
      <c r="U20" s="33"/>
      <c r="V20" s="39"/>
      <c r="W20" s="33" t="s">
        <v>903</v>
      </c>
      <c r="X20" s="39" t="s">
        <v>1159</v>
      </c>
      <c r="Y20" s="32" t="s">
        <v>1158</v>
      </c>
      <c r="Z20" s="19"/>
    </row>
    <row r="21" spans="1:1023" x14ac:dyDescent="0.25">
      <c r="A21" s="33" t="s">
        <v>1113</v>
      </c>
      <c r="B21" s="33" t="s">
        <v>412</v>
      </c>
      <c r="C21" s="32" t="s">
        <v>271</v>
      </c>
      <c r="D21" s="34">
        <v>2011</v>
      </c>
      <c r="E21" s="34" t="s">
        <v>1103</v>
      </c>
      <c r="F21" s="34">
        <v>2007</v>
      </c>
      <c r="G21" s="34"/>
      <c r="H21" s="34" t="s">
        <v>980</v>
      </c>
      <c r="I21" s="25">
        <v>4</v>
      </c>
      <c r="J21" s="32" t="s">
        <v>1008</v>
      </c>
      <c r="K21" s="32">
        <v>500</v>
      </c>
      <c r="L21" s="67" t="s">
        <v>891</v>
      </c>
      <c r="M21" s="32"/>
      <c r="P21" s="32"/>
      <c r="Q21"/>
      <c r="R21" s="33"/>
      <c r="S21" s="46"/>
      <c r="U21" s="33"/>
      <c r="V21" s="39"/>
      <c r="W21" s="33" t="s">
        <v>411</v>
      </c>
      <c r="X21" s="39" t="s">
        <v>675</v>
      </c>
      <c r="Y21" s="32" t="s">
        <v>675</v>
      </c>
      <c r="Z21" s="19"/>
    </row>
    <row r="22" spans="1:1023" x14ac:dyDescent="0.25">
      <c r="A22" s="33" t="s">
        <v>915</v>
      </c>
      <c r="B22" s="33" t="s">
        <v>514</v>
      </c>
      <c r="C22" s="32" t="s">
        <v>271</v>
      </c>
      <c r="D22" s="34">
        <v>2009</v>
      </c>
      <c r="E22" s="34" t="s">
        <v>1103</v>
      </c>
      <c r="F22" s="34"/>
      <c r="G22" s="34"/>
      <c r="H22" s="34"/>
      <c r="I22" s="25"/>
      <c r="J22" s="32"/>
      <c r="K22" s="32"/>
      <c r="L22" s="67" t="s">
        <v>891</v>
      </c>
      <c r="M22" s="32"/>
      <c r="P22" s="32"/>
      <c r="Q22"/>
      <c r="R22" s="33"/>
      <c r="S22" s="46"/>
      <c r="U22" s="33"/>
      <c r="V22" s="39"/>
      <c r="W22" s="33" t="s">
        <v>915</v>
      </c>
      <c r="X22" s="39" t="s">
        <v>1160</v>
      </c>
      <c r="Y22" s="32"/>
      <c r="Z22" s="19"/>
    </row>
    <row r="23" spans="1:1023" x14ac:dyDescent="0.25">
      <c r="A23" s="33" t="s">
        <v>925</v>
      </c>
      <c r="B23" s="33" t="s">
        <v>624</v>
      </c>
      <c r="C23" s="32" t="s">
        <v>271</v>
      </c>
      <c r="D23" s="34">
        <v>2008</v>
      </c>
      <c r="E23" s="34" t="s">
        <v>1103</v>
      </c>
      <c r="F23" s="34">
        <v>2005</v>
      </c>
      <c r="G23" s="34">
        <v>2007</v>
      </c>
      <c r="H23" s="34" t="s">
        <v>981</v>
      </c>
      <c r="I23" s="25">
        <v>3</v>
      </c>
      <c r="J23" s="32" t="s">
        <v>1009</v>
      </c>
      <c r="K23" s="32"/>
      <c r="L23" s="67" t="s">
        <v>929</v>
      </c>
      <c r="M23" s="32"/>
      <c r="P23" s="32"/>
      <c r="Q23"/>
      <c r="R23" s="33"/>
      <c r="S23" s="46"/>
      <c r="U23" s="33"/>
      <c r="V23" s="39"/>
      <c r="W23" s="33" t="s">
        <v>925</v>
      </c>
      <c r="X23" s="39" t="s">
        <v>1162</v>
      </c>
      <c r="Y23" s="32" t="s">
        <v>1161</v>
      </c>
      <c r="Z23" s="19" t="s">
        <v>1137</v>
      </c>
    </row>
    <row r="24" spans="1:1023" x14ac:dyDescent="0.25">
      <c r="A24" s="33" t="s">
        <v>938</v>
      </c>
      <c r="B24" s="33" t="s">
        <v>426</v>
      </c>
      <c r="C24" s="32" t="s">
        <v>271</v>
      </c>
      <c r="D24" s="34">
        <v>2008</v>
      </c>
      <c r="E24" s="34" t="s">
        <v>1103</v>
      </c>
      <c r="F24" s="34"/>
      <c r="G24" s="34"/>
      <c r="H24" s="34"/>
      <c r="I24" s="25"/>
      <c r="J24" s="32" t="s">
        <v>1010</v>
      </c>
      <c r="K24" s="32">
        <v>300</v>
      </c>
      <c r="L24" s="67" t="s">
        <v>891</v>
      </c>
      <c r="M24" s="32"/>
      <c r="P24" s="32"/>
      <c r="Q24"/>
      <c r="R24" s="33"/>
      <c r="S24" s="46"/>
      <c r="U24" s="33"/>
      <c r="V24" s="39"/>
      <c r="W24" s="33" t="s">
        <v>938</v>
      </c>
      <c r="X24" s="39" t="s">
        <v>675</v>
      </c>
      <c r="Y24" s="32" t="s">
        <v>675</v>
      </c>
      <c r="Z24" s="19"/>
    </row>
    <row r="25" spans="1:1023" x14ac:dyDescent="0.25">
      <c r="A25" s="24" t="s">
        <v>1114</v>
      </c>
      <c r="B25" s="24" t="s">
        <v>628</v>
      </c>
      <c r="C25" s="22" t="s">
        <v>271</v>
      </c>
      <c r="D25" s="25">
        <v>2010</v>
      </c>
      <c r="E25" s="34" t="s">
        <v>1103</v>
      </c>
      <c r="I25" s="25"/>
      <c r="J25" s="39" t="s">
        <v>1089</v>
      </c>
      <c r="K25" s="39">
        <v>16000</v>
      </c>
      <c r="L25" s="66" t="s">
        <v>1023</v>
      </c>
      <c r="P25" s="22"/>
      <c r="Q25"/>
      <c r="R25" s="24"/>
      <c r="S25" s="47"/>
      <c r="U25" s="24"/>
      <c r="V25" s="19"/>
      <c r="W25" s="33" t="s">
        <v>627</v>
      </c>
      <c r="X25" s="39" t="s">
        <v>1163</v>
      </c>
      <c r="Y25" s="32"/>
      <c r="Z25" s="19"/>
    </row>
    <row r="26" spans="1:1023" x14ac:dyDescent="0.25">
      <c r="A26" s="24" t="s">
        <v>1026</v>
      </c>
      <c r="B26" s="24" t="s">
        <v>324</v>
      </c>
      <c r="C26" s="22" t="s">
        <v>271</v>
      </c>
      <c r="D26" s="25">
        <v>2006</v>
      </c>
      <c r="E26" s="34" t="s">
        <v>1104</v>
      </c>
      <c r="I26" s="25"/>
      <c r="J26" s="39" t="s">
        <v>1090</v>
      </c>
      <c r="K26" s="39">
        <v>80</v>
      </c>
      <c r="L26" s="66" t="s">
        <v>1032</v>
      </c>
      <c r="P26" s="22"/>
      <c r="Q26"/>
      <c r="R26" s="24"/>
      <c r="S26" s="47"/>
      <c r="U26" s="24"/>
      <c r="V26" s="19"/>
      <c r="W26" s="33" t="s">
        <v>1026</v>
      </c>
      <c r="X26" s="39" t="s">
        <v>675</v>
      </c>
      <c r="Y26" s="32"/>
      <c r="Z26" s="19"/>
    </row>
    <row r="27" spans="1:1023" ht="30" x14ac:dyDescent="0.25">
      <c r="A27" s="24" t="s">
        <v>1115</v>
      </c>
      <c r="B27" s="24" t="s">
        <v>364</v>
      </c>
      <c r="C27" s="22" t="s">
        <v>271</v>
      </c>
      <c r="D27" s="25">
        <v>2010</v>
      </c>
      <c r="E27" s="34" t="s">
        <v>1104</v>
      </c>
      <c r="F27" s="25">
        <v>2008</v>
      </c>
      <c r="G27" s="25">
        <v>2009</v>
      </c>
      <c r="H27" s="34" t="s">
        <v>981</v>
      </c>
      <c r="I27" s="25">
        <v>2</v>
      </c>
      <c r="J27" s="39" t="s">
        <v>1091</v>
      </c>
      <c r="K27" s="39">
        <v>60</v>
      </c>
      <c r="L27" s="66" t="s">
        <v>1093</v>
      </c>
      <c r="P27" s="22"/>
      <c r="Q27"/>
      <c r="R27" s="24"/>
      <c r="S27" s="47"/>
      <c r="U27" s="24"/>
      <c r="V27" s="39"/>
      <c r="W27" s="33" t="s">
        <v>363</v>
      </c>
      <c r="X27" s="39" t="s">
        <v>1165</v>
      </c>
      <c r="Y27" s="32"/>
      <c r="Z27" s="19" t="s">
        <v>1164</v>
      </c>
    </row>
    <row r="28" spans="1:1023" x14ac:dyDescent="0.25">
      <c r="A28" s="24" t="s">
        <v>1078</v>
      </c>
      <c r="B28" s="24" t="s">
        <v>452</v>
      </c>
      <c r="C28" s="22" t="s">
        <v>290</v>
      </c>
      <c r="D28" s="25">
        <v>2010</v>
      </c>
      <c r="E28" s="34" t="s">
        <v>1104</v>
      </c>
      <c r="F28" s="25">
        <v>2006</v>
      </c>
      <c r="H28" s="34" t="s">
        <v>981</v>
      </c>
      <c r="I28" s="25">
        <v>4</v>
      </c>
      <c r="J28" s="22" t="s">
        <v>1008</v>
      </c>
      <c r="K28" s="22">
        <v>500</v>
      </c>
      <c r="L28" s="66" t="s">
        <v>1092</v>
      </c>
      <c r="P28" s="22"/>
      <c r="Q28"/>
      <c r="R28" s="24"/>
      <c r="S28" s="47"/>
      <c r="U28" s="24"/>
      <c r="V28" s="19"/>
      <c r="W28" s="33" t="s">
        <v>1078</v>
      </c>
      <c r="X28" s="39" t="s">
        <v>1166</v>
      </c>
      <c r="Y28" s="32"/>
      <c r="Z28" s="19"/>
    </row>
    <row r="29" spans="1:1023" x14ac:dyDescent="0.25">
      <c r="A29" s="33" t="s">
        <v>1116</v>
      </c>
      <c r="B29" s="33" t="s">
        <v>485</v>
      </c>
      <c r="C29" s="32" t="s">
        <v>271</v>
      </c>
      <c r="D29" s="34">
        <v>2007</v>
      </c>
      <c r="E29" s="34" t="s">
        <v>1103</v>
      </c>
      <c r="F29" s="34">
        <v>2004</v>
      </c>
      <c r="G29" s="34"/>
      <c r="H29" s="34" t="s">
        <v>979</v>
      </c>
      <c r="I29" s="25">
        <v>3</v>
      </c>
      <c r="J29" s="32"/>
      <c r="K29" s="32"/>
      <c r="L29" s="66" t="s">
        <v>929</v>
      </c>
      <c r="M29" s="32"/>
      <c r="P29" s="32"/>
      <c r="Q29" s="39"/>
      <c r="R29" s="24"/>
      <c r="S29" s="47"/>
      <c r="V29" s="39"/>
      <c r="W29" s="33" t="s">
        <v>484</v>
      </c>
      <c r="X29" s="39" t="s">
        <v>1169</v>
      </c>
      <c r="Y29" s="32" t="s">
        <v>1168</v>
      </c>
      <c r="Z29" s="19" t="s">
        <v>1167</v>
      </c>
    </row>
    <row r="30" spans="1:1023" x14ac:dyDescent="0.25">
      <c r="A30" s="33" t="s">
        <v>947</v>
      </c>
      <c r="B30" s="33" t="s">
        <v>140</v>
      </c>
      <c r="C30" s="32" t="s">
        <v>271</v>
      </c>
      <c r="D30" s="34">
        <v>2008</v>
      </c>
      <c r="E30" s="34" t="s">
        <v>1103</v>
      </c>
      <c r="F30" s="34">
        <v>2006</v>
      </c>
      <c r="G30" s="34"/>
      <c r="H30" s="34" t="s">
        <v>981</v>
      </c>
      <c r="I30" s="25">
        <v>2</v>
      </c>
      <c r="J30" s="32" t="s">
        <v>1011</v>
      </c>
      <c r="K30" s="32">
        <v>50</v>
      </c>
      <c r="L30" s="66" t="s">
        <v>891</v>
      </c>
      <c r="M30" s="32"/>
      <c r="P30" s="32"/>
      <c r="Q30" s="39"/>
      <c r="R30" s="24"/>
      <c r="S30" s="47"/>
      <c r="W30" s="33" t="s">
        <v>947</v>
      </c>
      <c r="X30" s="39" t="s">
        <v>675</v>
      </c>
      <c r="Y30" s="32" t="s">
        <v>675</v>
      </c>
      <c r="Z30" s="19"/>
    </row>
    <row r="31" spans="1:1023" x14ac:dyDescent="0.25">
      <c r="A31" s="33" t="s">
        <v>1065</v>
      </c>
      <c r="B31" s="33" t="s">
        <v>114</v>
      </c>
      <c r="C31" s="32" t="s">
        <v>271</v>
      </c>
      <c r="D31" s="34">
        <v>2006</v>
      </c>
      <c r="E31" s="34" t="s">
        <v>1103</v>
      </c>
      <c r="F31" s="34">
        <v>1998</v>
      </c>
      <c r="G31" s="34"/>
      <c r="H31" s="34" t="s">
        <v>982</v>
      </c>
      <c r="I31" s="25">
        <v>8</v>
      </c>
      <c r="J31" s="32"/>
      <c r="K31" s="32"/>
      <c r="L31" s="66" t="s">
        <v>1071</v>
      </c>
      <c r="M31" s="32"/>
      <c r="N31" s="60"/>
      <c r="O31" s="60"/>
      <c r="P31" s="32"/>
      <c r="Q31" s="60"/>
      <c r="R31" s="33"/>
      <c r="S31" s="46"/>
      <c r="T31" s="60"/>
      <c r="U31" s="60"/>
      <c r="V31" s="39"/>
      <c r="W31" s="33" t="s">
        <v>1065</v>
      </c>
      <c r="X31" s="39" t="s">
        <v>1170</v>
      </c>
      <c r="Y31" s="32"/>
      <c r="Z31" s="39"/>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c r="CN31" s="60"/>
      <c r="CO31" s="60"/>
      <c r="CP31" s="60"/>
      <c r="CQ31" s="60"/>
      <c r="CR31" s="60"/>
      <c r="CS31" s="60"/>
      <c r="CT31" s="60"/>
      <c r="CU31" s="60"/>
      <c r="CV31" s="60"/>
      <c r="CW31" s="60"/>
      <c r="CX31" s="60"/>
      <c r="CY31" s="60"/>
      <c r="CZ31" s="60"/>
      <c r="DA31" s="60"/>
      <c r="DB31" s="60"/>
      <c r="DC31" s="60"/>
      <c r="DD31" s="60"/>
      <c r="DE31" s="60"/>
      <c r="DF31" s="60"/>
      <c r="DG31" s="60"/>
      <c r="DH31" s="60"/>
      <c r="DI31" s="60"/>
      <c r="DJ31" s="60"/>
      <c r="DK31" s="60"/>
      <c r="DL31" s="60"/>
      <c r="DM31" s="60"/>
      <c r="DN31" s="60"/>
      <c r="DO31" s="60"/>
      <c r="DP31" s="60"/>
      <c r="DQ31" s="60"/>
      <c r="DR31" s="60"/>
      <c r="DS31" s="60"/>
      <c r="DT31" s="60"/>
      <c r="DU31" s="60"/>
      <c r="DV31" s="60"/>
      <c r="DW31" s="60"/>
      <c r="DX31" s="60"/>
      <c r="DY31" s="60"/>
      <c r="DZ31" s="60"/>
      <c r="EA31" s="60"/>
      <c r="EB31" s="60"/>
      <c r="EC31" s="60"/>
      <c r="ED31" s="60"/>
      <c r="EE31" s="60"/>
      <c r="EF31" s="60"/>
      <c r="EG31" s="60"/>
      <c r="EH31" s="60"/>
      <c r="EI31" s="60"/>
      <c r="EJ31" s="60"/>
      <c r="EK31" s="60"/>
      <c r="EL31" s="60"/>
      <c r="EM31" s="60"/>
      <c r="EN31" s="60"/>
      <c r="EO31" s="60"/>
      <c r="EP31" s="60"/>
      <c r="EQ31" s="60"/>
      <c r="ER31" s="60"/>
      <c r="ES31" s="60"/>
      <c r="ET31" s="60"/>
      <c r="EU31" s="60"/>
      <c r="EV31" s="60"/>
      <c r="EW31" s="60"/>
      <c r="EX31" s="60"/>
      <c r="EY31" s="60"/>
      <c r="EZ31" s="60"/>
      <c r="FA31" s="60"/>
      <c r="FB31" s="60"/>
      <c r="FC31" s="60"/>
      <c r="FD31" s="60"/>
      <c r="FE31" s="60"/>
      <c r="FF31" s="60"/>
      <c r="FG31" s="60"/>
      <c r="FH31" s="60"/>
      <c r="FI31" s="60"/>
      <c r="FJ31" s="60"/>
      <c r="FK31" s="60"/>
      <c r="FL31" s="60"/>
      <c r="FM31" s="60"/>
      <c r="FN31" s="60"/>
      <c r="FO31" s="60"/>
      <c r="FP31" s="60"/>
      <c r="FQ31" s="60"/>
      <c r="FR31" s="60"/>
      <c r="FS31" s="60"/>
      <c r="FT31" s="60"/>
      <c r="FU31" s="60"/>
      <c r="FV31" s="60"/>
      <c r="FW31" s="60"/>
      <c r="FX31" s="60"/>
      <c r="FY31" s="60"/>
      <c r="FZ31" s="60"/>
      <c r="GA31" s="60"/>
      <c r="GB31" s="60"/>
      <c r="GC31" s="60"/>
      <c r="GD31" s="60"/>
      <c r="GE31" s="60"/>
      <c r="GF31" s="60"/>
      <c r="GG31" s="60"/>
      <c r="GH31" s="60"/>
      <c r="GI31" s="60"/>
      <c r="GJ31" s="60"/>
      <c r="GK31" s="60"/>
      <c r="GL31" s="60"/>
      <c r="GM31" s="60"/>
      <c r="GN31" s="60"/>
      <c r="GO31" s="60"/>
      <c r="GP31" s="60"/>
      <c r="GQ31" s="60"/>
      <c r="GR31" s="60"/>
      <c r="GS31" s="60"/>
      <c r="GT31" s="60"/>
      <c r="GU31" s="60"/>
      <c r="GV31" s="60"/>
      <c r="GW31" s="60"/>
      <c r="GX31" s="60"/>
      <c r="GY31" s="60"/>
      <c r="GZ31" s="60"/>
      <c r="HA31" s="60"/>
      <c r="HB31" s="60"/>
      <c r="HC31" s="60"/>
      <c r="HD31" s="60"/>
      <c r="HE31" s="60"/>
      <c r="HF31" s="60"/>
      <c r="HG31" s="60"/>
      <c r="HH31" s="60"/>
      <c r="HI31" s="60"/>
      <c r="HJ31" s="60"/>
      <c r="HK31" s="60"/>
      <c r="HL31" s="60"/>
      <c r="HM31" s="60"/>
      <c r="HN31" s="60"/>
      <c r="HO31" s="60"/>
      <c r="HP31" s="60"/>
      <c r="HQ31" s="60"/>
      <c r="HR31" s="60"/>
      <c r="HS31" s="60"/>
      <c r="HT31" s="60"/>
      <c r="HU31" s="60"/>
      <c r="HV31" s="60"/>
      <c r="HW31" s="60"/>
      <c r="HX31" s="60"/>
      <c r="HY31" s="60"/>
      <c r="HZ31" s="60"/>
      <c r="IA31" s="60"/>
      <c r="IB31" s="60"/>
      <c r="IC31" s="60"/>
      <c r="ID31" s="60"/>
      <c r="IE31" s="60"/>
      <c r="IF31" s="60"/>
      <c r="IG31" s="60"/>
      <c r="IH31" s="60"/>
      <c r="II31" s="60"/>
      <c r="IJ31" s="60"/>
      <c r="IK31" s="60"/>
      <c r="IL31" s="60"/>
      <c r="IM31" s="60"/>
      <c r="IN31" s="60"/>
      <c r="IO31" s="60"/>
      <c r="IP31" s="60"/>
      <c r="IQ31" s="60"/>
      <c r="IR31" s="60"/>
      <c r="IS31" s="60"/>
      <c r="IT31" s="60"/>
      <c r="IU31" s="60"/>
      <c r="IV31" s="60"/>
      <c r="IW31" s="60"/>
      <c r="IX31" s="60"/>
      <c r="IY31" s="60"/>
      <c r="IZ31" s="60"/>
      <c r="JA31" s="60"/>
      <c r="JB31" s="60"/>
      <c r="JC31" s="60"/>
      <c r="JD31" s="60"/>
      <c r="JE31" s="60"/>
      <c r="JF31" s="60"/>
      <c r="JG31" s="60"/>
      <c r="JH31" s="60"/>
      <c r="JI31" s="60"/>
      <c r="JJ31" s="60"/>
      <c r="JK31" s="60"/>
      <c r="JL31" s="60"/>
      <c r="JM31" s="60"/>
      <c r="JN31" s="60"/>
      <c r="JO31" s="60"/>
      <c r="JP31" s="60"/>
      <c r="JQ31" s="60"/>
      <c r="JR31" s="60"/>
      <c r="JS31" s="60"/>
      <c r="JT31" s="60"/>
      <c r="JU31" s="60"/>
      <c r="JV31" s="60"/>
      <c r="JW31" s="60"/>
      <c r="JX31" s="60"/>
      <c r="JY31" s="60"/>
      <c r="JZ31" s="60"/>
      <c r="KA31" s="60"/>
      <c r="KB31" s="60"/>
      <c r="KC31" s="60"/>
      <c r="KD31" s="60"/>
      <c r="KE31" s="60"/>
      <c r="KF31" s="60"/>
      <c r="KG31" s="60"/>
      <c r="KH31" s="60"/>
      <c r="KI31" s="60"/>
      <c r="KJ31" s="60"/>
      <c r="KK31" s="60"/>
      <c r="KL31" s="60"/>
      <c r="KM31" s="60"/>
      <c r="KN31" s="60"/>
      <c r="KO31" s="60"/>
      <c r="KP31" s="60"/>
      <c r="KQ31" s="60"/>
      <c r="KR31" s="60"/>
      <c r="KS31" s="60"/>
      <c r="KT31" s="60"/>
      <c r="KU31" s="60"/>
      <c r="KV31" s="60"/>
      <c r="KW31" s="60"/>
      <c r="KX31" s="60"/>
      <c r="KY31" s="60"/>
      <c r="KZ31" s="60"/>
      <c r="LA31" s="60"/>
      <c r="LB31" s="60"/>
      <c r="LC31" s="60"/>
      <c r="LD31" s="60"/>
      <c r="LE31" s="60"/>
      <c r="LF31" s="60"/>
      <c r="LG31" s="60"/>
      <c r="LH31" s="60"/>
      <c r="LI31" s="60"/>
      <c r="LJ31" s="60"/>
      <c r="LK31" s="60"/>
      <c r="LL31" s="60"/>
      <c r="LM31" s="60"/>
      <c r="LN31" s="60"/>
      <c r="LO31" s="60"/>
      <c r="LP31" s="60"/>
      <c r="LQ31" s="60"/>
      <c r="LR31" s="60"/>
      <c r="LS31" s="60"/>
      <c r="LT31" s="60"/>
      <c r="LU31" s="60"/>
      <c r="LV31" s="60"/>
      <c r="LW31" s="60"/>
      <c r="LX31" s="60"/>
      <c r="LY31" s="60"/>
      <c r="LZ31" s="60"/>
      <c r="MA31" s="60"/>
      <c r="MB31" s="60"/>
      <c r="MC31" s="60"/>
      <c r="MD31" s="60"/>
      <c r="ME31" s="60"/>
      <c r="MF31" s="60"/>
      <c r="MG31" s="60"/>
      <c r="MH31" s="60"/>
      <c r="MI31" s="60"/>
      <c r="MJ31" s="60"/>
      <c r="MK31" s="60"/>
      <c r="ML31" s="60"/>
      <c r="MM31" s="60"/>
      <c r="MN31" s="60"/>
      <c r="MO31" s="60"/>
      <c r="MP31" s="60"/>
      <c r="MQ31" s="60"/>
      <c r="MR31" s="60"/>
      <c r="MS31" s="60"/>
      <c r="MT31" s="60"/>
      <c r="MU31" s="60"/>
      <c r="MV31" s="60"/>
      <c r="MW31" s="60"/>
      <c r="MX31" s="60"/>
      <c r="MY31" s="60"/>
      <c r="MZ31" s="60"/>
      <c r="NA31" s="60"/>
      <c r="NB31" s="60"/>
      <c r="NC31" s="60"/>
      <c r="ND31" s="60"/>
      <c r="NE31" s="60"/>
      <c r="NF31" s="60"/>
      <c r="NG31" s="60"/>
      <c r="NH31" s="60"/>
      <c r="NI31" s="60"/>
      <c r="NJ31" s="60"/>
      <c r="NK31" s="60"/>
      <c r="NL31" s="60"/>
      <c r="NM31" s="60"/>
      <c r="NN31" s="60"/>
      <c r="NO31" s="60"/>
      <c r="NP31" s="60"/>
      <c r="NQ31" s="60"/>
      <c r="NR31" s="60"/>
      <c r="NS31" s="60"/>
      <c r="NT31" s="60"/>
      <c r="NU31" s="60"/>
      <c r="NV31" s="60"/>
      <c r="NW31" s="60"/>
      <c r="NX31" s="60"/>
      <c r="NY31" s="60"/>
      <c r="NZ31" s="60"/>
      <c r="OA31" s="60"/>
      <c r="OB31" s="60"/>
      <c r="OC31" s="60"/>
      <c r="OD31" s="60"/>
      <c r="OE31" s="60"/>
      <c r="OF31" s="60"/>
      <c r="OG31" s="60"/>
      <c r="OH31" s="60"/>
      <c r="OI31" s="60"/>
      <c r="OJ31" s="60"/>
      <c r="OK31" s="60"/>
      <c r="OL31" s="60"/>
      <c r="OM31" s="60"/>
      <c r="ON31" s="60"/>
      <c r="OO31" s="60"/>
      <c r="OP31" s="60"/>
      <c r="OQ31" s="60"/>
      <c r="OR31" s="60"/>
      <c r="OS31" s="60"/>
      <c r="OT31" s="60"/>
      <c r="OU31" s="60"/>
      <c r="OV31" s="60"/>
      <c r="OW31" s="60"/>
      <c r="OX31" s="60"/>
      <c r="OY31" s="60"/>
      <c r="OZ31" s="60"/>
      <c r="PA31" s="60"/>
      <c r="PB31" s="60"/>
      <c r="PC31" s="60"/>
      <c r="PD31" s="60"/>
      <c r="PE31" s="60"/>
      <c r="PF31" s="60"/>
      <c r="PG31" s="60"/>
      <c r="PH31" s="60"/>
      <c r="PI31" s="60"/>
      <c r="PJ31" s="60"/>
      <c r="PK31" s="60"/>
      <c r="PL31" s="60"/>
      <c r="PM31" s="60"/>
      <c r="PN31" s="60"/>
      <c r="PO31" s="60"/>
      <c r="PP31" s="60"/>
      <c r="PQ31" s="60"/>
      <c r="PR31" s="60"/>
      <c r="PS31" s="60"/>
      <c r="PT31" s="60"/>
      <c r="PU31" s="60"/>
      <c r="PV31" s="60"/>
      <c r="PW31" s="60"/>
      <c r="PX31" s="60"/>
      <c r="PY31" s="60"/>
      <c r="PZ31" s="60"/>
      <c r="QA31" s="60"/>
      <c r="QB31" s="60"/>
      <c r="QC31" s="60"/>
      <c r="QD31" s="60"/>
      <c r="QE31" s="60"/>
      <c r="QF31" s="60"/>
      <c r="QG31" s="60"/>
      <c r="QH31" s="60"/>
      <c r="QI31" s="60"/>
      <c r="QJ31" s="60"/>
      <c r="QK31" s="60"/>
      <c r="QL31" s="60"/>
      <c r="QM31" s="60"/>
      <c r="QN31" s="60"/>
      <c r="QO31" s="60"/>
      <c r="QP31" s="60"/>
      <c r="QQ31" s="60"/>
      <c r="QR31" s="60"/>
      <c r="QS31" s="60"/>
      <c r="QT31" s="60"/>
      <c r="QU31" s="60"/>
      <c r="QV31" s="60"/>
      <c r="QW31" s="60"/>
      <c r="QX31" s="60"/>
      <c r="QY31" s="60"/>
      <c r="QZ31" s="60"/>
      <c r="RA31" s="60"/>
      <c r="RB31" s="60"/>
      <c r="RC31" s="60"/>
      <c r="RD31" s="60"/>
      <c r="RE31" s="60"/>
      <c r="RF31" s="60"/>
      <c r="RG31" s="60"/>
      <c r="RH31" s="60"/>
      <c r="RI31" s="60"/>
      <c r="RJ31" s="60"/>
      <c r="RK31" s="60"/>
      <c r="RL31" s="60"/>
      <c r="RM31" s="60"/>
      <c r="RN31" s="60"/>
      <c r="RO31" s="60"/>
      <c r="RP31" s="60"/>
      <c r="RQ31" s="60"/>
      <c r="RR31" s="60"/>
      <c r="RS31" s="60"/>
      <c r="RT31" s="60"/>
      <c r="RU31" s="60"/>
      <c r="RV31" s="60"/>
      <c r="RW31" s="60"/>
      <c r="RX31" s="60"/>
      <c r="RY31" s="60"/>
      <c r="RZ31" s="60"/>
      <c r="SA31" s="60"/>
      <c r="SB31" s="60"/>
      <c r="SC31" s="60"/>
      <c r="SD31" s="60"/>
      <c r="SE31" s="60"/>
      <c r="SF31" s="60"/>
      <c r="SG31" s="60"/>
      <c r="SH31" s="60"/>
      <c r="SI31" s="60"/>
      <c r="SJ31" s="60"/>
      <c r="SK31" s="60"/>
      <c r="SL31" s="60"/>
      <c r="SM31" s="60"/>
      <c r="SN31" s="60"/>
      <c r="SO31" s="60"/>
      <c r="SP31" s="60"/>
      <c r="SQ31" s="60"/>
      <c r="SR31" s="60"/>
      <c r="SS31" s="60"/>
      <c r="ST31" s="60"/>
      <c r="SU31" s="60"/>
      <c r="SV31" s="60"/>
      <c r="SW31" s="60"/>
      <c r="SX31" s="60"/>
      <c r="SY31" s="60"/>
      <c r="SZ31" s="60"/>
      <c r="TA31" s="60"/>
      <c r="TB31" s="60"/>
      <c r="TC31" s="60"/>
      <c r="TD31" s="60"/>
      <c r="TE31" s="60"/>
      <c r="TF31" s="60"/>
      <c r="TG31" s="60"/>
      <c r="TH31" s="60"/>
      <c r="TI31" s="60"/>
      <c r="TJ31" s="60"/>
      <c r="TK31" s="60"/>
      <c r="TL31" s="60"/>
      <c r="TM31" s="60"/>
      <c r="TN31" s="60"/>
      <c r="TO31" s="60"/>
      <c r="TP31" s="60"/>
      <c r="TQ31" s="60"/>
      <c r="TR31" s="60"/>
      <c r="TS31" s="60"/>
      <c r="TT31" s="60"/>
      <c r="TU31" s="60"/>
      <c r="TV31" s="60"/>
      <c r="TW31" s="60"/>
      <c r="TX31" s="60"/>
      <c r="TY31" s="60"/>
      <c r="TZ31" s="60"/>
      <c r="UA31" s="60"/>
      <c r="UB31" s="60"/>
      <c r="UC31" s="60"/>
      <c r="UD31" s="60"/>
      <c r="UE31" s="60"/>
      <c r="UF31" s="60"/>
      <c r="UG31" s="60"/>
      <c r="UH31" s="60"/>
      <c r="UI31" s="60"/>
      <c r="UJ31" s="60"/>
      <c r="UK31" s="60"/>
      <c r="UL31" s="60"/>
      <c r="UM31" s="60"/>
      <c r="UN31" s="60"/>
      <c r="UO31" s="60"/>
      <c r="UP31" s="60"/>
      <c r="UQ31" s="60"/>
      <c r="UR31" s="60"/>
      <c r="US31" s="60"/>
      <c r="UT31" s="60"/>
      <c r="UU31" s="60"/>
      <c r="UV31" s="60"/>
      <c r="UW31" s="60"/>
      <c r="UX31" s="60"/>
      <c r="UY31" s="60"/>
      <c r="UZ31" s="60"/>
      <c r="VA31" s="60"/>
      <c r="VB31" s="60"/>
      <c r="VC31" s="60"/>
      <c r="VD31" s="60"/>
      <c r="VE31" s="60"/>
      <c r="VF31" s="60"/>
      <c r="VG31" s="60"/>
      <c r="VH31" s="60"/>
      <c r="VI31" s="60"/>
      <c r="VJ31" s="60"/>
      <c r="VK31" s="60"/>
      <c r="VL31" s="60"/>
      <c r="VM31" s="60"/>
      <c r="VN31" s="60"/>
      <c r="VO31" s="60"/>
      <c r="VP31" s="60"/>
      <c r="VQ31" s="60"/>
      <c r="VR31" s="60"/>
      <c r="VS31" s="60"/>
      <c r="VT31" s="60"/>
      <c r="VU31" s="60"/>
      <c r="VV31" s="60"/>
      <c r="VW31" s="60"/>
      <c r="VX31" s="60"/>
      <c r="VY31" s="60"/>
      <c r="VZ31" s="60"/>
      <c r="WA31" s="60"/>
      <c r="WB31" s="60"/>
      <c r="WC31" s="60"/>
      <c r="WD31" s="60"/>
      <c r="WE31" s="60"/>
      <c r="WF31" s="60"/>
      <c r="WG31" s="60"/>
      <c r="WH31" s="60"/>
      <c r="WI31" s="60"/>
      <c r="WJ31" s="60"/>
      <c r="WK31" s="60"/>
      <c r="WL31" s="60"/>
      <c r="WM31" s="60"/>
      <c r="WN31" s="60"/>
      <c r="WO31" s="60"/>
      <c r="WP31" s="60"/>
      <c r="WQ31" s="60"/>
      <c r="WR31" s="60"/>
      <c r="WS31" s="60"/>
      <c r="WT31" s="60"/>
      <c r="WU31" s="60"/>
      <c r="WV31" s="60"/>
      <c r="WW31" s="60"/>
      <c r="WX31" s="60"/>
      <c r="WY31" s="60"/>
      <c r="WZ31" s="60"/>
      <c r="XA31" s="60"/>
      <c r="XB31" s="60"/>
      <c r="XC31" s="60"/>
      <c r="XD31" s="60"/>
      <c r="XE31" s="60"/>
      <c r="XF31" s="60"/>
      <c r="XG31" s="60"/>
      <c r="XH31" s="60"/>
      <c r="XI31" s="60"/>
      <c r="XJ31" s="60"/>
      <c r="XK31" s="60"/>
      <c r="XL31" s="60"/>
      <c r="XM31" s="60"/>
      <c r="XN31" s="60"/>
      <c r="XO31" s="60"/>
      <c r="XP31" s="60"/>
      <c r="XQ31" s="60"/>
      <c r="XR31" s="60"/>
      <c r="XS31" s="60"/>
      <c r="XT31" s="60"/>
      <c r="XU31" s="60"/>
      <c r="XV31" s="60"/>
      <c r="XW31" s="60"/>
      <c r="XX31" s="60"/>
      <c r="XY31" s="60"/>
      <c r="XZ31" s="60"/>
      <c r="YA31" s="60"/>
      <c r="YB31" s="60"/>
      <c r="YC31" s="60"/>
      <c r="YD31" s="60"/>
      <c r="YE31" s="60"/>
      <c r="YF31" s="60"/>
      <c r="YG31" s="60"/>
      <c r="YH31" s="60"/>
      <c r="YI31" s="60"/>
      <c r="YJ31" s="60"/>
      <c r="YK31" s="60"/>
      <c r="YL31" s="60"/>
      <c r="YM31" s="60"/>
      <c r="YN31" s="60"/>
      <c r="YO31" s="60"/>
      <c r="YP31" s="60"/>
      <c r="YQ31" s="60"/>
      <c r="YR31" s="60"/>
      <c r="YS31" s="60"/>
      <c r="YT31" s="60"/>
      <c r="YU31" s="60"/>
      <c r="YV31" s="60"/>
      <c r="YW31" s="60"/>
      <c r="YX31" s="60"/>
      <c r="YY31" s="60"/>
      <c r="YZ31" s="60"/>
      <c r="ZA31" s="60"/>
      <c r="ZB31" s="60"/>
      <c r="ZC31" s="60"/>
      <c r="ZD31" s="60"/>
      <c r="ZE31" s="60"/>
      <c r="ZF31" s="60"/>
      <c r="ZG31" s="60"/>
      <c r="ZH31" s="60"/>
      <c r="ZI31" s="60"/>
      <c r="ZJ31" s="60"/>
      <c r="ZK31" s="60"/>
      <c r="ZL31" s="60"/>
      <c r="ZM31" s="60"/>
      <c r="ZN31" s="60"/>
      <c r="ZO31" s="60"/>
      <c r="ZP31" s="60"/>
      <c r="ZQ31" s="60"/>
      <c r="ZR31" s="60"/>
      <c r="ZS31" s="60"/>
      <c r="ZT31" s="60"/>
      <c r="ZU31" s="60"/>
      <c r="ZV31" s="60"/>
      <c r="ZW31" s="60"/>
      <c r="ZX31" s="60"/>
      <c r="ZY31" s="60"/>
      <c r="ZZ31" s="60"/>
      <c r="AAA31" s="60"/>
      <c r="AAB31" s="60"/>
      <c r="AAC31" s="60"/>
      <c r="AAD31" s="60"/>
      <c r="AAE31" s="60"/>
      <c r="AAF31" s="60"/>
      <c r="AAG31" s="60"/>
      <c r="AAH31" s="60"/>
      <c r="AAI31" s="60"/>
      <c r="AAJ31" s="60"/>
      <c r="AAK31" s="60"/>
      <c r="AAL31" s="60"/>
      <c r="AAM31" s="60"/>
      <c r="AAN31" s="60"/>
      <c r="AAO31" s="60"/>
      <c r="AAP31" s="60"/>
      <c r="AAQ31" s="60"/>
      <c r="AAR31" s="60"/>
      <c r="AAS31" s="60"/>
      <c r="AAT31" s="60"/>
      <c r="AAU31" s="60"/>
      <c r="AAV31" s="60"/>
      <c r="AAW31" s="60"/>
      <c r="AAX31" s="60"/>
      <c r="AAY31" s="60"/>
      <c r="AAZ31" s="60"/>
      <c r="ABA31" s="60"/>
      <c r="ABB31" s="60"/>
      <c r="ABC31" s="60"/>
      <c r="ABD31" s="60"/>
      <c r="ABE31" s="60"/>
      <c r="ABF31" s="60"/>
      <c r="ABG31" s="60"/>
      <c r="ABH31" s="60"/>
      <c r="ABI31" s="60"/>
      <c r="ABJ31" s="60"/>
      <c r="ABK31" s="60"/>
      <c r="ABL31" s="60"/>
      <c r="ABM31" s="60"/>
      <c r="ABN31" s="60"/>
      <c r="ABO31" s="60"/>
      <c r="ABP31" s="60"/>
      <c r="ABQ31" s="60"/>
      <c r="ABR31" s="60"/>
      <c r="ABS31" s="60"/>
      <c r="ABT31" s="60"/>
      <c r="ABU31" s="60"/>
      <c r="ABV31" s="60"/>
      <c r="ABW31" s="60"/>
      <c r="ABX31" s="60"/>
      <c r="ABY31" s="60"/>
      <c r="ABZ31" s="60"/>
      <c r="ACA31" s="60"/>
      <c r="ACB31" s="60"/>
      <c r="ACC31" s="60"/>
      <c r="ACD31" s="60"/>
      <c r="ACE31" s="60"/>
      <c r="ACF31" s="60"/>
      <c r="ACG31" s="60"/>
      <c r="ACH31" s="60"/>
      <c r="ACI31" s="60"/>
      <c r="ACJ31" s="60"/>
      <c r="ACK31" s="60"/>
      <c r="ACL31" s="60"/>
      <c r="ACM31" s="60"/>
      <c r="ACN31" s="60"/>
      <c r="ACO31" s="60"/>
      <c r="ACP31" s="60"/>
      <c r="ACQ31" s="60"/>
      <c r="ACR31" s="60"/>
      <c r="ACS31" s="60"/>
      <c r="ACT31" s="60"/>
      <c r="ACU31" s="60"/>
      <c r="ACV31" s="60"/>
      <c r="ACW31" s="60"/>
      <c r="ACX31" s="60"/>
      <c r="ACY31" s="60"/>
      <c r="ACZ31" s="60"/>
      <c r="ADA31" s="60"/>
      <c r="ADB31" s="60"/>
      <c r="ADC31" s="60"/>
      <c r="ADD31" s="60"/>
      <c r="ADE31" s="60"/>
      <c r="ADF31" s="60"/>
      <c r="ADG31" s="60"/>
      <c r="ADH31" s="60"/>
      <c r="ADI31" s="60"/>
      <c r="ADJ31" s="60"/>
      <c r="ADK31" s="60"/>
      <c r="ADL31" s="60"/>
      <c r="ADM31" s="60"/>
      <c r="ADN31" s="60"/>
      <c r="ADO31" s="60"/>
      <c r="ADP31" s="60"/>
      <c r="ADQ31" s="60"/>
      <c r="ADR31" s="60"/>
      <c r="ADS31" s="60"/>
      <c r="ADT31" s="60"/>
      <c r="ADU31" s="60"/>
      <c r="ADV31" s="60"/>
      <c r="ADW31" s="60"/>
      <c r="ADX31" s="60"/>
      <c r="ADY31" s="60"/>
      <c r="ADZ31" s="60"/>
      <c r="AEA31" s="60"/>
      <c r="AEB31" s="60"/>
      <c r="AEC31" s="60"/>
      <c r="AED31" s="60"/>
      <c r="AEE31" s="60"/>
      <c r="AEF31" s="60"/>
      <c r="AEG31" s="60"/>
      <c r="AEH31" s="60"/>
      <c r="AEI31" s="60"/>
      <c r="AEJ31" s="60"/>
      <c r="AEK31" s="60"/>
      <c r="AEL31" s="60"/>
      <c r="AEM31" s="60"/>
      <c r="AEN31" s="60"/>
      <c r="AEO31" s="60"/>
      <c r="AEP31" s="60"/>
      <c r="AEQ31" s="60"/>
      <c r="AER31" s="60"/>
      <c r="AES31" s="60"/>
      <c r="AET31" s="60"/>
      <c r="AEU31" s="60"/>
      <c r="AEV31" s="60"/>
      <c r="AEW31" s="60"/>
      <c r="AEX31" s="60"/>
      <c r="AEY31" s="60"/>
      <c r="AEZ31" s="60"/>
      <c r="AFA31" s="60"/>
      <c r="AFB31" s="60"/>
      <c r="AFC31" s="60"/>
      <c r="AFD31" s="60"/>
      <c r="AFE31" s="60"/>
      <c r="AFF31" s="60"/>
      <c r="AFG31" s="60"/>
      <c r="AFH31" s="60"/>
      <c r="AFI31" s="60"/>
      <c r="AFJ31" s="60"/>
      <c r="AFK31" s="60"/>
      <c r="AFL31" s="60"/>
      <c r="AFM31" s="60"/>
      <c r="AFN31" s="60"/>
      <c r="AFO31" s="60"/>
      <c r="AFP31" s="60"/>
      <c r="AFQ31" s="60"/>
      <c r="AFR31" s="60"/>
      <c r="AFS31" s="60"/>
      <c r="AFT31" s="60"/>
      <c r="AFU31" s="60"/>
      <c r="AFV31" s="60"/>
      <c r="AFW31" s="60"/>
      <c r="AFX31" s="60"/>
      <c r="AFY31" s="60"/>
      <c r="AFZ31" s="60"/>
      <c r="AGA31" s="60"/>
      <c r="AGB31" s="60"/>
      <c r="AGC31" s="60"/>
      <c r="AGD31" s="60"/>
      <c r="AGE31" s="60"/>
      <c r="AGF31" s="60"/>
      <c r="AGG31" s="60"/>
      <c r="AGH31" s="60"/>
      <c r="AGI31" s="60"/>
      <c r="AGJ31" s="60"/>
      <c r="AGK31" s="60"/>
      <c r="AGL31" s="60"/>
      <c r="AGM31" s="60"/>
      <c r="AGN31" s="60"/>
      <c r="AGO31" s="60"/>
      <c r="AGP31" s="60"/>
      <c r="AGQ31" s="60"/>
      <c r="AGR31" s="60"/>
      <c r="AGS31" s="60"/>
      <c r="AGT31" s="60"/>
      <c r="AGU31" s="60"/>
      <c r="AGV31" s="60"/>
      <c r="AGW31" s="60"/>
      <c r="AGX31" s="60"/>
      <c r="AGY31" s="60"/>
      <c r="AGZ31" s="60"/>
      <c r="AHA31" s="60"/>
      <c r="AHB31" s="60"/>
      <c r="AHC31" s="60"/>
      <c r="AHD31" s="60"/>
      <c r="AHE31" s="60"/>
      <c r="AHF31" s="60"/>
      <c r="AHG31" s="60"/>
      <c r="AHH31" s="60"/>
      <c r="AHI31" s="60"/>
      <c r="AHJ31" s="60"/>
      <c r="AHK31" s="60"/>
      <c r="AHL31" s="60"/>
      <c r="AHM31" s="60"/>
      <c r="AHN31" s="60"/>
      <c r="AHO31" s="60"/>
      <c r="AHP31" s="60"/>
      <c r="AHQ31" s="60"/>
      <c r="AHR31" s="60"/>
      <c r="AHS31" s="60"/>
      <c r="AHT31" s="60"/>
      <c r="AHU31" s="60"/>
      <c r="AHV31" s="60"/>
      <c r="AHW31" s="60"/>
      <c r="AHX31" s="60"/>
      <c r="AHY31" s="60"/>
      <c r="AHZ31" s="60"/>
      <c r="AIA31" s="60"/>
      <c r="AIB31" s="60"/>
      <c r="AIC31" s="60"/>
      <c r="AID31" s="60"/>
      <c r="AIE31" s="60"/>
      <c r="AIF31" s="60"/>
      <c r="AIG31" s="60"/>
      <c r="AIH31" s="60"/>
      <c r="AII31" s="60"/>
      <c r="AIJ31" s="60"/>
      <c r="AIK31" s="60"/>
      <c r="AIL31" s="60"/>
      <c r="AIM31" s="60"/>
      <c r="AIN31" s="60"/>
      <c r="AIO31" s="60"/>
      <c r="AIP31" s="60"/>
      <c r="AIQ31" s="60"/>
      <c r="AIR31" s="60"/>
      <c r="AIS31" s="60"/>
      <c r="AIT31" s="60"/>
      <c r="AIU31" s="60"/>
      <c r="AIV31" s="60"/>
      <c r="AIW31" s="60"/>
      <c r="AIX31" s="60"/>
      <c r="AIY31" s="60"/>
      <c r="AIZ31" s="60"/>
      <c r="AJA31" s="60"/>
      <c r="AJB31" s="60"/>
      <c r="AJC31" s="60"/>
      <c r="AJD31" s="60"/>
      <c r="AJE31" s="60"/>
      <c r="AJF31" s="60"/>
      <c r="AJG31" s="60"/>
      <c r="AJH31" s="60"/>
      <c r="AJI31" s="60"/>
      <c r="AJJ31" s="60"/>
      <c r="AJK31" s="60"/>
      <c r="AJL31" s="60"/>
      <c r="AJM31" s="60"/>
      <c r="AJN31" s="60"/>
      <c r="AJO31" s="60"/>
      <c r="AJP31" s="60"/>
      <c r="AJQ31" s="60"/>
      <c r="AJR31" s="60"/>
      <c r="AJS31" s="60"/>
      <c r="AJT31" s="60"/>
      <c r="AJU31" s="60"/>
      <c r="AJV31" s="60"/>
      <c r="AJW31" s="60"/>
      <c r="AJX31" s="60"/>
      <c r="AJY31" s="60"/>
      <c r="AJZ31" s="60"/>
      <c r="AKA31" s="60"/>
      <c r="AKB31" s="60"/>
      <c r="AKC31" s="60"/>
      <c r="AKD31" s="60"/>
      <c r="AKE31" s="60"/>
      <c r="AKF31" s="60"/>
      <c r="AKG31" s="60"/>
      <c r="AKH31" s="60"/>
      <c r="AKI31" s="60"/>
      <c r="AKJ31" s="60"/>
      <c r="AKK31" s="60"/>
      <c r="AKL31" s="60"/>
      <c r="AKM31" s="60"/>
      <c r="AKN31" s="60"/>
      <c r="AKO31" s="60"/>
      <c r="AKP31" s="60"/>
      <c r="AKQ31" s="60"/>
      <c r="AKR31" s="60"/>
      <c r="AKS31" s="60"/>
      <c r="AKT31" s="60"/>
      <c r="AKU31" s="60"/>
      <c r="AKV31" s="60"/>
      <c r="AKW31" s="60"/>
      <c r="AKX31" s="60"/>
      <c r="AKY31" s="60"/>
      <c r="AKZ31" s="60"/>
      <c r="ALA31" s="60"/>
      <c r="ALB31" s="60"/>
      <c r="ALC31" s="60"/>
      <c r="ALD31" s="60"/>
      <c r="ALE31" s="60"/>
      <c r="ALF31" s="60"/>
      <c r="ALG31" s="60"/>
      <c r="ALH31" s="60"/>
      <c r="ALI31" s="60"/>
      <c r="ALJ31" s="60"/>
      <c r="ALK31" s="60"/>
      <c r="ALL31" s="60"/>
      <c r="ALM31" s="60"/>
      <c r="ALN31" s="60"/>
      <c r="ALO31" s="60"/>
      <c r="ALP31" s="60"/>
      <c r="ALQ31" s="60"/>
      <c r="ALR31" s="60"/>
      <c r="ALS31" s="60"/>
      <c r="ALT31" s="60"/>
      <c r="ALU31" s="60"/>
      <c r="ALV31" s="60"/>
      <c r="ALW31" s="60"/>
      <c r="ALX31" s="60"/>
      <c r="ALY31" s="60"/>
      <c r="ALZ31" s="60"/>
      <c r="AMA31" s="60"/>
      <c r="AMB31" s="60"/>
      <c r="AMC31" s="60"/>
      <c r="AMD31" s="60"/>
      <c r="AME31" s="60"/>
      <c r="AMF31" s="60"/>
      <c r="AMG31" s="60"/>
      <c r="AMH31" s="60"/>
      <c r="AMI31" s="60"/>
    </row>
    <row r="32" spans="1:1023" x14ac:dyDescent="0.25">
      <c r="I32" s="25"/>
      <c r="K32" s="22"/>
      <c r="L32" s="67"/>
      <c r="P32" s="22"/>
      <c r="Q32"/>
      <c r="R32" s="24"/>
      <c r="S32" s="47"/>
      <c r="Z32" s="19"/>
    </row>
    <row r="33" spans="1:26" x14ac:dyDescent="0.25">
      <c r="I33" s="25"/>
      <c r="L33" s="67"/>
      <c r="P33" s="22"/>
      <c r="Q33"/>
      <c r="R33" s="24"/>
      <c r="S33" s="47"/>
      <c r="Z33" s="19"/>
    </row>
    <row r="34" spans="1:26" x14ac:dyDescent="0.25">
      <c r="E34" s="25">
        <f>COUNTIF(E2:E31,"E")</f>
        <v>23</v>
      </c>
      <c r="I34" s="22">
        <f>MEDIAN((I2:I31))</f>
        <v>3</v>
      </c>
      <c r="K34" s="22">
        <f>MEDIAN((K2:K31))</f>
        <v>300</v>
      </c>
      <c r="L34" s="67" t="s">
        <v>1117</v>
      </c>
      <c r="P34" s="22"/>
      <c r="Q34"/>
      <c r="R34" s="24"/>
      <c r="S34" s="47"/>
      <c r="Z34" s="19"/>
    </row>
    <row r="35" spans="1:26" x14ac:dyDescent="0.25">
      <c r="E35" s="25">
        <f>COUNTIF(E2:E31,"C")</f>
        <v>7</v>
      </c>
      <c r="I35" s="25"/>
      <c r="K35" s="22"/>
      <c r="L35" s="67" t="s">
        <v>1118</v>
      </c>
      <c r="P35" s="22"/>
      <c r="Q35"/>
      <c r="R35" s="24"/>
      <c r="S35" s="47"/>
      <c r="Z35" s="19"/>
    </row>
    <row r="36" spans="1:26" x14ac:dyDescent="0.25">
      <c r="I36" s="25"/>
      <c r="K36" s="22"/>
      <c r="L36" s="67" t="s">
        <v>1119</v>
      </c>
      <c r="P36" s="22"/>
      <c r="Q36"/>
      <c r="R36" s="24"/>
      <c r="S36" s="47"/>
      <c r="Z36" s="19"/>
    </row>
    <row r="37" spans="1:26" x14ac:dyDescent="0.25">
      <c r="I37" s="25"/>
      <c r="K37" s="22"/>
      <c r="L37" s="67" t="s">
        <v>1120</v>
      </c>
      <c r="P37" s="22"/>
      <c r="Q37"/>
      <c r="R37" s="24"/>
      <c r="S37" s="47"/>
      <c r="Y37" s="22"/>
      <c r="Z37" s="19"/>
    </row>
    <row r="38" spans="1:26" x14ac:dyDescent="0.25">
      <c r="I38" s="25"/>
      <c r="K38" s="22"/>
      <c r="L38" s="67" t="s">
        <v>1121</v>
      </c>
      <c r="P38" s="22"/>
      <c r="Q38"/>
      <c r="R38" s="24"/>
      <c r="S38" s="47"/>
      <c r="Y38" s="22"/>
      <c r="Z38" s="19"/>
    </row>
    <row r="39" spans="1:26" x14ac:dyDescent="0.25">
      <c r="I39" s="25"/>
      <c r="K39" s="22"/>
      <c r="L39" s="67" t="s">
        <v>1122</v>
      </c>
      <c r="P39" s="22"/>
      <c r="Q39"/>
      <c r="R39" s="24"/>
      <c r="S39" s="47"/>
      <c r="Y39" s="22"/>
      <c r="Z39" s="19"/>
    </row>
    <row r="40" spans="1:26" x14ac:dyDescent="0.25">
      <c r="I40" s="25"/>
      <c r="K40" s="22"/>
      <c r="L40" s="67"/>
      <c r="P40" s="22"/>
      <c r="Q40"/>
      <c r="R40" s="24"/>
      <c r="S40" s="47"/>
      <c r="Y40" s="22"/>
      <c r="Z40" s="19"/>
    </row>
    <row r="41" spans="1:26" x14ac:dyDescent="0.25">
      <c r="I41" s="25"/>
      <c r="K41" s="22"/>
      <c r="L41" s="67"/>
      <c r="P41" s="22"/>
      <c r="Q41"/>
      <c r="R41" s="24"/>
      <c r="S41" s="47"/>
      <c r="Y41" s="22"/>
      <c r="Z41" s="19"/>
    </row>
    <row r="42" spans="1:26" x14ac:dyDescent="0.25">
      <c r="I42" s="25"/>
      <c r="K42" s="22"/>
      <c r="L42" s="67"/>
      <c r="P42" s="22"/>
      <c r="Q42"/>
      <c r="R42" s="24"/>
      <c r="S42" s="47"/>
      <c r="Y42" s="22"/>
      <c r="Z42" s="19"/>
    </row>
    <row r="43" spans="1:26" x14ac:dyDescent="0.25">
      <c r="I43" s="25"/>
      <c r="K43" s="22"/>
      <c r="P43" s="22"/>
      <c r="Q43"/>
      <c r="R43" s="24"/>
      <c r="S43" s="47"/>
      <c r="Y43" s="22"/>
      <c r="Z43" s="19"/>
    </row>
    <row r="44" spans="1:26" x14ac:dyDescent="0.25">
      <c r="I44" s="25"/>
      <c r="K44" s="22"/>
      <c r="P44" s="22"/>
      <c r="Q44"/>
      <c r="R44" s="24"/>
      <c r="S44" s="47"/>
      <c r="Y44" s="22"/>
      <c r="Z44" s="19"/>
    </row>
    <row r="45" spans="1:26" x14ac:dyDescent="0.25">
      <c r="D45" s="24" t="s">
        <v>21</v>
      </c>
      <c r="E45" s="24"/>
      <c r="F45" s="24" t="s">
        <v>988</v>
      </c>
      <c r="G45" s="24" t="s">
        <v>989</v>
      </c>
      <c r="H45" s="24" t="s">
        <v>1123</v>
      </c>
      <c r="I45" s="24"/>
      <c r="K45" s="22"/>
      <c r="P45" s="22"/>
      <c r="Q45"/>
      <c r="R45" s="24"/>
      <c r="S45" s="47"/>
      <c r="Y45" s="22"/>
      <c r="Z45" s="19"/>
    </row>
    <row r="46" spans="1:26" x14ac:dyDescent="0.25">
      <c r="A46" s="22"/>
      <c r="B46" s="22"/>
      <c r="D46" s="22">
        <v>2002</v>
      </c>
      <c r="E46" s="22"/>
      <c r="F46" s="22">
        <f>COUNTIF(D$2:D$31,D46)</f>
        <v>0</v>
      </c>
      <c r="G46" s="58">
        <v>0</v>
      </c>
      <c r="H46" s="22">
        <v>0</v>
      </c>
      <c r="K46" s="22"/>
      <c r="P46" s="22"/>
      <c r="Q46"/>
      <c r="R46" s="24"/>
      <c r="S46" s="47"/>
      <c r="Y46" s="22"/>
      <c r="Z46" s="19"/>
    </row>
    <row r="47" spans="1:26" x14ac:dyDescent="0.25">
      <c r="A47" s="22"/>
      <c r="B47" s="22"/>
      <c r="D47" s="22">
        <v>2003</v>
      </c>
      <c r="E47" s="22"/>
      <c r="F47" s="22">
        <f t="shared" ref="F47:F56" si="0">COUNTIF(D$2:D$31,D47)</f>
        <v>2</v>
      </c>
      <c r="G47" s="58">
        <v>0</v>
      </c>
      <c r="H47" s="22">
        <v>2</v>
      </c>
      <c r="K47" s="22"/>
      <c r="P47" s="22"/>
      <c r="Q47"/>
      <c r="R47" s="24"/>
      <c r="S47" s="47"/>
      <c r="Y47" s="22"/>
      <c r="Z47" s="19"/>
    </row>
    <row r="48" spans="1:26" x14ac:dyDescent="0.25">
      <c r="D48" s="22">
        <v>2004</v>
      </c>
      <c r="E48" s="22"/>
      <c r="F48" s="22">
        <f t="shared" si="0"/>
        <v>1</v>
      </c>
      <c r="G48" s="58">
        <v>0</v>
      </c>
      <c r="H48" s="22">
        <v>1</v>
      </c>
      <c r="K48" s="22"/>
      <c r="P48" s="22"/>
      <c r="Q48"/>
      <c r="R48" s="24"/>
      <c r="S48" s="47"/>
      <c r="Y48" s="22"/>
      <c r="Z48" s="19"/>
    </row>
    <row r="49" spans="4:26" x14ac:dyDescent="0.25">
      <c r="D49" s="22">
        <v>2005</v>
      </c>
      <c r="E49" s="22"/>
      <c r="F49" s="22">
        <f t="shared" si="0"/>
        <v>2</v>
      </c>
      <c r="G49" s="58">
        <v>1</v>
      </c>
      <c r="H49" s="22">
        <v>1</v>
      </c>
      <c r="K49" s="22"/>
      <c r="P49" s="22"/>
      <c r="Q49"/>
      <c r="R49" s="24"/>
      <c r="S49" s="47"/>
      <c r="Y49" s="22"/>
      <c r="Z49" s="19"/>
    </row>
    <row r="50" spans="4:26" x14ac:dyDescent="0.25">
      <c r="D50" s="22">
        <v>2006</v>
      </c>
      <c r="E50" s="22"/>
      <c r="F50" s="22">
        <f t="shared" si="0"/>
        <v>2</v>
      </c>
      <c r="G50" s="58">
        <v>0</v>
      </c>
      <c r="H50" s="22">
        <v>2</v>
      </c>
      <c r="K50" s="22"/>
      <c r="P50" s="22"/>
      <c r="Q50"/>
      <c r="R50" s="24"/>
      <c r="S50" s="47"/>
      <c r="Y50" s="22"/>
      <c r="Z50" s="19"/>
    </row>
    <row r="51" spans="4:26" x14ac:dyDescent="0.25">
      <c r="D51" s="22">
        <v>2007</v>
      </c>
      <c r="E51" s="22"/>
      <c r="F51" s="22">
        <f t="shared" si="0"/>
        <v>6</v>
      </c>
      <c r="G51" s="58">
        <v>0</v>
      </c>
      <c r="H51" s="22">
        <v>6</v>
      </c>
      <c r="K51" s="22"/>
      <c r="P51" s="22"/>
      <c r="Q51"/>
      <c r="R51" s="24"/>
      <c r="S51" s="47"/>
      <c r="Y51" s="22"/>
      <c r="Z51" s="19"/>
    </row>
    <row r="52" spans="4:26" x14ac:dyDescent="0.25">
      <c r="D52" s="22">
        <v>2008</v>
      </c>
      <c r="E52" s="22"/>
      <c r="F52" s="22">
        <f t="shared" si="0"/>
        <v>4</v>
      </c>
      <c r="G52" s="58">
        <v>0</v>
      </c>
      <c r="H52" s="22">
        <v>4</v>
      </c>
      <c r="K52" s="22"/>
      <c r="P52" s="22"/>
      <c r="Q52"/>
      <c r="R52" s="24"/>
      <c r="S52" s="47"/>
      <c r="Y52" s="22"/>
      <c r="Z52" s="19"/>
    </row>
    <row r="53" spans="4:26" x14ac:dyDescent="0.25">
      <c r="D53" s="22">
        <v>2009</v>
      </c>
      <c r="E53" s="22"/>
      <c r="F53" s="22">
        <f t="shared" si="0"/>
        <v>4</v>
      </c>
      <c r="G53" s="58">
        <v>0</v>
      </c>
      <c r="H53" s="22">
        <v>4</v>
      </c>
      <c r="K53" s="22"/>
      <c r="P53" s="22"/>
      <c r="Q53"/>
      <c r="R53" s="24"/>
      <c r="S53" s="47"/>
      <c r="Y53" s="22"/>
      <c r="Z53" s="19"/>
    </row>
    <row r="54" spans="4:26" x14ac:dyDescent="0.25">
      <c r="D54" s="22">
        <v>2010</v>
      </c>
      <c r="E54" s="22"/>
      <c r="F54" s="22">
        <f t="shared" si="0"/>
        <v>4</v>
      </c>
      <c r="G54" s="58">
        <v>1</v>
      </c>
      <c r="H54" s="22">
        <v>3</v>
      </c>
      <c r="K54" s="22"/>
      <c r="P54" s="22"/>
      <c r="Q54"/>
      <c r="R54" s="24"/>
      <c r="S54" s="47"/>
      <c r="Y54" s="22"/>
      <c r="Z54" s="19"/>
    </row>
    <row r="55" spans="4:26" x14ac:dyDescent="0.25">
      <c r="D55" s="22">
        <v>2011</v>
      </c>
      <c r="E55" s="22"/>
      <c r="F55" s="22">
        <f t="shared" si="0"/>
        <v>4</v>
      </c>
      <c r="G55" s="58">
        <v>0</v>
      </c>
      <c r="H55" s="22">
        <v>4</v>
      </c>
      <c r="K55" s="22"/>
      <c r="P55" s="22"/>
      <c r="Q55"/>
      <c r="R55" s="24"/>
      <c r="S55" s="47"/>
      <c r="Y55" s="22"/>
      <c r="Z55" s="19"/>
    </row>
    <row r="56" spans="4:26" x14ac:dyDescent="0.25">
      <c r="D56" s="22">
        <v>2012</v>
      </c>
      <c r="E56" s="22"/>
      <c r="F56" s="22">
        <f t="shared" si="0"/>
        <v>1</v>
      </c>
      <c r="G56" s="58">
        <v>1</v>
      </c>
      <c r="H56" s="22">
        <v>0</v>
      </c>
      <c r="K56" s="22"/>
      <c r="P56" s="22"/>
      <c r="Q56"/>
      <c r="R56" s="24"/>
      <c r="S56" s="47"/>
      <c r="Y56" s="22"/>
      <c r="Z56" s="19"/>
    </row>
    <row r="57" spans="4:26" x14ac:dyDescent="0.25">
      <c r="D57" s="58"/>
      <c r="I57" s="25"/>
      <c r="K57" s="22"/>
      <c r="P57" s="22"/>
      <c r="Q57"/>
      <c r="R57" s="24"/>
      <c r="S57" s="47"/>
      <c r="Y57" s="22"/>
      <c r="Z57" s="19"/>
    </row>
    <row r="58" spans="4:26" x14ac:dyDescent="0.25">
      <c r="D58" s="58"/>
      <c r="I58" s="25"/>
      <c r="K58" s="22"/>
      <c r="P58" s="22"/>
      <c r="Q58"/>
      <c r="R58" s="24"/>
      <c r="S58" s="47"/>
      <c r="Y58" s="22"/>
      <c r="Z58" s="19"/>
    </row>
    <row r="59" spans="4:26" x14ac:dyDescent="0.25">
      <c r="D59" s="58"/>
      <c r="I59" s="25"/>
      <c r="K59" s="22"/>
      <c r="P59" s="22"/>
      <c r="Q59"/>
      <c r="R59" s="24"/>
      <c r="S59" s="47"/>
      <c r="Y59" s="22"/>
      <c r="Z59" s="19"/>
    </row>
    <row r="60" spans="4:26" x14ac:dyDescent="0.25">
      <c r="D60" s="58">
        <v>1998</v>
      </c>
      <c r="F60" s="22">
        <f>COUNTIF(F$2:F$31,D60)</f>
        <v>1</v>
      </c>
      <c r="I60" s="25"/>
      <c r="K60" s="22"/>
      <c r="P60" s="22"/>
      <c r="Q60"/>
      <c r="R60" s="24"/>
      <c r="S60" s="47"/>
      <c r="Y60" s="22"/>
      <c r="Z60" s="19"/>
    </row>
    <row r="61" spans="4:26" x14ac:dyDescent="0.25">
      <c r="D61" s="58">
        <v>1999</v>
      </c>
      <c r="F61" s="22">
        <f t="shared" ref="F61:F74" si="1">COUNTIF(F$2:F$31,D61)</f>
        <v>1</v>
      </c>
      <c r="I61" s="25"/>
      <c r="K61" s="22"/>
      <c r="P61" s="22"/>
      <c r="Q61"/>
      <c r="R61" s="24"/>
      <c r="S61" s="47"/>
      <c r="Y61" s="22"/>
      <c r="Z61" s="19"/>
    </row>
    <row r="62" spans="4:26" x14ac:dyDescent="0.25">
      <c r="D62" s="58">
        <v>2000</v>
      </c>
      <c r="F62" s="22">
        <f t="shared" si="1"/>
        <v>0</v>
      </c>
      <c r="I62" s="25"/>
      <c r="K62" s="22"/>
      <c r="P62" s="22"/>
      <c r="Q62"/>
      <c r="R62" s="24"/>
      <c r="S62" s="47"/>
      <c r="Y62" s="22"/>
      <c r="Z62" s="19"/>
    </row>
    <row r="63" spans="4:26" x14ac:dyDescent="0.25">
      <c r="D63" s="58">
        <v>2001</v>
      </c>
      <c r="F63" s="22">
        <f t="shared" si="1"/>
        <v>0</v>
      </c>
      <c r="I63" s="25"/>
      <c r="K63" s="22"/>
      <c r="P63" s="22"/>
      <c r="Q63"/>
      <c r="R63" s="24"/>
      <c r="S63" s="47"/>
      <c r="Y63" s="22"/>
      <c r="Z63" s="19"/>
    </row>
    <row r="64" spans="4:26" x14ac:dyDescent="0.25">
      <c r="D64" s="58">
        <v>2002</v>
      </c>
      <c r="F64" s="22">
        <f t="shared" si="1"/>
        <v>2</v>
      </c>
      <c r="I64" s="25"/>
      <c r="K64" s="22"/>
      <c r="P64" s="22"/>
      <c r="Q64"/>
      <c r="R64" s="24"/>
      <c r="S64" s="47"/>
      <c r="Y64" s="22"/>
      <c r="Z64" s="19"/>
    </row>
    <row r="65" spans="4:26" x14ac:dyDescent="0.25">
      <c r="D65" s="58">
        <v>2003</v>
      </c>
      <c r="F65" s="22">
        <f t="shared" si="1"/>
        <v>0</v>
      </c>
      <c r="I65" s="25"/>
      <c r="K65" s="22"/>
      <c r="P65" s="22"/>
      <c r="Q65"/>
      <c r="R65" s="24"/>
      <c r="S65" s="47"/>
      <c r="Y65" s="22"/>
      <c r="Z65" s="19"/>
    </row>
    <row r="66" spans="4:26" x14ac:dyDescent="0.25">
      <c r="D66" s="58">
        <v>2004</v>
      </c>
      <c r="F66" s="22">
        <f t="shared" si="1"/>
        <v>3</v>
      </c>
      <c r="I66" s="25"/>
      <c r="K66" s="22"/>
      <c r="P66" s="22"/>
      <c r="Q66"/>
      <c r="R66" s="24"/>
      <c r="S66" s="47"/>
      <c r="Y66" s="22"/>
      <c r="Z66" s="19"/>
    </row>
    <row r="67" spans="4:26" x14ac:dyDescent="0.25">
      <c r="D67" s="58">
        <v>2005</v>
      </c>
      <c r="F67" s="22">
        <f t="shared" si="1"/>
        <v>3</v>
      </c>
      <c r="I67" s="25"/>
      <c r="K67" s="22"/>
      <c r="P67" s="22"/>
      <c r="Q67"/>
      <c r="R67" s="24"/>
      <c r="S67" s="47"/>
      <c r="Y67" s="22"/>
      <c r="Z67" s="19"/>
    </row>
    <row r="68" spans="4:26" x14ac:dyDescent="0.25">
      <c r="D68" s="58">
        <v>2006</v>
      </c>
      <c r="F68" s="22">
        <f t="shared" si="1"/>
        <v>3</v>
      </c>
      <c r="I68" s="25"/>
      <c r="K68" s="22"/>
      <c r="P68" s="22"/>
      <c r="Q68"/>
      <c r="R68" s="24"/>
      <c r="S68" s="47"/>
      <c r="Y68" s="22"/>
      <c r="Z68" s="19"/>
    </row>
    <row r="69" spans="4:26" x14ac:dyDescent="0.25">
      <c r="D69" s="58">
        <v>2007</v>
      </c>
      <c r="F69" s="22">
        <f t="shared" si="1"/>
        <v>3</v>
      </c>
      <c r="I69" s="25"/>
      <c r="K69" s="22"/>
      <c r="P69" s="22"/>
      <c r="Q69"/>
      <c r="R69" s="24"/>
      <c r="S69" s="47"/>
      <c r="Y69" s="22"/>
      <c r="Z69" s="19"/>
    </row>
    <row r="70" spans="4:26" x14ac:dyDescent="0.25">
      <c r="D70" s="58">
        <v>2008</v>
      </c>
      <c r="F70" s="22">
        <f t="shared" si="1"/>
        <v>1</v>
      </c>
      <c r="I70" s="25"/>
      <c r="K70" s="22"/>
      <c r="P70" s="22"/>
      <c r="Q70"/>
      <c r="R70" s="24"/>
      <c r="S70" s="47"/>
      <c r="Y70" s="22"/>
      <c r="Z70" s="19"/>
    </row>
    <row r="71" spans="4:26" x14ac:dyDescent="0.25">
      <c r="D71" s="58">
        <v>2009</v>
      </c>
      <c r="F71" s="22">
        <f t="shared" si="1"/>
        <v>1</v>
      </c>
      <c r="I71" s="25"/>
      <c r="K71" s="22"/>
      <c r="P71" s="22"/>
      <c r="Q71"/>
      <c r="R71" s="24"/>
      <c r="S71" s="47"/>
      <c r="Y71" s="22"/>
      <c r="Z71" s="19"/>
    </row>
    <row r="72" spans="4:26" x14ac:dyDescent="0.25">
      <c r="D72" s="58">
        <v>2010</v>
      </c>
      <c r="F72" s="22">
        <f t="shared" si="1"/>
        <v>0</v>
      </c>
      <c r="I72" s="25"/>
      <c r="K72" s="22"/>
      <c r="P72" s="22"/>
      <c r="Q72"/>
      <c r="R72" s="24"/>
      <c r="S72" s="47"/>
      <c r="Y72" s="22"/>
      <c r="Z72" s="19"/>
    </row>
    <row r="73" spans="4:26" x14ac:dyDescent="0.25">
      <c r="D73" s="58">
        <v>2011</v>
      </c>
      <c r="F73" s="22">
        <f t="shared" si="1"/>
        <v>0</v>
      </c>
      <c r="I73" s="25"/>
      <c r="K73" s="22"/>
      <c r="P73" s="22"/>
      <c r="Q73"/>
      <c r="R73" s="24"/>
      <c r="S73" s="47"/>
      <c r="Y73" s="22"/>
      <c r="Z73" s="19"/>
    </row>
    <row r="74" spans="4:26" x14ac:dyDescent="0.25">
      <c r="D74" s="58">
        <v>2012</v>
      </c>
      <c r="F74" s="22">
        <f t="shared" si="1"/>
        <v>0</v>
      </c>
      <c r="I74" s="25"/>
      <c r="K74" s="22"/>
      <c r="P74" s="22"/>
      <c r="Q74"/>
      <c r="R74" s="24"/>
      <c r="S74" s="47"/>
      <c r="Y74" s="22"/>
      <c r="Z74" s="19"/>
    </row>
    <row r="75" spans="4:26" x14ac:dyDescent="0.25">
      <c r="D75" s="58"/>
      <c r="I75" s="25"/>
      <c r="K75" s="22"/>
      <c r="P75" s="22"/>
      <c r="Q75"/>
      <c r="R75" s="24"/>
      <c r="S75" s="47"/>
      <c r="Y75" s="22"/>
      <c r="Z75" s="19"/>
    </row>
    <row r="76" spans="4:26" x14ac:dyDescent="0.25">
      <c r="D76" s="58"/>
      <c r="I76" s="25"/>
      <c r="K76" s="22"/>
      <c r="P76" s="22"/>
      <c r="Q76"/>
      <c r="R76" s="24"/>
      <c r="S76" s="47"/>
      <c r="Y76" s="22"/>
      <c r="Z76" s="19"/>
    </row>
    <row r="77" spans="4:26" x14ac:dyDescent="0.25">
      <c r="D77" s="58"/>
      <c r="I77" s="25"/>
      <c r="K77" s="22"/>
      <c r="P77" s="22"/>
      <c r="Q77"/>
      <c r="R77" s="24"/>
      <c r="S77" s="47"/>
      <c r="Y77" s="22"/>
      <c r="Z77" s="19"/>
    </row>
    <row r="129" spans="23:23" x14ac:dyDescent="0.25">
      <c r="W129" s="22"/>
    </row>
    <row r="130" spans="23:23" x14ac:dyDescent="0.25">
      <c r="W130" s="22"/>
    </row>
  </sheetData>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Haut</vt:lpstr>
      <vt:lpstr>Form</vt:lpstr>
      <vt:lpstr>Results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2012-11-20T15:56:40Z</dcterms:modified>
</cp:coreProperties>
</file>