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2790755\Documents\GitHub\cis-17c\midterm\problem 1\"/>
    </mc:Choice>
  </mc:AlternateContent>
  <xr:revisionPtr revIDLastSave="0" documentId="8_{8000820A-62C5-421D-A975-6D43DF51ED31}" xr6:coauthVersionLast="47" xr6:coauthVersionMax="47" xr10:uidLastSave="{00000000-0000-0000-0000-000000000000}"/>
  <bookViews>
    <workbookView xWindow="-120" yWindow="-120" windowWidth="29040" windowHeight="15840" activeTab="1" xr2:uid="{72319FE5-8C49-4425-8E09-004F8E21ACAB}"/>
  </bookViews>
  <sheets>
    <sheet name="linear" sheetId="1" r:id="rId1"/>
    <sheet name="bin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2" l="1"/>
  <c r="T5" i="2"/>
  <c r="S5" i="2"/>
  <c r="Q5" i="2"/>
  <c r="Q6" i="2" s="1"/>
  <c r="B5" i="2"/>
  <c r="F5" i="2" s="1"/>
  <c r="X4" i="2"/>
  <c r="AA4" i="2" s="1"/>
  <c r="T4" i="2"/>
  <c r="S4" i="2"/>
  <c r="J4" i="2"/>
  <c r="M4" i="2" s="1"/>
  <c r="F4" i="2"/>
  <c r="E4" i="2"/>
  <c r="AA3" i="2"/>
  <c r="Y3" i="2"/>
  <c r="M3" i="2"/>
  <c r="L3" i="2"/>
  <c r="K3" i="2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3" i="1"/>
  <c r="AA3" i="1"/>
  <c r="T5" i="1"/>
  <c r="T6" i="1"/>
  <c r="T7" i="1"/>
  <c r="T8" i="1"/>
  <c r="T9" i="1"/>
  <c r="T10" i="1"/>
  <c r="T4" i="1"/>
  <c r="S5" i="1"/>
  <c r="S6" i="1"/>
  <c r="S7" i="1"/>
  <c r="S8" i="1"/>
  <c r="S9" i="1"/>
  <c r="S10" i="1"/>
  <c r="S4" i="1"/>
  <c r="E5" i="1"/>
  <c r="E6" i="1"/>
  <c r="E7" i="1"/>
  <c r="E8" i="1"/>
  <c r="E9" i="1"/>
  <c r="E10" i="1"/>
  <c r="E4" i="1"/>
  <c r="Q5" i="1"/>
  <c r="Q6" i="1" s="1"/>
  <c r="X4" i="1"/>
  <c r="Y3" i="1"/>
  <c r="AB3" i="1" s="1"/>
  <c r="L4" i="1"/>
  <c r="M3" i="1"/>
  <c r="J4" i="1"/>
  <c r="K4" i="1" s="1"/>
  <c r="B5" i="1"/>
  <c r="B6" i="1" s="1"/>
  <c r="B7" i="1" s="1"/>
  <c r="B8" i="1" s="1"/>
  <c r="B9" i="1" s="1"/>
  <c r="B10" i="1" s="1"/>
  <c r="F10" i="1" s="1"/>
  <c r="F4" i="1"/>
  <c r="K3" i="1"/>
  <c r="L3" i="1" s="1"/>
  <c r="AB3" i="2" l="1"/>
  <c r="N3" i="2"/>
  <c r="T6" i="2"/>
  <c r="Q7" i="2"/>
  <c r="S6" i="2"/>
  <c r="B6" i="2"/>
  <c r="E5" i="2"/>
  <c r="Y4" i="2"/>
  <c r="Z4" i="2" s="1"/>
  <c r="AB4" i="2" s="1"/>
  <c r="J5" i="2"/>
  <c r="X5" i="2"/>
  <c r="K4" i="2"/>
  <c r="L4" i="2" s="1"/>
  <c r="N4" i="2" s="1"/>
  <c r="M4" i="1"/>
  <c r="N4" i="1" s="1"/>
  <c r="Q7" i="1"/>
  <c r="Y4" i="1"/>
  <c r="AB4" i="1" s="1"/>
  <c r="X5" i="1"/>
  <c r="N3" i="1"/>
  <c r="F7" i="1"/>
  <c r="F5" i="1"/>
  <c r="F9" i="1"/>
  <c r="F8" i="1"/>
  <c r="F6" i="1"/>
  <c r="J5" i="1"/>
  <c r="AA5" i="2" l="1"/>
  <c r="X6" i="2"/>
  <c r="Y5" i="2"/>
  <c r="Z5" i="2" s="1"/>
  <c r="AB5" i="2" s="1"/>
  <c r="M5" i="2"/>
  <c r="J6" i="2"/>
  <c r="K5" i="2"/>
  <c r="L5" i="2" s="1"/>
  <c r="N5" i="2" s="1"/>
  <c r="F6" i="2"/>
  <c r="E6" i="2"/>
  <c r="B7" i="2"/>
  <c r="T7" i="2"/>
  <c r="Q8" i="2"/>
  <c r="S7" i="2"/>
  <c r="K5" i="1"/>
  <c r="L5" i="1" s="1"/>
  <c r="M5" i="1"/>
  <c r="X6" i="1"/>
  <c r="Y5" i="1"/>
  <c r="Q8" i="1"/>
  <c r="J6" i="1"/>
  <c r="M6" i="1" s="1"/>
  <c r="N5" i="1" l="1"/>
  <c r="J7" i="2"/>
  <c r="K6" i="2"/>
  <c r="L6" i="2" s="1"/>
  <c r="M6" i="2"/>
  <c r="T8" i="2"/>
  <c r="Q9" i="2"/>
  <c r="S8" i="2"/>
  <c r="X7" i="2"/>
  <c r="Y6" i="2"/>
  <c r="Z6" i="2" s="1"/>
  <c r="AA6" i="2"/>
  <c r="F7" i="2"/>
  <c r="E7" i="2"/>
  <c r="B8" i="2"/>
  <c r="Q9" i="1"/>
  <c r="AB5" i="1"/>
  <c r="X7" i="1"/>
  <c r="Y6" i="1"/>
  <c r="AB6" i="1" s="1"/>
  <c r="J7" i="1"/>
  <c r="M7" i="1" s="1"/>
  <c r="K6" i="1"/>
  <c r="L6" i="1" s="1"/>
  <c r="N6" i="1" s="1"/>
  <c r="AB6" i="2" l="1"/>
  <c r="X8" i="2"/>
  <c r="Y7" i="2"/>
  <c r="Z7" i="2" s="1"/>
  <c r="AA7" i="2"/>
  <c r="T9" i="2"/>
  <c r="Q10" i="2"/>
  <c r="S9" i="2"/>
  <c r="N6" i="2"/>
  <c r="F8" i="2"/>
  <c r="E8" i="2"/>
  <c r="B9" i="2"/>
  <c r="J8" i="2"/>
  <c r="K7" i="2"/>
  <c r="L7" i="2" s="1"/>
  <c r="M7" i="2"/>
  <c r="X8" i="1"/>
  <c r="Y7" i="1"/>
  <c r="AB7" i="1" s="1"/>
  <c r="Q10" i="1"/>
  <c r="J8" i="1"/>
  <c r="M8" i="1" s="1"/>
  <c r="K7" i="1"/>
  <c r="L7" i="1" s="1"/>
  <c r="N7" i="1" s="1"/>
  <c r="AB7" i="2" l="1"/>
  <c r="N7" i="2"/>
  <c r="S10" i="2"/>
  <c r="T10" i="2"/>
  <c r="M8" i="2"/>
  <c r="J9" i="2"/>
  <c r="K8" i="2"/>
  <c r="L8" i="2" s="1"/>
  <c r="F9" i="2"/>
  <c r="E9" i="2"/>
  <c r="B10" i="2"/>
  <c r="Y8" i="2"/>
  <c r="Z8" i="2" s="1"/>
  <c r="X9" i="2"/>
  <c r="AA8" i="2"/>
  <c r="X9" i="1"/>
  <c r="Y8" i="1"/>
  <c r="AB8" i="1" s="1"/>
  <c r="J9" i="1"/>
  <c r="M9" i="1" s="1"/>
  <c r="K8" i="1"/>
  <c r="L8" i="1" s="1"/>
  <c r="N8" i="1" s="1"/>
  <c r="N8" i="2" l="1"/>
  <c r="AA9" i="2"/>
  <c r="X10" i="2"/>
  <c r="Y9" i="2"/>
  <c r="Z9" i="2" s="1"/>
  <c r="M9" i="2"/>
  <c r="J10" i="2"/>
  <c r="K9" i="2"/>
  <c r="L9" i="2" s="1"/>
  <c r="AB8" i="2"/>
  <c r="E10" i="2"/>
  <c r="F10" i="2"/>
  <c r="X10" i="1"/>
  <c r="Y9" i="1"/>
  <c r="AB9" i="1" s="1"/>
  <c r="J10" i="1"/>
  <c r="M10" i="1" s="1"/>
  <c r="K9" i="1"/>
  <c r="L9" i="1" s="1"/>
  <c r="N9" i="1" s="1"/>
  <c r="AB9" i="2" l="1"/>
  <c r="N9" i="2"/>
  <c r="AA10" i="2"/>
  <c r="X11" i="2"/>
  <c r="Y10" i="2"/>
  <c r="Z10" i="2" s="1"/>
  <c r="AB10" i="2" s="1"/>
  <c r="J11" i="2"/>
  <c r="M10" i="2"/>
  <c r="K10" i="2"/>
  <c r="L10" i="2" s="1"/>
  <c r="X11" i="1"/>
  <c r="Y10" i="1"/>
  <c r="AB10" i="1" s="1"/>
  <c r="J11" i="1"/>
  <c r="M11" i="1" s="1"/>
  <c r="K10" i="1"/>
  <c r="L10" i="1" s="1"/>
  <c r="N10" i="1" s="1"/>
  <c r="K11" i="2" l="1"/>
  <c r="L11" i="2" s="1"/>
  <c r="J12" i="2"/>
  <c r="M11" i="2"/>
  <c r="N10" i="2"/>
  <c r="AA11" i="2"/>
  <c r="X12" i="2"/>
  <c r="Y11" i="2"/>
  <c r="Z11" i="2" s="1"/>
  <c r="X12" i="1"/>
  <c r="Y11" i="1"/>
  <c r="AB11" i="1" s="1"/>
  <c r="J12" i="1"/>
  <c r="M12" i="1" s="1"/>
  <c r="K11" i="1"/>
  <c r="L11" i="1" s="1"/>
  <c r="N11" i="1" s="1"/>
  <c r="AB11" i="2" l="1"/>
  <c r="X13" i="2"/>
  <c r="Y12" i="2"/>
  <c r="Z12" i="2" s="1"/>
  <c r="AA12" i="2"/>
  <c r="M12" i="2"/>
  <c r="J13" i="2"/>
  <c r="K12" i="2"/>
  <c r="L12" i="2" s="1"/>
  <c r="N11" i="2"/>
  <c r="Y12" i="1"/>
  <c r="AB12" i="1" s="1"/>
  <c r="X13" i="1"/>
  <c r="J13" i="1"/>
  <c r="M13" i="1" s="1"/>
  <c r="K12" i="1"/>
  <c r="L12" i="1" s="1"/>
  <c r="N12" i="1" s="1"/>
  <c r="N12" i="2" l="1"/>
  <c r="M13" i="2"/>
  <c r="J14" i="2"/>
  <c r="K13" i="2"/>
  <c r="L13" i="2" s="1"/>
  <c r="AB12" i="2"/>
  <c r="Y13" i="2"/>
  <c r="Z13" i="2" s="1"/>
  <c r="AA13" i="2"/>
  <c r="X14" i="2"/>
  <c r="X14" i="1"/>
  <c r="Y13" i="1"/>
  <c r="AB13" i="1" s="1"/>
  <c r="J14" i="1"/>
  <c r="M14" i="1" s="1"/>
  <c r="K13" i="1"/>
  <c r="L13" i="1" s="1"/>
  <c r="N13" i="1" s="1"/>
  <c r="AB13" i="2" l="1"/>
  <c r="N13" i="2"/>
  <c r="AA14" i="2"/>
  <c r="X15" i="2"/>
  <c r="Y14" i="2"/>
  <c r="Z14" i="2" s="1"/>
  <c r="AB14" i="2" s="1"/>
  <c r="M14" i="2"/>
  <c r="J15" i="2"/>
  <c r="K14" i="2"/>
  <c r="L14" i="2" s="1"/>
  <c r="Y14" i="1"/>
  <c r="X15" i="1"/>
  <c r="J15" i="1"/>
  <c r="M15" i="1" s="1"/>
  <c r="K14" i="1"/>
  <c r="L14" i="1" s="1"/>
  <c r="N14" i="1" s="1"/>
  <c r="N14" i="2" l="1"/>
  <c r="K15" i="2"/>
  <c r="L15" i="2" s="1"/>
  <c r="M15" i="2"/>
  <c r="J16" i="2"/>
  <c r="AA15" i="2"/>
  <c r="X16" i="2"/>
  <c r="Y15" i="2"/>
  <c r="Z15" i="2" s="1"/>
  <c r="Y15" i="1"/>
  <c r="AB15" i="1" s="1"/>
  <c r="X16" i="1"/>
  <c r="AB14" i="1"/>
  <c r="J16" i="1"/>
  <c r="M16" i="1" s="1"/>
  <c r="K15" i="1"/>
  <c r="L15" i="1" s="1"/>
  <c r="N15" i="1" s="1"/>
  <c r="AB15" i="2" l="1"/>
  <c r="N15" i="2"/>
  <c r="M16" i="2"/>
  <c r="J17" i="2"/>
  <c r="K16" i="2"/>
  <c r="L16" i="2" s="1"/>
  <c r="X17" i="2"/>
  <c r="Y16" i="2"/>
  <c r="Z16" i="2" s="1"/>
  <c r="AA16" i="2"/>
  <c r="X17" i="1"/>
  <c r="Y16" i="1"/>
  <c r="AB16" i="1" s="1"/>
  <c r="J17" i="1"/>
  <c r="M17" i="1" s="1"/>
  <c r="K16" i="1"/>
  <c r="L16" i="1" s="1"/>
  <c r="N16" i="1" s="1"/>
  <c r="N16" i="2" l="1"/>
  <c r="M17" i="2"/>
  <c r="J18" i="2"/>
  <c r="K17" i="2"/>
  <c r="L17" i="2" s="1"/>
  <c r="AB16" i="2"/>
  <c r="Y17" i="2"/>
  <c r="Z17" i="2" s="1"/>
  <c r="AA17" i="2"/>
  <c r="X18" i="2"/>
  <c r="Y17" i="1"/>
  <c r="X18" i="1"/>
  <c r="J18" i="1"/>
  <c r="M18" i="1" s="1"/>
  <c r="K17" i="1"/>
  <c r="L17" i="1" s="1"/>
  <c r="N17" i="1" s="1"/>
  <c r="N17" i="2" l="1"/>
  <c r="AA18" i="2"/>
  <c r="X19" i="2"/>
  <c r="Y18" i="2"/>
  <c r="Z18" i="2" s="1"/>
  <c r="AB18" i="2" s="1"/>
  <c r="M18" i="2"/>
  <c r="J19" i="2"/>
  <c r="K18" i="2"/>
  <c r="L18" i="2" s="1"/>
  <c r="AB17" i="2"/>
  <c r="X19" i="1"/>
  <c r="Y18" i="1"/>
  <c r="AB18" i="1" s="1"/>
  <c r="AB17" i="1"/>
  <c r="J19" i="1"/>
  <c r="M19" i="1" s="1"/>
  <c r="K18" i="1"/>
  <c r="L18" i="1" s="1"/>
  <c r="N18" i="1" s="1"/>
  <c r="N18" i="2" l="1"/>
  <c r="AA19" i="2"/>
  <c r="X20" i="2"/>
  <c r="Y19" i="2"/>
  <c r="Z19" i="2" s="1"/>
  <c r="K19" i="2"/>
  <c r="L19" i="2" s="1"/>
  <c r="J20" i="2"/>
  <c r="M19" i="2"/>
  <c r="X20" i="1"/>
  <c r="Y19" i="1"/>
  <c r="AB19" i="1" s="1"/>
  <c r="J20" i="1"/>
  <c r="M20" i="1" s="1"/>
  <c r="K19" i="1"/>
  <c r="L19" i="1" s="1"/>
  <c r="N19" i="1" s="1"/>
  <c r="N19" i="2" l="1"/>
  <c r="M20" i="2"/>
  <c r="J21" i="2"/>
  <c r="K20" i="2"/>
  <c r="L20" i="2" s="1"/>
  <c r="AB19" i="2"/>
  <c r="X21" i="2"/>
  <c r="Y20" i="2"/>
  <c r="Z20" i="2" s="1"/>
  <c r="AA20" i="2"/>
  <c r="Y20" i="1"/>
  <c r="AB20" i="1" s="1"/>
  <c r="X21" i="1"/>
  <c r="J21" i="1"/>
  <c r="M21" i="1" s="1"/>
  <c r="K20" i="1"/>
  <c r="L20" i="1" s="1"/>
  <c r="N20" i="1" s="1"/>
  <c r="N20" i="2" l="1"/>
  <c r="Y21" i="2"/>
  <c r="Z21" i="2" s="1"/>
  <c r="AA21" i="2"/>
  <c r="X22" i="2"/>
  <c r="M21" i="2"/>
  <c r="J22" i="2"/>
  <c r="K21" i="2"/>
  <c r="L21" i="2" s="1"/>
  <c r="AB20" i="2"/>
  <c r="X22" i="1"/>
  <c r="Y21" i="1"/>
  <c r="J22" i="1"/>
  <c r="M22" i="1" s="1"/>
  <c r="K21" i="1"/>
  <c r="L21" i="1" s="1"/>
  <c r="N21" i="1" s="1"/>
  <c r="N21" i="2" l="1"/>
  <c r="M22" i="2"/>
  <c r="J23" i="2"/>
  <c r="K22" i="2"/>
  <c r="L22" i="2" s="1"/>
  <c r="AA22" i="2"/>
  <c r="X23" i="2"/>
  <c r="Y22" i="2"/>
  <c r="Z22" i="2" s="1"/>
  <c r="AB21" i="2"/>
  <c r="AB21" i="1"/>
  <c r="Y22" i="1"/>
  <c r="X23" i="1"/>
  <c r="J23" i="1"/>
  <c r="M23" i="1" s="1"/>
  <c r="K22" i="1"/>
  <c r="L22" i="1" s="1"/>
  <c r="N22" i="1" s="1"/>
  <c r="AB22" i="2" l="1"/>
  <c r="N22" i="2"/>
  <c r="K23" i="2"/>
  <c r="L23" i="2" s="1"/>
  <c r="J24" i="2"/>
  <c r="M23" i="2"/>
  <c r="AA23" i="2"/>
  <c r="X24" i="2"/>
  <c r="Y23" i="2"/>
  <c r="Z23" i="2" s="1"/>
  <c r="AB23" i="2" s="1"/>
  <c r="Y23" i="1"/>
  <c r="X24" i="1"/>
  <c r="AB22" i="1"/>
  <c r="J24" i="1"/>
  <c r="M24" i="1" s="1"/>
  <c r="K23" i="1"/>
  <c r="L23" i="1" s="1"/>
  <c r="N23" i="1" s="1"/>
  <c r="X25" i="2" l="1"/>
  <c r="Y24" i="2"/>
  <c r="Z24" i="2" s="1"/>
  <c r="AA24" i="2"/>
  <c r="M24" i="2"/>
  <c r="J25" i="2"/>
  <c r="K24" i="2"/>
  <c r="L24" i="2" s="1"/>
  <c r="N23" i="2"/>
  <c r="X25" i="1"/>
  <c r="Y24" i="1"/>
  <c r="AB23" i="1"/>
  <c r="J25" i="1"/>
  <c r="M25" i="1" s="1"/>
  <c r="K24" i="1"/>
  <c r="L24" i="1" s="1"/>
  <c r="N24" i="1" s="1"/>
  <c r="N24" i="2" l="1"/>
  <c r="AB24" i="2"/>
  <c r="M25" i="2"/>
  <c r="J26" i="2"/>
  <c r="K25" i="2"/>
  <c r="L25" i="2" s="1"/>
  <c r="Y25" i="2"/>
  <c r="Z25" i="2" s="1"/>
  <c r="AA25" i="2"/>
  <c r="X26" i="2"/>
  <c r="AB24" i="1"/>
  <c r="X26" i="1"/>
  <c r="Y25" i="1"/>
  <c r="J26" i="1"/>
  <c r="M26" i="1" s="1"/>
  <c r="K25" i="1"/>
  <c r="L25" i="1" s="1"/>
  <c r="N25" i="1" s="1"/>
  <c r="N25" i="2" l="1"/>
  <c r="AA26" i="2"/>
  <c r="X27" i="2"/>
  <c r="Y26" i="2"/>
  <c r="Z26" i="2" s="1"/>
  <c r="AB25" i="2"/>
  <c r="M26" i="2"/>
  <c r="J27" i="2"/>
  <c r="K26" i="2"/>
  <c r="L26" i="2" s="1"/>
  <c r="X27" i="1"/>
  <c r="Y26" i="1"/>
  <c r="AB26" i="1" s="1"/>
  <c r="AB25" i="1"/>
  <c r="J27" i="1"/>
  <c r="M27" i="1" s="1"/>
  <c r="K26" i="1"/>
  <c r="L26" i="1" s="1"/>
  <c r="N26" i="1" s="1"/>
  <c r="N26" i="2" l="1"/>
  <c r="K27" i="2"/>
  <c r="L27" i="2" s="1"/>
  <c r="M27" i="2"/>
  <c r="J28" i="2"/>
  <c r="AB26" i="2"/>
  <c r="AA27" i="2"/>
  <c r="X28" i="2"/>
  <c r="Y27" i="2"/>
  <c r="Z27" i="2" s="1"/>
  <c r="X28" i="1"/>
  <c r="Y27" i="1"/>
  <c r="J28" i="1"/>
  <c r="M28" i="1" s="1"/>
  <c r="K27" i="1"/>
  <c r="L27" i="1" s="1"/>
  <c r="N27" i="1" s="1"/>
  <c r="AB27" i="2" l="1"/>
  <c r="X29" i="2"/>
  <c r="Y28" i="2"/>
  <c r="Z28" i="2" s="1"/>
  <c r="AA28" i="2"/>
  <c r="M28" i="2"/>
  <c r="J29" i="2"/>
  <c r="K28" i="2"/>
  <c r="L28" i="2" s="1"/>
  <c r="N27" i="2"/>
  <c r="AB27" i="1"/>
  <c r="Y28" i="1"/>
  <c r="AB28" i="1" s="1"/>
  <c r="X29" i="1"/>
  <c r="J29" i="1"/>
  <c r="M29" i="1" s="1"/>
  <c r="K28" i="1"/>
  <c r="L28" i="1" s="1"/>
  <c r="N28" i="1" s="1"/>
  <c r="AB28" i="2" l="1"/>
  <c r="N28" i="2"/>
  <c r="M29" i="2"/>
  <c r="J30" i="2"/>
  <c r="K29" i="2"/>
  <c r="L29" i="2" s="1"/>
  <c r="Y29" i="2"/>
  <c r="Z29" i="2" s="1"/>
  <c r="AA29" i="2"/>
  <c r="X30" i="2"/>
  <c r="X30" i="1"/>
  <c r="Y29" i="1"/>
  <c r="AB29" i="1" s="1"/>
  <c r="J30" i="1"/>
  <c r="M30" i="1" s="1"/>
  <c r="K29" i="1"/>
  <c r="L29" i="1" s="1"/>
  <c r="N29" i="1" s="1"/>
  <c r="N29" i="2" l="1"/>
  <c r="AA30" i="2"/>
  <c r="X31" i="2"/>
  <c r="Y30" i="2"/>
  <c r="Z30" i="2" s="1"/>
  <c r="AB29" i="2"/>
  <c r="M30" i="2"/>
  <c r="J31" i="2"/>
  <c r="K30" i="2"/>
  <c r="L30" i="2" s="1"/>
  <c r="Y30" i="1"/>
  <c r="X31" i="1"/>
  <c r="J31" i="1"/>
  <c r="M31" i="1" s="1"/>
  <c r="K30" i="1"/>
  <c r="L30" i="1" s="1"/>
  <c r="N30" i="1" s="1"/>
  <c r="AB30" i="2" l="1"/>
  <c r="N30" i="2"/>
  <c r="K31" i="2"/>
  <c r="L31" i="2" s="1"/>
  <c r="J32" i="2"/>
  <c r="M31" i="2"/>
  <c r="AA31" i="2"/>
  <c r="X32" i="2"/>
  <c r="Y31" i="2"/>
  <c r="Z31" i="2" s="1"/>
  <c r="Y31" i="1"/>
  <c r="X32" i="1"/>
  <c r="AB30" i="1"/>
  <c r="J32" i="1"/>
  <c r="M32" i="1" s="1"/>
  <c r="K31" i="1"/>
  <c r="L31" i="1" s="1"/>
  <c r="N31" i="1" s="1"/>
  <c r="AB31" i="2" l="1"/>
  <c r="X33" i="2"/>
  <c r="Y32" i="2"/>
  <c r="Z32" i="2" s="1"/>
  <c r="AA32" i="2"/>
  <c r="M32" i="2"/>
  <c r="J33" i="2"/>
  <c r="K32" i="2"/>
  <c r="L32" i="2" s="1"/>
  <c r="N31" i="2"/>
  <c r="X33" i="1"/>
  <c r="Y32" i="1"/>
  <c r="AB32" i="1" s="1"/>
  <c r="AB31" i="1"/>
  <c r="J33" i="1"/>
  <c r="M33" i="1" s="1"/>
  <c r="K32" i="1"/>
  <c r="L32" i="1" s="1"/>
  <c r="N32" i="1" s="1"/>
  <c r="N32" i="2" l="1"/>
  <c r="AB32" i="2"/>
  <c r="M33" i="2"/>
  <c r="J34" i="2"/>
  <c r="K33" i="2"/>
  <c r="L33" i="2" s="1"/>
  <c r="Y33" i="2"/>
  <c r="Z33" i="2" s="1"/>
  <c r="AA33" i="2"/>
  <c r="X34" i="2"/>
  <c r="Y33" i="1"/>
  <c r="X34" i="1"/>
  <c r="J34" i="1"/>
  <c r="M34" i="1" s="1"/>
  <c r="K33" i="1"/>
  <c r="L33" i="1" s="1"/>
  <c r="N33" i="1" s="1"/>
  <c r="N33" i="2" l="1"/>
  <c r="AA34" i="2"/>
  <c r="X35" i="2"/>
  <c r="Y34" i="2"/>
  <c r="Z34" i="2" s="1"/>
  <c r="AB33" i="2"/>
  <c r="M34" i="2"/>
  <c r="J35" i="2"/>
  <c r="K34" i="2"/>
  <c r="L34" i="2" s="1"/>
  <c r="X35" i="1"/>
  <c r="Y34" i="1"/>
  <c r="AB33" i="1"/>
  <c r="J35" i="1"/>
  <c r="M35" i="1" s="1"/>
  <c r="K34" i="1"/>
  <c r="L34" i="1" s="1"/>
  <c r="N34" i="1" s="1"/>
  <c r="AB34" i="2" l="1"/>
  <c r="N34" i="2"/>
  <c r="K35" i="2"/>
  <c r="L35" i="2" s="1"/>
  <c r="J36" i="2"/>
  <c r="M35" i="2"/>
  <c r="AA35" i="2"/>
  <c r="X36" i="2"/>
  <c r="Y35" i="2"/>
  <c r="Z35" i="2" s="1"/>
  <c r="AB35" i="2" s="1"/>
  <c r="AB34" i="1"/>
  <c r="X36" i="1"/>
  <c r="Y35" i="1"/>
  <c r="AB35" i="1" s="1"/>
  <c r="J36" i="1"/>
  <c r="M36" i="1" s="1"/>
  <c r="K35" i="1"/>
  <c r="L35" i="1" s="1"/>
  <c r="N35" i="1" s="1"/>
  <c r="X37" i="2" l="1"/>
  <c r="Y36" i="2"/>
  <c r="Z36" i="2" s="1"/>
  <c r="AA36" i="2"/>
  <c r="M36" i="2"/>
  <c r="J37" i="2"/>
  <c r="K36" i="2"/>
  <c r="L36" i="2" s="1"/>
  <c r="N35" i="2"/>
  <c r="Y36" i="1"/>
  <c r="AB36" i="1" s="1"/>
  <c r="X37" i="1"/>
  <c r="J37" i="1"/>
  <c r="M37" i="1" s="1"/>
  <c r="K36" i="1"/>
  <c r="L36" i="1" s="1"/>
  <c r="N36" i="1" s="1"/>
  <c r="N36" i="2" l="1"/>
  <c r="M37" i="2"/>
  <c r="J38" i="2"/>
  <c r="K37" i="2"/>
  <c r="L37" i="2" s="1"/>
  <c r="AB36" i="2"/>
  <c r="Y37" i="2"/>
  <c r="Z37" i="2" s="1"/>
  <c r="AA37" i="2"/>
  <c r="X38" i="2"/>
  <c r="X38" i="1"/>
  <c r="Y37" i="1"/>
  <c r="J38" i="1"/>
  <c r="M38" i="1" s="1"/>
  <c r="K37" i="1"/>
  <c r="L37" i="1" s="1"/>
  <c r="N37" i="1" s="1"/>
  <c r="AB37" i="2" l="1"/>
  <c r="N37" i="2"/>
  <c r="AA38" i="2"/>
  <c r="X39" i="2"/>
  <c r="Y38" i="2"/>
  <c r="Z38" i="2" s="1"/>
  <c r="M38" i="2"/>
  <c r="J39" i="2"/>
  <c r="K38" i="2"/>
  <c r="L38" i="2" s="1"/>
  <c r="AB37" i="1"/>
  <c r="Y38" i="1"/>
  <c r="X39" i="1"/>
  <c r="J39" i="1"/>
  <c r="M39" i="1" s="1"/>
  <c r="K38" i="1"/>
  <c r="L38" i="1" s="1"/>
  <c r="N38" i="1" s="1"/>
  <c r="AB38" i="2" l="1"/>
  <c r="N38" i="2"/>
  <c r="K39" i="2"/>
  <c r="L39" i="2" s="1"/>
  <c r="M39" i="2"/>
  <c r="AA39" i="2"/>
  <c r="Y39" i="2"/>
  <c r="Z39" i="2" s="1"/>
  <c r="AB39" i="2" s="1"/>
  <c r="Y39" i="1"/>
  <c r="AB39" i="1" s="1"/>
  <c r="AB38" i="1"/>
  <c r="K39" i="1"/>
  <c r="L39" i="1" s="1"/>
  <c r="N39" i="1" s="1"/>
  <c r="N39" i="2" l="1"/>
</calcChain>
</file>

<file path=xl/sharedStrings.xml><?xml version="1.0" encoding="utf-8"?>
<sst xmlns="http://schemas.openxmlformats.org/spreadsheetml/2006/main" count="80" uniqueCount="18">
  <si>
    <t>f(n)</t>
  </si>
  <si>
    <t>n [size]</t>
  </si>
  <si>
    <t>time (ns)</t>
  </si>
  <si>
    <r>
      <t>f(n) = c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+x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+c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x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+c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</si>
  <si>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f(n) = c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+r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+c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r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+c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</si>
  <si>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r>
      <t>r</t>
    </r>
    <r>
      <rPr>
        <vertAlign val="superscript"/>
        <sz val="11"/>
        <color theme="1"/>
        <rFont val="Calibri"/>
        <family val="2"/>
        <scheme val="minor"/>
      </rPr>
      <t>0</t>
    </r>
  </si>
  <si>
    <r>
      <t>r</t>
    </r>
    <r>
      <rPr>
        <vertAlign val="superscript"/>
        <sz val="11"/>
        <color theme="1"/>
        <rFont val="Calibri"/>
        <family val="2"/>
        <scheme val="minor"/>
      </rPr>
      <t>1</t>
    </r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</si>
  <si>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</si>
  <si>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0</t>
    </r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</si>
  <si>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</si>
  <si>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</si>
  <si>
    <t>time (s)</t>
  </si>
  <si>
    <t>f(n) fit</t>
  </si>
  <si>
    <t>f(n) Big0(n^2)</t>
  </si>
  <si>
    <t>delta above</t>
  </si>
  <si>
    <t>timing analysis</t>
  </si>
  <si>
    <t>operational analysis</t>
  </si>
  <si>
    <t>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</si>
</sst>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f(n)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linear!$B$4:$B$10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xVal>
          <c:yVal>
            <c:numRef>
              <c:f>linear!$F$4:$F$10</c:f>
              <c:numCache>
                <c:formatCode>0.00E+00</c:formatCode>
                <c:ptCount val="7"/>
                <c:pt idx="0">
                  <c:v>1175.1700255560875</c:v>
                </c:pt>
                <c:pt idx="1">
                  <c:v>4700.6800511091878</c:v>
                </c:pt>
                <c:pt idx="2">
                  <c:v>18802.720102215389</c:v>
                </c:pt>
                <c:pt idx="3">
                  <c:v>75210.880204427798</c:v>
                </c:pt>
                <c:pt idx="4">
                  <c:v>300843.52040885261</c:v>
                </c:pt>
                <c:pt idx="5">
                  <c:v>1203374.0808177022</c:v>
                </c:pt>
                <c:pt idx="6">
                  <c:v>4813496.3216354018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6-4B5A-A816-C7D6D3855B97}"/>
            </c:ext>
          </c:extLst>
        </c:ser>
        <c:ser>
          <c:idx val="1"/>
          <c:order val="1"/>
          <c:tx>
            <c:v>f(n) fit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linear!$J$3:$J$39</c:f>
              <c:numCache>
                <c:formatCode>General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</c:numCache>
            </c:numRef>
          </c:xVal>
          <c:yVal>
            <c:numRef>
              <c:f>linear!$M$3:$M$39</c:f>
              <c:numCache>
                <c:formatCode>0.00E+00</c:formatCode>
                <c:ptCount val="37"/>
                <c:pt idx="0">
                  <c:v>1175.1700255560875</c:v>
                </c:pt>
                <c:pt idx="1">
                  <c:v>4700.6800511091878</c:v>
                </c:pt>
                <c:pt idx="2">
                  <c:v>18802.720102215389</c:v>
                </c:pt>
                <c:pt idx="3">
                  <c:v>42306.120153321586</c:v>
                </c:pt>
                <c:pt idx="4">
                  <c:v>75210.880204427798</c:v>
                </c:pt>
                <c:pt idx="5">
                  <c:v>117517.00025553399</c:v>
                </c:pt>
                <c:pt idx="6">
                  <c:v>169224.48030664018</c:v>
                </c:pt>
                <c:pt idx="7">
                  <c:v>230333.32035774636</c:v>
                </c:pt>
                <c:pt idx="8">
                  <c:v>300843.52040885261</c:v>
                </c:pt>
                <c:pt idx="9">
                  <c:v>380755.08045995876</c:v>
                </c:pt>
                <c:pt idx="10">
                  <c:v>470068.00051106501</c:v>
                </c:pt>
                <c:pt idx="11">
                  <c:v>568782.28056217125</c:v>
                </c:pt>
                <c:pt idx="12">
                  <c:v>676897.92061327735</c:v>
                </c:pt>
                <c:pt idx="13">
                  <c:v>794414.92066438356</c:v>
                </c:pt>
                <c:pt idx="14">
                  <c:v>921333.28071548964</c:v>
                </c:pt>
                <c:pt idx="15">
                  <c:v>1057653.0007665961</c:v>
                </c:pt>
                <c:pt idx="16">
                  <c:v>1203374.0808177022</c:v>
                </c:pt>
                <c:pt idx="17">
                  <c:v>1358496.5208688085</c:v>
                </c:pt>
                <c:pt idx="18">
                  <c:v>1523020.3209199144</c:v>
                </c:pt>
                <c:pt idx="19">
                  <c:v>1696945.4809710209</c:v>
                </c:pt>
                <c:pt idx="20">
                  <c:v>1880272.001022127</c:v>
                </c:pt>
                <c:pt idx="21">
                  <c:v>2072999.881073233</c:v>
                </c:pt>
                <c:pt idx="22">
                  <c:v>2275129.1211243393</c:v>
                </c:pt>
                <c:pt idx="23">
                  <c:v>2486659.7211754457</c:v>
                </c:pt>
                <c:pt idx="24">
                  <c:v>2707591.6812265515</c:v>
                </c:pt>
                <c:pt idx="25">
                  <c:v>2937925.0012776582</c:v>
                </c:pt>
                <c:pt idx="26">
                  <c:v>3177659.6813287637</c:v>
                </c:pt>
                <c:pt idx="27">
                  <c:v>3426795.7213798705</c:v>
                </c:pt>
                <c:pt idx="28">
                  <c:v>3685333.1214309763</c:v>
                </c:pt>
                <c:pt idx="29">
                  <c:v>3953271.8814820834</c:v>
                </c:pt>
                <c:pt idx="30">
                  <c:v>4230612.0015331889</c:v>
                </c:pt>
                <c:pt idx="31">
                  <c:v>4517353.4815842956</c:v>
                </c:pt>
                <c:pt idx="32">
                  <c:v>4813496.3216354018</c:v>
                </c:pt>
                <c:pt idx="33">
                  <c:v>5119040.5216865083</c:v>
                </c:pt>
                <c:pt idx="34">
                  <c:v>5433986.0817376142</c:v>
                </c:pt>
                <c:pt idx="35">
                  <c:v>5758333.0017887196</c:v>
                </c:pt>
                <c:pt idx="36">
                  <c:v>6092081.2818398252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F6-4B5A-A816-C7D6D3855B97}"/>
            </c:ext>
          </c:extLst>
        </c:ser>
        <c:ser>
          <c:idx val="2"/>
          <c:order val="2"/>
          <c:tx>
            <c:strRef>
              <c:f>linear!$L$2</c:f>
              <c:strCache>
                <c:ptCount val="1"/>
                <c:pt idx="0">
                  <c:v>f(n) Big0(n^2)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linear!$J$3:$J$39</c:f>
              <c:numCache>
                <c:formatCode>General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</c:numCache>
            </c:numRef>
          </c:xVal>
          <c:yVal>
            <c:numRef>
              <c:f>linear!$L$3:$L$39</c:f>
              <c:numCache>
                <c:formatCode>0.00E+00</c:formatCode>
                <c:ptCount val="37"/>
                <c:pt idx="0">
                  <c:v>1175.17</c:v>
                </c:pt>
                <c:pt idx="1">
                  <c:v>4700.68</c:v>
                </c:pt>
                <c:pt idx="2">
                  <c:v>18802.72</c:v>
                </c:pt>
                <c:pt idx="3">
                  <c:v>42306.119999999995</c:v>
                </c:pt>
                <c:pt idx="4">
                  <c:v>75210.880000000005</c:v>
                </c:pt>
                <c:pt idx="5">
                  <c:v>117517</c:v>
                </c:pt>
                <c:pt idx="6">
                  <c:v>169224.47999999998</c:v>
                </c:pt>
                <c:pt idx="7">
                  <c:v>230333.32</c:v>
                </c:pt>
                <c:pt idx="8">
                  <c:v>300843.52000000002</c:v>
                </c:pt>
                <c:pt idx="9">
                  <c:v>380755.08</c:v>
                </c:pt>
                <c:pt idx="10">
                  <c:v>470068</c:v>
                </c:pt>
                <c:pt idx="11">
                  <c:v>568782.28</c:v>
                </c:pt>
                <c:pt idx="12">
                  <c:v>676897.91999999993</c:v>
                </c:pt>
                <c:pt idx="13">
                  <c:v>794414.91999999993</c:v>
                </c:pt>
                <c:pt idx="14">
                  <c:v>921333.28</c:v>
                </c:pt>
                <c:pt idx="15">
                  <c:v>1057653</c:v>
                </c:pt>
                <c:pt idx="16">
                  <c:v>1203374.0800000001</c:v>
                </c:pt>
                <c:pt idx="17">
                  <c:v>1358496.52</c:v>
                </c:pt>
                <c:pt idx="18">
                  <c:v>1523020.32</c:v>
                </c:pt>
                <c:pt idx="19">
                  <c:v>1696945.48</c:v>
                </c:pt>
                <c:pt idx="20">
                  <c:v>1880272</c:v>
                </c:pt>
                <c:pt idx="21">
                  <c:v>2072999.88</c:v>
                </c:pt>
                <c:pt idx="22">
                  <c:v>2275129.12</c:v>
                </c:pt>
                <c:pt idx="23">
                  <c:v>2486659.7199999997</c:v>
                </c:pt>
                <c:pt idx="24">
                  <c:v>2707591.6799999997</c:v>
                </c:pt>
                <c:pt idx="25">
                  <c:v>2937925</c:v>
                </c:pt>
                <c:pt idx="26">
                  <c:v>3177659.6799999997</c:v>
                </c:pt>
                <c:pt idx="27">
                  <c:v>3426795.7199999997</c:v>
                </c:pt>
                <c:pt idx="28">
                  <c:v>3685333.12</c:v>
                </c:pt>
                <c:pt idx="29">
                  <c:v>3953271.88</c:v>
                </c:pt>
                <c:pt idx="30">
                  <c:v>4230612</c:v>
                </c:pt>
                <c:pt idx="31">
                  <c:v>4517353.4799999995</c:v>
                </c:pt>
                <c:pt idx="32">
                  <c:v>4813496.3200000003</c:v>
                </c:pt>
                <c:pt idx="33">
                  <c:v>5119040.5199999996</c:v>
                </c:pt>
                <c:pt idx="34">
                  <c:v>5433986.0800000001</c:v>
                </c:pt>
                <c:pt idx="35">
                  <c:v>5758333</c:v>
                </c:pt>
                <c:pt idx="36">
                  <c:v>6092081.2800000003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F6-4B5A-A816-C7D6D3855B97}"/>
            </c:ext>
          </c:extLst>
        </c:ser>
        <c:ser>
          <c:idx val="3"/>
          <c:order val="3"/>
          <c:tx>
            <c:strRef>
              <c:f>linear!$N$2</c:f>
              <c:strCache>
                <c:ptCount val="1"/>
                <c:pt idx="0">
                  <c:v>delta above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linear!$J$3:$J$39</c:f>
              <c:numCache>
                <c:formatCode>General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</c:numCache>
            </c:numRef>
          </c:xVal>
          <c:yVal>
            <c:numRef>
              <c:f>linear!$N$3:$N$39</c:f>
              <c:numCache>
                <c:formatCode>0.00E+00</c:formatCode>
                <c:ptCount val="37"/>
                <c:pt idx="0">
                  <c:v>-2.5556087393852067E-5</c:v>
                </c:pt>
                <c:pt idx="1">
                  <c:v>-5.1109187552356161E-5</c:v>
                </c:pt>
                <c:pt idx="2">
                  <c:v>-1.022153883241117E-4</c:v>
                </c:pt>
                <c:pt idx="3">
                  <c:v>-1.5332159091485664E-4</c:v>
                </c:pt>
                <c:pt idx="4">
                  <c:v>-2.0442779350560158E-4</c:v>
                </c:pt>
                <c:pt idx="5">
                  <c:v>-2.5553398882038891E-4</c:v>
                </c:pt>
                <c:pt idx="6">
                  <c:v>-3.0664019868709147E-4</c:v>
                </c:pt>
                <c:pt idx="7">
                  <c:v>-3.5774635034613311E-4</c:v>
                </c:pt>
                <c:pt idx="8">
                  <c:v>-4.0885258931666613E-4</c:v>
                </c:pt>
                <c:pt idx="9">
                  <c:v>-4.5995874097570777E-4</c:v>
                </c:pt>
                <c:pt idx="10">
                  <c:v>-5.1106500905007124E-4</c:v>
                </c:pt>
                <c:pt idx="11">
                  <c:v>-5.621712189167738E-4</c:v>
                </c:pt>
                <c:pt idx="12">
                  <c:v>-6.1327742878347635E-4</c:v>
                </c:pt>
                <c:pt idx="13">
                  <c:v>-6.6438363865017891E-4</c:v>
                </c:pt>
                <c:pt idx="14">
                  <c:v>-7.1548961568623781E-4</c:v>
                </c:pt>
                <c:pt idx="15">
                  <c:v>-7.6659605838358402E-4</c:v>
                </c:pt>
                <c:pt idx="16">
                  <c:v>-8.1770215183496475E-4</c:v>
                </c:pt>
                <c:pt idx="17">
                  <c:v>-8.6880847811698914E-4</c:v>
                </c:pt>
                <c:pt idx="18">
                  <c:v>-9.1991433873772621E-4</c:v>
                </c:pt>
                <c:pt idx="19">
                  <c:v>-9.7102089785039425E-4</c:v>
                </c:pt>
                <c:pt idx="20">
                  <c:v>-1.022126991301775E-3</c:v>
                </c:pt>
                <c:pt idx="21">
                  <c:v>-1.0732330847531557E-3</c:v>
                </c:pt>
                <c:pt idx="22">
                  <c:v>-1.1243391782045364E-3</c:v>
                </c:pt>
                <c:pt idx="23">
                  <c:v>-1.1754459701478481E-3</c:v>
                </c:pt>
                <c:pt idx="24">
                  <c:v>-1.2265518307685852E-3</c:v>
                </c:pt>
                <c:pt idx="25">
                  <c:v>-1.2776581570506096E-3</c:v>
                </c:pt>
                <c:pt idx="26">
                  <c:v>-1.3287640176713467E-3</c:v>
                </c:pt>
                <c:pt idx="27">
                  <c:v>-1.3798708096146584E-3</c:v>
                </c:pt>
                <c:pt idx="28">
                  <c:v>-1.4309762045741081E-3</c:v>
                </c:pt>
                <c:pt idx="29">
                  <c:v>-1.4820834621787071E-3</c:v>
                </c:pt>
                <c:pt idx="30">
                  <c:v>-1.5331888571381569E-3</c:v>
                </c:pt>
                <c:pt idx="31">
                  <c:v>-1.5842961147427559E-3</c:v>
                </c:pt>
                <c:pt idx="32">
                  <c:v>-1.6354015097022057E-3</c:v>
                </c:pt>
                <c:pt idx="33">
                  <c:v>-1.6865087673068047E-3</c:v>
                </c:pt>
                <c:pt idx="34">
                  <c:v>-1.7376141622662544E-3</c:v>
                </c:pt>
                <c:pt idx="35">
                  <c:v>-1.7887195572257042E-3</c:v>
                </c:pt>
                <c:pt idx="36">
                  <c:v>-1.839824952185154E-3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F6-4B5A-A816-C7D6D3855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232015"/>
        <c:axId val="2136232495"/>
      </c:scatterChart>
      <c:valAx>
        <c:axId val="213623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32495"/>
        <c:crosses val="autoZero"/>
        <c:crossBetween val="midCat"/>
      </c:valAx>
      <c:valAx>
        <c:axId val="213623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SO SORT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3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f(n)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linear!$Q$4:$Q$10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xVal>
          <c:yVal>
            <c:numRef>
              <c:f>linear!$T$4:$T$10</c:f>
              <c:numCache>
                <c:formatCode>0.00E+00</c:formatCode>
                <c:ptCount val="7"/>
                <c:pt idx="0">
                  <c:v>5620700.429562727</c:v>
                </c:pt>
                <c:pt idx="1">
                  <c:v>22481920.859562729</c:v>
                </c:pt>
                <c:pt idx="2">
                  <c:v>89925921.719562724</c:v>
                </c:pt>
                <c:pt idx="3">
                  <c:v>359700163.43956274</c:v>
                </c:pt>
                <c:pt idx="4">
                  <c:v>1438793606.8795626</c:v>
                </c:pt>
                <c:pt idx="5">
                  <c:v>5755160333.7595625</c:v>
                </c:pt>
                <c:pt idx="6">
                  <c:v>23020613147.519562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E-4D30-AD51-CE87EEBC20E4}"/>
            </c:ext>
          </c:extLst>
        </c:ser>
        <c:ser>
          <c:idx val="1"/>
          <c:order val="1"/>
          <c:tx>
            <c:v>f(n) fit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linear!$X$3:$X$39</c:f>
              <c:numCache>
                <c:formatCode>General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</c:numCache>
            </c:numRef>
          </c:xVal>
          <c:yVal>
            <c:numRef>
              <c:f>linear!$AA$3:$AA$39</c:f>
              <c:numCache>
                <c:formatCode>0.00E+00</c:formatCode>
                <c:ptCount val="37"/>
                <c:pt idx="0">
                  <c:v>5620700.429562727</c:v>
                </c:pt>
                <c:pt idx="1">
                  <c:v>22481920.859562729</c:v>
                </c:pt>
                <c:pt idx="2">
                  <c:v>89925921.719562724</c:v>
                </c:pt>
                <c:pt idx="3">
                  <c:v>202332002.57956272</c:v>
                </c:pt>
                <c:pt idx="4">
                  <c:v>359700163.43956274</c:v>
                </c:pt>
                <c:pt idx="5">
                  <c:v>562030404.29956269</c:v>
                </c:pt>
                <c:pt idx="6">
                  <c:v>809322725.15956271</c:v>
                </c:pt>
                <c:pt idx="7">
                  <c:v>1101577126.0195625</c:v>
                </c:pt>
                <c:pt idx="8">
                  <c:v>1438793606.8795626</c:v>
                </c:pt>
                <c:pt idx="9">
                  <c:v>1820972167.7395625</c:v>
                </c:pt>
                <c:pt idx="10">
                  <c:v>2248112808.5995626</c:v>
                </c:pt>
                <c:pt idx="11">
                  <c:v>2720215529.4595628</c:v>
                </c:pt>
                <c:pt idx="12">
                  <c:v>3237280330.3195629</c:v>
                </c:pt>
                <c:pt idx="13">
                  <c:v>3799307211.1795621</c:v>
                </c:pt>
                <c:pt idx="14">
                  <c:v>4406296172.0395622</c:v>
                </c:pt>
                <c:pt idx="15">
                  <c:v>5058247212.8995619</c:v>
                </c:pt>
                <c:pt idx="16">
                  <c:v>5755160333.7595625</c:v>
                </c:pt>
                <c:pt idx="17">
                  <c:v>6497035534.6195631</c:v>
                </c:pt>
                <c:pt idx="18">
                  <c:v>7283872815.4795618</c:v>
                </c:pt>
                <c:pt idx="19">
                  <c:v>8115672176.3395615</c:v>
                </c:pt>
                <c:pt idx="20">
                  <c:v>8992433617.1995621</c:v>
                </c:pt>
                <c:pt idx="21">
                  <c:v>9914157138.0595608</c:v>
                </c:pt>
                <c:pt idx="22">
                  <c:v>10880842738.919563</c:v>
                </c:pt>
                <c:pt idx="23">
                  <c:v>11892490419.77956</c:v>
                </c:pt>
                <c:pt idx="24">
                  <c:v>12949100180.639563</c:v>
                </c:pt>
                <c:pt idx="25">
                  <c:v>14050672021.499563</c:v>
                </c:pt>
                <c:pt idx="26">
                  <c:v>15197205942.35956</c:v>
                </c:pt>
                <c:pt idx="27">
                  <c:v>16388701943.219563</c:v>
                </c:pt>
                <c:pt idx="28">
                  <c:v>17625160024.079559</c:v>
                </c:pt>
                <c:pt idx="29">
                  <c:v>18906580184.939564</c:v>
                </c:pt>
                <c:pt idx="30">
                  <c:v>20232962425.799561</c:v>
                </c:pt>
                <c:pt idx="31">
                  <c:v>21604306746.659561</c:v>
                </c:pt>
                <c:pt idx="32">
                  <c:v>23020613147.519562</c:v>
                </c:pt>
                <c:pt idx="33">
                  <c:v>24481881628.379559</c:v>
                </c:pt>
                <c:pt idx="34">
                  <c:v>25988112189.239563</c:v>
                </c:pt>
                <c:pt idx="35">
                  <c:v>27539304830.09956</c:v>
                </c:pt>
                <c:pt idx="36">
                  <c:v>29135459550.95956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E-4D30-AD51-CE87EEBC20E4}"/>
            </c:ext>
          </c:extLst>
        </c:ser>
        <c:ser>
          <c:idx val="2"/>
          <c:order val="2"/>
          <c:tx>
            <c:strRef>
              <c:f>linear!$L$2</c:f>
              <c:strCache>
                <c:ptCount val="1"/>
                <c:pt idx="0">
                  <c:v>f(n) Big0(n^2)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linear!$X$3:$X$39</c:f>
              <c:numCache>
                <c:formatCode>General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</c:numCache>
            </c:numRef>
          </c:xVal>
          <c:yVal>
            <c:numRef>
              <c:f>linear!$Z$3:$Z$39</c:f>
              <c:numCache>
                <c:formatCode>0.00E+00</c:formatCode>
                <c:ptCount val="37"/>
                <c:pt idx="0">
                  <c:v>5620260</c:v>
                </c:pt>
                <c:pt idx="1">
                  <c:v>22481040</c:v>
                </c:pt>
                <c:pt idx="2">
                  <c:v>89924160</c:v>
                </c:pt>
                <c:pt idx="3">
                  <c:v>202329359.99999997</c:v>
                </c:pt>
                <c:pt idx="4">
                  <c:v>359696640</c:v>
                </c:pt>
                <c:pt idx="5">
                  <c:v>562026000</c:v>
                </c:pt>
                <c:pt idx="6">
                  <c:v>809317439.99999988</c:v>
                </c:pt>
                <c:pt idx="7">
                  <c:v>1101570960</c:v>
                </c:pt>
                <c:pt idx="8">
                  <c:v>1438786560</c:v>
                </c:pt>
                <c:pt idx="9">
                  <c:v>1820964239.9999998</c:v>
                </c:pt>
                <c:pt idx="10">
                  <c:v>2248104000</c:v>
                </c:pt>
                <c:pt idx="11">
                  <c:v>2720205840</c:v>
                </c:pt>
                <c:pt idx="12">
                  <c:v>3237269759.9999995</c:v>
                </c:pt>
                <c:pt idx="13">
                  <c:v>3799295759.9999995</c:v>
                </c:pt>
                <c:pt idx="14">
                  <c:v>4406283840</c:v>
                </c:pt>
                <c:pt idx="15">
                  <c:v>5058234000</c:v>
                </c:pt>
                <c:pt idx="16">
                  <c:v>5755146240</c:v>
                </c:pt>
                <c:pt idx="17">
                  <c:v>6497020559.999999</c:v>
                </c:pt>
                <c:pt idx="18">
                  <c:v>7283856959.999999</c:v>
                </c:pt>
                <c:pt idx="19">
                  <c:v>8115655439.999999</c:v>
                </c:pt>
                <c:pt idx="20">
                  <c:v>8992416000</c:v>
                </c:pt>
                <c:pt idx="21">
                  <c:v>9914138640</c:v>
                </c:pt>
                <c:pt idx="22">
                  <c:v>10880823360</c:v>
                </c:pt>
                <c:pt idx="23">
                  <c:v>11892470159.999998</c:v>
                </c:pt>
                <c:pt idx="24">
                  <c:v>12949079039.999998</c:v>
                </c:pt>
                <c:pt idx="25">
                  <c:v>14050649999.999998</c:v>
                </c:pt>
                <c:pt idx="26">
                  <c:v>15197183039.999998</c:v>
                </c:pt>
                <c:pt idx="27">
                  <c:v>16388678159.999998</c:v>
                </c:pt>
                <c:pt idx="28">
                  <c:v>17625135360</c:v>
                </c:pt>
                <c:pt idx="29">
                  <c:v>18906554640</c:v>
                </c:pt>
                <c:pt idx="30">
                  <c:v>20232936000</c:v>
                </c:pt>
                <c:pt idx="31">
                  <c:v>21604279440</c:v>
                </c:pt>
                <c:pt idx="32">
                  <c:v>23020584960</c:v>
                </c:pt>
                <c:pt idx="33">
                  <c:v>24481852559.999996</c:v>
                </c:pt>
                <c:pt idx="34">
                  <c:v>25988082239.999996</c:v>
                </c:pt>
                <c:pt idx="35">
                  <c:v>27539273999.999996</c:v>
                </c:pt>
                <c:pt idx="36">
                  <c:v>29135427839.999996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AE-4D30-AD51-CE87EEBC20E4}"/>
            </c:ext>
          </c:extLst>
        </c:ser>
        <c:ser>
          <c:idx val="3"/>
          <c:order val="3"/>
          <c:tx>
            <c:strRef>
              <c:f>linear!$N$2</c:f>
              <c:strCache>
                <c:ptCount val="1"/>
                <c:pt idx="0">
                  <c:v>delta above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linear!$X$3:$X$39</c:f>
              <c:numCache>
                <c:formatCode>General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</c:numCache>
            </c:numRef>
          </c:xVal>
          <c:yVal>
            <c:numRef>
              <c:f>linear!$AB$3:$AB$39</c:f>
              <c:numCache>
                <c:formatCode>0.00E+00</c:formatCode>
                <c:ptCount val="37"/>
                <c:pt idx="0">
                  <c:v>-440.42956272698939</c:v>
                </c:pt>
                <c:pt idx="1">
                  <c:v>-880.85956272855401</c:v>
                </c:pt>
                <c:pt idx="2">
                  <c:v>-1761.7195627242327</c:v>
                </c:pt>
                <c:pt idx="3">
                  <c:v>-2642.5795627534389</c:v>
                </c:pt>
                <c:pt idx="4">
                  <c:v>-3523.4395627379417</c:v>
                </c:pt>
                <c:pt idx="5">
                  <c:v>-4404.2995626926422</c:v>
                </c:pt>
                <c:pt idx="6">
                  <c:v>-5285.1595628261566</c:v>
                </c:pt>
                <c:pt idx="7">
                  <c:v>-6166.0195624828339</c:v>
                </c:pt>
                <c:pt idx="8">
                  <c:v>-7046.8795626163483</c:v>
                </c:pt>
                <c:pt idx="9">
                  <c:v>-7927.7395627498627</c:v>
                </c:pt>
                <c:pt idx="10">
                  <c:v>-8808.5995626449585</c:v>
                </c:pt>
                <c:pt idx="11">
                  <c:v>-9689.4595627784729</c:v>
                </c:pt>
                <c:pt idx="12">
                  <c:v>-10570.319563388824</c:v>
                </c:pt>
                <c:pt idx="13">
                  <c:v>-11451.179562568665</c:v>
                </c:pt>
                <c:pt idx="14">
                  <c:v>-12332.039562225342</c:v>
                </c:pt>
                <c:pt idx="15">
                  <c:v>-13212.899561882019</c:v>
                </c:pt>
                <c:pt idx="16">
                  <c:v>-14093.759562492371</c:v>
                </c:pt>
                <c:pt idx="17">
                  <c:v>-14974.619564056396</c:v>
                </c:pt>
                <c:pt idx="18">
                  <c:v>-15855.479562759399</c:v>
                </c:pt>
                <c:pt idx="19">
                  <c:v>-16736.339562416077</c:v>
                </c:pt>
                <c:pt idx="20">
                  <c:v>-17617.199562072754</c:v>
                </c:pt>
                <c:pt idx="21">
                  <c:v>-18498.059560775757</c:v>
                </c:pt>
                <c:pt idx="22">
                  <c:v>-19378.919563293457</c:v>
                </c:pt>
                <c:pt idx="23">
                  <c:v>-20259.77956199646</c:v>
                </c:pt>
                <c:pt idx="24">
                  <c:v>-21140.63956451416</c:v>
                </c:pt>
                <c:pt idx="25">
                  <c:v>-22021.499565124512</c:v>
                </c:pt>
                <c:pt idx="26">
                  <c:v>-22902.359561920166</c:v>
                </c:pt>
                <c:pt idx="27">
                  <c:v>-23783.219564437866</c:v>
                </c:pt>
                <c:pt idx="28">
                  <c:v>-24664.079559326172</c:v>
                </c:pt>
                <c:pt idx="29">
                  <c:v>-25544.939563751221</c:v>
                </c:pt>
                <c:pt idx="30">
                  <c:v>-26425.799560546875</c:v>
                </c:pt>
                <c:pt idx="31">
                  <c:v>-27306.659561157227</c:v>
                </c:pt>
                <c:pt idx="32">
                  <c:v>-28187.519561767578</c:v>
                </c:pt>
                <c:pt idx="33">
                  <c:v>-29068.37956237793</c:v>
                </c:pt>
                <c:pt idx="34">
                  <c:v>-29949.239566802979</c:v>
                </c:pt>
                <c:pt idx="35">
                  <c:v>-30830.099563598633</c:v>
                </c:pt>
                <c:pt idx="36">
                  <c:v>-31710.959564208984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AE-4D30-AD51-CE87EEBC2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232015"/>
        <c:axId val="2136232495"/>
      </c:scatterChart>
      <c:valAx>
        <c:axId val="213623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32495"/>
        <c:crosses val="autoZero"/>
        <c:crossBetween val="midCat"/>
      </c:valAx>
      <c:valAx>
        <c:axId val="213623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SO SORT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3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f(n)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linear!$B$4:$B$10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xVal>
          <c:yVal>
            <c:numRef>
              <c:f>linear!$F$4:$F$10</c:f>
              <c:numCache>
                <c:formatCode>0.00E+00</c:formatCode>
                <c:ptCount val="7"/>
                <c:pt idx="0">
                  <c:v>1175.1700255560875</c:v>
                </c:pt>
                <c:pt idx="1">
                  <c:v>4700.6800511091878</c:v>
                </c:pt>
                <c:pt idx="2">
                  <c:v>18802.720102215389</c:v>
                </c:pt>
                <c:pt idx="3">
                  <c:v>75210.880204427798</c:v>
                </c:pt>
                <c:pt idx="4">
                  <c:v>300843.52040885261</c:v>
                </c:pt>
                <c:pt idx="5">
                  <c:v>1203374.0808177022</c:v>
                </c:pt>
                <c:pt idx="6">
                  <c:v>4813496.3216354018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7-49DC-B99A-14B8D04EFDA4}"/>
            </c:ext>
          </c:extLst>
        </c:ser>
        <c:ser>
          <c:idx val="1"/>
          <c:order val="1"/>
          <c:tx>
            <c:v>f(n) fit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linear!$J$3:$J$39</c:f>
              <c:numCache>
                <c:formatCode>General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</c:numCache>
            </c:numRef>
          </c:xVal>
          <c:yVal>
            <c:numRef>
              <c:f>linear!$M$3:$M$39</c:f>
              <c:numCache>
                <c:formatCode>0.00E+00</c:formatCode>
                <c:ptCount val="37"/>
                <c:pt idx="0">
                  <c:v>1175.1700255560875</c:v>
                </c:pt>
                <c:pt idx="1">
                  <c:v>4700.6800511091878</c:v>
                </c:pt>
                <c:pt idx="2">
                  <c:v>18802.720102215389</c:v>
                </c:pt>
                <c:pt idx="3">
                  <c:v>42306.120153321586</c:v>
                </c:pt>
                <c:pt idx="4">
                  <c:v>75210.880204427798</c:v>
                </c:pt>
                <c:pt idx="5">
                  <c:v>117517.00025553399</c:v>
                </c:pt>
                <c:pt idx="6">
                  <c:v>169224.48030664018</c:v>
                </c:pt>
                <c:pt idx="7">
                  <c:v>230333.32035774636</c:v>
                </c:pt>
                <c:pt idx="8">
                  <c:v>300843.52040885261</c:v>
                </c:pt>
                <c:pt idx="9">
                  <c:v>380755.08045995876</c:v>
                </c:pt>
                <c:pt idx="10">
                  <c:v>470068.00051106501</c:v>
                </c:pt>
                <c:pt idx="11">
                  <c:v>568782.28056217125</c:v>
                </c:pt>
                <c:pt idx="12">
                  <c:v>676897.92061327735</c:v>
                </c:pt>
                <c:pt idx="13">
                  <c:v>794414.92066438356</c:v>
                </c:pt>
                <c:pt idx="14">
                  <c:v>921333.28071548964</c:v>
                </c:pt>
                <c:pt idx="15">
                  <c:v>1057653.0007665961</c:v>
                </c:pt>
                <c:pt idx="16">
                  <c:v>1203374.0808177022</c:v>
                </c:pt>
                <c:pt idx="17">
                  <c:v>1358496.5208688085</c:v>
                </c:pt>
                <c:pt idx="18">
                  <c:v>1523020.3209199144</c:v>
                </c:pt>
                <c:pt idx="19">
                  <c:v>1696945.4809710209</c:v>
                </c:pt>
                <c:pt idx="20">
                  <c:v>1880272.001022127</c:v>
                </c:pt>
                <c:pt idx="21">
                  <c:v>2072999.881073233</c:v>
                </c:pt>
                <c:pt idx="22">
                  <c:v>2275129.1211243393</c:v>
                </c:pt>
                <c:pt idx="23">
                  <c:v>2486659.7211754457</c:v>
                </c:pt>
                <c:pt idx="24">
                  <c:v>2707591.6812265515</c:v>
                </c:pt>
                <c:pt idx="25">
                  <c:v>2937925.0012776582</c:v>
                </c:pt>
                <c:pt idx="26">
                  <c:v>3177659.6813287637</c:v>
                </c:pt>
                <c:pt idx="27">
                  <c:v>3426795.7213798705</c:v>
                </c:pt>
                <c:pt idx="28">
                  <c:v>3685333.1214309763</c:v>
                </c:pt>
                <c:pt idx="29">
                  <c:v>3953271.8814820834</c:v>
                </c:pt>
                <c:pt idx="30">
                  <c:v>4230612.0015331889</c:v>
                </c:pt>
                <c:pt idx="31">
                  <c:v>4517353.4815842956</c:v>
                </c:pt>
                <c:pt idx="32">
                  <c:v>4813496.3216354018</c:v>
                </c:pt>
                <c:pt idx="33">
                  <c:v>5119040.5216865083</c:v>
                </c:pt>
                <c:pt idx="34">
                  <c:v>5433986.0817376142</c:v>
                </c:pt>
                <c:pt idx="35">
                  <c:v>5758333.0017887196</c:v>
                </c:pt>
                <c:pt idx="36">
                  <c:v>6092081.2818398252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7-49DC-B99A-14B8D04EFDA4}"/>
            </c:ext>
          </c:extLst>
        </c:ser>
        <c:ser>
          <c:idx val="2"/>
          <c:order val="2"/>
          <c:tx>
            <c:strRef>
              <c:f>linear!$L$2</c:f>
              <c:strCache>
                <c:ptCount val="1"/>
                <c:pt idx="0">
                  <c:v>f(n) Big0(n^2)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linear!$J$3:$J$39</c:f>
              <c:numCache>
                <c:formatCode>General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</c:numCache>
            </c:numRef>
          </c:xVal>
          <c:yVal>
            <c:numRef>
              <c:f>linear!$L$3:$L$39</c:f>
              <c:numCache>
                <c:formatCode>0.00E+00</c:formatCode>
                <c:ptCount val="37"/>
                <c:pt idx="0">
                  <c:v>1175.17</c:v>
                </c:pt>
                <c:pt idx="1">
                  <c:v>4700.68</c:v>
                </c:pt>
                <c:pt idx="2">
                  <c:v>18802.72</c:v>
                </c:pt>
                <c:pt idx="3">
                  <c:v>42306.119999999995</c:v>
                </c:pt>
                <c:pt idx="4">
                  <c:v>75210.880000000005</c:v>
                </c:pt>
                <c:pt idx="5">
                  <c:v>117517</c:v>
                </c:pt>
                <c:pt idx="6">
                  <c:v>169224.47999999998</c:v>
                </c:pt>
                <c:pt idx="7">
                  <c:v>230333.32</c:v>
                </c:pt>
                <c:pt idx="8">
                  <c:v>300843.52000000002</c:v>
                </c:pt>
                <c:pt idx="9">
                  <c:v>380755.08</c:v>
                </c:pt>
                <c:pt idx="10">
                  <c:v>470068</c:v>
                </c:pt>
                <c:pt idx="11">
                  <c:v>568782.28</c:v>
                </c:pt>
                <c:pt idx="12">
                  <c:v>676897.91999999993</c:v>
                </c:pt>
                <c:pt idx="13">
                  <c:v>794414.91999999993</c:v>
                </c:pt>
                <c:pt idx="14">
                  <c:v>921333.28</c:v>
                </c:pt>
                <c:pt idx="15">
                  <c:v>1057653</c:v>
                </c:pt>
                <c:pt idx="16">
                  <c:v>1203374.0800000001</c:v>
                </c:pt>
                <c:pt idx="17">
                  <c:v>1358496.52</c:v>
                </c:pt>
                <c:pt idx="18">
                  <c:v>1523020.32</c:v>
                </c:pt>
                <c:pt idx="19">
                  <c:v>1696945.48</c:v>
                </c:pt>
                <c:pt idx="20">
                  <c:v>1880272</c:v>
                </c:pt>
                <c:pt idx="21">
                  <c:v>2072999.88</c:v>
                </c:pt>
                <c:pt idx="22">
                  <c:v>2275129.12</c:v>
                </c:pt>
                <c:pt idx="23">
                  <c:v>2486659.7199999997</c:v>
                </c:pt>
                <c:pt idx="24">
                  <c:v>2707591.6799999997</c:v>
                </c:pt>
                <c:pt idx="25">
                  <c:v>2937925</c:v>
                </c:pt>
                <c:pt idx="26">
                  <c:v>3177659.6799999997</c:v>
                </c:pt>
                <c:pt idx="27">
                  <c:v>3426795.7199999997</c:v>
                </c:pt>
                <c:pt idx="28">
                  <c:v>3685333.12</c:v>
                </c:pt>
                <c:pt idx="29">
                  <c:v>3953271.88</c:v>
                </c:pt>
                <c:pt idx="30">
                  <c:v>4230612</c:v>
                </c:pt>
                <c:pt idx="31">
                  <c:v>4517353.4799999995</c:v>
                </c:pt>
                <c:pt idx="32">
                  <c:v>4813496.3200000003</c:v>
                </c:pt>
                <c:pt idx="33">
                  <c:v>5119040.5199999996</c:v>
                </c:pt>
                <c:pt idx="34">
                  <c:v>5433986.0800000001</c:v>
                </c:pt>
                <c:pt idx="35">
                  <c:v>5758333</c:v>
                </c:pt>
                <c:pt idx="36">
                  <c:v>6092081.2800000003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A7-49DC-B99A-14B8D04EFDA4}"/>
            </c:ext>
          </c:extLst>
        </c:ser>
        <c:ser>
          <c:idx val="3"/>
          <c:order val="3"/>
          <c:tx>
            <c:strRef>
              <c:f>linear!$N$2</c:f>
              <c:strCache>
                <c:ptCount val="1"/>
                <c:pt idx="0">
                  <c:v>delta above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linear!$J$3:$J$39</c:f>
              <c:numCache>
                <c:formatCode>General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</c:numCache>
            </c:numRef>
          </c:xVal>
          <c:yVal>
            <c:numRef>
              <c:f>linear!$N$3:$N$39</c:f>
              <c:numCache>
                <c:formatCode>0.00E+00</c:formatCode>
                <c:ptCount val="37"/>
                <c:pt idx="0">
                  <c:v>-2.5556087393852067E-5</c:v>
                </c:pt>
                <c:pt idx="1">
                  <c:v>-5.1109187552356161E-5</c:v>
                </c:pt>
                <c:pt idx="2">
                  <c:v>-1.022153883241117E-4</c:v>
                </c:pt>
                <c:pt idx="3">
                  <c:v>-1.5332159091485664E-4</c:v>
                </c:pt>
                <c:pt idx="4">
                  <c:v>-2.0442779350560158E-4</c:v>
                </c:pt>
                <c:pt idx="5">
                  <c:v>-2.5553398882038891E-4</c:v>
                </c:pt>
                <c:pt idx="6">
                  <c:v>-3.0664019868709147E-4</c:v>
                </c:pt>
                <c:pt idx="7">
                  <c:v>-3.5774635034613311E-4</c:v>
                </c:pt>
                <c:pt idx="8">
                  <c:v>-4.0885258931666613E-4</c:v>
                </c:pt>
                <c:pt idx="9">
                  <c:v>-4.5995874097570777E-4</c:v>
                </c:pt>
                <c:pt idx="10">
                  <c:v>-5.1106500905007124E-4</c:v>
                </c:pt>
                <c:pt idx="11">
                  <c:v>-5.621712189167738E-4</c:v>
                </c:pt>
                <c:pt idx="12">
                  <c:v>-6.1327742878347635E-4</c:v>
                </c:pt>
                <c:pt idx="13">
                  <c:v>-6.6438363865017891E-4</c:v>
                </c:pt>
                <c:pt idx="14">
                  <c:v>-7.1548961568623781E-4</c:v>
                </c:pt>
                <c:pt idx="15">
                  <c:v>-7.6659605838358402E-4</c:v>
                </c:pt>
                <c:pt idx="16">
                  <c:v>-8.1770215183496475E-4</c:v>
                </c:pt>
                <c:pt idx="17">
                  <c:v>-8.6880847811698914E-4</c:v>
                </c:pt>
                <c:pt idx="18">
                  <c:v>-9.1991433873772621E-4</c:v>
                </c:pt>
                <c:pt idx="19">
                  <c:v>-9.7102089785039425E-4</c:v>
                </c:pt>
                <c:pt idx="20">
                  <c:v>-1.022126991301775E-3</c:v>
                </c:pt>
                <c:pt idx="21">
                  <c:v>-1.0732330847531557E-3</c:v>
                </c:pt>
                <c:pt idx="22">
                  <c:v>-1.1243391782045364E-3</c:v>
                </c:pt>
                <c:pt idx="23">
                  <c:v>-1.1754459701478481E-3</c:v>
                </c:pt>
                <c:pt idx="24">
                  <c:v>-1.2265518307685852E-3</c:v>
                </c:pt>
                <c:pt idx="25">
                  <c:v>-1.2776581570506096E-3</c:v>
                </c:pt>
                <c:pt idx="26">
                  <c:v>-1.3287640176713467E-3</c:v>
                </c:pt>
                <c:pt idx="27">
                  <c:v>-1.3798708096146584E-3</c:v>
                </c:pt>
                <c:pt idx="28">
                  <c:v>-1.4309762045741081E-3</c:v>
                </c:pt>
                <c:pt idx="29">
                  <c:v>-1.4820834621787071E-3</c:v>
                </c:pt>
                <c:pt idx="30">
                  <c:v>-1.5331888571381569E-3</c:v>
                </c:pt>
                <c:pt idx="31">
                  <c:v>-1.5842961147427559E-3</c:v>
                </c:pt>
                <c:pt idx="32">
                  <c:v>-1.6354015097022057E-3</c:v>
                </c:pt>
                <c:pt idx="33">
                  <c:v>-1.6865087673068047E-3</c:v>
                </c:pt>
                <c:pt idx="34">
                  <c:v>-1.7376141622662544E-3</c:v>
                </c:pt>
                <c:pt idx="35">
                  <c:v>-1.7887195572257042E-3</c:v>
                </c:pt>
                <c:pt idx="36">
                  <c:v>-1.839824952185154E-3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A7-49DC-B99A-14B8D04EF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232015"/>
        <c:axId val="2136232495"/>
      </c:scatterChart>
      <c:valAx>
        <c:axId val="213623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32495"/>
        <c:crosses val="autoZero"/>
        <c:crossBetween val="midCat"/>
      </c:valAx>
      <c:valAx>
        <c:axId val="213623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SO SORT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3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f(n)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linear!$Q$4:$Q$10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xVal>
          <c:yVal>
            <c:numRef>
              <c:f>linear!$T$4:$T$10</c:f>
              <c:numCache>
                <c:formatCode>0.00E+00</c:formatCode>
                <c:ptCount val="7"/>
                <c:pt idx="0">
                  <c:v>5620700.429562727</c:v>
                </c:pt>
                <c:pt idx="1">
                  <c:v>22481920.859562729</c:v>
                </c:pt>
                <c:pt idx="2">
                  <c:v>89925921.719562724</c:v>
                </c:pt>
                <c:pt idx="3">
                  <c:v>359700163.43956274</c:v>
                </c:pt>
                <c:pt idx="4">
                  <c:v>1438793606.8795626</c:v>
                </c:pt>
                <c:pt idx="5">
                  <c:v>5755160333.7595625</c:v>
                </c:pt>
                <c:pt idx="6">
                  <c:v>23020613147.519562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C-4CA4-BFFE-86D5FAC6576F}"/>
            </c:ext>
          </c:extLst>
        </c:ser>
        <c:ser>
          <c:idx val="1"/>
          <c:order val="1"/>
          <c:tx>
            <c:v>f(n) fit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linear!$X$3:$X$39</c:f>
              <c:numCache>
                <c:formatCode>General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</c:numCache>
            </c:numRef>
          </c:xVal>
          <c:yVal>
            <c:numRef>
              <c:f>linear!$AA$3:$AA$39</c:f>
              <c:numCache>
                <c:formatCode>0.00E+00</c:formatCode>
                <c:ptCount val="37"/>
                <c:pt idx="0">
                  <c:v>5620700.429562727</c:v>
                </c:pt>
                <c:pt idx="1">
                  <c:v>22481920.859562729</c:v>
                </c:pt>
                <c:pt idx="2">
                  <c:v>89925921.719562724</c:v>
                </c:pt>
                <c:pt idx="3">
                  <c:v>202332002.57956272</c:v>
                </c:pt>
                <c:pt idx="4">
                  <c:v>359700163.43956274</c:v>
                </c:pt>
                <c:pt idx="5">
                  <c:v>562030404.29956269</c:v>
                </c:pt>
                <c:pt idx="6">
                  <c:v>809322725.15956271</c:v>
                </c:pt>
                <c:pt idx="7">
                  <c:v>1101577126.0195625</c:v>
                </c:pt>
                <c:pt idx="8">
                  <c:v>1438793606.8795626</c:v>
                </c:pt>
                <c:pt idx="9">
                  <c:v>1820972167.7395625</c:v>
                </c:pt>
                <c:pt idx="10">
                  <c:v>2248112808.5995626</c:v>
                </c:pt>
                <c:pt idx="11">
                  <c:v>2720215529.4595628</c:v>
                </c:pt>
                <c:pt idx="12">
                  <c:v>3237280330.3195629</c:v>
                </c:pt>
                <c:pt idx="13">
                  <c:v>3799307211.1795621</c:v>
                </c:pt>
                <c:pt idx="14">
                  <c:v>4406296172.0395622</c:v>
                </c:pt>
                <c:pt idx="15">
                  <c:v>5058247212.8995619</c:v>
                </c:pt>
                <c:pt idx="16">
                  <c:v>5755160333.7595625</c:v>
                </c:pt>
                <c:pt idx="17">
                  <c:v>6497035534.6195631</c:v>
                </c:pt>
                <c:pt idx="18">
                  <c:v>7283872815.4795618</c:v>
                </c:pt>
                <c:pt idx="19">
                  <c:v>8115672176.3395615</c:v>
                </c:pt>
                <c:pt idx="20">
                  <c:v>8992433617.1995621</c:v>
                </c:pt>
                <c:pt idx="21">
                  <c:v>9914157138.0595608</c:v>
                </c:pt>
                <c:pt idx="22">
                  <c:v>10880842738.919563</c:v>
                </c:pt>
                <c:pt idx="23">
                  <c:v>11892490419.77956</c:v>
                </c:pt>
                <c:pt idx="24">
                  <c:v>12949100180.639563</c:v>
                </c:pt>
                <c:pt idx="25">
                  <c:v>14050672021.499563</c:v>
                </c:pt>
                <c:pt idx="26">
                  <c:v>15197205942.35956</c:v>
                </c:pt>
                <c:pt idx="27">
                  <c:v>16388701943.219563</c:v>
                </c:pt>
                <c:pt idx="28">
                  <c:v>17625160024.079559</c:v>
                </c:pt>
                <c:pt idx="29">
                  <c:v>18906580184.939564</c:v>
                </c:pt>
                <c:pt idx="30">
                  <c:v>20232962425.799561</c:v>
                </c:pt>
                <c:pt idx="31">
                  <c:v>21604306746.659561</c:v>
                </c:pt>
                <c:pt idx="32">
                  <c:v>23020613147.519562</c:v>
                </c:pt>
                <c:pt idx="33">
                  <c:v>24481881628.379559</c:v>
                </c:pt>
                <c:pt idx="34">
                  <c:v>25988112189.239563</c:v>
                </c:pt>
                <c:pt idx="35">
                  <c:v>27539304830.09956</c:v>
                </c:pt>
                <c:pt idx="36">
                  <c:v>29135459550.95956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3C-4CA4-BFFE-86D5FAC6576F}"/>
            </c:ext>
          </c:extLst>
        </c:ser>
        <c:ser>
          <c:idx val="2"/>
          <c:order val="2"/>
          <c:tx>
            <c:strRef>
              <c:f>linear!$L$2</c:f>
              <c:strCache>
                <c:ptCount val="1"/>
                <c:pt idx="0">
                  <c:v>f(n) Big0(n^2)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linear!$X$3:$X$39</c:f>
              <c:numCache>
                <c:formatCode>General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</c:numCache>
            </c:numRef>
          </c:xVal>
          <c:yVal>
            <c:numRef>
              <c:f>linear!$Z$3:$Z$39</c:f>
              <c:numCache>
                <c:formatCode>0.00E+00</c:formatCode>
                <c:ptCount val="37"/>
                <c:pt idx="0">
                  <c:v>5620260</c:v>
                </c:pt>
                <c:pt idx="1">
                  <c:v>22481040</c:v>
                </c:pt>
                <c:pt idx="2">
                  <c:v>89924160</c:v>
                </c:pt>
                <c:pt idx="3">
                  <c:v>202329359.99999997</c:v>
                </c:pt>
                <c:pt idx="4">
                  <c:v>359696640</c:v>
                </c:pt>
                <c:pt idx="5">
                  <c:v>562026000</c:v>
                </c:pt>
                <c:pt idx="6">
                  <c:v>809317439.99999988</c:v>
                </c:pt>
                <c:pt idx="7">
                  <c:v>1101570960</c:v>
                </c:pt>
                <c:pt idx="8">
                  <c:v>1438786560</c:v>
                </c:pt>
                <c:pt idx="9">
                  <c:v>1820964239.9999998</c:v>
                </c:pt>
                <c:pt idx="10">
                  <c:v>2248104000</c:v>
                </c:pt>
                <c:pt idx="11">
                  <c:v>2720205840</c:v>
                </c:pt>
                <c:pt idx="12">
                  <c:v>3237269759.9999995</c:v>
                </c:pt>
                <c:pt idx="13">
                  <c:v>3799295759.9999995</c:v>
                </c:pt>
                <c:pt idx="14">
                  <c:v>4406283840</c:v>
                </c:pt>
                <c:pt idx="15">
                  <c:v>5058234000</c:v>
                </c:pt>
                <c:pt idx="16">
                  <c:v>5755146240</c:v>
                </c:pt>
                <c:pt idx="17">
                  <c:v>6497020559.999999</c:v>
                </c:pt>
                <c:pt idx="18">
                  <c:v>7283856959.999999</c:v>
                </c:pt>
                <c:pt idx="19">
                  <c:v>8115655439.999999</c:v>
                </c:pt>
                <c:pt idx="20">
                  <c:v>8992416000</c:v>
                </c:pt>
                <c:pt idx="21">
                  <c:v>9914138640</c:v>
                </c:pt>
                <c:pt idx="22">
                  <c:v>10880823360</c:v>
                </c:pt>
                <c:pt idx="23">
                  <c:v>11892470159.999998</c:v>
                </c:pt>
                <c:pt idx="24">
                  <c:v>12949079039.999998</c:v>
                </c:pt>
                <c:pt idx="25">
                  <c:v>14050649999.999998</c:v>
                </c:pt>
                <c:pt idx="26">
                  <c:v>15197183039.999998</c:v>
                </c:pt>
                <c:pt idx="27">
                  <c:v>16388678159.999998</c:v>
                </c:pt>
                <c:pt idx="28">
                  <c:v>17625135360</c:v>
                </c:pt>
                <c:pt idx="29">
                  <c:v>18906554640</c:v>
                </c:pt>
                <c:pt idx="30">
                  <c:v>20232936000</c:v>
                </c:pt>
                <c:pt idx="31">
                  <c:v>21604279440</c:v>
                </c:pt>
                <c:pt idx="32">
                  <c:v>23020584960</c:v>
                </c:pt>
                <c:pt idx="33">
                  <c:v>24481852559.999996</c:v>
                </c:pt>
                <c:pt idx="34">
                  <c:v>25988082239.999996</c:v>
                </c:pt>
                <c:pt idx="35">
                  <c:v>27539273999.999996</c:v>
                </c:pt>
                <c:pt idx="36">
                  <c:v>29135427839.999996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3C-4CA4-BFFE-86D5FAC6576F}"/>
            </c:ext>
          </c:extLst>
        </c:ser>
        <c:ser>
          <c:idx val="3"/>
          <c:order val="3"/>
          <c:tx>
            <c:strRef>
              <c:f>linear!$N$2</c:f>
              <c:strCache>
                <c:ptCount val="1"/>
                <c:pt idx="0">
                  <c:v>delta above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linear!$X$3:$X$39</c:f>
              <c:numCache>
                <c:formatCode>General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</c:numCache>
            </c:numRef>
          </c:xVal>
          <c:yVal>
            <c:numRef>
              <c:f>linear!$AB$3:$AB$39</c:f>
              <c:numCache>
                <c:formatCode>0.00E+00</c:formatCode>
                <c:ptCount val="37"/>
                <c:pt idx="0">
                  <c:v>-440.42956272698939</c:v>
                </c:pt>
                <c:pt idx="1">
                  <c:v>-880.85956272855401</c:v>
                </c:pt>
                <c:pt idx="2">
                  <c:v>-1761.7195627242327</c:v>
                </c:pt>
                <c:pt idx="3">
                  <c:v>-2642.5795627534389</c:v>
                </c:pt>
                <c:pt idx="4">
                  <c:v>-3523.4395627379417</c:v>
                </c:pt>
                <c:pt idx="5">
                  <c:v>-4404.2995626926422</c:v>
                </c:pt>
                <c:pt idx="6">
                  <c:v>-5285.1595628261566</c:v>
                </c:pt>
                <c:pt idx="7">
                  <c:v>-6166.0195624828339</c:v>
                </c:pt>
                <c:pt idx="8">
                  <c:v>-7046.8795626163483</c:v>
                </c:pt>
                <c:pt idx="9">
                  <c:v>-7927.7395627498627</c:v>
                </c:pt>
                <c:pt idx="10">
                  <c:v>-8808.5995626449585</c:v>
                </c:pt>
                <c:pt idx="11">
                  <c:v>-9689.4595627784729</c:v>
                </c:pt>
                <c:pt idx="12">
                  <c:v>-10570.319563388824</c:v>
                </c:pt>
                <c:pt idx="13">
                  <c:v>-11451.179562568665</c:v>
                </c:pt>
                <c:pt idx="14">
                  <c:v>-12332.039562225342</c:v>
                </c:pt>
                <c:pt idx="15">
                  <c:v>-13212.899561882019</c:v>
                </c:pt>
                <c:pt idx="16">
                  <c:v>-14093.759562492371</c:v>
                </c:pt>
                <c:pt idx="17">
                  <c:v>-14974.619564056396</c:v>
                </c:pt>
                <c:pt idx="18">
                  <c:v>-15855.479562759399</c:v>
                </c:pt>
                <c:pt idx="19">
                  <c:v>-16736.339562416077</c:v>
                </c:pt>
                <c:pt idx="20">
                  <c:v>-17617.199562072754</c:v>
                </c:pt>
                <c:pt idx="21">
                  <c:v>-18498.059560775757</c:v>
                </c:pt>
                <c:pt idx="22">
                  <c:v>-19378.919563293457</c:v>
                </c:pt>
                <c:pt idx="23">
                  <c:v>-20259.77956199646</c:v>
                </c:pt>
                <c:pt idx="24">
                  <c:v>-21140.63956451416</c:v>
                </c:pt>
                <c:pt idx="25">
                  <c:v>-22021.499565124512</c:v>
                </c:pt>
                <c:pt idx="26">
                  <c:v>-22902.359561920166</c:v>
                </c:pt>
                <c:pt idx="27">
                  <c:v>-23783.219564437866</c:v>
                </c:pt>
                <c:pt idx="28">
                  <c:v>-24664.079559326172</c:v>
                </c:pt>
                <c:pt idx="29">
                  <c:v>-25544.939563751221</c:v>
                </c:pt>
                <c:pt idx="30">
                  <c:v>-26425.799560546875</c:v>
                </c:pt>
                <c:pt idx="31">
                  <c:v>-27306.659561157227</c:v>
                </c:pt>
                <c:pt idx="32">
                  <c:v>-28187.519561767578</c:v>
                </c:pt>
                <c:pt idx="33">
                  <c:v>-29068.37956237793</c:v>
                </c:pt>
                <c:pt idx="34">
                  <c:v>-29949.239566802979</c:v>
                </c:pt>
                <c:pt idx="35">
                  <c:v>-30830.099563598633</c:v>
                </c:pt>
                <c:pt idx="36">
                  <c:v>-31710.959564208984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3C-4CA4-BFFE-86D5FAC65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232015"/>
        <c:axId val="2136232495"/>
      </c:scatterChart>
      <c:valAx>
        <c:axId val="213623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32495"/>
        <c:crosses val="autoZero"/>
        <c:crossBetween val="midCat"/>
      </c:valAx>
      <c:valAx>
        <c:axId val="213623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SO SORT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3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20</xdr:row>
      <xdr:rowOff>19050</xdr:rowOff>
    </xdr:from>
    <xdr:to>
      <xdr:col>7</xdr:col>
      <xdr:colOff>457200</xdr:colOff>
      <xdr:row>37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E730C7-6809-12F8-F0B1-4C0398DD0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152401</xdr:colOff>
      <xdr:row>17</xdr:row>
      <xdr:rowOff>152401</xdr:rowOff>
    </xdr:from>
    <xdr:to>
      <xdr:col>21</xdr:col>
      <xdr:colOff>219075</xdr:colOff>
      <xdr:row>35</xdr:row>
      <xdr:rowOff>119065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65F6EC-F2B0-42CF-9ACA-423F4C210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20</xdr:row>
      <xdr:rowOff>19050</xdr:rowOff>
    </xdr:from>
    <xdr:to>
      <xdr:col>7</xdr:col>
      <xdr:colOff>457200</xdr:colOff>
      <xdr:row>37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454D6-5B78-45B0-B590-D99B840C5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152401</xdr:colOff>
      <xdr:row>17</xdr:row>
      <xdr:rowOff>152401</xdr:rowOff>
    </xdr:from>
    <xdr:to>
      <xdr:col>21</xdr:col>
      <xdr:colOff>219075</xdr:colOff>
      <xdr:row>35</xdr:row>
      <xdr:rowOff>119065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86B7FF-8247-4EFA-B546-AFD72BAC3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AE23A-DE02-40E6-BC09-09385F092FB1}">
  <dimension ref="A1:AB39"/>
  <sheetViews>
    <sheetView zoomScaleNormal="100" workbookViewId="0">
      <selection activeCell="D17" sqref="D17"/>
    </sheetView>
  </sheetViews>
  <sheetFormatPr defaultRowHeight="15" x14ac:dyDescent="0.25"/>
  <cols>
    <col min="1" max="1" width="9.28515625" customWidth="1"/>
    <col min="2" max="3" width="9" bestFit="1" customWidth="1"/>
    <col min="4" max="4" width="10" bestFit="1" customWidth="1"/>
    <col min="5" max="5" width="8" bestFit="1" customWidth="1"/>
    <col min="6" max="6" width="8.28515625" bestFit="1" customWidth="1"/>
    <col min="9" max="9" width="2.42578125" bestFit="1" customWidth="1"/>
    <col min="10" max="10" width="6" bestFit="1" customWidth="1"/>
    <col min="11" max="11" width="11" bestFit="1" customWidth="1"/>
    <col min="12" max="12" width="13.140625" bestFit="1" customWidth="1"/>
    <col min="13" max="13" width="8.28515625" bestFit="1" customWidth="1"/>
    <col min="14" max="14" width="11.42578125" bestFit="1" customWidth="1"/>
  </cols>
  <sheetData>
    <row r="1" spans="1:28" x14ac:dyDescent="0.25">
      <c r="A1" t="s">
        <v>15</v>
      </c>
      <c r="P1" t="s">
        <v>16</v>
      </c>
    </row>
    <row r="2" spans="1:28" ht="17.25" x14ac:dyDescent="0.25">
      <c r="A2" t="s">
        <v>5</v>
      </c>
      <c r="B2" t="s">
        <v>6</v>
      </c>
      <c r="C2" t="s">
        <v>0</v>
      </c>
      <c r="D2" t="s">
        <v>0</v>
      </c>
      <c r="E2" t="s">
        <v>7</v>
      </c>
      <c r="F2" t="s">
        <v>12</v>
      </c>
      <c r="I2" t="s">
        <v>5</v>
      </c>
      <c r="J2" t="s">
        <v>6</v>
      </c>
      <c r="K2" t="s">
        <v>7</v>
      </c>
      <c r="L2" t="s">
        <v>13</v>
      </c>
      <c r="M2" t="s">
        <v>12</v>
      </c>
      <c r="N2" t="s">
        <v>14</v>
      </c>
      <c r="P2" t="s">
        <v>5</v>
      </c>
      <c r="Q2" t="s">
        <v>6</v>
      </c>
      <c r="R2" t="s">
        <v>0</v>
      </c>
      <c r="S2" t="s">
        <v>7</v>
      </c>
      <c r="T2" t="s">
        <v>12</v>
      </c>
      <c r="W2" t="s">
        <v>5</v>
      </c>
      <c r="X2" t="s">
        <v>6</v>
      </c>
      <c r="Y2" t="s">
        <v>7</v>
      </c>
      <c r="Z2" t="s">
        <v>13</v>
      </c>
      <c r="AA2" t="s">
        <v>12</v>
      </c>
      <c r="AB2" t="s">
        <v>14</v>
      </c>
    </row>
    <row r="3" spans="1:28" x14ac:dyDescent="0.25">
      <c r="B3" t="s">
        <v>1</v>
      </c>
      <c r="C3" t="s">
        <v>2</v>
      </c>
      <c r="D3" t="s">
        <v>11</v>
      </c>
      <c r="I3">
        <v>1</v>
      </c>
      <c r="J3">
        <v>100</v>
      </c>
      <c r="K3">
        <f>J3*J3</f>
        <v>10000</v>
      </c>
      <c r="L3" s="1">
        <f>$B$17*K3</f>
        <v>1175.17</v>
      </c>
      <c r="M3" s="1">
        <f>$B$15+($B$16*J3)+($B$17*J3*J3)</f>
        <v>1175.1700255560875</v>
      </c>
      <c r="N3" s="1">
        <f>L3-M3</f>
        <v>-2.5556087393852067E-5</v>
      </c>
      <c r="Q3" t="s">
        <v>1</v>
      </c>
      <c r="R3" t="s">
        <v>17</v>
      </c>
      <c r="W3">
        <v>1</v>
      </c>
      <c r="X3">
        <v>100</v>
      </c>
      <c r="Y3">
        <f>X3*X3</f>
        <v>10000</v>
      </c>
      <c r="Z3" s="1">
        <f>$Q$17*Y3</f>
        <v>5620260</v>
      </c>
      <c r="AA3" s="1">
        <f>$Q$15+($Q$16*X3)+($Q$17*X3*X3)</f>
        <v>5620700.429562727</v>
      </c>
      <c r="AB3" s="1">
        <f>Z3-AA3</f>
        <v>-440.42956272698939</v>
      </c>
    </row>
    <row r="4" spans="1:28" x14ac:dyDescent="0.25">
      <c r="A4">
        <v>1</v>
      </c>
      <c r="B4">
        <v>100</v>
      </c>
      <c r="C4">
        <v>500</v>
      </c>
      <c r="D4" s="2">
        <v>0.122</v>
      </c>
      <c r="E4">
        <f>B4*B4</f>
        <v>10000</v>
      </c>
      <c r="F4" s="1">
        <f>$B$15+($B$16*B4)+($B$17*B4*B4)</f>
        <v>1175.1700255560875</v>
      </c>
      <c r="I4">
        <v>1</v>
      </c>
      <c r="J4">
        <f>J3+100</f>
        <v>200</v>
      </c>
      <c r="K4">
        <f t="shared" ref="K4:K39" si="0">J4*J4</f>
        <v>40000</v>
      </c>
      <c r="L4" s="1">
        <f t="shared" ref="L4:L39" si="1">$B$17*K4</f>
        <v>4700.68</v>
      </c>
      <c r="M4" s="1">
        <f t="shared" ref="M4:M39" si="2">$B$15+($B$16*J4)+($B$17*J4*J4)</f>
        <v>4700.6800511091878</v>
      </c>
      <c r="N4" s="1">
        <f t="shared" ref="N4:N39" si="3">L4-M4</f>
        <v>-5.1109187552356161E-5</v>
      </c>
      <c r="P4">
        <v>1</v>
      </c>
      <c r="Q4">
        <v>100</v>
      </c>
      <c r="R4" s="2">
        <v>302</v>
      </c>
      <c r="S4">
        <f>Q4*Q4</f>
        <v>10000</v>
      </c>
      <c r="T4" s="1">
        <f>$Q$15+($Q$16*Q4)+($Q$17*Q4*Q4)</f>
        <v>5620700.429562727</v>
      </c>
      <c r="W4">
        <v>1</v>
      </c>
      <c r="X4">
        <f>X3+100</f>
        <v>200</v>
      </c>
      <c r="Y4">
        <f t="shared" ref="Y4:Y39" si="4">X4*X4</f>
        <v>40000</v>
      </c>
      <c r="Z4" s="1">
        <f t="shared" ref="Z4:Z39" si="5">$Q$17*Y4</f>
        <v>22481040</v>
      </c>
      <c r="AA4" s="1">
        <f t="shared" ref="AA4:AA39" si="6">$Q$15+($Q$16*X4)+($Q$17*X4*X4)</f>
        <v>22481920.859562729</v>
      </c>
      <c r="AB4" s="1">
        <f t="shared" ref="AB4:AB39" si="7">Z4-AA4</f>
        <v>-880.85956272855401</v>
      </c>
    </row>
    <row r="5" spans="1:28" x14ac:dyDescent="0.25">
      <c r="A5">
        <v>1</v>
      </c>
      <c r="B5">
        <f>B4*2</f>
        <v>200</v>
      </c>
      <c r="C5">
        <v>900</v>
      </c>
      <c r="D5" s="2">
        <v>0.11</v>
      </c>
      <c r="E5">
        <f t="shared" ref="E5:E10" si="8">B5*B5</f>
        <v>40000</v>
      </c>
      <c r="F5" s="1">
        <f t="shared" ref="F5:F10" si="9">$B$15+($B$16*B5)+($B$17*B5*B5)</f>
        <v>4700.6800511091878</v>
      </c>
      <c r="I5">
        <v>1</v>
      </c>
      <c r="J5">
        <f t="shared" ref="J5:J39" si="10">J4+200</f>
        <v>400</v>
      </c>
      <c r="K5">
        <f t="shared" si="0"/>
        <v>160000</v>
      </c>
      <c r="L5" s="1">
        <f t="shared" si="1"/>
        <v>18802.72</v>
      </c>
      <c r="M5" s="1">
        <f t="shared" si="2"/>
        <v>18802.720102215389</v>
      </c>
      <c r="N5" s="1">
        <f t="shared" si="3"/>
        <v>-1.022153883241117E-4</v>
      </c>
      <c r="P5">
        <v>1</v>
      </c>
      <c r="Q5">
        <f>Q4*2</f>
        <v>200</v>
      </c>
      <c r="R5" s="2">
        <v>486</v>
      </c>
      <c r="S5">
        <f t="shared" ref="S5:S10" si="11">Q5*Q5</f>
        <v>40000</v>
      </c>
      <c r="T5" s="1">
        <f t="shared" ref="T5:T10" si="12">$Q$15+($Q$16*Q5)+($Q$17*Q5*Q5)</f>
        <v>22481920.859562729</v>
      </c>
      <c r="W5">
        <v>1</v>
      </c>
      <c r="X5">
        <f t="shared" ref="X5:X39" si="13">X4+200</f>
        <v>400</v>
      </c>
      <c r="Y5">
        <f t="shared" si="4"/>
        <v>160000</v>
      </c>
      <c r="Z5" s="1">
        <f t="shared" si="5"/>
        <v>89924160</v>
      </c>
      <c r="AA5" s="1">
        <f t="shared" si="6"/>
        <v>89925921.719562724</v>
      </c>
      <c r="AB5" s="1">
        <f t="shared" si="7"/>
        <v>-1761.7195627242327</v>
      </c>
    </row>
    <row r="6" spans="1:28" x14ac:dyDescent="0.25">
      <c r="A6">
        <v>1</v>
      </c>
      <c r="B6">
        <f t="shared" ref="B6:B10" si="14">B5*2</f>
        <v>400</v>
      </c>
      <c r="C6">
        <v>1300</v>
      </c>
      <c r="D6" s="2">
        <v>0.11799999999999999</v>
      </c>
      <c r="E6">
        <f t="shared" si="8"/>
        <v>160000</v>
      </c>
      <c r="F6" s="1">
        <f t="shared" si="9"/>
        <v>18802.720102215389</v>
      </c>
      <c r="I6">
        <v>1</v>
      </c>
      <c r="J6">
        <f t="shared" si="10"/>
        <v>600</v>
      </c>
      <c r="K6">
        <f t="shared" si="0"/>
        <v>360000</v>
      </c>
      <c r="L6" s="1">
        <f t="shared" si="1"/>
        <v>42306.119999999995</v>
      </c>
      <c r="M6" s="1">
        <f t="shared" si="2"/>
        <v>42306.120153321586</v>
      </c>
      <c r="N6" s="1">
        <f t="shared" si="3"/>
        <v>-1.5332159091485664E-4</v>
      </c>
      <c r="P6">
        <v>1</v>
      </c>
      <c r="Q6">
        <f t="shared" ref="Q6:Q10" si="15">Q5*2</f>
        <v>400</v>
      </c>
      <c r="R6" s="2">
        <v>909</v>
      </c>
      <c r="S6">
        <f t="shared" si="11"/>
        <v>160000</v>
      </c>
      <c r="T6" s="1">
        <f t="shared" si="12"/>
        <v>89925921.719562724</v>
      </c>
      <c r="W6">
        <v>1</v>
      </c>
      <c r="X6">
        <f t="shared" si="13"/>
        <v>600</v>
      </c>
      <c r="Y6">
        <f t="shared" si="4"/>
        <v>360000</v>
      </c>
      <c r="Z6" s="1">
        <f t="shared" si="5"/>
        <v>202329359.99999997</v>
      </c>
      <c r="AA6" s="1">
        <f t="shared" si="6"/>
        <v>202332002.57956272</v>
      </c>
      <c r="AB6" s="1">
        <f t="shared" si="7"/>
        <v>-2642.5795627534389</v>
      </c>
    </row>
    <row r="7" spans="1:28" x14ac:dyDescent="0.25">
      <c r="A7">
        <v>1</v>
      </c>
      <c r="B7">
        <f t="shared" si="14"/>
        <v>800</v>
      </c>
      <c r="C7">
        <v>2100</v>
      </c>
      <c r="D7" s="2">
        <v>0.122</v>
      </c>
      <c r="E7">
        <f t="shared" si="8"/>
        <v>640000</v>
      </c>
      <c r="F7" s="1">
        <f t="shared" si="9"/>
        <v>75210.880204427798</v>
      </c>
      <c r="I7">
        <v>1</v>
      </c>
      <c r="J7">
        <f t="shared" si="10"/>
        <v>800</v>
      </c>
      <c r="K7">
        <f t="shared" si="0"/>
        <v>640000</v>
      </c>
      <c r="L7" s="1">
        <f t="shared" si="1"/>
        <v>75210.880000000005</v>
      </c>
      <c r="M7" s="1">
        <f t="shared" si="2"/>
        <v>75210.880204427798</v>
      </c>
      <c r="N7" s="1">
        <f t="shared" si="3"/>
        <v>-2.0442779350560158E-4</v>
      </c>
      <c r="P7">
        <v>1</v>
      </c>
      <c r="Q7">
        <f t="shared" si="15"/>
        <v>800</v>
      </c>
      <c r="R7" s="2">
        <v>2402</v>
      </c>
      <c r="S7">
        <f t="shared" si="11"/>
        <v>640000</v>
      </c>
      <c r="T7" s="1">
        <f t="shared" si="12"/>
        <v>359700163.43956274</v>
      </c>
      <c r="W7">
        <v>1</v>
      </c>
      <c r="X7">
        <f t="shared" si="13"/>
        <v>800</v>
      </c>
      <c r="Y7">
        <f t="shared" si="4"/>
        <v>640000</v>
      </c>
      <c r="Z7" s="1">
        <f t="shared" si="5"/>
        <v>359696640</v>
      </c>
      <c r="AA7" s="1">
        <f t="shared" si="6"/>
        <v>359700163.43956274</v>
      </c>
      <c r="AB7" s="1">
        <f t="shared" si="7"/>
        <v>-3523.4395627379417</v>
      </c>
    </row>
    <row r="8" spans="1:28" x14ac:dyDescent="0.25">
      <c r="A8">
        <v>1</v>
      </c>
      <c r="B8">
        <f t="shared" si="14"/>
        <v>1600</v>
      </c>
      <c r="C8">
        <v>3900</v>
      </c>
      <c r="D8" s="2">
        <v>0.129</v>
      </c>
      <c r="E8">
        <f t="shared" si="8"/>
        <v>2560000</v>
      </c>
      <c r="F8" s="1">
        <f t="shared" si="9"/>
        <v>300843.52040885261</v>
      </c>
      <c r="I8">
        <v>1</v>
      </c>
      <c r="J8">
        <f t="shared" si="10"/>
        <v>1000</v>
      </c>
      <c r="K8">
        <f t="shared" si="0"/>
        <v>1000000</v>
      </c>
      <c r="L8" s="1">
        <f t="shared" si="1"/>
        <v>117517</v>
      </c>
      <c r="M8" s="1">
        <f t="shared" si="2"/>
        <v>117517.00025553399</v>
      </c>
      <c r="N8" s="1">
        <f t="shared" si="3"/>
        <v>-2.5553398882038891E-4</v>
      </c>
      <c r="P8">
        <v>1</v>
      </c>
      <c r="Q8">
        <f t="shared" si="15"/>
        <v>1600</v>
      </c>
      <c r="R8" s="2">
        <v>4802</v>
      </c>
      <c r="S8">
        <f t="shared" si="11"/>
        <v>2560000</v>
      </c>
      <c r="T8" s="1">
        <f t="shared" si="12"/>
        <v>1438793606.8795626</v>
      </c>
      <c r="W8">
        <v>1</v>
      </c>
      <c r="X8">
        <f t="shared" si="13"/>
        <v>1000</v>
      </c>
      <c r="Y8">
        <f t="shared" si="4"/>
        <v>1000000</v>
      </c>
      <c r="Z8" s="1">
        <f t="shared" si="5"/>
        <v>562026000</v>
      </c>
      <c r="AA8" s="1">
        <f t="shared" si="6"/>
        <v>562030404.29956269</v>
      </c>
      <c r="AB8" s="1">
        <f t="shared" si="7"/>
        <v>-4404.2995626926422</v>
      </c>
    </row>
    <row r="9" spans="1:28" x14ac:dyDescent="0.25">
      <c r="A9">
        <v>1</v>
      </c>
      <c r="B9">
        <f t="shared" si="14"/>
        <v>3200</v>
      </c>
      <c r="C9">
        <v>7300</v>
      </c>
      <c r="D9" s="2">
        <v>0.14599999999999999</v>
      </c>
      <c r="E9">
        <f t="shared" si="8"/>
        <v>10240000</v>
      </c>
      <c r="F9" s="1">
        <f t="shared" si="9"/>
        <v>1203374.0808177022</v>
      </c>
      <c r="I9">
        <v>1</v>
      </c>
      <c r="J9">
        <f t="shared" si="10"/>
        <v>1200</v>
      </c>
      <c r="K9">
        <f t="shared" si="0"/>
        <v>1440000</v>
      </c>
      <c r="L9" s="1">
        <f t="shared" si="1"/>
        <v>169224.47999999998</v>
      </c>
      <c r="M9" s="1">
        <f t="shared" si="2"/>
        <v>169224.48030664018</v>
      </c>
      <c r="N9" s="1">
        <f t="shared" si="3"/>
        <v>-3.0664019868709147E-4</v>
      </c>
      <c r="P9">
        <v>1</v>
      </c>
      <c r="Q9">
        <f t="shared" si="15"/>
        <v>3200</v>
      </c>
      <c r="R9" s="2">
        <v>9602</v>
      </c>
      <c r="S9">
        <f t="shared" si="11"/>
        <v>10240000</v>
      </c>
      <c r="T9" s="1">
        <f t="shared" si="12"/>
        <v>5755160333.7595625</v>
      </c>
      <c r="W9">
        <v>1</v>
      </c>
      <c r="X9">
        <f t="shared" si="13"/>
        <v>1200</v>
      </c>
      <c r="Y9">
        <f t="shared" si="4"/>
        <v>1440000</v>
      </c>
      <c r="Z9" s="1">
        <f t="shared" si="5"/>
        <v>809317439.99999988</v>
      </c>
      <c r="AA9" s="1">
        <f t="shared" si="6"/>
        <v>809322725.15956271</v>
      </c>
      <c r="AB9" s="1">
        <f t="shared" si="7"/>
        <v>-5285.1595628261566</v>
      </c>
    </row>
    <row r="10" spans="1:28" x14ac:dyDescent="0.25">
      <c r="A10">
        <v>1</v>
      </c>
      <c r="B10">
        <f t="shared" si="14"/>
        <v>6400</v>
      </c>
      <c r="C10">
        <v>7200</v>
      </c>
      <c r="D10" s="2">
        <v>0.24199999999999999</v>
      </c>
      <c r="E10">
        <f t="shared" si="8"/>
        <v>40960000</v>
      </c>
      <c r="F10" s="1">
        <f t="shared" si="9"/>
        <v>4813496.3216354018</v>
      </c>
      <c r="I10">
        <v>1</v>
      </c>
      <c r="J10">
        <f t="shared" si="10"/>
        <v>1400</v>
      </c>
      <c r="K10">
        <f t="shared" si="0"/>
        <v>1960000</v>
      </c>
      <c r="L10" s="1">
        <f t="shared" si="1"/>
        <v>230333.32</v>
      </c>
      <c r="M10" s="1">
        <f t="shared" si="2"/>
        <v>230333.32035774636</v>
      </c>
      <c r="N10" s="1">
        <f t="shared" si="3"/>
        <v>-3.5774635034613311E-4</v>
      </c>
      <c r="P10">
        <v>1</v>
      </c>
      <c r="Q10">
        <f t="shared" si="15"/>
        <v>6400</v>
      </c>
      <c r="R10" s="2">
        <v>9618</v>
      </c>
      <c r="S10">
        <f t="shared" si="11"/>
        <v>40960000</v>
      </c>
      <c r="T10" s="1">
        <f t="shared" si="12"/>
        <v>23020613147.519562</v>
      </c>
      <c r="W10">
        <v>1</v>
      </c>
      <c r="X10">
        <f t="shared" si="13"/>
        <v>1400</v>
      </c>
      <c r="Y10">
        <f t="shared" si="4"/>
        <v>1960000</v>
      </c>
      <c r="Z10" s="1">
        <f t="shared" si="5"/>
        <v>1101570960</v>
      </c>
      <c r="AA10" s="1">
        <f t="shared" si="6"/>
        <v>1101577126.0195625</v>
      </c>
      <c r="AB10" s="1">
        <f t="shared" si="7"/>
        <v>-6166.0195624828339</v>
      </c>
    </row>
    <row r="11" spans="1:28" x14ac:dyDescent="0.25">
      <c r="I11">
        <v>1</v>
      </c>
      <c r="J11">
        <f t="shared" si="10"/>
        <v>1600</v>
      </c>
      <c r="K11">
        <f t="shared" si="0"/>
        <v>2560000</v>
      </c>
      <c r="L11" s="1">
        <f t="shared" si="1"/>
        <v>300843.52000000002</v>
      </c>
      <c r="M11" s="1">
        <f t="shared" si="2"/>
        <v>300843.52040885261</v>
      </c>
      <c r="N11" s="1">
        <f t="shared" si="3"/>
        <v>-4.0885258931666613E-4</v>
      </c>
      <c r="W11">
        <v>1</v>
      </c>
      <c r="X11">
        <f t="shared" si="13"/>
        <v>1600</v>
      </c>
      <c r="Y11">
        <f t="shared" si="4"/>
        <v>2560000</v>
      </c>
      <c r="Z11" s="1">
        <f t="shared" si="5"/>
        <v>1438786560</v>
      </c>
      <c r="AA11" s="1">
        <f t="shared" si="6"/>
        <v>1438793606.8795626</v>
      </c>
      <c r="AB11" s="1">
        <f t="shared" si="7"/>
        <v>-7046.8795626163483</v>
      </c>
    </row>
    <row r="12" spans="1:28" ht="18.75" customHeight="1" x14ac:dyDescent="0.35">
      <c r="A12" s="3" t="s">
        <v>3</v>
      </c>
      <c r="B12" s="3"/>
      <c r="C12" s="3"/>
      <c r="I12">
        <v>1</v>
      </c>
      <c r="J12">
        <f t="shared" si="10"/>
        <v>1800</v>
      </c>
      <c r="K12">
        <f t="shared" si="0"/>
        <v>3240000</v>
      </c>
      <c r="L12" s="1">
        <f t="shared" si="1"/>
        <v>380755.08</v>
      </c>
      <c r="M12" s="1">
        <f t="shared" si="2"/>
        <v>380755.08045995876</v>
      </c>
      <c r="N12" s="1">
        <f t="shared" si="3"/>
        <v>-4.5995874097570777E-4</v>
      </c>
      <c r="P12" s="3" t="s">
        <v>3</v>
      </c>
      <c r="Q12" s="3"/>
      <c r="W12">
        <v>1</v>
      </c>
      <c r="X12">
        <f t="shared" si="13"/>
        <v>1800</v>
      </c>
      <c r="Y12">
        <f t="shared" si="4"/>
        <v>3240000</v>
      </c>
      <c r="Z12" s="1">
        <f t="shared" si="5"/>
        <v>1820964239.9999998</v>
      </c>
      <c r="AA12" s="1">
        <f t="shared" si="6"/>
        <v>1820972167.7395625</v>
      </c>
      <c r="AB12" s="1">
        <f t="shared" si="7"/>
        <v>-7927.7395627498627</v>
      </c>
    </row>
    <row r="13" spans="1:28" ht="18.75" customHeight="1" x14ac:dyDescent="0.35">
      <c r="A13" s="3" t="s">
        <v>4</v>
      </c>
      <c r="B13" s="3"/>
      <c r="C13" s="3"/>
      <c r="I13">
        <v>1</v>
      </c>
      <c r="J13">
        <f t="shared" si="10"/>
        <v>2000</v>
      </c>
      <c r="K13">
        <f t="shared" si="0"/>
        <v>4000000</v>
      </c>
      <c r="L13" s="1">
        <f t="shared" si="1"/>
        <v>470068</v>
      </c>
      <c r="M13" s="1">
        <f t="shared" si="2"/>
        <v>470068.00051106501</v>
      </c>
      <c r="N13" s="1">
        <f t="shared" si="3"/>
        <v>-5.1106500905007124E-4</v>
      </c>
      <c r="P13" s="3" t="s">
        <v>4</v>
      </c>
      <c r="Q13" s="3"/>
      <c r="W13">
        <v>1</v>
      </c>
      <c r="X13">
        <f t="shared" si="13"/>
        <v>2000</v>
      </c>
      <c r="Y13">
        <f t="shared" si="4"/>
        <v>4000000</v>
      </c>
      <c r="Z13" s="1">
        <f t="shared" si="5"/>
        <v>2248104000</v>
      </c>
      <c r="AA13" s="1">
        <f t="shared" si="6"/>
        <v>2248112808.5995626</v>
      </c>
      <c r="AB13" s="1">
        <f t="shared" si="7"/>
        <v>-8808.5995626449585</v>
      </c>
    </row>
    <row r="14" spans="1:28" x14ac:dyDescent="0.25">
      <c r="I14">
        <v>1</v>
      </c>
      <c r="J14">
        <f t="shared" si="10"/>
        <v>2200</v>
      </c>
      <c r="K14">
        <f t="shared" si="0"/>
        <v>4840000</v>
      </c>
      <c r="L14" s="1">
        <f t="shared" si="1"/>
        <v>568782.28</v>
      </c>
      <c r="M14" s="1">
        <f t="shared" si="2"/>
        <v>568782.28056217125</v>
      </c>
      <c r="N14" s="1">
        <f t="shared" si="3"/>
        <v>-5.621712189167738E-4</v>
      </c>
      <c r="W14">
        <v>1</v>
      </c>
      <c r="X14">
        <f t="shared" si="13"/>
        <v>2200</v>
      </c>
      <c r="Y14">
        <f t="shared" si="4"/>
        <v>4840000</v>
      </c>
      <c r="Z14" s="1">
        <f t="shared" si="5"/>
        <v>2720205840</v>
      </c>
      <c r="AA14" s="1">
        <f t="shared" si="6"/>
        <v>2720215529.4595628</v>
      </c>
      <c r="AB14" s="1">
        <f t="shared" si="7"/>
        <v>-9689.4595627784729</v>
      </c>
    </row>
    <row r="15" spans="1:28" ht="18" x14ac:dyDescent="0.35">
      <c r="A15" t="s">
        <v>8</v>
      </c>
      <c r="B15" s="1">
        <v>2.9873299999999999E-9</v>
      </c>
      <c r="I15">
        <v>1</v>
      </c>
      <c r="J15">
        <f t="shared" si="10"/>
        <v>2400</v>
      </c>
      <c r="K15">
        <f t="shared" si="0"/>
        <v>5760000</v>
      </c>
      <c r="L15" s="1">
        <f t="shared" si="1"/>
        <v>676897.91999999993</v>
      </c>
      <c r="M15" s="1">
        <f t="shared" si="2"/>
        <v>676897.92061327735</v>
      </c>
      <c r="N15" s="1">
        <f t="shared" si="3"/>
        <v>-6.1327742878347635E-4</v>
      </c>
      <c r="P15" t="s">
        <v>8</v>
      </c>
      <c r="Q15" s="1">
        <v>-4.3727300000000001E-4</v>
      </c>
      <c r="W15">
        <v>1</v>
      </c>
      <c r="X15">
        <f t="shared" si="13"/>
        <v>2400</v>
      </c>
      <c r="Y15">
        <f t="shared" si="4"/>
        <v>5760000</v>
      </c>
      <c r="Z15" s="1">
        <f t="shared" si="5"/>
        <v>3237269759.9999995</v>
      </c>
      <c r="AA15" s="1">
        <f t="shared" si="6"/>
        <v>3237280330.3195629</v>
      </c>
      <c r="AB15" s="1">
        <f t="shared" si="7"/>
        <v>-10570.319563388824</v>
      </c>
    </row>
    <row r="16" spans="1:28" ht="18" x14ac:dyDescent="0.35">
      <c r="A16" t="s">
        <v>9</v>
      </c>
      <c r="B16" s="1">
        <v>2.5553099999999999E-7</v>
      </c>
      <c r="I16">
        <v>1</v>
      </c>
      <c r="J16">
        <f t="shared" si="10"/>
        <v>2600</v>
      </c>
      <c r="K16">
        <f t="shared" si="0"/>
        <v>6760000</v>
      </c>
      <c r="L16" s="1">
        <f t="shared" si="1"/>
        <v>794414.91999999993</v>
      </c>
      <c r="M16" s="1">
        <f t="shared" si="2"/>
        <v>794414.92066438356</v>
      </c>
      <c r="N16" s="1">
        <f t="shared" si="3"/>
        <v>-6.6438363865017891E-4</v>
      </c>
      <c r="P16" t="s">
        <v>9</v>
      </c>
      <c r="Q16" s="1">
        <v>4.4043000000000001</v>
      </c>
      <c r="W16">
        <v>1</v>
      </c>
      <c r="X16">
        <f t="shared" si="13"/>
        <v>2600</v>
      </c>
      <c r="Y16">
        <f t="shared" si="4"/>
        <v>6760000</v>
      </c>
      <c r="Z16" s="1">
        <f t="shared" si="5"/>
        <v>3799295759.9999995</v>
      </c>
      <c r="AA16" s="1">
        <f t="shared" si="6"/>
        <v>3799307211.1795621</v>
      </c>
      <c r="AB16" s="1">
        <f t="shared" si="7"/>
        <v>-11451.179562568665</v>
      </c>
    </row>
    <row r="17" spans="1:28" ht="18" x14ac:dyDescent="0.35">
      <c r="A17" t="s">
        <v>10</v>
      </c>
      <c r="B17" s="1">
        <v>0.117517</v>
      </c>
      <c r="I17">
        <v>1</v>
      </c>
      <c r="J17">
        <f t="shared" si="10"/>
        <v>2800</v>
      </c>
      <c r="K17">
        <f t="shared" si="0"/>
        <v>7840000</v>
      </c>
      <c r="L17" s="1">
        <f t="shared" si="1"/>
        <v>921333.28</v>
      </c>
      <c r="M17" s="1">
        <f t="shared" si="2"/>
        <v>921333.28071548964</v>
      </c>
      <c r="N17" s="1">
        <f t="shared" si="3"/>
        <v>-7.1548961568623781E-4</v>
      </c>
      <c r="P17" t="s">
        <v>10</v>
      </c>
      <c r="Q17" s="1">
        <v>562.02599999999995</v>
      </c>
      <c r="W17">
        <v>1</v>
      </c>
      <c r="X17">
        <f t="shared" si="13"/>
        <v>2800</v>
      </c>
      <c r="Y17">
        <f t="shared" si="4"/>
        <v>7840000</v>
      </c>
      <c r="Z17" s="1">
        <f t="shared" si="5"/>
        <v>4406283840</v>
      </c>
      <c r="AA17" s="1">
        <f t="shared" si="6"/>
        <v>4406296172.0395622</v>
      </c>
      <c r="AB17" s="1">
        <f t="shared" si="7"/>
        <v>-12332.039562225342</v>
      </c>
    </row>
    <row r="18" spans="1:28" x14ac:dyDescent="0.25">
      <c r="I18">
        <v>1</v>
      </c>
      <c r="J18">
        <f t="shared" si="10"/>
        <v>3000</v>
      </c>
      <c r="K18">
        <f t="shared" si="0"/>
        <v>9000000</v>
      </c>
      <c r="L18" s="1">
        <f t="shared" si="1"/>
        <v>1057653</v>
      </c>
      <c r="M18" s="1">
        <f t="shared" si="2"/>
        <v>1057653.0007665961</v>
      </c>
      <c r="N18" s="1">
        <f t="shared" si="3"/>
        <v>-7.6659605838358402E-4</v>
      </c>
      <c r="W18">
        <v>1</v>
      </c>
      <c r="X18">
        <f t="shared" si="13"/>
        <v>3000</v>
      </c>
      <c r="Y18">
        <f t="shared" si="4"/>
        <v>9000000</v>
      </c>
      <c r="Z18" s="1">
        <f t="shared" si="5"/>
        <v>5058234000</v>
      </c>
      <c r="AA18" s="1">
        <f t="shared" si="6"/>
        <v>5058247212.8995619</v>
      </c>
      <c r="AB18" s="1">
        <f t="shared" si="7"/>
        <v>-13212.899561882019</v>
      </c>
    </row>
    <row r="19" spans="1:28" x14ac:dyDescent="0.25">
      <c r="D19" s="1"/>
      <c r="E19" s="2"/>
      <c r="I19">
        <v>1</v>
      </c>
      <c r="J19">
        <f t="shared" si="10"/>
        <v>3200</v>
      </c>
      <c r="K19">
        <f t="shared" si="0"/>
        <v>10240000</v>
      </c>
      <c r="L19" s="1">
        <f t="shared" si="1"/>
        <v>1203374.0800000001</v>
      </c>
      <c r="M19" s="1">
        <f t="shared" si="2"/>
        <v>1203374.0808177022</v>
      </c>
      <c r="N19" s="1">
        <f t="shared" si="3"/>
        <v>-8.1770215183496475E-4</v>
      </c>
      <c r="R19" s="1"/>
      <c r="S19" s="2"/>
      <c r="W19">
        <v>1</v>
      </c>
      <c r="X19">
        <f t="shared" si="13"/>
        <v>3200</v>
      </c>
      <c r="Y19">
        <f t="shared" si="4"/>
        <v>10240000</v>
      </c>
      <c r="Z19" s="1">
        <f t="shared" si="5"/>
        <v>5755146240</v>
      </c>
      <c r="AA19" s="1">
        <f t="shared" si="6"/>
        <v>5755160333.7595625</v>
      </c>
      <c r="AB19" s="1">
        <f t="shared" si="7"/>
        <v>-14093.759562492371</v>
      </c>
    </row>
    <row r="20" spans="1:28" x14ac:dyDescent="0.25">
      <c r="D20" s="1"/>
      <c r="I20">
        <v>1</v>
      </c>
      <c r="J20">
        <f t="shared" si="10"/>
        <v>3400</v>
      </c>
      <c r="K20">
        <f t="shared" si="0"/>
        <v>11560000</v>
      </c>
      <c r="L20" s="1">
        <f t="shared" si="1"/>
        <v>1358496.52</v>
      </c>
      <c r="M20" s="1">
        <f t="shared" si="2"/>
        <v>1358496.5208688085</v>
      </c>
      <c r="N20" s="1">
        <f t="shared" si="3"/>
        <v>-8.6880847811698914E-4</v>
      </c>
      <c r="R20" s="1"/>
      <c r="W20">
        <v>1</v>
      </c>
      <c r="X20">
        <f t="shared" si="13"/>
        <v>3400</v>
      </c>
      <c r="Y20">
        <f t="shared" si="4"/>
        <v>11560000</v>
      </c>
      <c r="Z20" s="1">
        <f t="shared" si="5"/>
        <v>6497020559.999999</v>
      </c>
      <c r="AA20" s="1">
        <f t="shared" si="6"/>
        <v>6497035534.6195631</v>
      </c>
      <c r="AB20" s="1">
        <f t="shared" si="7"/>
        <v>-14974.619564056396</v>
      </c>
    </row>
    <row r="21" spans="1:28" x14ac:dyDescent="0.25">
      <c r="I21">
        <v>1</v>
      </c>
      <c r="J21">
        <f t="shared" si="10"/>
        <v>3600</v>
      </c>
      <c r="K21">
        <f t="shared" si="0"/>
        <v>12960000</v>
      </c>
      <c r="L21" s="1">
        <f t="shared" si="1"/>
        <v>1523020.32</v>
      </c>
      <c r="M21" s="1">
        <f t="shared" si="2"/>
        <v>1523020.3209199144</v>
      </c>
      <c r="N21" s="1">
        <f t="shared" si="3"/>
        <v>-9.1991433873772621E-4</v>
      </c>
      <c r="W21">
        <v>1</v>
      </c>
      <c r="X21">
        <f t="shared" si="13"/>
        <v>3600</v>
      </c>
      <c r="Y21">
        <f t="shared" si="4"/>
        <v>12960000</v>
      </c>
      <c r="Z21" s="1">
        <f t="shared" si="5"/>
        <v>7283856959.999999</v>
      </c>
      <c r="AA21" s="1">
        <f t="shared" si="6"/>
        <v>7283872815.4795618</v>
      </c>
      <c r="AB21" s="1">
        <f t="shared" si="7"/>
        <v>-15855.479562759399</v>
      </c>
    </row>
    <row r="22" spans="1:28" x14ac:dyDescent="0.25">
      <c r="I22">
        <v>1</v>
      </c>
      <c r="J22">
        <f t="shared" si="10"/>
        <v>3800</v>
      </c>
      <c r="K22">
        <f t="shared" si="0"/>
        <v>14440000</v>
      </c>
      <c r="L22" s="1">
        <f t="shared" si="1"/>
        <v>1696945.48</v>
      </c>
      <c r="M22" s="1">
        <f t="shared" si="2"/>
        <v>1696945.4809710209</v>
      </c>
      <c r="N22" s="1">
        <f t="shared" si="3"/>
        <v>-9.7102089785039425E-4</v>
      </c>
      <c r="W22">
        <v>1</v>
      </c>
      <c r="X22">
        <f t="shared" si="13"/>
        <v>3800</v>
      </c>
      <c r="Y22">
        <f t="shared" si="4"/>
        <v>14440000</v>
      </c>
      <c r="Z22" s="1">
        <f t="shared" si="5"/>
        <v>8115655439.999999</v>
      </c>
      <c r="AA22" s="1">
        <f t="shared" si="6"/>
        <v>8115672176.3395615</v>
      </c>
      <c r="AB22" s="1">
        <f t="shared" si="7"/>
        <v>-16736.339562416077</v>
      </c>
    </row>
    <row r="23" spans="1:28" x14ac:dyDescent="0.25">
      <c r="I23">
        <v>1</v>
      </c>
      <c r="J23">
        <f t="shared" si="10"/>
        <v>4000</v>
      </c>
      <c r="K23">
        <f t="shared" si="0"/>
        <v>16000000</v>
      </c>
      <c r="L23" s="1">
        <f t="shared" si="1"/>
        <v>1880272</v>
      </c>
      <c r="M23" s="1">
        <f t="shared" si="2"/>
        <v>1880272.001022127</v>
      </c>
      <c r="N23" s="1">
        <f t="shared" si="3"/>
        <v>-1.022126991301775E-3</v>
      </c>
      <c r="W23">
        <v>1</v>
      </c>
      <c r="X23">
        <f t="shared" si="13"/>
        <v>4000</v>
      </c>
      <c r="Y23">
        <f t="shared" si="4"/>
        <v>16000000</v>
      </c>
      <c r="Z23" s="1">
        <f t="shared" si="5"/>
        <v>8992416000</v>
      </c>
      <c r="AA23" s="1">
        <f t="shared" si="6"/>
        <v>8992433617.1995621</v>
      </c>
      <c r="AB23" s="1">
        <f t="shared" si="7"/>
        <v>-17617.199562072754</v>
      </c>
    </row>
    <row r="24" spans="1:28" x14ac:dyDescent="0.25">
      <c r="I24">
        <v>1</v>
      </c>
      <c r="J24">
        <f t="shared" si="10"/>
        <v>4200</v>
      </c>
      <c r="K24">
        <f t="shared" si="0"/>
        <v>17640000</v>
      </c>
      <c r="L24" s="1">
        <f t="shared" si="1"/>
        <v>2072999.88</v>
      </c>
      <c r="M24" s="1">
        <f t="shared" si="2"/>
        <v>2072999.881073233</v>
      </c>
      <c r="N24" s="1">
        <f t="shared" si="3"/>
        <v>-1.0732330847531557E-3</v>
      </c>
      <c r="W24">
        <v>1</v>
      </c>
      <c r="X24">
        <f t="shared" si="13"/>
        <v>4200</v>
      </c>
      <c r="Y24">
        <f t="shared" si="4"/>
        <v>17640000</v>
      </c>
      <c r="Z24" s="1">
        <f t="shared" si="5"/>
        <v>9914138640</v>
      </c>
      <c r="AA24" s="1">
        <f t="shared" si="6"/>
        <v>9914157138.0595608</v>
      </c>
      <c r="AB24" s="1">
        <f t="shared" si="7"/>
        <v>-18498.059560775757</v>
      </c>
    </row>
    <row r="25" spans="1:28" x14ac:dyDescent="0.25">
      <c r="I25">
        <v>1</v>
      </c>
      <c r="J25">
        <f t="shared" si="10"/>
        <v>4400</v>
      </c>
      <c r="K25">
        <f t="shared" si="0"/>
        <v>19360000</v>
      </c>
      <c r="L25" s="1">
        <f t="shared" si="1"/>
        <v>2275129.12</v>
      </c>
      <c r="M25" s="1">
        <f t="shared" si="2"/>
        <v>2275129.1211243393</v>
      </c>
      <c r="N25" s="1">
        <f t="shared" si="3"/>
        <v>-1.1243391782045364E-3</v>
      </c>
      <c r="W25">
        <v>1</v>
      </c>
      <c r="X25">
        <f t="shared" si="13"/>
        <v>4400</v>
      </c>
      <c r="Y25">
        <f t="shared" si="4"/>
        <v>19360000</v>
      </c>
      <c r="Z25" s="1">
        <f t="shared" si="5"/>
        <v>10880823360</v>
      </c>
      <c r="AA25" s="1">
        <f t="shared" si="6"/>
        <v>10880842738.919563</v>
      </c>
      <c r="AB25" s="1">
        <f t="shared" si="7"/>
        <v>-19378.919563293457</v>
      </c>
    </row>
    <row r="26" spans="1:28" x14ac:dyDescent="0.25">
      <c r="I26">
        <v>1</v>
      </c>
      <c r="J26">
        <f t="shared" si="10"/>
        <v>4600</v>
      </c>
      <c r="K26">
        <f t="shared" si="0"/>
        <v>21160000</v>
      </c>
      <c r="L26" s="1">
        <f t="shared" si="1"/>
        <v>2486659.7199999997</v>
      </c>
      <c r="M26" s="1">
        <f t="shared" si="2"/>
        <v>2486659.7211754457</v>
      </c>
      <c r="N26" s="1">
        <f t="shared" si="3"/>
        <v>-1.1754459701478481E-3</v>
      </c>
      <c r="W26">
        <v>1</v>
      </c>
      <c r="X26">
        <f t="shared" si="13"/>
        <v>4600</v>
      </c>
      <c r="Y26">
        <f t="shared" si="4"/>
        <v>21160000</v>
      </c>
      <c r="Z26" s="1">
        <f t="shared" si="5"/>
        <v>11892470159.999998</v>
      </c>
      <c r="AA26" s="1">
        <f t="shared" si="6"/>
        <v>11892490419.77956</v>
      </c>
      <c r="AB26" s="1">
        <f t="shared" si="7"/>
        <v>-20259.77956199646</v>
      </c>
    </row>
    <row r="27" spans="1:28" x14ac:dyDescent="0.25">
      <c r="I27">
        <v>1</v>
      </c>
      <c r="J27">
        <f t="shared" si="10"/>
        <v>4800</v>
      </c>
      <c r="K27">
        <f t="shared" si="0"/>
        <v>23040000</v>
      </c>
      <c r="L27" s="1">
        <f t="shared" si="1"/>
        <v>2707591.6799999997</v>
      </c>
      <c r="M27" s="1">
        <f t="shared" si="2"/>
        <v>2707591.6812265515</v>
      </c>
      <c r="N27" s="1">
        <f t="shared" si="3"/>
        <v>-1.2265518307685852E-3</v>
      </c>
      <c r="W27">
        <v>1</v>
      </c>
      <c r="X27">
        <f t="shared" si="13"/>
        <v>4800</v>
      </c>
      <c r="Y27">
        <f t="shared" si="4"/>
        <v>23040000</v>
      </c>
      <c r="Z27" s="1">
        <f t="shared" si="5"/>
        <v>12949079039.999998</v>
      </c>
      <c r="AA27" s="1">
        <f t="shared" si="6"/>
        <v>12949100180.639563</v>
      </c>
      <c r="AB27" s="1">
        <f t="shared" si="7"/>
        <v>-21140.63956451416</v>
      </c>
    </row>
    <row r="28" spans="1:28" x14ac:dyDescent="0.25">
      <c r="I28">
        <v>1</v>
      </c>
      <c r="J28">
        <f t="shared" si="10"/>
        <v>5000</v>
      </c>
      <c r="K28">
        <f t="shared" si="0"/>
        <v>25000000</v>
      </c>
      <c r="L28" s="1">
        <f t="shared" si="1"/>
        <v>2937925</v>
      </c>
      <c r="M28" s="1">
        <f t="shared" si="2"/>
        <v>2937925.0012776582</v>
      </c>
      <c r="N28" s="1">
        <f t="shared" si="3"/>
        <v>-1.2776581570506096E-3</v>
      </c>
      <c r="W28">
        <v>1</v>
      </c>
      <c r="X28">
        <f t="shared" si="13"/>
        <v>5000</v>
      </c>
      <c r="Y28">
        <f t="shared" si="4"/>
        <v>25000000</v>
      </c>
      <c r="Z28" s="1">
        <f t="shared" si="5"/>
        <v>14050649999.999998</v>
      </c>
      <c r="AA28" s="1">
        <f t="shared" si="6"/>
        <v>14050672021.499563</v>
      </c>
      <c r="AB28" s="1">
        <f t="shared" si="7"/>
        <v>-22021.499565124512</v>
      </c>
    </row>
    <row r="29" spans="1:28" x14ac:dyDescent="0.25">
      <c r="I29">
        <v>1</v>
      </c>
      <c r="J29">
        <f t="shared" si="10"/>
        <v>5200</v>
      </c>
      <c r="K29">
        <f t="shared" si="0"/>
        <v>27040000</v>
      </c>
      <c r="L29" s="1">
        <f t="shared" si="1"/>
        <v>3177659.6799999997</v>
      </c>
      <c r="M29" s="1">
        <f t="shared" si="2"/>
        <v>3177659.6813287637</v>
      </c>
      <c r="N29" s="1">
        <f t="shared" si="3"/>
        <v>-1.3287640176713467E-3</v>
      </c>
      <c r="W29">
        <v>1</v>
      </c>
      <c r="X29">
        <f t="shared" si="13"/>
        <v>5200</v>
      </c>
      <c r="Y29">
        <f t="shared" si="4"/>
        <v>27040000</v>
      </c>
      <c r="Z29" s="1">
        <f t="shared" si="5"/>
        <v>15197183039.999998</v>
      </c>
      <c r="AA29" s="1">
        <f t="shared" si="6"/>
        <v>15197205942.35956</v>
      </c>
      <c r="AB29" s="1">
        <f t="shared" si="7"/>
        <v>-22902.359561920166</v>
      </c>
    </row>
    <row r="30" spans="1:28" x14ac:dyDescent="0.25">
      <c r="I30">
        <v>1</v>
      </c>
      <c r="J30">
        <f t="shared" si="10"/>
        <v>5400</v>
      </c>
      <c r="K30">
        <f t="shared" si="0"/>
        <v>29160000</v>
      </c>
      <c r="L30" s="1">
        <f t="shared" si="1"/>
        <v>3426795.7199999997</v>
      </c>
      <c r="M30" s="1">
        <f t="shared" si="2"/>
        <v>3426795.7213798705</v>
      </c>
      <c r="N30" s="1">
        <f t="shared" si="3"/>
        <v>-1.3798708096146584E-3</v>
      </c>
      <c r="W30">
        <v>1</v>
      </c>
      <c r="X30">
        <f t="shared" si="13"/>
        <v>5400</v>
      </c>
      <c r="Y30">
        <f t="shared" si="4"/>
        <v>29160000</v>
      </c>
      <c r="Z30" s="1">
        <f t="shared" si="5"/>
        <v>16388678159.999998</v>
      </c>
      <c r="AA30" s="1">
        <f t="shared" si="6"/>
        <v>16388701943.219563</v>
      </c>
      <c r="AB30" s="1">
        <f t="shared" si="7"/>
        <v>-23783.219564437866</v>
      </c>
    </row>
    <row r="31" spans="1:28" x14ac:dyDescent="0.25">
      <c r="I31">
        <v>1</v>
      </c>
      <c r="J31">
        <f t="shared" si="10"/>
        <v>5600</v>
      </c>
      <c r="K31">
        <f t="shared" si="0"/>
        <v>31360000</v>
      </c>
      <c r="L31" s="1">
        <f t="shared" si="1"/>
        <v>3685333.12</v>
      </c>
      <c r="M31" s="1">
        <f t="shared" si="2"/>
        <v>3685333.1214309763</v>
      </c>
      <c r="N31" s="1">
        <f t="shared" si="3"/>
        <v>-1.4309762045741081E-3</v>
      </c>
      <c r="W31">
        <v>1</v>
      </c>
      <c r="X31">
        <f t="shared" si="13"/>
        <v>5600</v>
      </c>
      <c r="Y31">
        <f t="shared" si="4"/>
        <v>31360000</v>
      </c>
      <c r="Z31" s="1">
        <f t="shared" si="5"/>
        <v>17625135360</v>
      </c>
      <c r="AA31" s="1">
        <f t="shared" si="6"/>
        <v>17625160024.079559</v>
      </c>
      <c r="AB31" s="1">
        <f t="shared" si="7"/>
        <v>-24664.079559326172</v>
      </c>
    </row>
    <row r="32" spans="1:28" x14ac:dyDescent="0.25">
      <c r="I32">
        <v>1</v>
      </c>
      <c r="J32">
        <f t="shared" si="10"/>
        <v>5800</v>
      </c>
      <c r="K32">
        <f t="shared" si="0"/>
        <v>33640000</v>
      </c>
      <c r="L32" s="1">
        <f t="shared" si="1"/>
        <v>3953271.88</v>
      </c>
      <c r="M32" s="1">
        <f t="shared" si="2"/>
        <v>3953271.8814820834</v>
      </c>
      <c r="N32" s="1">
        <f t="shared" si="3"/>
        <v>-1.4820834621787071E-3</v>
      </c>
      <c r="W32">
        <v>1</v>
      </c>
      <c r="X32">
        <f t="shared" si="13"/>
        <v>5800</v>
      </c>
      <c r="Y32">
        <f t="shared" si="4"/>
        <v>33640000</v>
      </c>
      <c r="Z32" s="1">
        <f t="shared" si="5"/>
        <v>18906554640</v>
      </c>
      <c r="AA32" s="1">
        <f t="shared" si="6"/>
        <v>18906580184.939564</v>
      </c>
      <c r="AB32" s="1">
        <f t="shared" si="7"/>
        <v>-25544.939563751221</v>
      </c>
    </row>
    <row r="33" spans="9:28" x14ac:dyDescent="0.25">
      <c r="I33">
        <v>1</v>
      </c>
      <c r="J33">
        <f t="shared" si="10"/>
        <v>6000</v>
      </c>
      <c r="K33">
        <f t="shared" si="0"/>
        <v>36000000</v>
      </c>
      <c r="L33" s="1">
        <f t="shared" si="1"/>
        <v>4230612</v>
      </c>
      <c r="M33" s="1">
        <f t="shared" si="2"/>
        <v>4230612.0015331889</v>
      </c>
      <c r="N33" s="1">
        <f t="shared" si="3"/>
        <v>-1.5331888571381569E-3</v>
      </c>
      <c r="W33">
        <v>1</v>
      </c>
      <c r="X33">
        <f t="shared" si="13"/>
        <v>6000</v>
      </c>
      <c r="Y33">
        <f t="shared" si="4"/>
        <v>36000000</v>
      </c>
      <c r="Z33" s="1">
        <f t="shared" si="5"/>
        <v>20232936000</v>
      </c>
      <c r="AA33" s="1">
        <f t="shared" si="6"/>
        <v>20232962425.799561</v>
      </c>
      <c r="AB33" s="1">
        <f t="shared" si="7"/>
        <v>-26425.799560546875</v>
      </c>
    </row>
    <row r="34" spans="9:28" x14ac:dyDescent="0.25">
      <c r="I34">
        <v>1</v>
      </c>
      <c r="J34">
        <f t="shared" si="10"/>
        <v>6200</v>
      </c>
      <c r="K34">
        <f t="shared" si="0"/>
        <v>38440000</v>
      </c>
      <c r="L34" s="1">
        <f t="shared" si="1"/>
        <v>4517353.4799999995</v>
      </c>
      <c r="M34" s="1">
        <f t="shared" si="2"/>
        <v>4517353.4815842956</v>
      </c>
      <c r="N34" s="1">
        <f t="shared" si="3"/>
        <v>-1.5842961147427559E-3</v>
      </c>
      <c r="W34">
        <v>1</v>
      </c>
      <c r="X34">
        <f t="shared" si="13"/>
        <v>6200</v>
      </c>
      <c r="Y34">
        <f t="shared" si="4"/>
        <v>38440000</v>
      </c>
      <c r="Z34" s="1">
        <f t="shared" si="5"/>
        <v>21604279440</v>
      </c>
      <c r="AA34" s="1">
        <f t="shared" si="6"/>
        <v>21604306746.659561</v>
      </c>
      <c r="AB34" s="1">
        <f t="shared" si="7"/>
        <v>-27306.659561157227</v>
      </c>
    </row>
    <row r="35" spans="9:28" x14ac:dyDescent="0.25">
      <c r="I35">
        <v>1</v>
      </c>
      <c r="J35">
        <f t="shared" si="10"/>
        <v>6400</v>
      </c>
      <c r="K35">
        <f t="shared" si="0"/>
        <v>40960000</v>
      </c>
      <c r="L35" s="1">
        <f t="shared" si="1"/>
        <v>4813496.3200000003</v>
      </c>
      <c r="M35" s="1">
        <f t="shared" si="2"/>
        <v>4813496.3216354018</v>
      </c>
      <c r="N35" s="1">
        <f t="shared" si="3"/>
        <v>-1.6354015097022057E-3</v>
      </c>
      <c r="W35">
        <v>1</v>
      </c>
      <c r="X35">
        <f t="shared" si="13"/>
        <v>6400</v>
      </c>
      <c r="Y35">
        <f t="shared" si="4"/>
        <v>40960000</v>
      </c>
      <c r="Z35" s="1">
        <f t="shared" si="5"/>
        <v>23020584960</v>
      </c>
      <c r="AA35" s="1">
        <f t="shared" si="6"/>
        <v>23020613147.519562</v>
      </c>
      <c r="AB35" s="1">
        <f t="shared" si="7"/>
        <v>-28187.519561767578</v>
      </c>
    </row>
    <row r="36" spans="9:28" x14ac:dyDescent="0.25">
      <c r="I36">
        <v>1</v>
      </c>
      <c r="J36">
        <f t="shared" si="10"/>
        <v>6600</v>
      </c>
      <c r="K36">
        <f t="shared" si="0"/>
        <v>43560000</v>
      </c>
      <c r="L36" s="1">
        <f t="shared" si="1"/>
        <v>5119040.5199999996</v>
      </c>
      <c r="M36" s="1">
        <f t="shared" si="2"/>
        <v>5119040.5216865083</v>
      </c>
      <c r="N36" s="1">
        <f t="shared" si="3"/>
        <v>-1.6865087673068047E-3</v>
      </c>
      <c r="W36">
        <v>1</v>
      </c>
      <c r="X36">
        <f t="shared" si="13"/>
        <v>6600</v>
      </c>
      <c r="Y36">
        <f t="shared" si="4"/>
        <v>43560000</v>
      </c>
      <c r="Z36" s="1">
        <f t="shared" si="5"/>
        <v>24481852559.999996</v>
      </c>
      <c r="AA36" s="1">
        <f t="shared" si="6"/>
        <v>24481881628.379559</v>
      </c>
      <c r="AB36" s="1">
        <f t="shared" si="7"/>
        <v>-29068.37956237793</v>
      </c>
    </row>
    <row r="37" spans="9:28" x14ac:dyDescent="0.25">
      <c r="I37">
        <v>1</v>
      </c>
      <c r="J37">
        <f>J36+200</f>
        <v>6800</v>
      </c>
      <c r="K37">
        <f t="shared" si="0"/>
        <v>46240000</v>
      </c>
      <c r="L37" s="1">
        <f t="shared" si="1"/>
        <v>5433986.0800000001</v>
      </c>
      <c r="M37" s="1">
        <f t="shared" si="2"/>
        <v>5433986.0817376142</v>
      </c>
      <c r="N37" s="1">
        <f t="shared" si="3"/>
        <v>-1.7376141622662544E-3</v>
      </c>
      <c r="W37">
        <v>1</v>
      </c>
      <c r="X37">
        <f>X36+200</f>
        <v>6800</v>
      </c>
      <c r="Y37">
        <f t="shared" si="4"/>
        <v>46240000</v>
      </c>
      <c r="Z37" s="1">
        <f t="shared" si="5"/>
        <v>25988082239.999996</v>
      </c>
      <c r="AA37" s="1">
        <f t="shared" si="6"/>
        <v>25988112189.239563</v>
      </c>
      <c r="AB37" s="1">
        <f t="shared" si="7"/>
        <v>-29949.239566802979</v>
      </c>
    </row>
    <row r="38" spans="9:28" x14ac:dyDescent="0.25">
      <c r="I38">
        <v>1</v>
      </c>
      <c r="J38">
        <f t="shared" si="10"/>
        <v>7000</v>
      </c>
      <c r="K38">
        <f t="shared" si="0"/>
        <v>49000000</v>
      </c>
      <c r="L38" s="1">
        <f t="shared" si="1"/>
        <v>5758333</v>
      </c>
      <c r="M38" s="1">
        <f t="shared" si="2"/>
        <v>5758333.0017887196</v>
      </c>
      <c r="N38" s="1">
        <f t="shared" si="3"/>
        <v>-1.7887195572257042E-3</v>
      </c>
      <c r="W38">
        <v>1</v>
      </c>
      <c r="X38">
        <f t="shared" ref="X38:X39" si="16">X37+200</f>
        <v>7000</v>
      </c>
      <c r="Y38">
        <f t="shared" si="4"/>
        <v>49000000</v>
      </c>
      <c r="Z38" s="1">
        <f t="shared" si="5"/>
        <v>27539273999.999996</v>
      </c>
      <c r="AA38" s="1">
        <f t="shared" si="6"/>
        <v>27539304830.09956</v>
      </c>
      <c r="AB38" s="1">
        <f t="shared" si="7"/>
        <v>-30830.099563598633</v>
      </c>
    </row>
    <row r="39" spans="9:28" x14ac:dyDescent="0.25">
      <c r="I39">
        <v>1</v>
      </c>
      <c r="J39">
        <f t="shared" si="10"/>
        <v>7200</v>
      </c>
      <c r="K39">
        <f t="shared" si="0"/>
        <v>51840000</v>
      </c>
      <c r="L39" s="1">
        <f t="shared" si="1"/>
        <v>6092081.2800000003</v>
      </c>
      <c r="M39" s="1">
        <f t="shared" si="2"/>
        <v>6092081.2818398252</v>
      </c>
      <c r="N39" s="1">
        <f t="shared" si="3"/>
        <v>-1.839824952185154E-3</v>
      </c>
      <c r="W39">
        <v>1</v>
      </c>
      <c r="X39">
        <f t="shared" si="16"/>
        <v>7200</v>
      </c>
      <c r="Y39">
        <f t="shared" si="4"/>
        <v>51840000</v>
      </c>
      <c r="Z39" s="1">
        <f t="shared" si="5"/>
        <v>29135427839.999996</v>
      </c>
      <c r="AA39" s="1">
        <f t="shared" si="6"/>
        <v>29135459550.95956</v>
      </c>
      <c r="AB39" s="1">
        <f t="shared" si="7"/>
        <v>-31710.959564208984</v>
      </c>
    </row>
  </sheetData>
  <mergeCells count="4">
    <mergeCell ref="A12:C12"/>
    <mergeCell ref="A13:C13"/>
    <mergeCell ref="P12:Q12"/>
    <mergeCell ref="P13:Q1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66074-5B82-4C18-B398-D9195E1DC78A}">
  <dimension ref="A1:AB39"/>
  <sheetViews>
    <sheetView tabSelected="1" zoomScaleNormal="100" workbookViewId="0">
      <selection activeCell="T12" sqref="T12"/>
    </sheetView>
  </sheetViews>
  <sheetFormatPr defaultRowHeight="15" x14ac:dyDescent="0.25"/>
  <cols>
    <col min="1" max="1" width="9.28515625" customWidth="1"/>
    <col min="2" max="3" width="9" bestFit="1" customWidth="1"/>
    <col min="4" max="4" width="10" bestFit="1" customWidth="1"/>
    <col min="5" max="5" width="8" bestFit="1" customWidth="1"/>
    <col min="6" max="6" width="8.28515625" bestFit="1" customWidth="1"/>
    <col min="9" max="9" width="2.42578125" bestFit="1" customWidth="1"/>
    <col min="10" max="10" width="6" bestFit="1" customWidth="1"/>
    <col min="11" max="11" width="11" bestFit="1" customWidth="1"/>
    <col min="12" max="12" width="13.140625" bestFit="1" customWidth="1"/>
    <col min="13" max="13" width="8.28515625" bestFit="1" customWidth="1"/>
    <col min="14" max="14" width="11.42578125" bestFit="1" customWidth="1"/>
  </cols>
  <sheetData>
    <row r="1" spans="1:28" x14ac:dyDescent="0.25">
      <c r="A1" t="s">
        <v>15</v>
      </c>
      <c r="P1" t="s">
        <v>16</v>
      </c>
    </row>
    <row r="2" spans="1:28" ht="17.25" x14ac:dyDescent="0.25">
      <c r="A2" t="s">
        <v>5</v>
      </c>
      <c r="B2" t="s">
        <v>6</v>
      </c>
      <c r="C2" t="s">
        <v>0</v>
      </c>
      <c r="D2" t="s">
        <v>0</v>
      </c>
      <c r="E2" t="s">
        <v>7</v>
      </c>
      <c r="F2" t="s">
        <v>12</v>
      </c>
      <c r="I2" t="s">
        <v>5</v>
      </c>
      <c r="J2" t="s">
        <v>6</v>
      </c>
      <c r="K2" t="s">
        <v>7</v>
      </c>
      <c r="L2" t="s">
        <v>13</v>
      </c>
      <c r="M2" t="s">
        <v>12</v>
      </c>
      <c r="N2" t="s">
        <v>14</v>
      </c>
      <c r="P2" t="s">
        <v>5</v>
      </c>
      <c r="Q2" t="s">
        <v>6</v>
      </c>
      <c r="R2" t="s">
        <v>0</v>
      </c>
      <c r="S2" t="s">
        <v>7</v>
      </c>
      <c r="T2" t="s">
        <v>12</v>
      </c>
      <c r="W2" t="s">
        <v>5</v>
      </c>
      <c r="X2" t="s">
        <v>6</v>
      </c>
      <c r="Y2" t="s">
        <v>7</v>
      </c>
      <c r="Z2" t="s">
        <v>13</v>
      </c>
      <c r="AA2" t="s">
        <v>12</v>
      </c>
      <c r="AB2" t="s">
        <v>14</v>
      </c>
    </row>
    <row r="3" spans="1:28" x14ac:dyDescent="0.25">
      <c r="B3" t="s">
        <v>1</v>
      </c>
      <c r="C3" t="s">
        <v>2</v>
      </c>
      <c r="D3" t="s">
        <v>11</v>
      </c>
      <c r="I3">
        <v>1</v>
      </c>
      <c r="J3">
        <v>100</v>
      </c>
      <c r="K3">
        <f>J3*J3</f>
        <v>10000</v>
      </c>
      <c r="L3" s="1">
        <f>$B$17*K3</f>
        <v>1116.92</v>
      </c>
      <c r="M3" s="1">
        <f>$B$15+($B$16*J3)+($B$17*J3*J3)</f>
        <v>1116.9197573835886</v>
      </c>
      <c r="N3" s="1">
        <f>L3-M3</f>
        <v>2.4261641146949842E-4</v>
      </c>
      <c r="Q3" t="s">
        <v>1</v>
      </c>
      <c r="R3" t="s">
        <v>17</v>
      </c>
      <c r="W3">
        <v>1</v>
      </c>
      <c r="X3">
        <v>100</v>
      </c>
      <c r="Y3">
        <f>X3*X3</f>
        <v>10000</v>
      </c>
      <c r="Z3" s="1">
        <f>$Q$17*Y3</f>
        <v>622956</v>
      </c>
      <c r="AA3" s="1">
        <f>$Q$15+($Q$16*X3)+($Q$17*X3*X3)</f>
        <v>622957.93612804147</v>
      </c>
      <c r="AB3" s="1">
        <f>Z3-AA3</f>
        <v>-1.9361280414741486</v>
      </c>
    </row>
    <row r="4" spans="1:28" x14ac:dyDescent="0.25">
      <c r="A4">
        <v>1</v>
      </c>
      <c r="B4">
        <v>100</v>
      </c>
      <c r="C4">
        <v>100</v>
      </c>
      <c r="D4" s="2">
        <v>0.13300000000000001</v>
      </c>
      <c r="E4">
        <f>B4*B4</f>
        <v>10000</v>
      </c>
      <c r="F4" s="1">
        <f>$B$15+($B$16*B4)+($B$17*B4*B4)</f>
        <v>1116.9197573835886</v>
      </c>
      <c r="I4">
        <v>1</v>
      </c>
      <c r="J4">
        <f>J3+100</f>
        <v>200</v>
      </c>
      <c r="K4">
        <f t="shared" ref="K4:K39" si="0">J4*J4</f>
        <v>40000</v>
      </c>
      <c r="L4" s="1">
        <f t="shared" ref="L4:L39" si="1">$B$17*K4</f>
        <v>4467.68</v>
      </c>
      <c r="M4" s="1">
        <f t="shared" ref="M4:M39" si="2">$B$15+($B$16*J4)+($B$17*J4*J4)</f>
        <v>4467.6795147635885</v>
      </c>
      <c r="N4" s="1">
        <f t="shared" ref="N4:N39" si="3">L4-M4</f>
        <v>4.8523641180509003E-4</v>
      </c>
      <c r="P4">
        <v>1</v>
      </c>
      <c r="Q4">
        <v>100</v>
      </c>
      <c r="R4" s="2">
        <v>55</v>
      </c>
      <c r="S4">
        <f>Q4*Q4</f>
        <v>10000</v>
      </c>
      <c r="T4" s="1">
        <f>$Q$15+($Q$16*Q4)+($Q$17*Q4*Q4)</f>
        <v>622957.93612804147</v>
      </c>
      <c r="W4">
        <v>1</v>
      </c>
      <c r="X4">
        <f>X3+100</f>
        <v>200</v>
      </c>
      <c r="Y4">
        <f t="shared" ref="Y4:Y39" si="4">X4*X4</f>
        <v>40000</v>
      </c>
      <c r="Z4" s="1">
        <f t="shared" ref="Z4:Z39" si="5">$Q$17*Y4</f>
        <v>2491824</v>
      </c>
      <c r="AA4" s="1">
        <f t="shared" ref="AA4:AA39" si="6">$Q$15+($Q$16*X4)+($Q$17*X4*X4)</f>
        <v>2491827.8722580415</v>
      </c>
      <c r="AB4" s="1">
        <f t="shared" ref="AB4:AB39" si="7">Z4-AA4</f>
        <v>-3.8722580415196717</v>
      </c>
    </row>
    <row r="5" spans="1:28" x14ac:dyDescent="0.25">
      <c r="A5">
        <v>1</v>
      </c>
      <c r="B5">
        <f>B4*2</f>
        <v>200</v>
      </c>
      <c r="C5">
        <v>300</v>
      </c>
      <c r="D5" s="2">
        <v>0.109</v>
      </c>
      <c r="E5">
        <f t="shared" ref="E5:E10" si="8">B5*B5</f>
        <v>40000</v>
      </c>
      <c r="F5" s="1">
        <f t="shared" ref="F5:F10" si="9">$B$15+($B$16*B5)+($B$17*B5*B5)</f>
        <v>4467.6795147635885</v>
      </c>
      <c r="I5">
        <v>1</v>
      </c>
      <c r="J5">
        <f t="shared" ref="J5:J39" si="10">J4+200</f>
        <v>400</v>
      </c>
      <c r="K5">
        <f t="shared" si="0"/>
        <v>160000</v>
      </c>
      <c r="L5" s="1">
        <f t="shared" si="1"/>
        <v>17870.72</v>
      </c>
      <c r="M5" s="1">
        <f t="shared" si="2"/>
        <v>17870.719029523589</v>
      </c>
      <c r="N5" s="1">
        <f t="shared" si="3"/>
        <v>9.7047641247627325E-4</v>
      </c>
      <c r="P5">
        <v>1</v>
      </c>
      <c r="Q5">
        <f>Q4*2</f>
        <v>200</v>
      </c>
      <c r="R5" s="2">
        <v>67</v>
      </c>
      <c r="S5">
        <f t="shared" ref="S5:S10" si="11">Q5*Q5</f>
        <v>40000</v>
      </c>
      <c r="T5" s="1">
        <f t="shared" ref="T5:T10" si="12">$Q$15+($Q$16*Q5)+($Q$17*Q5*Q5)</f>
        <v>2491827.8722580415</v>
      </c>
      <c r="W5">
        <v>1</v>
      </c>
      <c r="X5">
        <f t="shared" ref="X5:X39" si="13">X4+200</f>
        <v>400</v>
      </c>
      <c r="Y5">
        <f t="shared" si="4"/>
        <v>160000</v>
      </c>
      <c r="Z5" s="1">
        <f t="shared" si="5"/>
        <v>9967296</v>
      </c>
      <c r="AA5" s="1">
        <f t="shared" si="6"/>
        <v>9967303.7445180416</v>
      </c>
      <c r="AB5" s="1">
        <f t="shared" si="7"/>
        <v>-7.7445180416107178</v>
      </c>
    </row>
    <row r="6" spans="1:28" x14ac:dyDescent="0.25">
      <c r="A6">
        <v>1</v>
      </c>
      <c r="B6">
        <f t="shared" ref="B6:B10" si="14">B5*2</f>
        <v>400</v>
      </c>
      <c r="C6">
        <v>300</v>
      </c>
      <c r="D6" s="2">
        <v>0.11</v>
      </c>
      <c r="E6">
        <f t="shared" si="8"/>
        <v>160000</v>
      </c>
      <c r="F6" s="1">
        <f t="shared" si="9"/>
        <v>17870.719029523589</v>
      </c>
      <c r="I6">
        <v>1</v>
      </c>
      <c r="J6">
        <f t="shared" si="10"/>
        <v>600</v>
      </c>
      <c r="K6">
        <f t="shared" si="0"/>
        <v>360000</v>
      </c>
      <c r="L6" s="1">
        <f t="shared" si="1"/>
        <v>40209.120000000003</v>
      </c>
      <c r="M6" s="1">
        <f t="shared" si="2"/>
        <v>40209.118544283585</v>
      </c>
      <c r="N6" s="1">
        <f t="shared" si="3"/>
        <v>1.45571641769493E-3</v>
      </c>
      <c r="P6">
        <v>1</v>
      </c>
      <c r="Q6">
        <f t="shared" ref="Q6:Q10" si="15">Q5*2</f>
        <v>400</v>
      </c>
      <c r="R6" s="2">
        <v>73</v>
      </c>
      <c r="S6">
        <f t="shared" si="11"/>
        <v>160000</v>
      </c>
      <c r="T6" s="1">
        <f t="shared" si="12"/>
        <v>9967303.7445180416</v>
      </c>
      <c r="W6">
        <v>1</v>
      </c>
      <c r="X6">
        <f t="shared" si="13"/>
        <v>600</v>
      </c>
      <c r="Y6">
        <f t="shared" si="4"/>
        <v>360000</v>
      </c>
      <c r="Z6" s="1">
        <f t="shared" si="5"/>
        <v>22426416</v>
      </c>
      <c r="AA6" s="1">
        <f t="shared" si="6"/>
        <v>22426427.616778042</v>
      </c>
      <c r="AB6" s="1">
        <f t="shared" si="7"/>
        <v>-11.616778042167425</v>
      </c>
    </row>
    <row r="7" spans="1:28" x14ac:dyDescent="0.25">
      <c r="A7">
        <v>1</v>
      </c>
      <c r="B7">
        <f t="shared" si="14"/>
        <v>800</v>
      </c>
      <c r="C7">
        <v>400</v>
      </c>
      <c r="D7" s="2">
        <v>0.11700000000000001</v>
      </c>
      <c r="E7">
        <f t="shared" si="8"/>
        <v>640000</v>
      </c>
      <c r="F7" s="1">
        <f t="shared" si="9"/>
        <v>71482.878059043593</v>
      </c>
      <c r="I7">
        <v>1</v>
      </c>
      <c r="J7">
        <f t="shared" si="10"/>
        <v>800</v>
      </c>
      <c r="K7">
        <f t="shared" si="0"/>
        <v>640000</v>
      </c>
      <c r="L7" s="1">
        <f t="shared" si="1"/>
        <v>71482.880000000005</v>
      </c>
      <c r="M7" s="1">
        <f t="shared" si="2"/>
        <v>71482.878059043593</v>
      </c>
      <c r="N7" s="1">
        <f t="shared" si="3"/>
        <v>1.9409564119996503E-3</v>
      </c>
      <c r="P7">
        <v>1</v>
      </c>
      <c r="Q7">
        <f t="shared" si="15"/>
        <v>800</v>
      </c>
      <c r="R7" s="2">
        <v>83</v>
      </c>
      <c r="S7">
        <f t="shared" si="11"/>
        <v>640000</v>
      </c>
      <c r="T7" s="1">
        <f t="shared" si="12"/>
        <v>39869199.489038043</v>
      </c>
      <c r="W7">
        <v>1</v>
      </c>
      <c r="X7">
        <f t="shared" si="13"/>
        <v>800</v>
      </c>
      <c r="Y7">
        <f t="shared" si="4"/>
        <v>640000</v>
      </c>
      <c r="Z7" s="1">
        <f t="shared" si="5"/>
        <v>39869184</v>
      </c>
      <c r="AA7" s="1">
        <f t="shared" si="6"/>
        <v>39869199.489038043</v>
      </c>
      <c r="AB7" s="1">
        <f t="shared" si="7"/>
        <v>-15.489038042724133</v>
      </c>
    </row>
    <row r="8" spans="1:28" x14ac:dyDescent="0.25">
      <c r="A8">
        <v>1</v>
      </c>
      <c r="B8">
        <f t="shared" si="14"/>
        <v>1600</v>
      </c>
      <c r="C8">
        <v>400</v>
      </c>
      <c r="D8" s="2">
        <v>0.113</v>
      </c>
      <c r="E8">
        <f t="shared" si="8"/>
        <v>2560000</v>
      </c>
      <c r="F8" s="1">
        <f t="shared" si="9"/>
        <v>285931.51611808361</v>
      </c>
      <c r="I8">
        <v>1</v>
      </c>
      <c r="J8">
        <f t="shared" si="10"/>
        <v>1000</v>
      </c>
      <c r="K8">
        <f t="shared" si="0"/>
        <v>1000000</v>
      </c>
      <c r="L8" s="1">
        <f t="shared" si="1"/>
        <v>111692</v>
      </c>
      <c r="M8" s="1">
        <f t="shared" si="2"/>
        <v>111691.99757380359</v>
      </c>
      <c r="N8" s="1">
        <f t="shared" si="3"/>
        <v>2.4261964135803282E-3</v>
      </c>
      <c r="P8">
        <v>1</v>
      </c>
      <c r="Q8">
        <f t="shared" si="15"/>
        <v>1600</v>
      </c>
      <c r="R8" s="2">
        <v>91</v>
      </c>
      <c r="S8">
        <f t="shared" si="11"/>
        <v>2560000</v>
      </c>
      <c r="T8" s="1">
        <f t="shared" si="12"/>
        <v>159476766.97807804</v>
      </c>
      <c r="W8">
        <v>1</v>
      </c>
      <c r="X8">
        <f t="shared" si="13"/>
        <v>1000</v>
      </c>
      <c r="Y8">
        <f t="shared" si="4"/>
        <v>1000000</v>
      </c>
      <c r="Z8" s="1">
        <f t="shared" si="5"/>
        <v>62295600</v>
      </c>
      <c r="AA8" s="1">
        <f t="shared" si="6"/>
        <v>62295619.36129804</v>
      </c>
      <c r="AB8" s="1">
        <f t="shared" si="7"/>
        <v>-19.36129803955555</v>
      </c>
    </row>
    <row r="9" spans="1:28" x14ac:dyDescent="0.25">
      <c r="A9">
        <v>1</v>
      </c>
      <c r="B9">
        <f t="shared" si="14"/>
        <v>3200</v>
      </c>
      <c r="C9">
        <v>500</v>
      </c>
      <c r="D9" s="2">
        <v>0.14199999999999999</v>
      </c>
      <c r="E9">
        <f t="shared" si="8"/>
        <v>10240000</v>
      </c>
      <c r="F9" s="1">
        <f t="shared" si="9"/>
        <v>1143726.0722361638</v>
      </c>
      <c r="I9">
        <v>1</v>
      </c>
      <c r="J9">
        <f t="shared" si="10"/>
        <v>1200</v>
      </c>
      <c r="K9">
        <f t="shared" si="0"/>
        <v>1440000</v>
      </c>
      <c r="L9" s="1">
        <f t="shared" si="1"/>
        <v>160836.48000000001</v>
      </c>
      <c r="M9" s="1">
        <f t="shared" si="2"/>
        <v>160836.47708856358</v>
      </c>
      <c r="N9" s="1">
        <f t="shared" si="3"/>
        <v>2.9114364297129214E-3</v>
      </c>
      <c r="P9">
        <v>1</v>
      </c>
      <c r="Q9">
        <f t="shared" si="15"/>
        <v>3200</v>
      </c>
      <c r="R9" s="2">
        <v>99</v>
      </c>
      <c r="S9">
        <f t="shared" si="11"/>
        <v>10240000</v>
      </c>
      <c r="T9" s="1">
        <f t="shared" si="12"/>
        <v>637907005.95615804</v>
      </c>
      <c r="W9">
        <v>1</v>
      </c>
      <c r="X9">
        <f t="shared" si="13"/>
        <v>1200</v>
      </c>
      <c r="Y9">
        <f t="shared" si="4"/>
        <v>1440000</v>
      </c>
      <c r="Z9" s="1">
        <f t="shared" si="5"/>
        <v>89705664</v>
      </c>
      <c r="AA9" s="1">
        <f t="shared" si="6"/>
        <v>89705687.233558044</v>
      </c>
      <c r="AB9" s="1">
        <f t="shared" si="7"/>
        <v>-23.233558043837547</v>
      </c>
    </row>
    <row r="10" spans="1:28" x14ac:dyDescent="0.25">
      <c r="A10">
        <v>1</v>
      </c>
      <c r="B10">
        <f t="shared" si="14"/>
        <v>6400</v>
      </c>
      <c r="C10">
        <v>800</v>
      </c>
      <c r="D10" s="2">
        <v>0.24299999999999999</v>
      </c>
      <c r="E10">
        <f t="shared" si="8"/>
        <v>40960000</v>
      </c>
      <c r="F10" s="1">
        <f t="shared" si="9"/>
        <v>4574904.3044723235</v>
      </c>
      <c r="I10">
        <v>1</v>
      </c>
      <c r="J10">
        <f t="shared" si="10"/>
        <v>1400</v>
      </c>
      <c r="K10">
        <f t="shared" si="0"/>
        <v>1960000</v>
      </c>
      <c r="L10" s="1">
        <f t="shared" si="1"/>
        <v>218916.32</v>
      </c>
      <c r="M10" s="1">
        <f t="shared" si="2"/>
        <v>218916.31660332356</v>
      </c>
      <c r="N10" s="1">
        <f t="shared" si="3"/>
        <v>3.3966764458455145E-3</v>
      </c>
      <c r="P10">
        <v>1</v>
      </c>
      <c r="Q10">
        <f t="shared" si="15"/>
        <v>6400</v>
      </c>
      <c r="R10" s="2">
        <v>107</v>
      </c>
      <c r="S10">
        <f t="shared" si="11"/>
        <v>40960000</v>
      </c>
      <c r="T10" s="1">
        <f t="shared" si="12"/>
        <v>2551627899.9123182</v>
      </c>
      <c r="W10">
        <v>1</v>
      </c>
      <c r="X10">
        <f t="shared" si="13"/>
        <v>1400</v>
      </c>
      <c r="Y10">
        <f t="shared" si="4"/>
        <v>1960000</v>
      </c>
      <c r="Z10" s="1">
        <f t="shared" si="5"/>
        <v>122099376</v>
      </c>
      <c r="AA10" s="1">
        <f t="shared" si="6"/>
        <v>122099403.10581805</v>
      </c>
      <c r="AB10" s="1">
        <f t="shared" si="7"/>
        <v>-27.105818048119545</v>
      </c>
    </row>
    <row r="11" spans="1:28" x14ac:dyDescent="0.25">
      <c r="I11">
        <v>1</v>
      </c>
      <c r="J11">
        <f t="shared" si="10"/>
        <v>1600</v>
      </c>
      <c r="K11">
        <f t="shared" si="0"/>
        <v>2560000</v>
      </c>
      <c r="L11" s="1">
        <f t="shared" si="1"/>
        <v>285931.52000000002</v>
      </c>
      <c r="M11" s="1">
        <f t="shared" si="2"/>
        <v>285931.51611808361</v>
      </c>
      <c r="N11" s="1">
        <f t="shared" si="3"/>
        <v>3.8819164037704468E-3</v>
      </c>
      <c r="W11">
        <v>1</v>
      </c>
      <c r="X11">
        <f t="shared" si="13"/>
        <v>1600</v>
      </c>
      <c r="Y11">
        <f t="shared" si="4"/>
        <v>2560000</v>
      </c>
      <c r="Z11" s="1">
        <f t="shared" si="5"/>
        <v>159476736</v>
      </c>
      <c r="AA11" s="1">
        <f t="shared" si="6"/>
        <v>159476766.97807804</v>
      </c>
      <c r="AB11" s="1">
        <f t="shared" si="7"/>
        <v>-30.978078037500381</v>
      </c>
    </row>
    <row r="12" spans="1:28" ht="18.75" customHeight="1" x14ac:dyDescent="0.35">
      <c r="A12" s="3" t="s">
        <v>3</v>
      </c>
      <c r="B12" s="3"/>
      <c r="C12" s="3"/>
      <c r="I12">
        <v>1</v>
      </c>
      <c r="J12">
        <f t="shared" si="10"/>
        <v>1800</v>
      </c>
      <c r="K12">
        <f t="shared" si="0"/>
        <v>3240000</v>
      </c>
      <c r="L12" s="1">
        <f t="shared" si="1"/>
        <v>361882.08</v>
      </c>
      <c r="M12" s="1">
        <f t="shared" si="2"/>
        <v>361882.0756328436</v>
      </c>
      <c r="N12" s="1">
        <f t="shared" si="3"/>
        <v>4.3671564199030399E-3</v>
      </c>
      <c r="P12" s="3" t="s">
        <v>3</v>
      </c>
      <c r="Q12" s="3"/>
      <c r="W12">
        <v>1</v>
      </c>
      <c r="X12">
        <f t="shared" si="13"/>
        <v>1800</v>
      </c>
      <c r="Y12">
        <f t="shared" si="4"/>
        <v>3240000</v>
      </c>
      <c r="Z12" s="1">
        <f t="shared" si="5"/>
        <v>201837744</v>
      </c>
      <c r="AA12" s="1">
        <f t="shared" si="6"/>
        <v>201837778.85033804</v>
      </c>
      <c r="AB12" s="1">
        <f t="shared" si="7"/>
        <v>-34.850338041782379</v>
      </c>
    </row>
    <row r="13" spans="1:28" ht="18.75" customHeight="1" x14ac:dyDescent="0.35">
      <c r="A13" s="3" t="s">
        <v>4</v>
      </c>
      <c r="B13" s="3"/>
      <c r="C13" s="3"/>
      <c r="I13">
        <v>1</v>
      </c>
      <c r="J13">
        <f t="shared" si="10"/>
        <v>2000</v>
      </c>
      <c r="K13">
        <f t="shared" si="0"/>
        <v>4000000</v>
      </c>
      <c r="L13" s="1">
        <f t="shared" si="1"/>
        <v>446768</v>
      </c>
      <c r="M13" s="1">
        <f t="shared" si="2"/>
        <v>446767.99514760356</v>
      </c>
      <c r="N13" s="1">
        <f t="shared" si="3"/>
        <v>4.8523964360356331E-3</v>
      </c>
      <c r="P13" s="3" t="s">
        <v>4</v>
      </c>
      <c r="Q13" s="3"/>
      <c r="W13">
        <v>1</v>
      </c>
      <c r="X13">
        <f t="shared" si="13"/>
        <v>2000</v>
      </c>
      <c r="Y13">
        <f t="shared" si="4"/>
        <v>4000000</v>
      </c>
      <c r="Z13" s="1">
        <f t="shared" si="5"/>
        <v>249182400</v>
      </c>
      <c r="AA13" s="1">
        <f t="shared" si="6"/>
        <v>249182438.72259805</v>
      </c>
      <c r="AB13" s="1">
        <f t="shared" si="7"/>
        <v>-38.722598046064377</v>
      </c>
    </row>
    <row r="14" spans="1:28" x14ac:dyDescent="0.25">
      <c r="I14">
        <v>1</v>
      </c>
      <c r="J14">
        <f t="shared" si="10"/>
        <v>2200</v>
      </c>
      <c r="K14">
        <f t="shared" si="0"/>
        <v>4840000</v>
      </c>
      <c r="L14" s="1">
        <f t="shared" si="1"/>
        <v>540589.28</v>
      </c>
      <c r="M14" s="1">
        <f t="shared" si="2"/>
        <v>540589.27466236358</v>
      </c>
      <c r="N14" s="1">
        <f t="shared" si="3"/>
        <v>5.3376364521682262E-3</v>
      </c>
      <c r="W14">
        <v>1</v>
      </c>
      <c r="X14">
        <f t="shared" si="13"/>
        <v>2200</v>
      </c>
      <c r="Y14">
        <f t="shared" si="4"/>
        <v>4840000</v>
      </c>
      <c r="Z14" s="1">
        <f t="shared" si="5"/>
        <v>301510704</v>
      </c>
      <c r="AA14" s="1">
        <f t="shared" si="6"/>
        <v>301510746.59485805</v>
      </c>
      <c r="AB14" s="1">
        <f t="shared" si="7"/>
        <v>-42.594858050346375</v>
      </c>
    </row>
    <row r="15" spans="1:28" ht="18" x14ac:dyDescent="0.35">
      <c r="A15" t="s">
        <v>8</v>
      </c>
      <c r="B15" s="1">
        <v>3.58858E-9</v>
      </c>
      <c r="I15">
        <v>1</v>
      </c>
      <c r="J15">
        <f t="shared" si="10"/>
        <v>2400</v>
      </c>
      <c r="K15">
        <f t="shared" si="0"/>
        <v>5760000</v>
      </c>
      <c r="L15" s="1">
        <f t="shared" si="1"/>
        <v>643345.92000000004</v>
      </c>
      <c r="M15" s="1">
        <f t="shared" si="2"/>
        <v>643345.91417712346</v>
      </c>
      <c r="N15" s="1">
        <f t="shared" si="3"/>
        <v>5.8228765847161412E-3</v>
      </c>
      <c r="P15" t="s">
        <v>8</v>
      </c>
      <c r="Q15" s="1">
        <v>-1.9585800000000001E-6</v>
      </c>
      <c r="W15">
        <v>1</v>
      </c>
      <c r="X15">
        <f t="shared" si="13"/>
        <v>2400</v>
      </c>
      <c r="Y15">
        <f t="shared" si="4"/>
        <v>5760000</v>
      </c>
      <c r="Z15" s="1">
        <f t="shared" si="5"/>
        <v>358822656</v>
      </c>
      <c r="AA15" s="1">
        <f t="shared" si="6"/>
        <v>358822702.46711802</v>
      </c>
      <c r="AB15" s="1">
        <f t="shared" si="7"/>
        <v>-46.46711802482605</v>
      </c>
    </row>
    <row r="16" spans="1:28" ht="18" x14ac:dyDescent="0.35">
      <c r="A16" t="s">
        <v>9</v>
      </c>
      <c r="B16" s="1">
        <v>-2.4262000000000002E-6</v>
      </c>
      <c r="I16">
        <v>1</v>
      </c>
      <c r="J16">
        <f t="shared" si="10"/>
        <v>2600</v>
      </c>
      <c r="K16">
        <f t="shared" si="0"/>
        <v>6760000</v>
      </c>
      <c r="L16" s="1">
        <f t="shared" si="1"/>
        <v>755037.92</v>
      </c>
      <c r="M16" s="1">
        <f t="shared" si="2"/>
        <v>755037.91369188367</v>
      </c>
      <c r="N16" s="1">
        <f t="shared" si="3"/>
        <v>6.3081163680180907E-3</v>
      </c>
      <c r="P16" t="s">
        <v>9</v>
      </c>
      <c r="Q16" s="1">
        <v>1.9361300000000001E-2</v>
      </c>
      <c r="W16">
        <v>1</v>
      </c>
      <c r="X16">
        <f t="shared" si="13"/>
        <v>2600</v>
      </c>
      <c r="Y16">
        <f t="shared" si="4"/>
        <v>6760000</v>
      </c>
      <c r="Z16" s="1">
        <f t="shared" si="5"/>
        <v>421118256</v>
      </c>
      <c r="AA16" s="1">
        <f t="shared" si="6"/>
        <v>421118306.33937806</v>
      </c>
      <c r="AB16" s="1">
        <f t="shared" si="7"/>
        <v>-50.33937805891037</v>
      </c>
    </row>
    <row r="17" spans="1:28" ht="18" x14ac:dyDescent="0.35">
      <c r="A17" t="s">
        <v>10</v>
      </c>
      <c r="B17" s="1">
        <v>0.111692</v>
      </c>
      <c r="I17">
        <v>1</v>
      </c>
      <c r="J17">
        <f t="shared" si="10"/>
        <v>2800</v>
      </c>
      <c r="K17">
        <f t="shared" si="0"/>
        <v>7840000</v>
      </c>
      <c r="L17" s="1">
        <f t="shared" si="1"/>
        <v>875665.28</v>
      </c>
      <c r="M17" s="1">
        <f t="shared" si="2"/>
        <v>875665.27320664353</v>
      </c>
      <c r="N17" s="1">
        <f t="shared" si="3"/>
        <v>6.7933565005660057E-3</v>
      </c>
      <c r="P17" t="s">
        <v>10</v>
      </c>
      <c r="Q17" s="1">
        <v>62.2956</v>
      </c>
      <c r="W17">
        <v>1</v>
      </c>
      <c r="X17">
        <f t="shared" si="13"/>
        <v>2800</v>
      </c>
      <c r="Y17">
        <f t="shared" si="4"/>
        <v>7840000</v>
      </c>
      <c r="Z17" s="1">
        <f t="shared" si="5"/>
        <v>488397504</v>
      </c>
      <c r="AA17" s="1">
        <f t="shared" si="6"/>
        <v>488397558.21163803</v>
      </c>
      <c r="AB17" s="1">
        <f t="shared" si="7"/>
        <v>-54.211638033390045</v>
      </c>
    </row>
    <row r="18" spans="1:28" x14ac:dyDescent="0.25">
      <c r="I18">
        <v>1</v>
      </c>
      <c r="J18">
        <f t="shared" si="10"/>
        <v>3000</v>
      </c>
      <c r="K18">
        <f t="shared" si="0"/>
        <v>9000000</v>
      </c>
      <c r="L18" s="1">
        <f t="shared" si="1"/>
        <v>1005228</v>
      </c>
      <c r="M18" s="1">
        <f t="shared" si="2"/>
        <v>1005227.9927214037</v>
      </c>
      <c r="N18" s="1">
        <f t="shared" si="3"/>
        <v>7.2785962838679552E-3</v>
      </c>
      <c r="W18">
        <v>1</v>
      </c>
      <c r="X18">
        <f t="shared" si="13"/>
        <v>3000</v>
      </c>
      <c r="Y18">
        <f t="shared" si="4"/>
        <v>9000000</v>
      </c>
      <c r="Z18" s="1">
        <f t="shared" si="5"/>
        <v>560660400</v>
      </c>
      <c r="AA18" s="1">
        <f t="shared" si="6"/>
        <v>560660458.08389807</v>
      </c>
      <c r="AB18" s="1">
        <f t="shared" si="7"/>
        <v>-58.083898067474365</v>
      </c>
    </row>
    <row r="19" spans="1:28" x14ac:dyDescent="0.25">
      <c r="D19" s="1"/>
      <c r="E19" s="2"/>
      <c r="I19">
        <v>1</v>
      </c>
      <c r="J19">
        <f t="shared" si="10"/>
        <v>3200</v>
      </c>
      <c r="K19">
        <f t="shared" si="0"/>
        <v>10240000</v>
      </c>
      <c r="L19" s="1">
        <f t="shared" si="1"/>
        <v>1143726.0800000001</v>
      </c>
      <c r="M19" s="1">
        <f t="shared" si="2"/>
        <v>1143726.0722361638</v>
      </c>
      <c r="N19" s="1">
        <f t="shared" si="3"/>
        <v>7.7638363000005484E-3</v>
      </c>
      <c r="R19" s="1"/>
      <c r="S19" s="2"/>
      <c r="W19">
        <v>1</v>
      </c>
      <c r="X19">
        <f t="shared" si="13"/>
        <v>3200</v>
      </c>
      <c r="Y19">
        <f t="shared" si="4"/>
        <v>10240000</v>
      </c>
      <c r="Z19" s="1">
        <f t="shared" si="5"/>
        <v>637906944</v>
      </c>
      <c r="AA19" s="1">
        <f t="shared" si="6"/>
        <v>637907005.95615804</v>
      </c>
      <c r="AB19" s="1">
        <f t="shared" si="7"/>
        <v>-61.956158041954041</v>
      </c>
    </row>
    <row r="20" spans="1:28" x14ac:dyDescent="0.25">
      <c r="D20" s="1"/>
      <c r="I20">
        <v>1</v>
      </c>
      <c r="J20">
        <f t="shared" si="10"/>
        <v>3400</v>
      </c>
      <c r="K20">
        <f t="shared" si="0"/>
        <v>11560000</v>
      </c>
      <c r="L20" s="1">
        <f t="shared" si="1"/>
        <v>1291159.52</v>
      </c>
      <c r="M20" s="1">
        <f t="shared" si="2"/>
        <v>1291159.5117509237</v>
      </c>
      <c r="N20" s="1">
        <f t="shared" si="3"/>
        <v>8.2490763161331415E-3</v>
      </c>
      <c r="R20" s="1"/>
      <c r="W20">
        <v>1</v>
      </c>
      <c r="X20">
        <f t="shared" si="13"/>
        <v>3400</v>
      </c>
      <c r="Y20">
        <f t="shared" si="4"/>
        <v>11560000</v>
      </c>
      <c r="Z20" s="1">
        <f t="shared" si="5"/>
        <v>720137136</v>
      </c>
      <c r="AA20" s="1">
        <f t="shared" si="6"/>
        <v>720137201.82841802</v>
      </c>
      <c r="AB20" s="1">
        <f t="shared" si="7"/>
        <v>-65.828418016433716</v>
      </c>
    </row>
    <row r="21" spans="1:28" x14ac:dyDescent="0.25">
      <c r="I21">
        <v>1</v>
      </c>
      <c r="J21">
        <f t="shared" si="10"/>
        <v>3600</v>
      </c>
      <c r="K21">
        <f t="shared" si="0"/>
        <v>12960000</v>
      </c>
      <c r="L21" s="1">
        <f t="shared" si="1"/>
        <v>1447528.32</v>
      </c>
      <c r="M21" s="1">
        <f t="shared" si="2"/>
        <v>1447528.3112656837</v>
      </c>
      <c r="N21" s="1">
        <f t="shared" si="3"/>
        <v>8.7343163322657347E-3</v>
      </c>
      <c r="W21">
        <v>1</v>
      </c>
      <c r="X21">
        <f t="shared" si="13"/>
        <v>3600</v>
      </c>
      <c r="Y21">
        <f t="shared" si="4"/>
        <v>12960000</v>
      </c>
      <c r="Z21" s="1">
        <f t="shared" si="5"/>
        <v>807350976</v>
      </c>
      <c r="AA21" s="1">
        <f t="shared" si="6"/>
        <v>807351045.70067799</v>
      </c>
      <c r="AB21" s="1">
        <f t="shared" si="7"/>
        <v>-69.700677990913391</v>
      </c>
    </row>
    <row r="22" spans="1:28" x14ac:dyDescent="0.25">
      <c r="I22">
        <v>1</v>
      </c>
      <c r="J22">
        <f t="shared" si="10"/>
        <v>3800</v>
      </c>
      <c r="K22">
        <f t="shared" si="0"/>
        <v>14440000</v>
      </c>
      <c r="L22" s="1">
        <f t="shared" si="1"/>
        <v>1612832.48</v>
      </c>
      <c r="M22" s="1">
        <f t="shared" si="2"/>
        <v>1612832.4707804436</v>
      </c>
      <c r="N22" s="1">
        <f t="shared" si="3"/>
        <v>9.2195563483983278E-3</v>
      </c>
      <c r="W22">
        <v>1</v>
      </c>
      <c r="X22">
        <f t="shared" si="13"/>
        <v>3800</v>
      </c>
      <c r="Y22">
        <f t="shared" si="4"/>
        <v>14440000</v>
      </c>
      <c r="Z22" s="1">
        <f t="shared" si="5"/>
        <v>899548464</v>
      </c>
      <c r="AA22" s="1">
        <f t="shared" si="6"/>
        <v>899548537.57293808</v>
      </c>
      <c r="AB22" s="1">
        <f t="shared" si="7"/>
        <v>-73.572938084602356</v>
      </c>
    </row>
    <row r="23" spans="1:28" x14ac:dyDescent="0.25">
      <c r="I23">
        <v>1</v>
      </c>
      <c r="J23">
        <f t="shared" si="10"/>
        <v>4000</v>
      </c>
      <c r="K23">
        <f t="shared" si="0"/>
        <v>16000000</v>
      </c>
      <c r="L23" s="1">
        <f t="shared" si="1"/>
        <v>1787072</v>
      </c>
      <c r="M23" s="1">
        <f t="shared" si="2"/>
        <v>1787071.9902952036</v>
      </c>
      <c r="N23" s="1">
        <f t="shared" si="3"/>
        <v>9.704796364530921E-3</v>
      </c>
      <c r="W23">
        <v>1</v>
      </c>
      <c r="X23">
        <f t="shared" si="13"/>
        <v>4000</v>
      </c>
      <c r="Y23">
        <f t="shared" si="4"/>
        <v>16000000</v>
      </c>
      <c r="Z23" s="1">
        <f t="shared" si="5"/>
        <v>996729600</v>
      </c>
      <c r="AA23" s="1">
        <f t="shared" si="6"/>
        <v>996729677.44519806</v>
      </c>
      <c r="AB23" s="1">
        <f t="shared" si="7"/>
        <v>-77.445198059082031</v>
      </c>
    </row>
    <row r="24" spans="1:28" x14ac:dyDescent="0.25">
      <c r="I24">
        <v>1</v>
      </c>
      <c r="J24">
        <f t="shared" si="10"/>
        <v>4200</v>
      </c>
      <c r="K24">
        <f t="shared" si="0"/>
        <v>17640000</v>
      </c>
      <c r="L24" s="1">
        <f t="shared" si="1"/>
        <v>1970246.88</v>
      </c>
      <c r="M24" s="1">
        <f t="shared" si="2"/>
        <v>1970246.8698099637</v>
      </c>
      <c r="N24" s="1">
        <f t="shared" si="3"/>
        <v>1.019003614783287E-2</v>
      </c>
      <c r="W24">
        <v>1</v>
      </c>
      <c r="X24">
        <f t="shared" si="13"/>
        <v>4200</v>
      </c>
      <c r="Y24">
        <f t="shared" si="4"/>
        <v>17640000</v>
      </c>
      <c r="Z24" s="1">
        <f t="shared" si="5"/>
        <v>1098894384</v>
      </c>
      <c r="AA24" s="1">
        <f t="shared" si="6"/>
        <v>1098894465.3174582</v>
      </c>
      <c r="AB24" s="1">
        <f t="shared" si="7"/>
        <v>-81.317458152770996</v>
      </c>
    </row>
    <row r="25" spans="1:28" x14ac:dyDescent="0.25">
      <c r="I25">
        <v>1</v>
      </c>
      <c r="J25">
        <f t="shared" si="10"/>
        <v>4400</v>
      </c>
      <c r="K25">
        <f t="shared" si="0"/>
        <v>19360000</v>
      </c>
      <c r="L25" s="1">
        <f t="shared" si="1"/>
        <v>2162357.12</v>
      </c>
      <c r="M25" s="1">
        <f t="shared" si="2"/>
        <v>2162357.1093247235</v>
      </c>
      <c r="N25" s="1">
        <f t="shared" si="3"/>
        <v>1.0675276629626751E-2</v>
      </c>
      <c r="W25">
        <v>1</v>
      </c>
      <c r="X25">
        <f t="shared" si="13"/>
        <v>4400</v>
      </c>
      <c r="Y25">
        <f t="shared" si="4"/>
        <v>19360000</v>
      </c>
      <c r="Z25" s="1">
        <f t="shared" si="5"/>
        <v>1206042816</v>
      </c>
      <c r="AA25" s="1">
        <f t="shared" si="6"/>
        <v>1206042901.189718</v>
      </c>
      <c r="AB25" s="1">
        <f t="shared" si="7"/>
        <v>-85.189718008041382</v>
      </c>
    </row>
    <row r="26" spans="1:28" x14ac:dyDescent="0.25">
      <c r="I26">
        <v>1</v>
      </c>
      <c r="J26">
        <f t="shared" si="10"/>
        <v>4600</v>
      </c>
      <c r="K26">
        <f t="shared" si="0"/>
        <v>21160000</v>
      </c>
      <c r="L26" s="1">
        <f t="shared" si="1"/>
        <v>2363402.7200000002</v>
      </c>
      <c r="M26" s="1">
        <f t="shared" si="2"/>
        <v>2363402.7088394836</v>
      </c>
      <c r="N26" s="1">
        <f t="shared" si="3"/>
        <v>1.1160516645759344E-2</v>
      </c>
      <c r="W26">
        <v>1</v>
      </c>
      <c r="X26">
        <f t="shared" si="13"/>
        <v>4600</v>
      </c>
      <c r="Y26">
        <f t="shared" si="4"/>
        <v>21160000</v>
      </c>
      <c r="Z26" s="1">
        <f t="shared" si="5"/>
        <v>1318174896</v>
      </c>
      <c r="AA26" s="1">
        <f t="shared" si="6"/>
        <v>1318174985.0619781</v>
      </c>
      <c r="AB26" s="1">
        <f t="shared" si="7"/>
        <v>-89.061978101730347</v>
      </c>
    </row>
    <row r="27" spans="1:28" x14ac:dyDescent="0.25">
      <c r="I27">
        <v>1</v>
      </c>
      <c r="J27">
        <f t="shared" si="10"/>
        <v>4800</v>
      </c>
      <c r="K27">
        <f t="shared" si="0"/>
        <v>23040000</v>
      </c>
      <c r="L27" s="1">
        <f t="shared" si="1"/>
        <v>2573383.6800000002</v>
      </c>
      <c r="M27" s="1">
        <f t="shared" si="2"/>
        <v>2573383.6683542435</v>
      </c>
      <c r="N27" s="1">
        <f t="shared" si="3"/>
        <v>1.1645756661891937E-2</v>
      </c>
      <c r="W27">
        <v>1</v>
      </c>
      <c r="X27">
        <f t="shared" si="13"/>
        <v>4800</v>
      </c>
      <c r="Y27">
        <f t="shared" si="4"/>
        <v>23040000</v>
      </c>
      <c r="Z27" s="1">
        <f t="shared" si="5"/>
        <v>1435290624</v>
      </c>
      <c r="AA27" s="1">
        <f t="shared" si="6"/>
        <v>1435290716.934238</v>
      </c>
      <c r="AB27" s="1">
        <f t="shared" si="7"/>
        <v>-92.934237957000732</v>
      </c>
    </row>
    <row r="28" spans="1:28" x14ac:dyDescent="0.25">
      <c r="I28">
        <v>1</v>
      </c>
      <c r="J28">
        <f t="shared" si="10"/>
        <v>5000</v>
      </c>
      <c r="K28">
        <f t="shared" si="0"/>
        <v>25000000</v>
      </c>
      <c r="L28" s="1">
        <f t="shared" si="1"/>
        <v>2792300</v>
      </c>
      <c r="M28" s="1">
        <f t="shared" si="2"/>
        <v>2792299.9878690038</v>
      </c>
      <c r="N28" s="1">
        <f t="shared" si="3"/>
        <v>1.2130996212363243E-2</v>
      </c>
      <c r="W28">
        <v>1</v>
      </c>
      <c r="X28">
        <f t="shared" si="13"/>
        <v>5000</v>
      </c>
      <c r="Y28">
        <f t="shared" si="4"/>
        <v>25000000</v>
      </c>
      <c r="Z28" s="1">
        <f t="shared" si="5"/>
        <v>1557390000</v>
      </c>
      <c r="AA28" s="1">
        <f t="shared" si="6"/>
        <v>1557390096.8064981</v>
      </c>
      <c r="AB28" s="1">
        <f t="shared" si="7"/>
        <v>-96.806498050689697</v>
      </c>
    </row>
    <row r="29" spans="1:28" x14ac:dyDescent="0.25">
      <c r="I29">
        <v>1</v>
      </c>
      <c r="J29">
        <f t="shared" si="10"/>
        <v>5200</v>
      </c>
      <c r="K29">
        <f t="shared" si="0"/>
        <v>27040000</v>
      </c>
      <c r="L29" s="1">
        <f t="shared" si="1"/>
        <v>3020151.68</v>
      </c>
      <c r="M29" s="1">
        <f t="shared" si="2"/>
        <v>3020151.6673837639</v>
      </c>
      <c r="N29" s="1">
        <f t="shared" si="3"/>
        <v>1.2616236228495836E-2</v>
      </c>
      <c r="W29">
        <v>1</v>
      </c>
      <c r="X29">
        <f t="shared" si="13"/>
        <v>5200</v>
      </c>
      <c r="Y29">
        <f t="shared" si="4"/>
        <v>27040000</v>
      </c>
      <c r="Z29" s="1">
        <f t="shared" si="5"/>
        <v>1684473024</v>
      </c>
      <c r="AA29" s="1">
        <f t="shared" si="6"/>
        <v>1684473124.6787581</v>
      </c>
      <c r="AB29" s="1">
        <f t="shared" si="7"/>
        <v>-100.67875814437866</v>
      </c>
    </row>
    <row r="30" spans="1:28" x14ac:dyDescent="0.25">
      <c r="I30">
        <v>1</v>
      </c>
      <c r="J30">
        <f t="shared" si="10"/>
        <v>5400</v>
      </c>
      <c r="K30">
        <f t="shared" si="0"/>
        <v>29160000</v>
      </c>
      <c r="L30" s="1">
        <f t="shared" si="1"/>
        <v>3256938.72</v>
      </c>
      <c r="M30" s="1">
        <f t="shared" si="2"/>
        <v>3256938.7068985235</v>
      </c>
      <c r="N30" s="1">
        <f t="shared" si="3"/>
        <v>1.3101476710289717E-2</v>
      </c>
      <c r="W30">
        <v>1</v>
      </c>
      <c r="X30">
        <f t="shared" si="13"/>
        <v>5400</v>
      </c>
      <c r="Y30">
        <f t="shared" si="4"/>
        <v>29160000</v>
      </c>
      <c r="Z30" s="1">
        <f t="shared" si="5"/>
        <v>1816539696</v>
      </c>
      <c r="AA30" s="1">
        <f t="shared" si="6"/>
        <v>1816539800.551018</v>
      </c>
      <c r="AB30" s="1">
        <f t="shared" si="7"/>
        <v>-104.55101799964905</v>
      </c>
    </row>
    <row r="31" spans="1:28" x14ac:dyDescent="0.25">
      <c r="I31">
        <v>1</v>
      </c>
      <c r="J31">
        <f t="shared" si="10"/>
        <v>5600</v>
      </c>
      <c r="K31">
        <f t="shared" si="0"/>
        <v>31360000</v>
      </c>
      <c r="L31" s="1">
        <f t="shared" si="1"/>
        <v>3502661.12</v>
      </c>
      <c r="M31" s="1">
        <f t="shared" si="2"/>
        <v>3502661.1064132834</v>
      </c>
      <c r="N31" s="1">
        <f t="shared" si="3"/>
        <v>1.358671672642231E-2</v>
      </c>
      <c r="W31">
        <v>1</v>
      </c>
      <c r="X31">
        <f t="shared" si="13"/>
        <v>5600</v>
      </c>
      <c r="Y31">
        <f t="shared" si="4"/>
        <v>31360000</v>
      </c>
      <c r="Z31" s="1">
        <f t="shared" si="5"/>
        <v>1953590016</v>
      </c>
      <c r="AA31" s="1">
        <f t="shared" si="6"/>
        <v>1953590124.4232781</v>
      </c>
      <c r="AB31" s="1">
        <f t="shared" si="7"/>
        <v>-108.42327809333801</v>
      </c>
    </row>
    <row r="32" spans="1:28" x14ac:dyDescent="0.25">
      <c r="I32">
        <v>1</v>
      </c>
      <c r="J32">
        <f t="shared" si="10"/>
        <v>5800</v>
      </c>
      <c r="K32">
        <f t="shared" si="0"/>
        <v>33640000</v>
      </c>
      <c r="L32" s="1">
        <f t="shared" si="1"/>
        <v>3757318.88</v>
      </c>
      <c r="M32" s="1">
        <f t="shared" si="2"/>
        <v>3757318.8659280436</v>
      </c>
      <c r="N32" s="1">
        <f t="shared" si="3"/>
        <v>1.4071956276893616E-2</v>
      </c>
      <c r="W32">
        <v>1</v>
      </c>
      <c r="X32">
        <f t="shared" si="13"/>
        <v>5800</v>
      </c>
      <c r="Y32">
        <f t="shared" si="4"/>
        <v>33640000</v>
      </c>
      <c r="Z32" s="1">
        <f t="shared" si="5"/>
        <v>2095623984</v>
      </c>
      <c r="AA32" s="1">
        <f t="shared" si="6"/>
        <v>2095624096.2955379</v>
      </c>
      <c r="AB32" s="1">
        <f t="shared" si="7"/>
        <v>-112.2955379486084</v>
      </c>
    </row>
    <row r="33" spans="9:28" x14ac:dyDescent="0.25">
      <c r="I33">
        <v>1</v>
      </c>
      <c r="J33">
        <f t="shared" si="10"/>
        <v>6000</v>
      </c>
      <c r="K33">
        <f t="shared" si="0"/>
        <v>36000000</v>
      </c>
      <c r="L33" s="1">
        <f t="shared" si="1"/>
        <v>4020912</v>
      </c>
      <c r="M33" s="1">
        <f t="shared" si="2"/>
        <v>4020911.9854428042</v>
      </c>
      <c r="N33" s="1">
        <f t="shared" si="3"/>
        <v>1.4557195827364922E-2</v>
      </c>
      <c r="W33">
        <v>1</v>
      </c>
      <c r="X33">
        <f t="shared" si="13"/>
        <v>6000</v>
      </c>
      <c r="Y33">
        <f t="shared" si="4"/>
        <v>36000000</v>
      </c>
      <c r="Z33" s="1">
        <f t="shared" si="5"/>
        <v>2242641600</v>
      </c>
      <c r="AA33" s="1">
        <f t="shared" si="6"/>
        <v>2242641716.167798</v>
      </c>
      <c r="AB33" s="1">
        <f t="shared" si="7"/>
        <v>-116.16779804229736</v>
      </c>
    </row>
    <row r="34" spans="9:28" x14ac:dyDescent="0.25">
      <c r="I34">
        <v>1</v>
      </c>
      <c r="J34">
        <f t="shared" si="10"/>
        <v>6200</v>
      </c>
      <c r="K34">
        <f t="shared" si="0"/>
        <v>38440000</v>
      </c>
      <c r="L34" s="1">
        <f t="shared" si="1"/>
        <v>4293440.4800000004</v>
      </c>
      <c r="M34" s="1">
        <f t="shared" si="2"/>
        <v>4293440.4649575641</v>
      </c>
      <c r="N34" s="1">
        <f t="shared" si="3"/>
        <v>1.5042436309158802E-2</v>
      </c>
      <c r="W34">
        <v>1</v>
      </c>
      <c r="X34">
        <f t="shared" si="13"/>
        <v>6200</v>
      </c>
      <c r="Y34">
        <f t="shared" si="4"/>
        <v>38440000</v>
      </c>
      <c r="Z34" s="1">
        <f t="shared" si="5"/>
        <v>2394642864</v>
      </c>
      <c r="AA34" s="1">
        <f t="shared" si="6"/>
        <v>2394642984.0400581</v>
      </c>
      <c r="AB34" s="1">
        <f t="shared" si="7"/>
        <v>-120.04005813598633</v>
      </c>
    </row>
    <row r="35" spans="9:28" x14ac:dyDescent="0.25">
      <c r="I35">
        <v>1</v>
      </c>
      <c r="J35">
        <f t="shared" si="10"/>
        <v>6400</v>
      </c>
      <c r="K35">
        <f t="shared" si="0"/>
        <v>40960000</v>
      </c>
      <c r="L35" s="1">
        <f t="shared" si="1"/>
        <v>4574904.3200000003</v>
      </c>
      <c r="M35" s="1">
        <f t="shared" si="2"/>
        <v>4574904.3044723235</v>
      </c>
      <c r="N35" s="1">
        <f t="shared" si="3"/>
        <v>1.5527676790952682E-2</v>
      </c>
      <c r="W35">
        <v>1</v>
      </c>
      <c r="X35">
        <f t="shared" si="13"/>
        <v>6400</v>
      </c>
      <c r="Y35">
        <f t="shared" si="4"/>
        <v>40960000</v>
      </c>
      <c r="Z35" s="1">
        <f t="shared" si="5"/>
        <v>2551627776</v>
      </c>
      <c r="AA35" s="1">
        <f t="shared" si="6"/>
        <v>2551627899.9123182</v>
      </c>
      <c r="AB35" s="1">
        <f t="shared" si="7"/>
        <v>-123.91231822967529</v>
      </c>
    </row>
    <row r="36" spans="9:28" x14ac:dyDescent="0.25">
      <c r="I36">
        <v>1</v>
      </c>
      <c r="J36">
        <f t="shared" si="10"/>
        <v>6600</v>
      </c>
      <c r="K36">
        <f t="shared" si="0"/>
        <v>43560000</v>
      </c>
      <c r="L36" s="1">
        <f t="shared" si="1"/>
        <v>4865303.5199999996</v>
      </c>
      <c r="M36" s="1">
        <f t="shared" si="2"/>
        <v>4865303.5039870832</v>
      </c>
      <c r="N36" s="1">
        <f t="shared" si="3"/>
        <v>1.6012916341423988E-2</v>
      </c>
      <c r="W36">
        <v>1</v>
      </c>
      <c r="X36">
        <f t="shared" si="13"/>
        <v>6600</v>
      </c>
      <c r="Y36">
        <f t="shared" si="4"/>
        <v>43560000</v>
      </c>
      <c r="Z36" s="1">
        <f t="shared" si="5"/>
        <v>2713596336</v>
      </c>
      <c r="AA36" s="1">
        <f t="shared" si="6"/>
        <v>2713596463.7845778</v>
      </c>
      <c r="AB36" s="1">
        <f t="shared" si="7"/>
        <v>-127.7845778465271</v>
      </c>
    </row>
    <row r="37" spans="9:28" x14ac:dyDescent="0.25">
      <c r="I37">
        <v>1</v>
      </c>
      <c r="J37">
        <f>J36+200</f>
        <v>6800</v>
      </c>
      <c r="K37">
        <f t="shared" si="0"/>
        <v>46240000</v>
      </c>
      <c r="L37" s="1">
        <f t="shared" si="1"/>
        <v>5164638.08</v>
      </c>
      <c r="M37" s="1">
        <f t="shared" si="2"/>
        <v>5164638.0635018433</v>
      </c>
      <c r="N37" s="1">
        <f t="shared" si="3"/>
        <v>1.6498156823217869E-2</v>
      </c>
      <c r="W37">
        <v>1</v>
      </c>
      <c r="X37">
        <f>X36+200</f>
        <v>6800</v>
      </c>
      <c r="Y37">
        <f t="shared" si="4"/>
        <v>46240000</v>
      </c>
      <c r="Z37" s="1">
        <f t="shared" si="5"/>
        <v>2880548544</v>
      </c>
      <c r="AA37" s="1">
        <f t="shared" si="6"/>
        <v>2880548675.6568379</v>
      </c>
      <c r="AB37" s="1">
        <f t="shared" si="7"/>
        <v>-131.65683794021606</v>
      </c>
    </row>
    <row r="38" spans="9:28" x14ac:dyDescent="0.25">
      <c r="I38">
        <v>1</v>
      </c>
      <c r="J38">
        <f t="shared" si="10"/>
        <v>7000</v>
      </c>
      <c r="K38">
        <f t="shared" si="0"/>
        <v>49000000</v>
      </c>
      <c r="L38" s="1">
        <f t="shared" si="1"/>
        <v>5472908</v>
      </c>
      <c r="M38" s="1">
        <f t="shared" si="2"/>
        <v>5472907.9830166036</v>
      </c>
      <c r="N38" s="1">
        <f t="shared" si="3"/>
        <v>1.6983396373689175E-2</v>
      </c>
      <c r="W38">
        <v>1</v>
      </c>
      <c r="X38">
        <f t="shared" ref="X38:X39" si="16">X37+200</f>
        <v>7000</v>
      </c>
      <c r="Y38">
        <f t="shared" si="4"/>
        <v>49000000</v>
      </c>
      <c r="Z38" s="1">
        <f t="shared" si="5"/>
        <v>3052484400</v>
      </c>
      <c r="AA38" s="1">
        <f t="shared" si="6"/>
        <v>3052484535.529098</v>
      </c>
      <c r="AB38" s="1">
        <f t="shared" si="7"/>
        <v>-135.52909803390503</v>
      </c>
    </row>
    <row r="39" spans="9:28" x14ac:dyDescent="0.25">
      <c r="I39">
        <v>1</v>
      </c>
      <c r="J39">
        <f t="shared" si="10"/>
        <v>7200</v>
      </c>
      <c r="K39">
        <f t="shared" si="0"/>
        <v>51840000</v>
      </c>
      <c r="L39" s="1">
        <f t="shared" si="1"/>
        <v>5790113.2800000003</v>
      </c>
      <c r="M39" s="1">
        <f t="shared" si="2"/>
        <v>5790113.2625313634</v>
      </c>
      <c r="N39" s="1">
        <f t="shared" si="3"/>
        <v>1.7468636855483055E-2</v>
      </c>
      <c r="W39">
        <v>1</v>
      </c>
      <c r="X39">
        <f t="shared" si="16"/>
        <v>7200</v>
      </c>
      <c r="Y39">
        <f t="shared" si="4"/>
        <v>51840000</v>
      </c>
      <c r="Z39" s="1">
        <f t="shared" si="5"/>
        <v>3229403904</v>
      </c>
      <c r="AA39" s="1">
        <f t="shared" si="6"/>
        <v>3229404043.4013581</v>
      </c>
      <c r="AB39" s="1">
        <f t="shared" si="7"/>
        <v>-139.40135812759399</v>
      </c>
    </row>
  </sheetData>
  <mergeCells count="4">
    <mergeCell ref="A12:C12"/>
    <mergeCell ref="P12:Q12"/>
    <mergeCell ref="A13:C13"/>
    <mergeCell ref="P13:Q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</vt:lpstr>
      <vt:lpstr>binary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Kelly</dc:creator>
  <cp:lastModifiedBy>Williams, Kelly</cp:lastModifiedBy>
  <dcterms:created xsi:type="dcterms:W3CDTF">2023-05-09T22:54:25Z</dcterms:created>
  <dcterms:modified xsi:type="dcterms:W3CDTF">2023-05-10T02:43:54Z</dcterms:modified>
</cp:coreProperties>
</file>