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kalai.kd\Documents\data analytics project\"/>
    </mc:Choice>
  </mc:AlternateContent>
  <xr:revisionPtr revIDLastSave="0" documentId="13_ncr:1_{30F2CD1F-671D-4307-B94D-210A0A8E98C5}" xr6:coauthVersionLast="47" xr6:coauthVersionMax="47" xr10:uidLastSave="{00000000-0000-0000-0000-000000000000}"/>
  <bookViews>
    <workbookView xWindow="-110" yWindow="-110" windowWidth="19420" windowHeight="10300" activeTab="3" xr2:uid="{4957A468-31CC-4295-8558-318527D2091C}"/>
  </bookViews>
  <sheets>
    <sheet name="Detail1" sheetId="3" r:id="rId1"/>
    <sheet name="pivot table" sheetId="2" r:id="rId2"/>
    <sheet name="Dashboard" sheetId="4" r:id="rId3"/>
    <sheet name="Sheet1" sheetId="1" r:id="rId4"/>
  </sheets>
  <definedNames>
    <definedName name="Slicer_Product">#N/A</definedName>
    <definedName name="Slicer_Region">#N/A</definedName>
    <definedName name="Slicer_Sales_Pers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9" i="1" l="1"/>
  <c r="L13" i="1" a="1"/>
  <c r="L13" i="1" s="1"/>
  <c r="L5" i="1"/>
  <c r="L2" i="1"/>
  <c r="I3" i="1"/>
  <c r="I4" i="1"/>
  <c r="I5" i="1"/>
  <c r="I6" i="1"/>
  <c r="I7" i="1"/>
  <c r="I8" i="1"/>
  <c r="I9" i="1"/>
  <c r="I10" i="1"/>
  <c r="I11" i="1"/>
  <c r="I12" i="1"/>
  <c r="I13" i="1"/>
  <c r="I14" i="1"/>
  <c r="I15" i="1"/>
  <c r="I16" i="1"/>
  <c r="I17" i="1"/>
  <c r="I18" i="1"/>
  <c r="I19" i="1"/>
  <c r="I20" i="1"/>
  <c r="I21" i="1"/>
  <c r="I2" i="1"/>
</calcChain>
</file>

<file path=xl/sharedStrings.xml><?xml version="1.0" encoding="utf-8"?>
<sst xmlns="http://schemas.openxmlformats.org/spreadsheetml/2006/main" count="147" uniqueCount="47">
  <si>
    <t>Date</t>
  </si>
  <si>
    <t>Sales Person</t>
  </si>
  <si>
    <t>Region</t>
  </si>
  <si>
    <t>Product</t>
  </si>
  <si>
    <t>Units Sold</t>
  </si>
  <si>
    <t>Unit Price</t>
  </si>
  <si>
    <t>Cost of Goods</t>
  </si>
  <si>
    <t>Total Sales</t>
  </si>
  <si>
    <t>Andrew</t>
  </si>
  <si>
    <t>West</t>
  </si>
  <si>
    <t>Tent</t>
  </si>
  <si>
    <t>Grace</t>
  </si>
  <si>
    <t>East</t>
  </si>
  <si>
    <t>Blender</t>
  </si>
  <si>
    <t>Ella</t>
  </si>
  <si>
    <t>South</t>
  </si>
  <si>
    <t>Action Figure</t>
  </si>
  <si>
    <t>Cameron</t>
  </si>
  <si>
    <t>North</t>
  </si>
  <si>
    <t>Novel</t>
  </si>
  <si>
    <t>Megan</t>
  </si>
  <si>
    <t>Sneakers</t>
  </si>
  <si>
    <t>Coffee Maker</t>
  </si>
  <si>
    <t>Laptop</t>
  </si>
  <si>
    <t>Watch</t>
  </si>
  <si>
    <t>Smartphone</t>
  </si>
  <si>
    <t>TV</t>
  </si>
  <si>
    <t>Headphones</t>
  </si>
  <si>
    <t>Air Fryer</t>
  </si>
  <si>
    <t>Vacuum Cleaner</t>
  </si>
  <si>
    <t>Microwave</t>
  </si>
  <si>
    <t>Tablet</t>
  </si>
  <si>
    <t>Shoes</t>
  </si>
  <si>
    <t>Refrigerator</t>
  </si>
  <si>
    <t>Bicycle</t>
  </si>
  <si>
    <t>Water Bottle</t>
  </si>
  <si>
    <t>Desk Lamp</t>
  </si>
  <si>
    <t>grand total</t>
  </si>
  <si>
    <t>unit sold</t>
  </si>
  <si>
    <t>total profit</t>
  </si>
  <si>
    <t>average sales</t>
  </si>
  <si>
    <t>profit</t>
  </si>
  <si>
    <t>Row Labels</t>
  </si>
  <si>
    <t>Grand Total</t>
  </si>
  <si>
    <t>Sum of Total Sales</t>
  </si>
  <si>
    <t>Sum of Units Sold</t>
  </si>
  <si>
    <t>Details for Sum of Total Sales - Product: Coffee Maker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</si>
</sst>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s.&quot;#.00,,&quot; L&quot;"/>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249977111117893"/>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applyAlignment="1">
      <alignment vertical="top"/>
    </xf>
    <xf numFmtId="0" fontId="0" fillId="2" borderId="0" xfId="0" applyFill="1"/>
    <xf numFmtId="0" fontId="0" fillId="0" borderId="0" xfId="0" pivotButton="1"/>
    <xf numFmtId="0" fontId="0" fillId="0" borderId="0" xfId="0" applyAlignment="1">
      <alignment horizontal="left"/>
    </xf>
    <xf numFmtId="0" fontId="1" fillId="0" borderId="0" xfId="0" applyFont="1"/>
    <xf numFmtId="164" fontId="0" fillId="0" borderId="0" xfId="0" applyNumberFormat="1"/>
  </cellXfs>
  <cellStyles count="1">
    <cellStyle name="Normal" xfId="0" builtinId="0"/>
  </cellStyles>
  <dxfs count="5">
    <dxf>
      <alignment horizontal="general" vertical="top" textRotation="0" wrapText="0" indent="0" justifyLastLine="0" shrinkToFit="0" readingOrder="0"/>
    </dxf>
    <dxf>
      <numFmt numFmtId="19" formatCode="dd/mm/yyyy"/>
    </dxf>
    <dxf>
      <numFmt numFmtId="164" formatCode="&quot;Rs.&quot;#.00,,&quot; L&quot;"/>
    </dxf>
    <dxf>
      <numFmt numFmtId="164" formatCode="&quot;Rs.&quot;#.00,,&quot; L&quot;"/>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3240418118466898"/>
              <c:y val="-0.110032362459546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21047188481795726"/>
              <c:y val="8.380660049121939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9596084273249623"/>
                  <c:h val="0.22193700787401571"/>
                </c:manualLayout>
              </c15:layout>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'pivot table'!$B$1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6688-4753-A18B-D42686307C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688-4753-A18B-D42686307C5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063-4EAB-8E61-187E6ADD76A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063-4EAB-8E61-187E6ADD76AC}"/>
              </c:ext>
            </c:extLst>
          </c:dPt>
          <c:dLbls>
            <c:dLbl>
              <c:idx val="0"/>
              <c:layout>
                <c:manualLayout>
                  <c:x val="0.13240418118466898"/>
                  <c:y val="-0.1100323624595469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688-4753-A18B-D42686307C5C}"/>
                </c:ext>
              </c:extLst>
            </c:dLbl>
            <c:dLbl>
              <c:idx val="1"/>
              <c:layout>
                <c:manualLayout>
                  <c:x val="0.21047188481795726"/>
                  <c:y val="8.380660049121939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9596084273249623"/>
                      <c:h val="0.22193700787401571"/>
                    </c:manualLayout>
                  </c15:layout>
                </c:ext>
                <c:ext xmlns:c16="http://schemas.microsoft.com/office/drawing/2014/chart" uri="{C3380CC4-5D6E-409C-BE32-E72D297353CC}">
                  <c16:uniqueId val="{00000003-6688-4753-A18B-D42686307C5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table'!$A$2:$A$6</c:f>
              <c:strCache>
                <c:ptCount val="4"/>
                <c:pt idx="0">
                  <c:v>East</c:v>
                </c:pt>
                <c:pt idx="1">
                  <c:v>North</c:v>
                </c:pt>
                <c:pt idx="2">
                  <c:v>South</c:v>
                </c:pt>
                <c:pt idx="3">
                  <c:v>West</c:v>
                </c:pt>
              </c:strCache>
            </c:strRef>
          </c:cat>
          <c:val>
            <c:numRef>
              <c:f>'pivot table'!$B$2:$B$6</c:f>
              <c:numCache>
                <c:formatCode>"Rs."#.00,," L"</c:formatCode>
                <c:ptCount val="4"/>
                <c:pt idx="0">
                  <c:v>1316100</c:v>
                </c:pt>
                <c:pt idx="1">
                  <c:v>3007000</c:v>
                </c:pt>
                <c:pt idx="2">
                  <c:v>2098200</c:v>
                </c:pt>
                <c:pt idx="3">
                  <c:v>4946500</c:v>
                </c:pt>
              </c:numCache>
            </c:numRef>
          </c:val>
          <c:extLst>
            <c:ext xmlns:c16="http://schemas.microsoft.com/office/drawing/2014/chart" uri="{C3380CC4-5D6E-409C-BE32-E72D297353CC}">
              <c16:uniqueId val="{00000000-6688-4753-A18B-D42686307C5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table!PivotTable2</c:name>
    <c:fmtId val="19"/>
  </c:pivotSource>
  <c:chart>
    <c:autoTitleDeleted val="1"/>
    <c:pivotFmts>
      <c:pivotFmt>
        <c:idx val="0"/>
        <c:spPr>
          <a:solidFill>
            <a:schemeClr val="accent1"/>
          </a:solidFill>
          <a:ln>
            <a:noFill/>
          </a:ln>
          <a:effectLst>
            <a:outerShdw blurRad="50800" dist="50800" dir="5400000" sx="98000" sy="98000" algn="ctr" rotWithShape="0">
              <a:srgbClr val="0000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54774391997281302"/>
          <c:y val="0.20986853127121707"/>
          <c:w val="0.45225608002718692"/>
          <c:h val="0.72046097821199007"/>
        </c:manualLayout>
      </c:layout>
      <c:barChart>
        <c:barDir val="bar"/>
        <c:grouping val="stacked"/>
        <c:varyColors val="0"/>
        <c:ser>
          <c:idx val="0"/>
          <c:order val="0"/>
          <c:tx>
            <c:strRef>
              <c:f>'pivot table'!$E$1</c:f>
              <c:strCache>
                <c:ptCount val="1"/>
                <c:pt idx="0">
                  <c:v>Total</c:v>
                </c:pt>
              </c:strCache>
            </c:strRef>
          </c:tx>
          <c:spPr>
            <a:solidFill>
              <a:schemeClr val="accent1"/>
            </a:solidFill>
            <a:ln>
              <a:noFill/>
            </a:ln>
            <a:effectLst>
              <a:outerShdw blurRad="50800" dist="50800" dir="5400000" sx="98000" sy="98000" algn="ctr" rotWithShape="0">
                <a:srgbClr val="000000"/>
              </a:outerShdw>
            </a:effectLst>
          </c:spPr>
          <c:invertIfNegative val="0"/>
          <c:cat>
            <c:strRef>
              <c:f>'pivot table'!$D$2:$D$22</c:f>
              <c:strCache>
                <c:ptCount val="20"/>
                <c:pt idx="0">
                  <c:v>Action Figure</c:v>
                </c:pt>
                <c:pt idx="1">
                  <c:v>Air Fryer</c:v>
                </c:pt>
                <c:pt idx="2">
                  <c:v>Bicycle</c:v>
                </c:pt>
                <c:pt idx="3">
                  <c:v>Blender</c:v>
                </c:pt>
                <c:pt idx="4">
                  <c:v>Coffee Maker</c:v>
                </c:pt>
                <c:pt idx="5">
                  <c:v>Desk Lamp</c:v>
                </c:pt>
                <c:pt idx="6">
                  <c:v>Headphones</c:v>
                </c:pt>
                <c:pt idx="7">
                  <c:v>Laptop</c:v>
                </c:pt>
                <c:pt idx="8">
                  <c:v>Microwave</c:v>
                </c:pt>
                <c:pt idx="9">
                  <c:v>Novel</c:v>
                </c:pt>
                <c:pt idx="10">
                  <c:v>Refrigerator</c:v>
                </c:pt>
                <c:pt idx="11">
                  <c:v>Shoes</c:v>
                </c:pt>
                <c:pt idx="12">
                  <c:v>Smartphone</c:v>
                </c:pt>
                <c:pt idx="13">
                  <c:v>Sneakers</c:v>
                </c:pt>
                <c:pt idx="14">
                  <c:v>Tablet</c:v>
                </c:pt>
                <c:pt idx="15">
                  <c:v>Tent</c:v>
                </c:pt>
                <c:pt idx="16">
                  <c:v>TV</c:v>
                </c:pt>
                <c:pt idx="17">
                  <c:v>Vacuum Cleaner</c:v>
                </c:pt>
                <c:pt idx="18">
                  <c:v>Watch</c:v>
                </c:pt>
                <c:pt idx="19">
                  <c:v>Water Bottle</c:v>
                </c:pt>
              </c:strCache>
            </c:strRef>
          </c:cat>
          <c:val>
            <c:numRef>
              <c:f>'pivot table'!$E$2:$E$22</c:f>
              <c:numCache>
                <c:formatCode>"Rs."#.00,," L"</c:formatCode>
                <c:ptCount val="20"/>
                <c:pt idx="0">
                  <c:v>163200</c:v>
                </c:pt>
                <c:pt idx="1">
                  <c:v>343200</c:v>
                </c:pt>
                <c:pt idx="2">
                  <c:v>340000</c:v>
                </c:pt>
                <c:pt idx="3">
                  <c:v>448000</c:v>
                </c:pt>
                <c:pt idx="4">
                  <c:v>131400</c:v>
                </c:pt>
                <c:pt idx="5">
                  <c:v>85500</c:v>
                </c:pt>
                <c:pt idx="6">
                  <c:v>180000</c:v>
                </c:pt>
                <c:pt idx="7">
                  <c:v>2025000</c:v>
                </c:pt>
                <c:pt idx="8">
                  <c:v>383500</c:v>
                </c:pt>
                <c:pt idx="9">
                  <c:v>91000</c:v>
                </c:pt>
                <c:pt idx="10">
                  <c:v>1050000</c:v>
                </c:pt>
                <c:pt idx="11">
                  <c:v>308000</c:v>
                </c:pt>
                <c:pt idx="12">
                  <c:v>1320000</c:v>
                </c:pt>
                <c:pt idx="13">
                  <c:v>440000</c:v>
                </c:pt>
                <c:pt idx="14">
                  <c:v>1320000</c:v>
                </c:pt>
                <c:pt idx="15">
                  <c:v>504000</c:v>
                </c:pt>
                <c:pt idx="16">
                  <c:v>1254000</c:v>
                </c:pt>
                <c:pt idx="17">
                  <c:v>546000</c:v>
                </c:pt>
                <c:pt idx="18">
                  <c:v>375000</c:v>
                </c:pt>
                <c:pt idx="19">
                  <c:v>60000</c:v>
                </c:pt>
              </c:numCache>
            </c:numRef>
          </c:val>
          <c:extLst>
            <c:ext xmlns:c16="http://schemas.microsoft.com/office/drawing/2014/chart" uri="{C3380CC4-5D6E-409C-BE32-E72D297353CC}">
              <c16:uniqueId val="{00000000-C36E-4AAD-9603-EFB50EED4856}"/>
            </c:ext>
          </c:extLst>
        </c:ser>
        <c:dLbls>
          <c:showLegendKey val="0"/>
          <c:showVal val="0"/>
          <c:showCatName val="0"/>
          <c:showSerName val="0"/>
          <c:showPercent val="0"/>
          <c:showBubbleSize val="0"/>
        </c:dLbls>
        <c:gapWidth val="0"/>
        <c:overlap val="16"/>
        <c:axId val="1723203088"/>
        <c:axId val="1723193488"/>
      </c:barChart>
      <c:catAx>
        <c:axId val="17232030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193488"/>
        <c:crosses val="autoZero"/>
        <c:auto val="1"/>
        <c:lblAlgn val="ctr"/>
        <c:lblOffset val="100"/>
        <c:noMultiLvlLbl val="0"/>
      </c:catAx>
      <c:valAx>
        <c:axId val="1723193488"/>
        <c:scaling>
          <c:orientation val="minMax"/>
        </c:scaling>
        <c:delete val="0"/>
        <c:axPos val="b"/>
        <c:numFmt formatCode="&quot;Rs.&quot;#.00,,&quot; L&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203088"/>
        <c:crosses val="autoZero"/>
        <c:crossBetween val="between"/>
      </c:valAx>
      <c:spPr>
        <a:noFill/>
        <a:ln>
          <a:noFill/>
        </a:ln>
        <a:effectLst>
          <a:outerShdw dist="50800" dir="5400000" sx="1000" sy="1000" algn="ctr" rotWithShape="0">
            <a:srgbClr val="000000">
              <a:alpha val="58000"/>
            </a:srgbClr>
          </a:outerShdw>
          <a:softEdge rad="0"/>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
              <c:y val="-0.185185185185185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1.4362657091561939E-2"/>
              <c:y val="-0.226851851851851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6.5828084551342153E-17"/>
              <c:y val="-0.203703703703703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2.8725314183123879E-2"/>
              <c:y val="-0.18981481481481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
              <c:y val="-0.324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05640452932614"/>
          <c:y val="0.12758821813939925"/>
          <c:w val="0.78896450331500301"/>
          <c:h val="0.56410323709536303"/>
        </c:manualLayout>
      </c:layout>
      <c:barChart>
        <c:barDir val="col"/>
        <c:grouping val="stacked"/>
        <c:varyColors val="0"/>
        <c:ser>
          <c:idx val="0"/>
          <c:order val="0"/>
          <c:tx>
            <c:strRef>
              <c:f>'pivot table'!$H$1</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6-92A1-4B4B-8CBA-A0EF6AC1E0A7}"/>
              </c:ext>
            </c:extLst>
          </c:dPt>
          <c:dPt>
            <c:idx val="1"/>
            <c:invertIfNegative val="0"/>
            <c:bubble3D val="0"/>
            <c:extLst>
              <c:ext xmlns:c16="http://schemas.microsoft.com/office/drawing/2014/chart" uri="{C3380CC4-5D6E-409C-BE32-E72D297353CC}">
                <c16:uniqueId val="{00000002-92A1-4B4B-8CBA-A0EF6AC1E0A7}"/>
              </c:ext>
            </c:extLst>
          </c:dPt>
          <c:dPt>
            <c:idx val="2"/>
            <c:invertIfNegative val="0"/>
            <c:bubble3D val="0"/>
            <c:extLst>
              <c:ext xmlns:c16="http://schemas.microsoft.com/office/drawing/2014/chart" uri="{C3380CC4-5D6E-409C-BE32-E72D297353CC}">
                <c16:uniqueId val="{00000003-92A1-4B4B-8CBA-A0EF6AC1E0A7}"/>
              </c:ext>
            </c:extLst>
          </c:dPt>
          <c:dPt>
            <c:idx val="3"/>
            <c:invertIfNegative val="0"/>
            <c:bubble3D val="0"/>
            <c:extLst>
              <c:ext xmlns:c16="http://schemas.microsoft.com/office/drawing/2014/chart" uri="{C3380CC4-5D6E-409C-BE32-E72D297353CC}">
                <c16:uniqueId val="{00000004-92A1-4B4B-8CBA-A0EF6AC1E0A7}"/>
              </c:ext>
            </c:extLst>
          </c:dPt>
          <c:dPt>
            <c:idx val="4"/>
            <c:invertIfNegative val="0"/>
            <c:bubble3D val="0"/>
            <c:extLst>
              <c:ext xmlns:c16="http://schemas.microsoft.com/office/drawing/2014/chart" uri="{C3380CC4-5D6E-409C-BE32-E72D297353CC}">
                <c16:uniqueId val="{00000005-92A1-4B4B-8CBA-A0EF6AC1E0A7}"/>
              </c:ext>
            </c:extLst>
          </c:dPt>
          <c:dLbls>
            <c:dLbl>
              <c:idx val="0"/>
              <c:layout>
                <c:manualLayout>
                  <c:x val="0"/>
                  <c:y val="-0.3240740740740740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2A1-4B4B-8CBA-A0EF6AC1E0A7}"/>
                </c:ext>
              </c:extLst>
            </c:dLbl>
            <c:dLbl>
              <c:idx val="1"/>
              <c:layout>
                <c:manualLayout>
                  <c:x val="0"/>
                  <c:y val="-0.1851851851851852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2A1-4B4B-8CBA-A0EF6AC1E0A7}"/>
                </c:ext>
              </c:extLst>
            </c:dLbl>
            <c:dLbl>
              <c:idx val="2"/>
              <c:layout>
                <c:manualLayout>
                  <c:x val="1.4362657091561939E-2"/>
                  <c:y val="-0.2268518518518518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2A1-4B4B-8CBA-A0EF6AC1E0A7}"/>
                </c:ext>
              </c:extLst>
            </c:dLbl>
            <c:dLbl>
              <c:idx val="3"/>
              <c:layout>
                <c:manualLayout>
                  <c:x val="6.5828084551342153E-17"/>
                  <c:y val="-0.2037037037037037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2A1-4B4B-8CBA-A0EF6AC1E0A7}"/>
                </c:ext>
              </c:extLst>
            </c:dLbl>
            <c:dLbl>
              <c:idx val="4"/>
              <c:layout>
                <c:manualLayout>
                  <c:x val="2.8725314183123879E-2"/>
                  <c:y val="-0.1898148148148148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2A1-4B4B-8CBA-A0EF6AC1E0A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table'!$G$2:$G$7</c:f>
              <c:strCache>
                <c:ptCount val="5"/>
                <c:pt idx="0">
                  <c:v>Andrew</c:v>
                </c:pt>
                <c:pt idx="1">
                  <c:v>Cameron</c:v>
                </c:pt>
                <c:pt idx="2">
                  <c:v>Ella</c:v>
                </c:pt>
                <c:pt idx="3">
                  <c:v>Grace</c:v>
                </c:pt>
                <c:pt idx="4">
                  <c:v>Megan</c:v>
                </c:pt>
              </c:strCache>
            </c:strRef>
          </c:cat>
          <c:val>
            <c:numRef>
              <c:f>'pivot table'!$H$2:$H$7</c:f>
              <c:numCache>
                <c:formatCode>"Rs."#.00,," L"</c:formatCode>
                <c:ptCount val="5"/>
                <c:pt idx="0">
                  <c:v>3759000</c:v>
                </c:pt>
                <c:pt idx="1">
                  <c:v>1814000</c:v>
                </c:pt>
                <c:pt idx="2">
                  <c:v>2134400</c:v>
                </c:pt>
                <c:pt idx="3">
                  <c:v>1959400</c:v>
                </c:pt>
                <c:pt idx="4">
                  <c:v>1701000</c:v>
                </c:pt>
              </c:numCache>
            </c:numRef>
          </c:val>
          <c:extLst>
            <c:ext xmlns:c16="http://schemas.microsoft.com/office/drawing/2014/chart" uri="{C3380CC4-5D6E-409C-BE32-E72D297353CC}">
              <c16:uniqueId val="{00000000-92A1-4B4B-8CBA-A0EF6AC1E0A7}"/>
            </c:ext>
          </c:extLst>
        </c:ser>
        <c:dLbls>
          <c:dLblPos val="ctr"/>
          <c:showLegendKey val="0"/>
          <c:showVal val="1"/>
          <c:showCatName val="0"/>
          <c:showSerName val="0"/>
          <c:showPercent val="0"/>
          <c:showBubbleSize val="0"/>
        </c:dLbls>
        <c:gapWidth val="150"/>
        <c:overlap val="100"/>
        <c:axId val="33233648"/>
        <c:axId val="33241808"/>
      </c:barChart>
      <c:catAx>
        <c:axId val="33233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41808"/>
        <c:crosses val="autoZero"/>
        <c:auto val="1"/>
        <c:lblAlgn val="ctr"/>
        <c:lblOffset val="100"/>
        <c:noMultiLvlLbl val="0"/>
      </c:catAx>
      <c:valAx>
        <c:axId val="33241808"/>
        <c:scaling>
          <c:orientation val="minMax"/>
        </c:scaling>
        <c:delete val="1"/>
        <c:axPos val="l"/>
        <c:numFmt formatCode="&quot;Rs.&quot;#.00,,&quot; L&quot;" sourceLinked="1"/>
        <c:majorTickMark val="none"/>
        <c:minorTickMark val="none"/>
        <c:tickLblPos val="nextTo"/>
        <c:crossAx val="33233648"/>
        <c:crosses val="autoZero"/>
        <c:crossBetween val="between"/>
      </c:valAx>
      <c:spPr>
        <a:noFill/>
        <a:ln>
          <a:noFill/>
        </a:ln>
        <a:effectLst>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table!PivotTable4</c:name>
    <c:fmtId val="16"/>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table'!$L$1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table'!$K$2:$K$22</c:f>
              <c:strCache>
                <c:ptCount val="20"/>
                <c:pt idx="0">
                  <c:v>Action Figure</c:v>
                </c:pt>
                <c:pt idx="1">
                  <c:v>Air Fryer</c:v>
                </c:pt>
                <c:pt idx="2">
                  <c:v>Bicycle</c:v>
                </c:pt>
                <c:pt idx="3">
                  <c:v>Blender</c:v>
                </c:pt>
                <c:pt idx="4">
                  <c:v>Coffee Maker</c:v>
                </c:pt>
                <c:pt idx="5">
                  <c:v>Desk Lamp</c:v>
                </c:pt>
                <c:pt idx="6">
                  <c:v>Headphones</c:v>
                </c:pt>
                <c:pt idx="7">
                  <c:v>Laptop</c:v>
                </c:pt>
                <c:pt idx="8">
                  <c:v>Microwave</c:v>
                </c:pt>
                <c:pt idx="9">
                  <c:v>Novel</c:v>
                </c:pt>
                <c:pt idx="10">
                  <c:v>Refrigerator</c:v>
                </c:pt>
                <c:pt idx="11">
                  <c:v>Shoes</c:v>
                </c:pt>
                <c:pt idx="12">
                  <c:v>Smartphone</c:v>
                </c:pt>
                <c:pt idx="13">
                  <c:v>Sneakers</c:v>
                </c:pt>
                <c:pt idx="14">
                  <c:v>Tablet</c:v>
                </c:pt>
                <c:pt idx="15">
                  <c:v>Tent</c:v>
                </c:pt>
                <c:pt idx="16">
                  <c:v>TV</c:v>
                </c:pt>
                <c:pt idx="17">
                  <c:v>Vacuum Cleaner</c:v>
                </c:pt>
                <c:pt idx="18">
                  <c:v>Watch</c:v>
                </c:pt>
                <c:pt idx="19">
                  <c:v>Water Bottle</c:v>
                </c:pt>
              </c:strCache>
            </c:strRef>
          </c:cat>
          <c:val>
            <c:numRef>
              <c:f>'pivot table'!$L$2:$L$22</c:f>
              <c:numCache>
                <c:formatCode>General</c:formatCode>
                <c:ptCount val="20"/>
                <c:pt idx="0">
                  <c:v>136</c:v>
                </c:pt>
                <c:pt idx="1">
                  <c:v>66</c:v>
                </c:pt>
                <c:pt idx="2">
                  <c:v>34</c:v>
                </c:pt>
                <c:pt idx="3">
                  <c:v>128</c:v>
                </c:pt>
                <c:pt idx="4">
                  <c:v>73</c:v>
                </c:pt>
                <c:pt idx="5">
                  <c:v>95</c:v>
                </c:pt>
                <c:pt idx="6">
                  <c:v>120</c:v>
                </c:pt>
                <c:pt idx="7">
                  <c:v>45</c:v>
                </c:pt>
                <c:pt idx="8">
                  <c:v>59</c:v>
                </c:pt>
                <c:pt idx="9">
                  <c:v>91</c:v>
                </c:pt>
                <c:pt idx="10">
                  <c:v>21</c:v>
                </c:pt>
                <c:pt idx="11">
                  <c:v>140</c:v>
                </c:pt>
                <c:pt idx="12">
                  <c:v>60</c:v>
                </c:pt>
                <c:pt idx="13">
                  <c:v>117</c:v>
                </c:pt>
                <c:pt idx="14">
                  <c:v>88</c:v>
                </c:pt>
                <c:pt idx="15">
                  <c:v>84</c:v>
                </c:pt>
                <c:pt idx="16">
                  <c:v>33</c:v>
                </c:pt>
                <c:pt idx="17">
                  <c:v>78</c:v>
                </c:pt>
                <c:pt idx="18">
                  <c:v>150</c:v>
                </c:pt>
                <c:pt idx="19">
                  <c:v>300</c:v>
                </c:pt>
              </c:numCache>
            </c:numRef>
          </c:val>
          <c:extLst>
            <c:ext xmlns:c16="http://schemas.microsoft.com/office/drawing/2014/chart" uri="{C3380CC4-5D6E-409C-BE32-E72D297353CC}">
              <c16:uniqueId val="{00000000-8CD2-424A-9959-4115662043DB}"/>
            </c:ext>
          </c:extLst>
        </c:ser>
        <c:dLbls>
          <c:showLegendKey val="0"/>
          <c:showVal val="1"/>
          <c:showCatName val="0"/>
          <c:showSerName val="0"/>
          <c:showPercent val="0"/>
          <c:showBubbleSize val="0"/>
        </c:dLbls>
        <c:axId val="1668779184"/>
        <c:axId val="1668778224"/>
      </c:areaChart>
      <c:catAx>
        <c:axId val="1668779184"/>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8778224"/>
        <c:crosses val="autoZero"/>
        <c:auto val="1"/>
        <c:lblAlgn val="ctr"/>
        <c:lblOffset val="100"/>
        <c:noMultiLvlLbl val="0"/>
      </c:catAx>
      <c:valAx>
        <c:axId val="1668778224"/>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87791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[Dashboard.xlsx]pivot table!PivotTable4</c:name>
    <c:fmtId val="22"/>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table'!$L$1</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table'!$K$2:$K$22</c:f>
              <c:strCache>
                <c:ptCount val="20"/>
                <c:pt idx="0">
                  <c:v>Action Figure</c:v>
                </c:pt>
                <c:pt idx="1">
                  <c:v>Air Fryer</c:v>
                </c:pt>
                <c:pt idx="2">
                  <c:v>Bicycle</c:v>
                </c:pt>
                <c:pt idx="3">
                  <c:v>Blender</c:v>
                </c:pt>
                <c:pt idx="4">
                  <c:v>Coffee Maker</c:v>
                </c:pt>
                <c:pt idx="5">
                  <c:v>Desk Lamp</c:v>
                </c:pt>
                <c:pt idx="6">
                  <c:v>Headphones</c:v>
                </c:pt>
                <c:pt idx="7">
                  <c:v>Laptop</c:v>
                </c:pt>
                <c:pt idx="8">
                  <c:v>Microwave</c:v>
                </c:pt>
                <c:pt idx="9">
                  <c:v>Novel</c:v>
                </c:pt>
                <c:pt idx="10">
                  <c:v>Refrigerator</c:v>
                </c:pt>
                <c:pt idx="11">
                  <c:v>Shoes</c:v>
                </c:pt>
                <c:pt idx="12">
                  <c:v>Smartphone</c:v>
                </c:pt>
                <c:pt idx="13">
                  <c:v>Sneakers</c:v>
                </c:pt>
                <c:pt idx="14">
                  <c:v>Tablet</c:v>
                </c:pt>
                <c:pt idx="15">
                  <c:v>Tent</c:v>
                </c:pt>
                <c:pt idx="16">
                  <c:v>TV</c:v>
                </c:pt>
                <c:pt idx="17">
                  <c:v>Vacuum Cleaner</c:v>
                </c:pt>
                <c:pt idx="18">
                  <c:v>Watch</c:v>
                </c:pt>
                <c:pt idx="19">
                  <c:v>Water Bottle</c:v>
                </c:pt>
              </c:strCache>
            </c:strRef>
          </c:cat>
          <c:val>
            <c:numRef>
              <c:f>'pivot table'!$L$2:$L$22</c:f>
              <c:numCache>
                <c:formatCode>General</c:formatCode>
                <c:ptCount val="20"/>
                <c:pt idx="0">
                  <c:v>136</c:v>
                </c:pt>
                <c:pt idx="1">
                  <c:v>66</c:v>
                </c:pt>
                <c:pt idx="2">
                  <c:v>34</c:v>
                </c:pt>
                <c:pt idx="3">
                  <c:v>128</c:v>
                </c:pt>
                <c:pt idx="4">
                  <c:v>73</c:v>
                </c:pt>
                <c:pt idx="5">
                  <c:v>95</c:v>
                </c:pt>
                <c:pt idx="6">
                  <c:v>120</c:v>
                </c:pt>
                <c:pt idx="7">
                  <c:v>45</c:v>
                </c:pt>
                <c:pt idx="8">
                  <c:v>59</c:v>
                </c:pt>
                <c:pt idx="9">
                  <c:v>91</c:v>
                </c:pt>
                <c:pt idx="10">
                  <c:v>21</c:v>
                </c:pt>
                <c:pt idx="11">
                  <c:v>140</c:v>
                </c:pt>
                <c:pt idx="12">
                  <c:v>60</c:v>
                </c:pt>
                <c:pt idx="13">
                  <c:v>117</c:v>
                </c:pt>
                <c:pt idx="14">
                  <c:v>88</c:v>
                </c:pt>
                <c:pt idx="15">
                  <c:v>84</c:v>
                </c:pt>
                <c:pt idx="16">
                  <c:v>33</c:v>
                </c:pt>
                <c:pt idx="17">
                  <c:v>78</c:v>
                </c:pt>
                <c:pt idx="18">
                  <c:v>150</c:v>
                </c:pt>
                <c:pt idx="19">
                  <c:v>300</c:v>
                </c:pt>
              </c:numCache>
            </c:numRef>
          </c:val>
          <c:extLst>
            <c:ext xmlns:c16="http://schemas.microsoft.com/office/drawing/2014/chart" uri="{C3380CC4-5D6E-409C-BE32-E72D297353CC}">
              <c16:uniqueId val="{00000000-D842-498A-916C-1FB33C57BF51}"/>
            </c:ext>
          </c:extLst>
        </c:ser>
        <c:dLbls>
          <c:showLegendKey val="0"/>
          <c:showVal val="1"/>
          <c:showCatName val="0"/>
          <c:showSerName val="0"/>
          <c:showPercent val="0"/>
          <c:showBubbleSize val="0"/>
        </c:dLbls>
        <c:gapWidth val="150"/>
        <c:overlap val="100"/>
        <c:axId val="1668779184"/>
        <c:axId val="1668778224"/>
      </c:barChart>
      <c:catAx>
        <c:axId val="16687791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8778224"/>
        <c:crosses val="autoZero"/>
        <c:auto val="1"/>
        <c:lblAlgn val="ctr"/>
        <c:lblOffset val="100"/>
        <c:noMultiLvlLbl val="0"/>
      </c:catAx>
      <c:valAx>
        <c:axId val="16687782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8779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table!PivotTable3</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
              <c:y val="-0.185185185185185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1.4362657091561939E-2"/>
              <c:y val="-0.226851851851851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6.5828084551342153E-17"/>
              <c:y val="-0.203703703703703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2.8725314183123879E-2"/>
              <c:y val="-0.18981481481481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
              <c:y val="-0.324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0"/>
              <c:y val="-0.324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
              <c:y val="-0.185185185185185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1.4362657091561939E-2"/>
              <c:y val="-0.226851851851851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6.5828084551342153E-17"/>
              <c:y val="-0.203703703703703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2.8725314183123879E-2"/>
              <c:y val="-0.18981481481481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0"/>
              <c:y val="-0.324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0"/>
              <c:y val="-0.185185185185185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1.4362657091561939E-2"/>
              <c:y val="-0.226851851851851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6.5828084551342153E-17"/>
              <c:y val="-0.203703703703703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2.8725314183123879E-2"/>
              <c:y val="-0.18981481481481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05640452932614"/>
          <c:y val="0.12758821813939925"/>
          <c:w val="0.78896450331500301"/>
          <c:h val="0.56410323709536303"/>
        </c:manualLayout>
      </c:layout>
      <c:barChart>
        <c:barDir val="col"/>
        <c:grouping val="stacked"/>
        <c:varyColors val="0"/>
        <c:ser>
          <c:idx val="0"/>
          <c:order val="0"/>
          <c:tx>
            <c:strRef>
              <c:f>'pivot table'!$H$1</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45E8-4FD6-B1EB-9FBC3450C17A}"/>
              </c:ext>
            </c:extLst>
          </c:dPt>
          <c:dPt>
            <c:idx val="1"/>
            <c:invertIfNegative val="0"/>
            <c:bubble3D val="0"/>
            <c:extLst>
              <c:ext xmlns:c16="http://schemas.microsoft.com/office/drawing/2014/chart" uri="{C3380CC4-5D6E-409C-BE32-E72D297353CC}">
                <c16:uniqueId val="{00000001-45E8-4FD6-B1EB-9FBC3450C17A}"/>
              </c:ext>
            </c:extLst>
          </c:dPt>
          <c:dPt>
            <c:idx val="2"/>
            <c:invertIfNegative val="0"/>
            <c:bubble3D val="0"/>
            <c:extLst>
              <c:ext xmlns:c16="http://schemas.microsoft.com/office/drawing/2014/chart" uri="{C3380CC4-5D6E-409C-BE32-E72D297353CC}">
                <c16:uniqueId val="{00000002-45E8-4FD6-B1EB-9FBC3450C17A}"/>
              </c:ext>
            </c:extLst>
          </c:dPt>
          <c:dPt>
            <c:idx val="3"/>
            <c:invertIfNegative val="0"/>
            <c:bubble3D val="0"/>
            <c:extLst>
              <c:ext xmlns:c16="http://schemas.microsoft.com/office/drawing/2014/chart" uri="{C3380CC4-5D6E-409C-BE32-E72D297353CC}">
                <c16:uniqueId val="{00000003-45E8-4FD6-B1EB-9FBC3450C17A}"/>
              </c:ext>
            </c:extLst>
          </c:dPt>
          <c:dPt>
            <c:idx val="4"/>
            <c:invertIfNegative val="0"/>
            <c:bubble3D val="0"/>
            <c:extLst>
              <c:ext xmlns:c16="http://schemas.microsoft.com/office/drawing/2014/chart" uri="{C3380CC4-5D6E-409C-BE32-E72D297353CC}">
                <c16:uniqueId val="{00000004-45E8-4FD6-B1EB-9FBC3450C17A}"/>
              </c:ext>
            </c:extLst>
          </c:dPt>
          <c:dLbls>
            <c:dLbl>
              <c:idx val="0"/>
              <c:layout>
                <c:manualLayout>
                  <c:x val="0"/>
                  <c:y val="-0.3240740740740740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5E8-4FD6-B1EB-9FBC3450C17A}"/>
                </c:ext>
              </c:extLst>
            </c:dLbl>
            <c:dLbl>
              <c:idx val="1"/>
              <c:layout>
                <c:manualLayout>
                  <c:x val="0"/>
                  <c:y val="-0.1851851851851852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5E8-4FD6-B1EB-9FBC3450C17A}"/>
                </c:ext>
              </c:extLst>
            </c:dLbl>
            <c:dLbl>
              <c:idx val="2"/>
              <c:layout>
                <c:manualLayout>
                  <c:x val="1.4362657091561939E-2"/>
                  <c:y val="-0.2268518518518518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5E8-4FD6-B1EB-9FBC3450C17A}"/>
                </c:ext>
              </c:extLst>
            </c:dLbl>
            <c:dLbl>
              <c:idx val="3"/>
              <c:layout>
                <c:manualLayout>
                  <c:x val="6.5828084551342153E-17"/>
                  <c:y val="-0.2037037037037037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5E8-4FD6-B1EB-9FBC3450C17A}"/>
                </c:ext>
              </c:extLst>
            </c:dLbl>
            <c:dLbl>
              <c:idx val="4"/>
              <c:layout>
                <c:manualLayout>
                  <c:x val="2.8725314183123879E-2"/>
                  <c:y val="-0.1898148148148148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5E8-4FD6-B1EB-9FBC3450C17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table'!$G$2:$G$7</c:f>
              <c:strCache>
                <c:ptCount val="5"/>
                <c:pt idx="0">
                  <c:v>Andrew</c:v>
                </c:pt>
                <c:pt idx="1">
                  <c:v>Cameron</c:v>
                </c:pt>
                <c:pt idx="2">
                  <c:v>Ella</c:v>
                </c:pt>
                <c:pt idx="3">
                  <c:v>Grace</c:v>
                </c:pt>
                <c:pt idx="4">
                  <c:v>Megan</c:v>
                </c:pt>
              </c:strCache>
            </c:strRef>
          </c:cat>
          <c:val>
            <c:numRef>
              <c:f>'pivot table'!$H$2:$H$7</c:f>
              <c:numCache>
                <c:formatCode>"Rs."#.00,," L"</c:formatCode>
                <c:ptCount val="5"/>
                <c:pt idx="0">
                  <c:v>3759000</c:v>
                </c:pt>
                <c:pt idx="1">
                  <c:v>1814000</c:v>
                </c:pt>
                <c:pt idx="2">
                  <c:v>2134400</c:v>
                </c:pt>
                <c:pt idx="3">
                  <c:v>1959400</c:v>
                </c:pt>
                <c:pt idx="4">
                  <c:v>1701000</c:v>
                </c:pt>
              </c:numCache>
            </c:numRef>
          </c:val>
          <c:extLst>
            <c:ext xmlns:c16="http://schemas.microsoft.com/office/drawing/2014/chart" uri="{C3380CC4-5D6E-409C-BE32-E72D297353CC}">
              <c16:uniqueId val="{00000005-45E8-4FD6-B1EB-9FBC3450C17A}"/>
            </c:ext>
          </c:extLst>
        </c:ser>
        <c:dLbls>
          <c:dLblPos val="ctr"/>
          <c:showLegendKey val="0"/>
          <c:showVal val="1"/>
          <c:showCatName val="0"/>
          <c:showSerName val="0"/>
          <c:showPercent val="0"/>
          <c:showBubbleSize val="0"/>
        </c:dLbls>
        <c:gapWidth val="150"/>
        <c:overlap val="100"/>
        <c:axId val="33233648"/>
        <c:axId val="33241808"/>
      </c:barChart>
      <c:catAx>
        <c:axId val="33233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41808"/>
        <c:crosses val="autoZero"/>
        <c:auto val="1"/>
        <c:lblAlgn val="ctr"/>
        <c:lblOffset val="100"/>
        <c:noMultiLvlLbl val="0"/>
      </c:catAx>
      <c:valAx>
        <c:axId val="33241808"/>
        <c:scaling>
          <c:orientation val="minMax"/>
        </c:scaling>
        <c:delete val="1"/>
        <c:axPos val="l"/>
        <c:numFmt formatCode="&quot;Rs.&quot;#.00,,&quot; L&quot;" sourceLinked="1"/>
        <c:majorTickMark val="none"/>
        <c:minorTickMark val="none"/>
        <c:tickLblPos val="nextTo"/>
        <c:crossAx val="33233648"/>
        <c:crosses val="autoZero"/>
        <c:crossBetween val="between"/>
      </c:valAx>
      <c:spPr>
        <a:noFill/>
        <a:ln>
          <a:noFill/>
        </a:ln>
        <a:effectLst>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table!PivotTable2</c:name>
    <c:fmtId val="22"/>
  </c:pivotSource>
  <c:chart>
    <c:autoTitleDeleted val="1"/>
    <c:pivotFmts>
      <c:pivotFmt>
        <c:idx val="0"/>
        <c:spPr>
          <a:solidFill>
            <a:schemeClr val="accent1"/>
          </a:solidFill>
          <a:ln>
            <a:noFill/>
          </a:ln>
          <a:effectLst>
            <a:outerShdw blurRad="50800" dist="50800" dir="5400000" sx="98000" sy="98000" algn="ctr" rotWithShape="0">
              <a:srgbClr val="0000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50800" dist="50800" dir="5400000" sx="98000" sy="98000" algn="ctr" rotWithShape="0">
              <a:srgbClr val="0000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a:outerShdw blurRad="50800" dist="50800" dir="5400000" sx="98000" sy="98000" algn="ctr" rotWithShape="0">
              <a:srgbClr val="000000"/>
            </a:outerShdw>
          </a:effectLst>
        </c:spPr>
        <c:marker>
          <c:symbol val="circle"/>
          <c:size val="5"/>
          <c:spPr>
            <a:solidFill>
              <a:schemeClr val="accent1"/>
            </a:solidFill>
            <a:ln w="9525">
              <a:solidFill>
                <a:schemeClr val="accent1"/>
              </a:solidFill>
            </a:ln>
            <a:effectLst/>
          </c:spPr>
        </c:marker>
        <c:dLbl>
          <c:idx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439750335726559"/>
          <c:y val="3.2400530920050997E-2"/>
          <c:w val="0.45225608002718692"/>
          <c:h val="0.72046097821199007"/>
        </c:manualLayout>
      </c:layout>
      <c:lineChart>
        <c:grouping val="standard"/>
        <c:varyColors val="0"/>
        <c:ser>
          <c:idx val="0"/>
          <c:order val="0"/>
          <c:tx>
            <c:strRef>
              <c:f>'pivot table'!$E$1</c:f>
              <c:strCache>
                <c:ptCount val="1"/>
                <c:pt idx="0">
                  <c:v>Total</c:v>
                </c:pt>
              </c:strCache>
            </c:strRef>
          </c:tx>
          <c:spPr>
            <a:ln w="28575" cap="rnd">
              <a:solidFill>
                <a:schemeClr val="accent1"/>
              </a:solidFill>
              <a:round/>
            </a:ln>
            <a:effectLst>
              <a:outerShdw blurRad="50800" dist="50800" dir="5400000" sx="98000" sy="98000" algn="ctr" rotWithShape="0">
                <a:srgbClr val="000000"/>
              </a:outerShdw>
            </a:effectLst>
          </c:spPr>
          <c:marker>
            <c:symbol val="circle"/>
            <c:size val="5"/>
            <c:spPr>
              <a:solidFill>
                <a:schemeClr val="accent1"/>
              </a:solidFill>
              <a:ln w="9525">
                <a:solidFill>
                  <a:schemeClr val="accent1"/>
                </a:solidFill>
              </a:ln>
              <a:effectLst/>
            </c:spPr>
          </c:marker>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table'!$D$2:$D$22</c:f>
              <c:strCache>
                <c:ptCount val="20"/>
                <c:pt idx="0">
                  <c:v>Action Figure</c:v>
                </c:pt>
                <c:pt idx="1">
                  <c:v>Air Fryer</c:v>
                </c:pt>
                <c:pt idx="2">
                  <c:v>Bicycle</c:v>
                </c:pt>
                <c:pt idx="3">
                  <c:v>Blender</c:v>
                </c:pt>
                <c:pt idx="4">
                  <c:v>Coffee Maker</c:v>
                </c:pt>
                <c:pt idx="5">
                  <c:v>Desk Lamp</c:v>
                </c:pt>
                <c:pt idx="6">
                  <c:v>Headphones</c:v>
                </c:pt>
                <c:pt idx="7">
                  <c:v>Laptop</c:v>
                </c:pt>
                <c:pt idx="8">
                  <c:v>Microwave</c:v>
                </c:pt>
                <c:pt idx="9">
                  <c:v>Novel</c:v>
                </c:pt>
                <c:pt idx="10">
                  <c:v>Refrigerator</c:v>
                </c:pt>
                <c:pt idx="11">
                  <c:v>Shoes</c:v>
                </c:pt>
                <c:pt idx="12">
                  <c:v>Smartphone</c:v>
                </c:pt>
                <c:pt idx="13">
                  <c:v>Sneakers</c:v>
                </c:pt>
                <c:pt idx="14">
                  <c:v>Tablet</c:v>
                </c:pt>
                <c:pt idx="15">
                  <c:v>Tent</c:v>
                </c:pt>
                <c:pt idx="16">
                  <c:v>TV</c:v>
                </c:pt>
                <c:pt idx="17">
                  <c:v>Vacuum Cleaner</c:v>
                </c:pt>
                <c:pt idx="18">
                  <c:v>Watch</c:v>
                </c:pt>
                <c:pt idx="19">
                  <c:v>Water Bottle</c:v>
                </c:pt>
              </c:strCache>
            </c:strRef>
          </c:cat>
          <c:val>
            <c:numRef>
              <c:f>'pivot table'!$E$2:$E$22</c:f>
              <c:numCache>
                <c:formatCode>"Rs."#.00,," L"</c:formatCode>
                <c:ptCount val="20"/>
                <c:pt idx="0">
                  <c:v>163200</c:v>
                </c:pt>
                <c:pt idx="1">
                  <c:v>343200</c:v>
                </c:pt>
                <c:pt idx="2">
                  <c:v>340000</c:v>
                </c:pt>
                <c:pt idx="3">
                  <c:v>448000</c:v>
                </c:pt>
                <c:pt idx="4">
                  <c:v>131400</c:v>
                </c:pt>
                <c:pt idx="5">
                  <c:v>85500</c:v>
                </c:pt>
                <c:pt idx="6">
                  <c:v>180000</c:v>
                </c:pt>
                <c:pt idx="7">
                  <c:v>2025000</c:v>
                </c:pt>
                <c:pt idx="8">
                  <c:v>383500</c:v>
                </c:pt>
                <c:pt idx="9">
                  <c:v>91000</c:v>
                </c:pt>
                <c:pt idx="10">
                  <c:v>1050000</c:v>
                </c:pt>
                <c:pt idx="11">
                  <c:v>308000</c:v>
                </c:pt>
                <c:pt idx="12">
                  <c:v>1320000</c:v>
                </c:pt>
                <c:pt idx="13">
                  <c:v>440000</c:v>
                </c:pt>
                <c:pt idx="14">
                  <c:v>1320000</c:v>
                </c:pt>
                <c:pt idx="15">
                  <c:v>504000</c:v>
                </c:pt>
                <c:pt idx="16">
                  <c:v>1254000</c:v>
                </c:pt>
                <c:pt idx="17">
                  <c:v>546000</c:v>
                </c:pt>
                <c:pt idx="18">
                  <c:v>375000</c:v>
                </c:pt>
                <c:pt idx="19">
                  <c:v>60000</c:v>
                </c:pt>
              </c:numCache>
            </c:numRef>
          </c:val>
          <c:smooth val="0"/>
          <c:extLst>
            <c:ext xmlns:c16="http://schemas.microsoft.com/office/drawing/2014/chart" uri="{C3380CC4-5D6E-409C-BE32-E72D297353CC}">
              <c16:uniqueId val="{00000000-1FBA-4E78-BB48-CB42306C88CC}"/>
            </c:ext>
          </c:extLst>
        </c:ser>
        <c:dLbls>
          <c:dLblPos val="t"/>
          <c:showLegendKey val="0"/>
          <c:showVal val="1"/>
          <c:showCatName val="0"/>
          <c:showSerName val="0"/>
          <c:showPercent val="0"/>
          <c:showBubbleSize val="0"/>
        </c:dLbls>
        <c:marker val="1"/>
        <c:smooth val="0"/>
        <c:axId val="1723203088"/>
        <c:axId val="1723193488"/>
      </c:lineChart>
      <c:catAx>
        <c:axId val="1723203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193488"/>
        <c:crosses val="autoZero"/>
        <c:auto val="1"/>
        <c:lblAlgn val="ctr"/>
        <c:lblOffset val="100"/>
        <c:noMultiLvlLbl val="0"/>
      </c:catAx>
      <c:valAx>
        <c:axId val="1723193488"/>
        <c:scaling>
          <c:orientation val="minMax"/>
        </c:scaling>
        <c:delete val="0"/>
        <c:axPos val="l"/>
        <c:numFmt formatCode="&quot;Rs.&quot;#.00,,&quot; L&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203088"/>
        <c:crosses val="autoZero"/>
        <c:crossBetween val="between"/>
      </c:valAx>
      <c:spPr>
        <a:noFill/>
        <a:ln>
          <a:noFill/>
        </a:ln>
        <a:effectLst>
          <a:outerShdw dist="50800" dir="5400000" sx="1000" sy="1000" algn="ctr" rotWithShape="0">
            <a:srgbClr val="000000">
              <a:alpha val="58000"/>
            </a:srgbClr>
          </a:outerShdw>
          <a:softEdge rad="0"/>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table!PivotTable1</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3240418118466898"/>
              <c:y val="-0.110032362459546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21047188481795726"/>
              <c:y val="8.380660049121939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9596084273249623"/>
                  <c:h val="0.22193700787401571"/>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3240418118466898"/>
              <c:y val="-0.110032362459546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21047188481795726"/>
              <c:y val="8.380660049121939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9596084273249623"/>
                  <c:h val="0.22193700787401571"/>
                </c:manualLayout>
              </c15:layout>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3240418118466898"/>
              <c:y val="-0.110032362459546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21047188481795726"/>
              <c:y val="8.380660049121939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9596084273249623"/>
                  <c:h val="0.22193700787401571"/>
                </c:manualLayout>
              </c15:layout>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'pivot table'!$B$1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58D-4432-AF77-E684BD31F92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58D-4432-AF77-E684BD31F92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58D-4432-AF77-E684BD31F92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58D-4432-AF77-E684BD31F926}"/>
              </c:ext>
            </c:extLst>
          </c:dPt>
          <c:dLbls>
            <c:dLbl>
              <c:idx val="0"/>
              <c:layout>
                <c:manualLayout>
                  <c:x val="0.13240418118466898"/>
                  <c:y val="-0.1100323624595469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58D-4432-AF77-E684BD31F926}"/>
                </c:ext>
              </c:extLst>
            </c:dLbl>
            <c:dLbl>
              <c:idx val="1"/>
              <c:layout>
                <c:manualLayout>
                  <c:x val="0.21047188481795726"/>
                  <c:y val="8.380660049121939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9596084273249623"/>
                      <c:h val="0.22193700787401571"/>
                    </c:manualLayout>
                  </c15:layout>
                </c:ext>
                <c:ext xmlns:c16="http://schemas.microsoft.com/office/drawing/2014/chart" uri="{C3380CC4-5D6E-409C-BE32-E72D297353CC}">
                  <c16:uniqueId val="{00000003-058D-4432-AF77-E684BD31F92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table'!$A$2:$A$6</c:f>
              <c:strCache>
                <c:ptCount val="4"/>
                <c:pt idx="0">
                  <c:v>East</c:v>
                </c:pt>
                <c:pt idx="1">
                  <c:v>North</c:v>
                </c:pt>
                <c:pt idx="2">
                  <c:v>South</c:v>
                </c:pt>
                <c:pt idx="3">
                  <c:v>West</c:v>
                </c:pt>
              </c:strCache>
            </c:strRef>
          </c:cat>
          <c:val>
            <c:numRef>
              <c:f>'pivot table'!$B$2:$B$6</c:f>
              <c:numCache>
                <c:formatCode>"Rs."#.00,," L"</c:formatCode>
                <c:ptCount val="4"/>
                <c:pt idx="0">
                  <c:v>1316100</c:v>
                </c:pt>
                <c:pt idx="1">
                  <c:v>3007000</c:v>
                </c:pt>
                <c:pt idx="2">
                  <c:v>2098200</c:v>
                </c:pt>
                <c:pt idx="3">
                  <c:v>4946500</c:v>
                </c:pt>
              </c:numCache>
            </c:numRef>
          </c:val>
          <c:extLst>
            <c:ext xmlns:c16="http://schemas.microsoft.com/office/drawing/2014/chart" uri="{C3380CC4-5D6E-409C-BE32-E72D297353CC}">
              <c16:uniqueId val="{00000008-058D-4432-AF77-E684BD31F926}"/>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7.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6.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5.xml"/><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76200</xdr:colOff>
      <xdr:row>29</xdr:row>
      <xdr:rowOff>101600</xdr:rowOff>
    </xdr:from>
    <xdr:to>
      <xdr:col>1</xdr:col>
      <xdr:colOff>857250</xdr:colOff>
      <xdr:row>38</xdr:row>
      <xdr:rowOff>95250</xdr:rowOff>
    </xdr:to>
    <xdr:graphicFrame macro="">
      <xdr:nvGraphicFramePr>
        <xdr:cNvPr id="2" name="Chart 1">
          <a:extLst>
            <a:ext uri="{FF2B5EF4-FFF2-40B4-BE49-F238E27FC236}">
              <a16:creationId xmlns:a16="http://schemas.microsoft.com/office/drawing/2014/main" id="{6F9410E7-0D87-9167-6B85-8A85A9DE84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1076326</xdr:colOff>
      <xdr:row>27</xdr:row>
      <xdr:rowOff>0</xdr:rowOff>
    </xdr:from>
    <xdr:to>
      <xdr:col>6</xdr:col>
      <xdr:colOff>596900</xdr:colOff>
      <xdr:row>41</xdr:row>
      <xdr:rowOff>19050</xdr:rowOff>
    </xdr:to>
    <xdr:graphicFrame macro="">
      <xdr:nvGraphicFramePr>
        <xdr:cNvPr id="4" name="Chart 3">
          <a:extLst>
            <a:ext uri="{FF2B5EF4-FFF2-40B4-BE49-F238E27FC236}">
              <a16:creationId xmlns:a16="http://schemas.microsoft.com/office/drawing/2014/main" id="{BD7A5043-3D5F-21D2-C369-51D60025AD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368299</xdr:colOff>
      <xdr:row>26</xdr:row>
      <xdr:rowOff>171450</xdr:rowOff>
    </xdr:from>
    <xdr:to>
      <xdr:col>9</xdr:col>
      <xdr:colOff>688974</xdr:colOff>
      <xdr:row>41</xdr:row>
      <xdr:rowOff>152400</xdr:rowOff>
    </xdr:to>
    <xdr:graphicFrame macro="">
      <xdr:nvGraphicFramePr>
        <xdr:cNvPr id="5" name="Chart 4">
          <a:extLst>
            <a:ext uri="{FF2B5EF4-FFF2-40B4-BE49-F238E27FC236}">
              <a16:creationId xmlns:a16="http://schemas.microsoft.com/office/drawing/2014/main" id="{EAA3877C-2460-570C-E550-2E578D00B3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909695</xdr:colOff>
      <xdr:row>25</xdr:row>
      <xdr:rowOff>51948</xdr:rowOff>
    </xdr:from>
    <xdr:to>
      <xdr:col>16</xdr:col>
      <xdr:colOff>255568</xdr:colOff>
      <xdr:row>40</xdr:row>
      <xdr:rowOff>32898</xdr:rowOff>
    </xdr:to>
    <xdr:graphicFrame macro="">
      <xdr:nvGraphicFramePr>
        <xdr:cNvPr id="6" name="Chart 5">
          <a:extLst>
            <a:ext uri="{FF2B5EF4-FFF2-40B4-BE49-F238E27FC236}">
              <a16:creationId xmlns:a16="http://schemas.microsoft.com/office/drawing/2014/main" id="{10750A1D-7FB3-CB4D-75FA-F7D5542593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89902</xdr:colOff>
      <xdr:row>0</xdr:row>
      <xdr:rowOff>105610</xdr:rowOff>
    </xdr:from>
    <xdr:to>
      <xdr:col>18</xdr:col>
      <xdr:colOff>116973</xdr:colOff>
      <xdr:row>7</xdr:row>
      <xdr:rowOff>61160</xdr:rowOff>
    </xdr:to>
    <xdr:sp macro="" textlink="">
      <xdr:nvSpPr>
        <xdr:cNvPr id="2" name="Rectangle: Rounded Corners 1">
          <a:extLst>
            <a:ext uri="{FF2B5EF4-FFF2-40B4-BE49-F238E27FC236}">
              <a16:creationId xmlns:a16="http://schemas.microsoft.com/office/drawing/2014/main" id="{F196C054-DFE6-25D2-C25C-D5915ABFD529}"/>
            </a:ext>
          </a:extLst>
        </xdr:cNvPr>
        <xdr:cNvSpPr/>
      </xdr:nvSpPr>
      <xdr:spPr>
        <a:xfrm>
          <a:off x="4969376" y="105610"/>
          <a:ext cx="6126413" cy="1242261"/>
        </a:xfrm>
        <a:prstGeom prst="roundRect">
          <a:avLst>
            <a:gd name="adj" fmla="val 24830"/>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152400</xdr:colOff>
      <xdr:row>7</xdr:row>
      <xdr:rowOff>171450</xdr:rowOff>
    </xdr:from>
    <xdr:to>
      <xdr:col>4</xdr:col>
      <xdr:colOff>438150</xdr:colOff>
      <xdr:row>13</xdr:row>
      <xdr:rowOff>63500</xdr:rowOff>
    </xdr:to>
    <xdr:grpSp>
      <xdr:nvGrpSpPr>
        <xdr:cNvPr id="7" name="Group 6">
          <a:extLst>
            <a:ext uri="{FF2B5EF4-FFF2-40B4-BE49-F238E27FC236}">
              <a16:creationId xmlns:a16="http://schemas.microsoft.com/office/drawing/2014/main" id="{6E085836-E504-0698-320F-7FC538644DEC}"/>
            </a:ext>
          </a:extLst>
        </xdr:cNvPr>
        <xdr:cNvGrpSpPr/>
      </xdr:nvGrpSpPr>
      <xdr:grpSpPr>
        <a:xfrm>
          <a:off x="152400" y="1458161"/>
          <a:ext cx="2725487" cy="994944"/>
          <a:chOff x="152400" y="1460500"/>
          <a:chExt cx="2724150" cy="996950"/>
        </a:xfrm>
      </xdr:grpSpPr>
      <xdr:sp macro="" textlink="">
        <xdr:nvSpPr>
          <xdr:cNvPr id="3" name="Rectangle: Rounded Corners 2">
            <a:extLst>
              <a:ext uri="{FF2B5EF4-FFF2-40B4-BE49-F238E27FC236}">
                <a16:creationId xmlns:a16="http://schemas.microsoft.com/office/drawing/2014/main" id="{7839DDB2-1823-43CF-8E62-FE46D49885A9}"/>
              </a:ext>
            </a:extLst>
          </xdr:cNvPr>
          <xdr:cNvSpPr/>
        </xdr:nvSpPr>
        <xdr:spPr>
          <a:xfrm>
            <a:off x="152400" y="1466850"/>
            <a:ext cx="2724150" cy="990600"/>
          </a:xfrm>
          <a:prstGeom prst="roundRect">
            <a:avLst>
              <a:gd name="adj" fmla="val 24830"/>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sp macro="" textlink="">
        <xdr:nvSpPr>
          <xdr:cNvPr id="4" name="Rectangle: Rounded Corners 3">
            <a:extLst>
              <a:ext uri="{FF2B5EF4-FFF2-40B4-BE49-F238E27FC236}">
                <a16:creationId xmlns:a16="http://schemas.microsoft.com/office/drawing/2014/main" id="{7B017F90-7B64-42B9-9451-5A24AD37B5C0}"/>
              </a:ext>
            </a:extLst>
          </xdr:cNvPr>
          <xdr:cNvSpPr/>
        </xdr:nvSpPr>
        <xdr:spPr>
          <a:xfrm>
            <a:off x="165100" y="1460500"/>
            <a:ext cx="1193800" cy="990600"/>
          </a:xfrm>
          <a:prstGeom prst="roundRect">
            <a:avLst>
              <a:gd name="adj" fmla="val 24830"/>
            </a:avLst>
          </a:prstGeom>
          <a:solidFill>
            <a:schemeClr val="accent4">
              <a:lumMod val="75000"/>
            </a:schemeClr>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sp macro="" textlink="">
        <xdr:nvSpPr>
          <xdr:cNvPr id="5" name="TextBox 4">
            <a:extLst>
              <a:ext uri="{FF2B5EF4-FFF2-40B4-BE49-F238E27FC236}">
                <a16:creationId xmlns:a16="http://schemas.microsoft.com/office/drawing/2014/main" id="{335299C5-E3AE-E8F7-DCA6-367F5B2E36F8}"/>
              </a:ext>
            </a:extLst>
          </xdr:cNvPr>
          <xdr:cNvSpPr txBox="1"/>
        </xdr:nvSpPr>
        <xdr:spPr>
          <a:xfrm>
            <a:off x="1593850" y="1682750"/>
            <a:ext cx="11303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TOTAL</a:t>
            </a:r>
            <a:r>
              <a:rPr lang="en-IN" sz="1100" baseline="0"/>
              <a:t> SALES</a:t>
            </a:r>
            <a:endParaRPr lang="en-IN" sz="1100"/>
          </a:p>
        </xdr:txBody>
      </xdr:sp>
      <xdr:sp macro="" textlink="Sheet1!L2">
        <xdr:nvSpPr>
          <xdr:cNvPr id="6" name="TextBox 5">
            <a:extLst>
              <a:ext uri="{FF2B5EF4-FFF2-40B4-BE49-F238E27FC236}">
                <a16:creationId xmlns:a16="http://schemas.microsoft.com/office/drawing/2014/main" id="{891BA9B9-D2D7-EB9B-0C48-E40EA64CBBAB}"/>
              </a:ext>
            </a:extLst>
          </xdr:cNvPr>
          <xdr:cNvSpPr txBox="1"/>
        </xdr:nvSpPr>
        <xdr:spPr>
          <a:xfrm>
            <a:off x="1606550" y="1905000"/>
            <a:ext cx="1117600" cy="31115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03547B5-7644-4CB7-887E-F996315F2790}" type="TxLink">
              <a:rPr lang="en-US" sz="1600" b="0" i="0" u="none" strike="noStrike">
                <a:solidFill>
                  <a:srgbClr val="000000"/>
                </a:solidFill>
                <a:latin typeface="Calibri"/>
                <a:ea typeface="Calibri"/>
                <a:cs typeface="Calibri"/>
              </a:rPr>
              <a:pPr/>
              <a:t>3334800</a:t>
            </a:fld>
            <a:endParaRPr lang="en-IN" sz="1600"/>
          </a:p>
        </xdr:txBody>
      </xdr:sp>
    </xdr:grpSp>
    <xdr:clientData/>
  </xdr:twoCellAnchor>
  <xdr:twoCellAnchor>
    <xdr:from>
      <xdr:col>5</xdr:col>
      <xdr:colOff>31750</xdr:colOff>
      <xdr:row>7</xdr:row>
      <xdr:rowOff>177800</xdr:rowOff>
    </xdr:from>
    <xdr:to>
      <xdr:col>9</xdr:col>
      <xdr:colOff>317500</xdr:colOff>
      <xdr:row>13</xdr:row>
      <xdr:rowOff>69850</xdr:rowOff>
    </xdr:to>
    <xdr:grpSp>
      <xdr:nvGrpSpPr>
        <xdr:cNvPr id="14" name="Group 13">
          <a:extLst>
            <a:ext uri="{FF2B5EF4-FFF2-40B4-BE49-F238E27FC236}">
              <a16:creationId xmlns:a16="http://schemas.microsoft.com/office/drawing/2014/main" id="{A8A13879-6895-96CA-AEF7-AB773DCDF452}"/>
            </a:ext>
          </a:extLst>
        </xdr:cNvPr>
        <xdr:cNvGrpSpPr/>
      </xdr:nvGrpSpPr>
      <xdr:grpSpPr>
        <a:xfrm>
          <a:off x="3081421" y="1464511"/>
          <a:ext cx="2725487" cy="994944"/>
          <a:chOff x="152400" y="1466850"/>
          <a:chExt cx="2724150" cy="996950"/>
        </a:xfrm>
      </xdr:grpSpPr>
      <xdr:sp macro="" textlink="">
        <xdr:nvSpPr>
          <xdr:cNvPr id="15" name="Rectangle: Rounded Corners 14">
            <a:extLst>
              <a:ext uri="{FF2B5EF4-FFF2-40B4-BE49-F238E27FC236}">
                <a16:creationId xmlns:a16="http://schemas.microsoft.com/office/drawing/2014/main" id="{0458BB9B-2605-0A8D-4C32-E6AA0318DCEB}"/>
              </a:ext>
            </a:extLst>
          </xdr:cNvPr>
          <xdr:cNvSpPr/>
        </xdr:nvSpPr>
        <xdr:spPr>
          <a:xfrm>
            <a:off x="152400" y="1466850"/>
            <a:ext cx="2724150" cy="990600"/>
          </a:xfrm>
          <a:prstGeom prst="roundRect">
            <a:avLst>
              <a:gd name="adj" fmla="val 24830"/>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sp macro="" textlink="">
        <xdr:nvSpPr>
          <xdr:cNvPr id="16" name="Rectangle: Rounded Corners 15">
            <a:extLst>
              <a:ext uri="{FF2B5EF4-FFF2-40B4-BE49-F238E27FC236}">
                <a16:creationId xmlns:a16="http://schemas.microsoft.com/office/drawing/2014/main" id="{26BE2161-7311-6D03-1C1D-540DCE11B010}"/>
              </a:ext>
            </a:extLst>
          </xdr:cNvPr>
          <xdr:cNvSpPr/>
        </xdr:nvSpPr>
        <xdr:spPr>
          <a:xfrm>
            <a:off x="165100" y="1473200"/>
            <a:ext cx="1193800" cy="990600"/>
          </a:xfrm>
          <a:prstGeom prst="roundRect">
            <a:avLst>
              <a:gd name="adj" fmla="val 24830"/>
            </a:avLst>
          </a:prstGeom>
          <a:solidFill>
            <a:schemeClr val="accent2">
              <a:lumMod val="75000"/>
            </a:schemeClr>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sp macro="" textlink="">
        <xdr:nvSpPr>
          <xdr:cNvPr id="17" name="TextBox 16">
            <a:extLst>
              <a:ext uri="{FF2B5EF4-FFF2-40B4-BE49-F238E27FC236}">
                <a16:creationId xmlns:a16="http://schemas.microsoft.com/office/drawing/2014/main" id="{949F42C4-04F5-8986-7B54-85FFF394E4D0}"/>
              </a:ext>
            </a:extLst>
          </xdr:cNvPr>
          <xdr:cNvSpPr txBox="1"/>
        </xdr:nvSpPr>
        <xdr:spPr>
          <a:xfrm>
            <a:off x="1593850" y="1682750"/>
            <a:ext cx="11303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Average</a:t>
            </a:r>
            <a:r>
              <a:rPr lang="en-IN" sz="1100" baseline="0"/>
              <a:t> sales</a:t>
            </a:r>
            <a:endParaRPr lang="en-IN" sz="1100"/>
          </a:p>
        </xdr:txBody>
      </xdr:sp>
      <xdr:sp macro="" textlink="Sheet1!L13">
        <xdr:nvSpPr>
          <xdr:cNvPr id="18" name="TextBox 17">
            <a:extLst>
              <a:ext uri="{FF2B5EF4-FFF2-40B4-BE49-F238E27FC236}">
                <a16:creationId xmlns:a16="http://schemas.microsoft.com/office/drawing/2014/main" id="{A8DB88BA-CD5A-9461-DFEE-0F6175A17F10}"/>
              </a:ext>
            </a:extLst>
          </xdr:cNvPr>
          <xdr:cNvSpPr txBox="1"/>
        </xdr:nvSpPr>
        <xdr:spPr>
          <a:xfrm>
            <a:off x="1606550" y="1905000"/>
            <a:ext cx="1117600" cy="31115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47967DC-3C2D-424F-AFDA-419ED259CD2F}" type="TxLink">
              <a:rPr lang="en-US" sz="1100" b="0" i="0" u="none" strike="noStrike">
                <a:solidFill>
                  <a:srgbClr val="000000"/>
                </a:solidFill>
                <a:latin typeface="Calibri"/>
                <a:ea typeface="Calibri"/>
                <a:cs typeface="Calibri"/>
              </a:rPr>
              <a:pPr/>
              <a:t>504000</a:t>
            </a:fld>
            <a:endParaRPr lang="en-IN" sz="1600"/>
          </a:p>
        </xdr:txBody>
      </xdr:sp>
    </xdr:grpSp>
    <xdr:clientData/>
  </xdr:twoCellAnchor>
  <xdr:twoCellAnchor>
    <xdr:from>
      <xdr:col>9</xdr:col>
      <xdr:colOff>603250</xdr:colOff>
      <xdr:row>8</xdr:row>
      <xdr:rowOff>19050</xdr:rowOff>
    </xdr:from>
    <xdr:to>
      <xdr:col>19</xdr:col>
      <xdr:colOff>215900</xdr:colOff>
      <xdr:row>13</xdr:row>
      <xdr:rowOff>95250</xdr:rowOff>
    </xdr:to>
    <xdr:grpSp>
      <xdr:nvGrpSpPr>
        <xdr:cNvPr id="19" name="Group 18">
          <a:extLst>
            <a:ext uri="{FF2B5EF4-FFF2-40B4-BE49-F238E27FC236}">
              <a16:creationId xmlns:a16="http://schemas.microsoft.com/office/drawing/2014/main" id="{CDF97EB2-2691-6CB9-3C53-EDEA1E5686EE}"/>
            </a:ext>
          </a:extLst>
        </xdr:cNvPr>
        <xdr:cNvGrpSpPr/>
      </xdr:nvGrpSpPr>
      <xdr:grpSpPr>
        <a:xfrm>
          <a:off x="6092658" y="1489576"/>
          <a:ext cx="5711992" cy="995279"/>
          <a:chOff x="152400" y="1460500"/>
          <a:chExt cx="5708650" cy="996950"/>
        </a:xfrm>
      </xdr:grpSpPr>
      <xdr:sp macro="" textlink="">
        <xdr:nvSpPr>
          <xdr:cNvPr id="20" name="Rectangle: Rounded Corners 19">
            <a:extLst>
              <a:ext uri="{FF2B5EF4-FFF2-40B4-BE49-F238E27FC236}">
                <a16:creationId xmlns:a16="http://schemas.microsoft.com/office/drawing/2014/main" id="{617C5644-C9E9-FD05-744D-F311B92CE3C6}"/>
              </a:ext>
            </a:extLst>
          </xdr:cNvPr>
          <xdr:cNvSpPr/>
        </xdr:nvSpPr>
        <xdr:spPr>
          <a:xfrm>
            <a:off x="152400" y="1466850"/>
            <a:ext cx="2724150" cy="990600"/>
          </a:xfrm>
          <a:prstGeom prst="roundRect">
            <a:avLst>
              <a:gd name="adj" fmla="val 24830"/>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sp macro="" textlink="">
        <xdr:nvSpPr>
          <xdr:cNvPr id="21" name="Rectangle: Rounded Corners 20">
            <a:extLst>
              <a:ext uri="{FF2B5EF4-FFF2-40B4-BE49-F238E27FC236}">
                <a16:creationId xmlns:a16="http://schemas.microsoft.com/office/drawing/2014/main" id="{823FD213-7B85-7E14-2FF0-18D1B46C9B6C}"/>
              </a:ext>
            </a:extLst>
          </xdr:cNvPr>
          <xdr:cNvSpPr/>
        </xdr:nvSpPr>
        <xdr:spPr>
          <a:xfrm>
            <a:off x="165100" y="1460500"/>
            <a:ext cx="1193800" cy="990600"/>
          </a:xfrm>
          <a:prstGeom prst="roundRect">
            <a:avLst>
              <a:gd name="adj" fmla="val 24830"/>
            </a:avLst>
          </a:prstGeom>
          <a:solidFill>
            <a:schemeClr val="accent2"/>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sp macro="" textlink="">
        <xdr:nvSpPr>
          <xdr:cNvPr id="22" name="TextBox 21">
            <a:extLst>
              <a:ext uri="{FF2B5EF4-FFF2-40B4-BE49-F238E27FC236}">
                <a16:creationId xmlns:a16="http://schemas.microsoft.com/office/drawing/2014/main" id="{36226A8E-885C-38A9-5DBF-23B4438C756D}"/>
              </a:ext>
            </a:extLst>
          </xdr:cNvPr>
          <xdr:cNvSpPr txBox="1"/>
        </xdr:nvSpPr>
        <xdr:spPr>
          <a:xfrm>
            <a:off x="1593850" y="1682750"/>
            <a:ext cx="11303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Units</a:t>
            </a:r>
            <a:r>
              <a:rPr lang="en-IN" sz="1100" baseline="0"/>
              <a:t> sold</a:t>
            </a:r>
            <a:endParaRPr lang="en-IN" sz="1100"/>
          </a:p>
        </xdr:txBody>
      </xdr:sp>
      <xdr:sp macro="" textlink="Sheet1!L5">
        <xdr:nvSpPr>
          <xdr:cNvPr id="23" name="TextBox 22">
            <a:extLst>
              <a:ext uri="{FF2B5EF4-FFF2-40B4-BE49-F238E27FC236}">
                <a16:creationId xmlns:a16="http://schemas.microsoft.com/office/drawing/2014/main" id="{85CE6244-2246-2172-C855-763F11A8DBAC}"/>
              </a:ext>
            </a:extLst>
          </xdr:cNvPr>
          <xdr:cNvSpPr txBox="1"/>
        </xdr:nvSpPr>
        <xdr:spPr>
          <a:xfrm>
            <a:off x="1606550" y="1905000"/>
            <a:ext cx="1117600" cy="31115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C7ADD15-C00B-4BD7-9DBF-6DDD7F1D963E}" type="TxLink">
              <a:rPr lang="en-US" sz="1100" b="0" i="0" u="none" strike="noStrike">
                <a:solidFill>
                  <a:srgbClr val="000000"/>
                </a:solidFill>
                <a:latin typeface="Calibri"/>
                <a:ea typeface="Calibri"/>
                <a:cs typeface="Calibri"/>
              </a:rPr>
              <a:pPr/>
              <a:t>1918</a:t>
            </a:fld>
            <a:endParaRPr lang="en-IN" sz="1600"/>
          </a:p>
        </xdr:txBody>
      </xdr:sp>
      <xdr:sp macro="" textlink="">
        <xdr:nvSpPr>
          <xdr:cNvPr id="29" name="Rectangle: Rounded Corners 28">
            <a:extLst>
              <a:ext uri="{FF2B5EF4-FFF2-40B4-BE49-F238E27FC236}">
                <a16:creationId xmlns:a16="http://schemas.microsoft.com/office/drawing/2014/main" id="{529FDC5C-F9E7-8928-F547-37BA68C3311D}"/>
              </a:ext>
            </a:extLst>
          </xdr:cNvPr>
          <xdr:cNvSpPr/>
        </xdr:nvSpPr>
        <xdr:spPr>
          <a:xfrm>
            <a:off x="3136900" y="1466850"/>
            <a:ext cx="2724150" cy="990600"/>
          </a:xfrm>
          <a:prstGeom prst="roundRect">
            <a:avLst>
              <a:gd name="adj" fmla="val 24830"/>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sp macro="" textlink="">
        <xdr:nvSpPr>
          <xdr:cNvPr id="30" name="Rectangle: Rounded Corners 29">
            <a:extLst>
              <a:ext uri="{FF2B5EF4-FFF2-40B4-BE49-F238E27FC236}">
                <a16:creationId xmlns:a16="http://schemas.microsoft.com/office/drawing/2014/main" id="{14756BE2-0FBB-FFB1-101C-3C100BB42820}"/>
              </a:ext>
            </a:extLst>
          </xdr:cNvPr>
          <xdr:cNvSpPr/>
        </xdr:nvSpPr>
        <xdr:spPr>
          <a:xfrm>
            <a:off x="3149600" y="1460500"/>
            <a:ext cx="1193800" cy="990600"/>
          </a:xfrm>
          <a:prstGeom prst="roundRect">
            <a:avLst>
              <a:gd name="adj" fmla="val 24830"/>
            </a:avLst>
          </a:prstGeom>
          <a:solidFill>
            <a:schemeClr val="accent1">
              <a:lumMod val="60000"/>
              <a:lumOff val="40000"/>
            </a:schemeClr>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sp macro="" textlink="">
        <xdr:nvSpPr>
          <xdr:cNvPr id="31" name="TextBox 30">
            <a:extLst>
              <a:ext uri="{FF2B5EF4-FFF2-40B4-BE49-F238E27FC236}">
                <a16:creationId xmlns:a16="http://schemas.microsoft.com/office/drawing/2014/main" id="{669EE382-044E-DC9E-D82E-D129F2A1718F}"/>
              </a:ext>
            </a:extLst>
          </xdr:cNvPr>
          <xdr:cNvSpPr txBox="1"/>
        </xdr:nvSpPr>
        <xdr:spPr>
          <a:xfrm>
            <a:off x="4578350" y="1682750"/>
            <a:ext cx="11303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Profit</a:t>
            </a:r>
          </a:p>
        </xdr:txBody>
      </xdr:sp>
      <xdr:sp macro="" textlink="Sheet1!L9">
        <xdr:nvSpPr>
          <xdr:cNvPr id="32" name="TextBox 31">
            <a:extLst>
              <a:ext uri="{FF2B5EF4-FFF2-40B4-BE49-F238E27FC236}">
                <a16:creationId xmlns:a16="http://schemas.microsoft.com/office/drawing/2014/main" id="{EF7A1A76-544F-3685-EB00-B395C53F4272}"/>
              </a:ext>
            </a:extLst>
          </xdr:cNvPr>
          <xdr:cNvSpPr txBox="1"/>
        </xdr:nvSpPr>
        <xdr:spPr>
          <a:xfrm>
            <a:off x="4591050" y="1905000"/>
            <a:ext cx="1117600" cy="31115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A3A155D-0181-4F58-AF9C-31C8CD95CB0D}" type="TxLink">
              <a:rPr lang="en-US" sz="1100" b="0" i="0" u="none" strike="noStrike">
                <a:solidFill>
                  <a:srgbClr val="000000"/>
                </a:solidFill>
                <a:latin typeface="Calibri"/>
                <a:ea typeface="Calibri"/>
                <a:cs typeface="Calibri"/>
              </a:rPr>
              <a:pPr/>
              <a:t>3334800</a:t>
            </a:fld>
            <a:endParaRPr lang="en-IN" sz="1600"/>
          </a:p>
        </xdr:txBody>
      </xdr:sp>
    </xdr:grpSp>
    <xdr:clientData/>
  </xdr:twoCellAnchor>
  <xdr:twoCellAnchor editAs="oneCell">
    <xdr:from>
      <xdr:col>5</xdr:col>
      <xdr:colOff>208882</xdr:colOff>
      <xdr:row>8</xdr:row>
      <xdr:rowOff>83554</xdr:rowOff>
    </xdr:from>
    <xdr:to>
      <xdr:col>6</xdr:col>
      <xdr:colOff>513682</xdr:colOff>
      <xdr:row>13</xdr:row>
      <xdr:rowOff>77538</xdr:rowOff>
    </xdr:to>
    <xdr:pic>
      <xdr:nvPicPr>
        <xdr:cNvPr id="34" name="Graphic 33" descr="Bank with solid fill">
          <a:extLst>
            <a:ext uri="{FF2B5EF4-FFF2-40B4-BE49-F238E27FC236}">
              <a16:creationId xmlns:a16="http://schemas.microsoft.com/office/drawing/2014/main" id="{0A323C31-93D7-C7A6-1EB0-51276C2867B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258553" y="1554080"/>
          <a:ext cx="914734" cy="913063"/>
        </a:xfrm>
        <a:prstGeom prst="rect">
          <a:avLst/>
        </a:prstGeom>
      </xdr:spPr>
    </xdr:pic>
    <xdr:clientData/>
  </xdr:twoCellAnchor>
  <xdr:twoCellAnchor editAs="oneCell">
    <xdr:from>
      <xdr:col>10</xdr:col>
      <xdr:colOff>175066</xdr:colOff>
      <xdr:row>8</xdr:row>
      <xdr:rowOff>99869</xdr:rowOff>
    </xdr:from>
    <xdr:to>
      <xdr:col>11</xdr:col>
      <xdr:colOff>479866</xdr:colOff>
      <xdr:row>13</xdr:row>
      <xdr:rowOff>93519</xdr:rowOff>
    </xdr:to>
    <xdr:pic>
      <xdr:nvPicPr>
        <xdr:cNvPr id="36" name="Graphic 35" descr="Money with solid fill">
          <a:extLst>
            <a:ext uri="{FF2B5EF4-FFF2-40B4-BE49-F238E27FC236}">
              <a16:creationId xmlns:a16="http://schemas.microsoft.com/office/drawing/2014/main" id="{C3FC525E-26D4-522E-2EB2-09B4807EC31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274408" y="1570395"/>
          <a:ext cx="914734" cy="912729"/>
        </a:xfrm>
        <a:prstGeom prst="rect">
          <a:avLst/>
        </a:prstGeom>
      </xdr:spPr>
    </xdr:pic>
    <xdr:clientData/>
  </xdr:twoCellAnchor>
  <xdr:twoCellAnchor editAs="oneCell">
    <xdr:from>
      <xdr:col>0</xdr:col>
      <xdr:colOff>433466</xdr:colOff>
      <xdr:row>8</xdr:row>
      <xdr:rowOff>167233</xdr:rowOff>
    </xdr:from>
    <xdr:to>
      <xdr:col>1</xdr:col>
      <xdr:colOff>573971</xdr:colOff>
      <xdr:row>12</xdr:row>
      <xdr:rowOff>180764</xdr:rowOff>
    </xdr:to>
    <xdr:pic>
      <xdr:nvPicPr>
        <xdr:cNvPr id="38" name="Graphic 37" descr="Dollar with solid fill">
          <a:extLst>
            <a:ext uri="{FF2B5EF4-FFF2-40B4-BE49-F238E27FC236}">
              <a16:creationId xmlns:a16="http://schemas.microsoft.com/office/drawing/2014/main" id="{3C22ABCD-145D-6027-55A7-EB83719B923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33466" y="1637759"/>
          <a:ext cx="750439" cy="748794"/>
        </a:xfrm>
        <a:prstGeom prst="rect">
          <a:avLst/>
        </a:prstGeom>
      </xdr:spPr>
    </xdr:pic>
    <xdr:clientData/>
  </xdr:twoCellAnchor>
  <xdr:twoCellAnchor editAs="oneCell">
    <xdr:from>
      <xdr:col>15</xdr:col>
      <xdr:colOff>90726</xdr:colOff>
      <xdr:row>8</xdr:row>
      <xdr:rowOff>98410</xdr:rowOff>
    </xdr:from>
    <xdr:to>
      <xdr:col>16</xdr:col>
      <xdr:colOff>395860</xdr:colOff>
      <xdr:row>13</xdr:row>
      <xdr:rowOff>92060</xdr:rowOff>
    </xdr:to>
    <xdr:pic>
      <xdr:nvPicPr>
        <xdr:cNvPr id="40" name="Graphic 39" descr="Coins with solid fill">
          <a:extLst>
            <a:ext uri="{FF2B5EF4-FFF2-40B4-BE49-F238E27FC236}">
              <a16:creationId xmlns:a16="http://schemas.microsoft.com/office/drawing/2014/main" id="{E7020C28-712A-DD10-80B3-55B5A69B7C3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239739" y="1568936"/>
          <a:ext cx="915068" cy="912729"/>
        </a:xfrm>
        <a:prstGeom prst="rect">
          <a:avLst/>
        </a:prstGeom>
      </xdr:spPr>
    </xdr:pic>
    <xdr:clientData/>
  </xdr:twoCellAnchor>
  <xdr:twoCellAnchor editAs="oneCell">
    <xdr:from>
      <xdr:col>8</xdr:col>
      <xdr:colOff>217237</xdr:colOff>
      <xdr:row>0</xdr:row>
      <xdr:rowOff>142039</xdr:rowOff>
    </xdr:from>
    <xdr:to>
      <xdr:col>10</xdr:col>
      <xdr:colOff>187493</xdr:colOff>
      <xdr:row>6</xdr:row>
      <xdr:rowOff>145715</xdr:rowOff>
    </xdr:to>
    <xdr:pic>
      <xdr:nvPicPr>
        <xdr:cNvPr id="42" name="Graphic 41" descr="Gauge with solid fill">
          <a:extLst>
            <a:ext uri="{FF2B5EF4-FFF2-40B4-BE49-F238E27FC236}">
              <a16:creationId xmlns:a16="http://schemas.microsoft.com/office/drawing/2014/main" id="{15DD5078-F19A-6E9C-D05E-DDA738F5414C}"/>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096711" y="142039"/>
          <a:ext cx="1190124" cy="1106571"/>
        </a:xfrm>
        <a:prstGeom prst="rect">
          <a:avLst/>
        </a:prstGeom>
      </xdr:spPr>
    </xdr:pic>
    <xdr:clientData/>
  </xdr:twoCellAnchor>
  <xdr:twoCellAnchor editAs="oneCell">
    <xdr:from>
      <xdr:col>0</xdr:col>
      <xdr:colOff>116973</xdr:colOff>
      <xdr:row>15</xdr:row>
      <xdr:rowOff>18291</xdr:rowOff>
    </xdr:from>
    <xdr:to>
      <xdr:col>3</xdr:col>
      <xdr:colOff>115970</xdr:colOff>
      <xdr:row>23</xdr:row>
      <xdr:rowOff>40988</xdr:rowOff>
    </xdr:to>
    <mc:AlternateContent xmlns:mc="http://schemas.openxmlformats.org/markup-compatibility/2006" xmlns:a14="http://schemas.microsoft.com/office/drawing/2010/main">
      <mc:Choice Requires="a14">
        <xdr:graphicFrame macro="">
          <xdr:nvGraphicFramePr>
            <xdr:cNvPr id="44" name="Sales Person 1">
              <a:extLst>
                <a:ext uri="{FF2B5EF4-FFF2-40B4-BE49-F238E27FC236}">
                  <a16:creationId xmlns:a16="http://schemas.microsoft.com/office/drawing/2014/main" id="{765DBDCA-DC06-4F01-957D-F8509EF7B41B}"/>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mlns="">
        <xdr:sp macro="" textlink="">
          <xdr:nvSpPr>
            <xdr:cNvPr id="0" name=""/>
            <xdr:cNvSpPr>
              <a:spLocks noTextEdit="1"/>
            </xdr:cNvSpPr>
          </xdr:nvSpPr>
          <xdr:spPr>
            <a:xfrm>
              <a:off x="116973" y="2775528"/>
              <a:ext cx="1828800" cy="14932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56454</xdr:colOff>
      <xdr:row>8</xdr:row>
      <xdr:rowOff>140234</xdr:rowOff>
    </xdr:from>
    <xdr:to>
      <xdr:col>23</xdr:col>
      <xdr:colOff>55451</xdr:colOff>
      <xdr:row>12</xdr:row>
      <xdr:rowOff>84420</xdr:rowOff>
    </xdr:to>
    <mc:AlternateContent xmlns:mc="http://schemas.openxmlformats.org/markup-compatibility/2006" xmlns:a14="http://schemas.microsoft.com/office/drawing/2010/main">
      <mc:Choice Requires="a14">
        <xdr:graphicFrame macro="">
          <xdr:nvGraphicFramePr>
            <xdr:cNvPr id="45" name="Region 1">
              <a:extLst>
                <a:ext uri="{FF2B5EF4-FFF2-40B4-BE49-F238E27FC236}">
                  <a16:creationId xmlns:a16="http://schemas.microsoft.com/office/drawing/2014/main" id="{9223D478-1E04-4FE1-A50C-11D273BD4D6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2255138" y="1610760"/>
              <a:ext cx="1828800" cy="6794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108618</xdr:rowOff>
    </xdr:from>
    <xdr:to>
      <xdr:col>2</xdr:col>
      <xdr:colOff>608932</xdr:colOff>
      <xdr:row>39</xdr:row>
      <xdr:rowOff>59322</xdr:rowOff>
    </xdr:to>
    <mc:AlternateContent xmlns:mc="http://schemas.openxmlformats.org/markup-compatibility/2006" xmlns:a14="http://schemas.microsoft.com/office/drawing/2010/main">
      <mc:Choice Requires="a14">
        <xdr:graphicFrame macro="">
          <xdr:nvGraphicFramePr>
            <xdr:cNvPr id="46" name="Product 1">
              <a:extLst>
                <a:ext uri="{FF2B5EF4-FFF2-40B4-BE49-F238E27FC236}">
                  <a16:creationId xmlns:a16="http://schemas.microsoft.com/office/drawing/2014/main" id="{A79A3274-A066-4E11-9D30-F8E3FAB95F89}"/>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0" y="4704013"/>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200526</xdr:colOff>
      <xdr:row>2</xdr:row>
      <xdr:rowOff>33421</xdr:rowOff>
    </xdr:from>
    <xdr:to>
      <xdr:col>17</xdr:col>
      <xdr:colOff>367631</xdr:colOff>
      <xdr:row>5</xdr:row>
      <xdr:rowOff>108618</xdr:rowOff>
    </xdr:to>
    <xdr:sp macro="" textlink="">
      <xdr:nvSpPr>
        <xdr:cNvPr id="47" name="TextBox 46">
          <a:extLst>
            <a:ext uri="{FF2B5EF4-FFF2-40B4-BE49-F238E27FC236}">
              <a16:creationId xmlns:a16="http://schemas.microsoft.com/office/drawing/2014/main" id="{2AD9692A-41DA-DA54-DE27-CD413AD7CD1E}"/>
            </a:ext>
          </a:extLst>
        </xdr:cNvPr>
        <xdr:cNvSpPr txBox="1"/>
      </xdr:nvSpPr>
      <xdr:spPr>
        <a:xfrm>
          <a:off x="6299868" y="401053"/>
          <a:ext cx="4436645" cy="6266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3200" b="1">
              <a:solidFill>
                <a:schemeClr val="dk1"/>
              </a:solidFill>
              <a:effectLst/>
              <a:latin typeface="+mn-lt"/>
              <a:ea typeface="+mn-ea"/>
              <a:cs typeface="+mn-cs"/>
            </a:rPr>
            <a:t>Sales Dashboard - 2024</a:t>
          </a:r>
          <a:endParaRPr lang="en-IN" sz="3200">
            <a:effectLst/>
          </a:endParaRPr>
        </a:p>
        <a:p>
          <a:endParaRPr lang="en-IN" sz="1100"/>
        </a:p>
      </xdr:txBody>
    </xdr:sp>
    <xdr:clientData/>
  </xdr:twoCellAnchor>
  <xdr:twoCellAnchor>
    <xdr:from>
      <xdr:col>3</xdr:col>
      <xdr:colOff>217236</xdr:colOff>
      <xdr:row>16</xdr:row>
      <xdr:rowOff>100263</xdr:rowOff>
    </xdr:from>
    <xdr:to>
      <xdr:col>13</xdr:col>
      <xdr:colOff>586873</xdr:colOff>
      <xdr:row>39</xdr:row>
      <xdr:rowOff>125329</xdr:rowOff>
    </xdr:to>
    <xdr:sp macro="" textlink="">
      <xdr:nvSpPr>
        <xdr:cNvPr id="48" name="Rectangle: Rounded Corners 47">
          <a:extLst>
            <a:ext uri="{FF2B5EF4-FFF2-40B4-BE49-F238E27FC236}">
              <a16:creationId xmlns:a16="http://schemas.microsoft.com/office/drawing/2014/main" id="{DB537F4C-B39C-4EB7-A786-19BC22BBCDA5}"/>
            </a:ext>
          </a:extLst>
        </xdr:cNvPr>
        <xdr:cNvSpPr/>
      </xdr:nvSpPr>
      <xdr:spPr>
        <a:xfrm>
          <a:off x="2047039" y="3041316"/>
          <a:ext cx="6468979" cy="4252829"/>
        </a:xfrm>
        <a:prstGeom prst="roundRect">
          <a:avLst>
            <a:gd name="adj" fmla="val 6166"/>
          </a:avLst>
        </a:prstGeom>
        <a:solidFill>
          <a:schemeClr val="tx1"/>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167105</xdr:colOff>
      <xdr:row>17</xdr:row>
      <xdr:rowOff>175462</xdr:rowOff>
    </xdr:from>
    <xdr:to>
      <xdr:col>6</xdr:col>
      <xdr:colOff>467895</xdr:colOff>
      <xdr:row>19</xdr:row>
      <xdr:rowOff>100264</xdr:rowOff>
    </xdr:to>
    <xdr:sp macro="" textlink="">
      <xdr:nvSpPr>
        <xdr:cNvPr id="50" name="TextBox 49">
          <a:extLst>
            <a:ext uri="{FF2B5EF4-FFF2-40B4-BE49-F238E27FC236}">
              <a16:creationId xmlns:a16="http://schemas.microsoft.com/office/drawing/2014/main" id="{62529A49-353B-226B-ACA0-34358BE990D4}"/>
            </a:ext>
          </a:extLst>
        </xdr:cNvPr>
        <xdr:cNvSpPr txBox="1"/>
      </xdr:nvSpPr>
      <xdr:spPr>
        <a:xfrm>
          <a:off x="2606842" y="3300330"/>
          <a:ext cx="1520658" cy="2924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Unit Sold</a:t>
          </a:r>
          <a:r>
            <a:rPr lang="en-IN" sz="1200" baseline="0"/>
            <a:t> By Product</a:t>
          </a:r>
          <a:endParaRPr lang="en-IN" sz="1200"/>
        </a:p>
      </xdr:txBody>
    </xdr:sp>
    <xdr:clientData/>
  </xdr:twoCellAnchor>
  <xdr:twoCellAnchor>
    <xdr:from>
      <xdr:col>4</xdr:col>
      <xdr:colOff>150395</xdr:colOff>
      <xdr:row>20</xdr:row>
      <xdr:rowOff>33421</xdr:rowOff>
    </xdr:from>
    <xdr:to>
      <xdr:col>13</xdr:col>
      <xdr:colOff>409408</xdr:colOff>
      <xdr:row>35</xdr:row>
      <xdr:rowOff>11435</xdr:rowOff>
    </xdr:to>
    <xdr:graphicFrame macro="">
      <xdr:nvGraphicFramePr>
        <xdr:cNvPr id="51" name="Chart 50">
          <a:extLst>
            <a:ext uri="{FF2B5EF4-FFF2-40B4-BE49-F238E27FC236}">
              <a16:creationId xmlns:a16="http://schemas.microsoft.com/office/drawing/2014/main" id="{C4514FA3-7ED0-4315-805C-009ED0D45F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609933</xdr:colOff>
      <xdr:row>16</xdr:row>
      <xdr:rowOff>66842</xdr:rowOff>
    </xdr:from>
    <xdr:to>
      <xdr:col>24</xdr:col>
      <xdr:colOff>167104</xdr:colOff>
      <xdr:row>38</xdr:row>
      <xdr:rowOff>108618</xdr:rowOff>
    </xdr:to>
    <xdr:graphicFrame macro="">
      <xdr:nvGraphicFramePr>
        <xdr:cNvPr id="52" name="Chart 51">
          <a:extLst>
            <a:ext uri="{FF2B5EF4-FFF2-40B4-BE49-F238E27FC236}">
              <a16:creationId xmlns:a16="http://schemas.microsoft.com/office/drawing/2014/main" id="{F0CEAA0B-D1D8-4222-B629-0684622FFA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225593</xdr:colOff>
      <xdr:row>41</xdr:row>
      <xdr:rowOff>16711</xdr:rowOff>
    </xdr:from>
    <xdr:to>
      <xdr:col>12</xdr:col>
      <xdr:colOff>534736</xdr:colOff>
      <xdr:row>65</xdr:row>
      <xdr:rowOff>100263</xdr:rowOff>
    </xdr:to>
    <xdr:graphicFrame macro="">
      <xdr:nvGraphicFramePr>
        <xdr:cNvPr id="53" name="Chart 52">
          <a:extLst>
            <a:ext uri="{FF2B5EF4-FFF2-40B4-BE49-F238E27FC236}">
              <a16:creationId xmlns:a16="http://schemas.microsoft.com/office/drawing/2014/main" id="{EB9CCE0D-FD61-4D49-8704-52A6C5BF0D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300789</xdr:colOff>
      <xdr:row>40</xdr:row>
      <xdr:rowOff>133685</xdr:rowOff>
    </xdr:from>
    <xdr:to>
      <xdr:col>23</xdr:col>
      <xdr:colOff>58487</xdr:colOff>
      <xdr:row>65</xdr:row>
      <xdr:rowOff>108619</xdr:rowOff>
    </xdr:to>
    <xdr:graphicFrame macro="">
      <xdr:nvGraphicFramePr>
        <xdr:cNvPr id="54" name="Chart 53">
          <a:extLst>
            <a:ext uri="{FF2B5EF4-FFF2-40B4-BE49-F238E27FC236}">
              <a16:creationId xmlns:a16="http://schemas.microsoft.com/office/drawing/2014/main" id="{C6428B43-3488-45D9-8631-4214631143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lai.kd" refreshedDate="45849.457384259258" createdVersion="8" refreshedVersion="8" minRefreshableVersion="3" recordCount="20" xr:uid="{38F32210-0C8A-4855-A946-709F435966FA}">
  <cacheSource type="worksheet">
    <worksheetSource name="Table1"/>
  </cacheSource>
  <cacheFields count="9">
    <cacheField name="Date" numFmtId="14">
      <sharedItems containsSemiMixedTypes="0" containsNonDate="0" containsDate="1" containsString="0" minDate="2020-05-19T00:00:00" maxDate="2022-06-14T00:00:00"/>
    </cacheField>
    <cacheField name="Sales Person" numFmtId="0">
      <sharedItems count="5">
        <s v="Andrew"/>
        <s v="Grace"/>
        <s v="Ella"/>
        <s v="Cameron"/>
        <s v="Megan"/>
      </sharedItems>
    </cacheField>
    <cacheField name="Region" numFmtId="0">
      <sharedItems count="4">
        <s v="West"/>
        <s v="East"/>
        <s v="South"/>
        <s v="North"/>
      </sharedItems>
    </cacheField>
    <cacheField name="Product" numFmtId="0">
      <sharedItems count="20">
        <s v="Tent"/>
        <s v="Blender"/>
        <s v="Action Figure"/>
        <s v="Novel"/>
        <s v="Sneakers"/>
        <s v="Coffee Maker"/>
        <s v="Laptop"/>
        <s v="Watch"/>
        <s v="Smartphone"/>
        <s v="TV"/>
        <s v="Headphones"/>
        <s v="Air Fryer"/>
        <s v="Vacuum Cleaner"/>
        <s v="Microwave"/>
        <s v="Tablet"/>
        <s v="Shoes"/>
        <s v="Refrigerator"/>
        <s v="Bicycle"/>
        <s v="Water Bottle"/>
        <s v="Desk Lamp"/>
      </sharedItems>
    </cacheField>
    <cacheField name="Units Sold" numFmtId="0">
      <sharedItems containsSemiMixedTypes="0" containsString="0" containsNumber="1" containsInteger="1" minValue="21" maxValue="300"/>
    </cacheField>
    <cacheField name="Unit Price" numFmtId="0">
      <sharedItems containsSemiMixedTypes="0" containsString="0" containsNumber="1" containsInteger="1" minValue="200" maxValue="50000"/>
    </cacheField>
    <cacheField name="Cost of Goods" numFmtId="0">
      <sharedItems containsSemiMixedTypes="0" containsString="0" containsNumber="1" containsInteger="1" minValue="100" maxValue="35000"/>
    </cacheField>
    <cacheField name="Total Sales" numFmtId="0">
      <sharedItems containsSemiMixedTypes="0" containsString="0" containsNumber="1" containsInteger="1" minValue="60000" maxValue="2025000"/>
    </cacheField>
    <cacheField name="profit" numFmtId="0">
      <sharedItems containsSemiMixedTypes="0" containsString="0" containsNumber="1" containsInteger="1" minValue="27300" maxValue="675000"/>
    </cacheField>
  </cacheFields>
  <extLst>
    <ext xmlns:x14="http://schemas.microsoft.com/office/spreadsheetml/2009/9/main" uri="{725AE2AE-9491-48be-B2B4-4EB974FC3084}">
      <x14:pivotCacheDefinition pivotCacheId="1227107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d v="2021-02-19T00:00:00"/>
    <x v="0"/>
    <x v="0"/>
    <x v="0"/>
    <n v="84"/>
    <n v="6000"/>
    <n v="4000"/>
    <n v="504000"/>
    <n v="168000"/>
  </r>
  <r>
    <d v="2021-09-07T00:00:00"/>
    <x v="1"/>
    <x v="1"/>
    <x v="1"/>
    <n v="128"/>
    <n v="3500"/>
    <n v="2500"/>
    <n v="448000"/>
    <n v="128000"/>
  </r>
  <r>
    <d v="2021-02-03T00:00:00"/>
    <x v="2"/>
    <x v="2"/>
    <x v="2"/>
    <n v="136"/>
    <n v="1200"/>
    <n v="800"/>
    <n v="163200"/>
    <n v="54400"/>
  </r>
  <r>
    <d v="2020-09-11T00:00:00"/>
    <x v="3"/>
    <x v="3"/>
    <x v="3"/>
    <n v="91"/>
    <n v="1000"/>
    <n v="700"/>
    <n v="91000"/>
    <n v="27300"/>
  </r>
  <r>
    <d v="2021-09-23T00:00:00"/>
    <x v="4"/>
    <x v="0"/>
    <x v="4"/>
    <n v="117"/>
    <n v="4000"/>
    <n v="3000"/>
    <n v="440000"/>
    <n v="89000"/>
  </r>
  <r>
    <d v="2021-04-14T00:00:00"/>
    <x v="1"/>
    <x v="1"/>
    <x v="5"/>
    <n v="73"/>
    <n v="1800"/>
    <n v="1000"/>
    <n v="131400"/>
    <n v="58400"/>
  </r>
  <r>
    <d v="2021-06-28T00:00:00"/>
    <x v="0"/>
    <x v="0"/>
    <x v="6"/>
    <n v="45"/>
    <n v="45000"/>
    <n v="30000"/>
    <n v="2025000"/>
    <n v="675000"/>
  </r>
  <r>
    <d v="2020-08-06T00:00:00"/>
    <x v="4"/>
    <x v="2"/>
    <x v="7"/>
    <n v="150"/>
    <n v="2500"/>
    <n v="1800"/>
    <n v="375000"/>
    <n v="105000"/>
  </r>
  <r>
    <d v="2022-01-01T00:00:00"/>
    <x v="2"/>
    <x v="3"/>
    <x v="8"/>
    <n v="60"/>
    <n v="22000"/>
    <n v="15000"/>
    <n v="1320000"/>
    <n v="420000"/>
  </r>
  <r>
    <d v="2022-03-15T00:00:00"/>
    <x v="3"/>
    <x v="0"/>
    <x v="9"/>
    <n v="33"/>
    <n v="38000"/>
    <n v="28000"/>
    <n v="1254000"/>
    <n v="330000"/>
  </r>
  <r>
    <d v="2021-07-30T00:00:00"/>
    <x v="0"/>
    <x v="2"/>
    <x v="10"/>
    <n v="120"/>
    <n v="1500"/>
    <n v="800"/>
    <n v="180000"/>
    <n v="84000"/>
  </r>
  <r>
    <d v="2020-05-19T00:00:00"/>
    <x v="2"/>
    <x v="1"/>
    <x v="11"/>
    <n v="66"/>
    <n v="5200"/>
    <n v="4000"/>
    <n v="343200"/>
    <n v="79200"/>
  </r>
  <r>
    <d v="2021-11-04T00:00:00"/>
    <x v="4"/>
    <x v="3"/>
    <x v="12"/>
    <n v="78"/>
    <n v="7000"/>
    <n v="5000"/>
    <n v="546000"/>
    <n v="156000"/>
  </r>
  <r>
    <d v="2022-02-21T00:00:00"/>
    <x v="3"/>
    <x v="0"/>
    <x v="13"/>
    <n v="59"/>
    <n v="6500"/>
    <n v="4000"/>
    <n v="383500"/>
    <n v="147500"/>
  </r>
  <r>
    <d v="2020-12-09T00:00:00"/>
    <x v="1"/>
    <x v="2"/>
    <x v="14"/>
    <n v="88"/>
    <n v="15000"/>
    <n v="12000"/>
    <n v="1320000"/>
    <n v="264000"/>
  </r>
  <r>
    <d v="2021-08-25T00:00:00"/>
    <x v="2"/>
    <x v="1"/>
    <x v="15"/>
    <n v="140"/>
    <n v="2200"/>
    <n v="1500"/>
    <n v="308000"/>
    <n v="98000"/>
  </r>
  <r>
    <d v="2020-10-17T00:00:00"/>
    <x v="0"/>
    <x v="3"/>
    <x v="16"/>
    <n v="21"/>
    <n v="50000"/>
    <n v="35000"/>
    <n v="1050000"/>
    <n v="315000"/>
  </r>
  <r>
    <d v="2022-06-13T00:00:00"/>
    <x v="4"/>
    <x v="0"/>
    <x v="17"/>
    <n v="34"/>
    <n v="10000"/>
    <n v="8000"/>
    <n v="340000"/>
    <n v="68000"/>
  </r>
  <r>
    <d v="2021-05-02T00:00:00"/>
    <x v="1"/>
    <x v="2"/>
    <x v="18"/>
    <n v="300"/>
    <n v="200"/>
    <n v="100"/>
    <n v="60000"/>
    <n v="30000"/>
  </r>
  <r>
    <d v="2022-01-12T00:00:00"/>
    <x v="3"/>
    <x v="1"/>
    <x v="19"/>
    <n v="95"/>
    <n v="900"/>
    <n v="500"/>
    <n v="85500"/>
    <n v="38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26CC96-8815-4C7C-A67B-93B963DCA96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D1:E22" firstHeaderRow="1" firstDataRow="1" firstDataCol="1"/>
  <pivotFields count="9">
    <pivotField numFmtId="14" showAll="0"/>
    <pivotField showAll="0">
      <items count="6">
        <item x="0"/>
        <item x="3"/>
        <item x="2"/>
        <item x="1"/>
        <item x="4"/>
        <item t="default"/>
      </items>
    </pivotField>
    <pivotField showAll="0">
      <items count="5">
        <item x="1"/>
        <item x="3"/>
        <item x="2"/>
        <item x="0"/>
        <item t="default"/>
      </items>
    </pivotField>
    <pivotField axis="axisRow" showAll="0">
      <items count="21">
        <item x="2"/>
        <item x="11"/>
        <item x="17"/>
        <item x="1"/>
        <item x="5"/>
        <item x="19"/>
        <item x="10"/>
        <item x="6"/>
        <item x="13"/>
        <item x="3"/>
        <item x="16"/>
        <item x="15"/>
        <item x="8"/>
        <item x="4"/>
        <item x="14"/>
        <item x="0"/>
        <item x="9"/>
        <item x="12"/>
        <item x="7"/>
        <item x="18"/>
        <item t="default"/>
      </items>
    </pivotField>
    <pivotField showAll="0"/>
    <pivotField showAll="0"/>
    <pivotField showAll="0"/>
    <pivotField dataField="1" showAll="0"/>
    <pivotField showAll="0"/>
  </pivotFields>
  <rowFields count="1">
    <field x="3"/>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Total Sales" fld="7" baseField="3" baseItem="0" numFmtId="164"/>
  </dataFields>
  <chartFormats count="2">
    <chartFormat chart="19"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DC5187-8E25-4F53-85FC-F3ECD78A4A0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B6" firstHeaderRow="1" firstDataRow="1" firstDataCol="1"/>
  <pivotFields count="9">
    <pivotField numFmtId="14" showAll="0"/>
    <pivotField showAll="0">
      <items count="6">
        <item x="0"/>
        <item x="3"/>
        <item x="2"/>
        <item x="1"/>
        <item x="4"/>
        <item t="default"/>
      </items>
    </pivotField>
    <pivotField axis="axisRow" showAll="0">
      <items count="5">
        <item x="1"/>
        <item x="3"/>
        <item x="2"/>
        <item x="0"/>
        <item t="default"/>
      </items>
    </pivotField>
    <pivotField showAll="0">
      <items count="21">
        <item x="2"/>
        <item x="11"/>
        <item x="17"/>
        <item x="1"/>
        <item x="5"/>
        <item x="19"/>
        <item x="10"/>
        <item x="6"/>
        <item x="13"/>
        <item x="3"/>
        <item x="16"/>
        <item x="15"/>
        <item x="8"/>
        <item x="4"/>
        <item x="14"/>
        <item x="0"/>
        <item x="9"/>
        <item x="12"/>
        <item x="7"/>
        <item x="18"/>
        <item t="default"/>
      </items>
    </pivotField>
    <pivotField showAll="0"/>
    <pivotField showAll="0"/>
    <pivotField showAll="0"/>
    <pivotField dataField="1" showAll="0"/>
    <pivotField showAll="0"/>
  </pivotFields>
  <rowFields count="1">
    <field x="2"/>
  </rowFields>
  <rowItems count="5">
    <i>
      <x/>
    </i>
    <i>
      <x v="1"/>
    </i>
    <i>
      <x v="2"/>
    </i>
    <i>
      <x v="3"/>
    </i>
    <i t="grand">
      <x/>
    </i>
  </rowItems>
  <colItems count="1">
    <i/>
  </colItems>
  <dataFields count="1">
    <dataField name="Sum of Total Sales" fld="7" baseField="2" baseItem="0" numFmtId="164"/>
  </dataFields>
  <formats count="2">
    <format dxfId="3">
      <pivotArea dataOnly="0" labelOnly="1" outline="0" axis="axisValues" fieldPosition="0"/>
    </format>
    <format dxfId="2">
      <pivotArea outline="0" fieldPosition="0">
        <references count="1">
          <reference field="4294967294" count="1">
            <x v="0"/>
          </reference>
        </references>
      </pivotArea>
    </format>
  </formats>
  <chartFormats count="2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3" format="3" series="1">
      <pivotArea type="data" outline="0" fieldPosition="0">
        <references count="1">
          <reference field="4294967294" count="1" selected="0">
            <x v="0"/>
          </reference>
        </references>
      </pivotArea>
    </chartFormat>
    <chartFormat chart="3" format="4">
      <pivotArea type="data" outline="0" fieldPosition="0">
        <references count="2">
          <reference field="4294967294" count="1" selected="0">
            <x v="0"/>
          </reference>
          <reference field="2" count="1" selected="0">
            <x v="0"/>
          </reference>
        </references>
      </pivotArea>
    </chartFormat>
    <chartFormat chart="3" format="5">
      <pivotArea type="data" outline="0" fieldPosition="0">
        <references count="2">
          <reference field="4294967294" count="1" selected="0">
            <x v="0"/>
          </reference>
          <reference field="2" count="1" selected="0">
            <x v="1"/>
          </reference>
        </references>
      </pivotArea>
    </chartFormat>
    <chartFormat chart="3" format="6">
      <pivotArea type="data" outline="0" fieldPosition="0">
        <references count="2">
          <reference field="4294967294" count="1" selected="0">
            <x v="0"/>
          </reference>
          <reference field="2" count="1" selected="0">
            <x v="2"/>
          </reference>
        </references>
      </pivotArea>
    </chartFormat>
    <chartFormat chart="3" format="7">
      <pivotArea type="data" outline="0" fieldPosition="0">
        <references count="2">
          <reference field="4294967294" count="1" selected="0">
            <x v="0"/>
          </reference>
          <reference field="2" count="1" selected="0">
            <x v="3"/>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2" count="1" selected="0">
            <x v="0"/>
          </reference>
        </references>
      </pivotArea>
    </chartFormat>
    <chartFormat chart="4" format="10">
      <pivotArea type="data" outline="0" fieldPosition="0">
        <references count="2">
          <reference field="4294967294" count="1" selected="0">
            <x v="0"/>
          </reference>
          <reference field="2" count="1" selected="0">
            <x v="1"/>
          </reference>
        </references>
      </pivotArea>
    </chartFormat>
    <chartFormat chart="4" format="11">
      <pivotArea type="data" outline="0" fieldPosition="0">
        <references count="2">
          <reference field="4294967294" count="1" selected="0">
            <x v="0"/>
          </reference>
          <reference field="2" count="1" selected="0">
            <x v="2"/>
          </reference>
        </references>
      </pivotArea>
    </chartFormat>
    <chartFormat chart="4" format="12">
      <pivotArea type="data" outline="0" fieldPosition="0">
        <references count="2">
          <reference field="4294967294" count="1" selected="0">
            <x v="0"/>
          </reference>
          <reference field="2" count="1" selected="0">
            <x v="3"/>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2" count="1" selected="0">
            <x v="0"/>
          </reference>
        </references>
      </pivotArea>
    </chartFormat>
    <chartFormat chart="5" format="10">
      <pivotArea type="data" outline="0" fieldPosition="0">
        <references count="2">
          <reference field="4294967294" count="1" selected="0">
            <x v="0"/>
          </reference>
          <reference field="2" count="1" selected="0">
            <x v="1"/>
          </reference>
        </references>
      </pivotArea>
    </chartFormat>
    <chartFormat chart="5" format="11">
      <pivotArea type="data" outline="0" fieldPosition="0">
        <references count="2">
          <reference field="4294967294" count="1" selected="0">
            <x v="0"/>
          </reference>
          <reference field="2" count="1" selected="0">
            <x v="2"/>
          </reference>
        </references>
      </pivotArea>
    </chartFormat>
    <chartFormat chart="5" format="12">
      <pivotArea type="data" outline="0" fieldPosition="0">
        <references count="2">
          <reference field="4294967294" count="1" selected="0">
            <x v="0"/>
          </reference>
          <reference field="2" count="1" selected="0">
            <x v="3"/>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B6E9CC-2686-4CA8-B1A0-B3B3736C2E2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K1:L22" firstHeaderRow="1" firstDataRow="1" firstDataCol="1"/>
  <pivotFields count="9">
    <pivotField numFmtId="14" showAll="0"/>
    <pivotField showAll="0">
      <items count="6">
        <item x="0"/>
        <item x="3"/>
        <item x="2"/>
        <item x="1"/>
        <item x="4"/>
        <item t="default"/>
      </items>
    </pivotField>
    <pivotField showAll="0">
      <items count="5">
        <item x="1"/>
        <item x="3"/>
        <item x="2"/>
        <item x="0"/>
        <item t="default"/>
      </items>
    </pivotField>
    <pivotField axis="axisRow" showAll="0">
      <items count="21">
        <item x="2"/>
        <item x="11"/>
        <item x="17"/>
        <item x="1"/>
        <item x="5"/>
        <item x="19"/>
        <item x="10"/>
        <item x="6"/>
        <item x="13"/>
        <item x="3"/>
        <item x="16"/>
        <item x="15"/>
        <item x="8"/>
        <item x="4"/>
        <item x="14"/>
        <item x="0"/>
        <item x="9"/>
        <item x="12"/>
        <item x="7"/>
        <item x="18"/>
        <item t="default"/>
      </items>
    </pivotField>
    <pivotField dataField="1" showAll="0"/>
    <pivotField showAll="0"/>
    <pivotField showAll="0"/>
    <pivotField showAll="0"/>
    <pivotField showAll="0"/>
  </pivotFields>
  <rowFields count="1">
    <field x="3"/>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Units Sold" fld="4" baseField="0" baseItem="0"/>
  </dataFields>
  <chartFormats count="2">
    <chartFormat chart="16"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EC257A-18DE-4EF0-9776-F8D174CD525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1:H7" firstHeaderRow="1" firstDataRow="1" firstDataCol="1"/>
  <pivotFields count="9">
    <pivotField numFmtId="14" showAll="0"/>
    <pivotField axis="axisRow" showAll="0">
      <items count="6">
        <item x="0"/>
        <item x="3"/>
        <item x="2"/>
        <item x="1"/>
        <item x="4"/>
        <item t="default"/>
      </items>
    </pivotField>
    <pivotField showAll="0">
      <items count="5">
        <item x="1"/>
        <item x="3"/>
        <item x="2"/>
        <item x="0"/>
        <item t="default"/>
      </items>
    </pivotField>
    <pivotField showAll="0">
      <items count="21">
        <item x="2"/>
        <item x="11"/>
        <item x="17"/>
        <item x="1"/>
        <item x="5"/>
        <item x="19"/>
        <item x="10"/>
        <item x="6"/>
        <item x="13"/>
        <item x="3"/>
        <item x="16"/>
        <item x="15"/>
        <item x="8"/>
        <item x="4"/>
        <item x="14"/>
        <item x="0"/>
        <item x="9"/>
        <item x="12"/>
        <item x="7"/>
        <item x="18"/>
        <item t="default"/>
      </items>
    </pivotField>
    <pivotField showAll="0"/>
    <pivotField showAll="0"/>
    <pivotField showAll="0"/>
    <pivotField dataField="1" showAll="0"/>
    <pivotField showAll="0"/>
  </pivotFields>
  <rowFields count="1">
    <field x="1"/>
  </rowFields>
  <rowItems count="6">
    <i>
      <x/>
    </i>
    <i>
      <x v="1"/>
    </i>
    <i>
      <x v="2"/>
    </i>
    <i>
      <x v="3"/>
    </i>
    <i>
      <x v="4"/>
    </i>
    <i t="grand">
      <x/>
    </i>
  </rowItems>
  <colItems count="1">
    <i/>
  </colItems>
  <dataFields count="1">
    <dataField name="Sum of Total Sales" fld="7" baseField="1" baseItem="0" numFmtId="164"/>
  </dataFields>
  <chartFormats count="12">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 count="1" selected="0">
            <x v="1"/>
          </reference>
        </references>
      </pivotArea>
    </chartFormat>
    <chartFormat chart="2" format="2">
      <pivotArea type="data" outline="0" fieldPosition="0">
        <references count="2">
          <reference field="4294967294" count="1" selected="0">
            <x v="0"/>
          </reference>
          <reference field="1" count="1" selected="0">
            <x v="2"/>
          </reference>
        </references>
      </pivotArea>
    </chartFormat>
    <chartFormat chart="2" format="3">
      <pivotArea type="data" outline="0" fieldPosition="0">
        <references count="2">
          <reference field="4294967294" count="1" selected="0">
            <x v="0"/>
          </reference>
          <reference field="1" count="1" selected="0">
            <x v="3"/>
          </reference>
        </references>
      </pivotArea>
    </chartFormat>
    <chartFormat chart="2" format="4">
      <pivotArea type="data" outline="0" fieldPosition="0">
        <references count="2">
          <reference field="4294967294" count="1" selected="0">
            <x v="0"/>
          </reference>
          <reference field="1" count="1" selected="0">
            <x v="4"/>
          </reference>
        </references>
      </pivotArea>
    </chartFormat>
    <chartFormat chart="2" format="5">
      <pivotArea type="data" outline="0" fieldPosition="0">
        <references count="2">
          <reference field="4294967294" count="1" selected="0">
            <x v="0"/>
          </reference>
          <reference field="1" count="1" selected="0">
            <x v="0"/>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1" count="1" selected="0">
            <x v="0"/>
          </reference>
        </references>
      </pivotArea>
    </chartFormat>
    <chartFormat chart="5" format="14">
      <pivotArea type="data" outline="0" fieldPosition="0">
        <references count="2">
          <reference field="4294967294" count="1" selected="0">
            <x v="0"/>
          </reference>
          <reference field="1" count="1" selected="0">
            <x v="1"/>
          </reference>
        </references>
      </pivotArea>
    </chartFormat>
    <chartFormat chart="5" format="15">
      <pivotArea type="data" outline="0" fieldPosition="0">
        <references count="2">
          <reference field="4294967294" count="1" selected="0">
            <x v="0"/>
          </reference>
          <reference field="1" count="1" selected="0">
            <x v="2"/>
          </reference>
        </references>
      </pivotArea>
    </chartFormat>
    <chartFormat chart="5" format="16">
      <pivotArea type="data" outline="0" fieldPosition="0">
        <references count="2">
          <reference field="4294967294" count="1" selected="0">
            <x v="0"/>
          </reference>
          <reference field="1" count="1" selected="0">
            <x v="3"/>
          </reference>
        </references>
      </pivotArea>
    </chartFormat>
    <chartFormat chart="5" format="17">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E6540D77-0E13-4301-8E28-11A2C5891076}" sourceName="Sales Person">
  <pivotTables>
    <pivotTable tabId="2" name="PivotTable1"/>
    <pivotTable tabId="2" name="PivotTable2"/>
    <pivotTable tabId="2" name="PivotTable3"/>
    <pivotTable tabId="2" name="PivotTable4"/>
  </pivotTables>
  <data>
    <tabular pivotCacheId="122710756">
      <items count="5">
        <i x="0" s="1"/>
        <i x="3" s="1"/>
        <i x="2" s="1"/>
        <i x="1" s="1"/>
        <i x="4"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CC52F84-45A1-4AE8-8AAD-A8311CAD0141}" sourceName="Region">
  <pivotTables>
    <pivotTable tabId="2" name="PivotTable1"/>
    <pivotTable tabId="2" name="PivotTable2"/>
    <pivotTable tabId="2" name="PivotTable3"/>
    <pivotTable tabId="2" name="PivotTable4"/>
  </pivotTables>
  <data>
    <tabular pivotCacheId="122710756">
      <items count="4">
        <i x="1" s="1"/>
        <i x="3" s="1"/>
        <i x="2" s="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0E7DAFF-A7BE-4B3C-B47C-571D2F668B7F}" sourceName="Product">
  <pivotTables>
    <pivotTable tabId="2" name="PivotTable1"/>
    <pivotTable tabId="2" name="PivotTable2"/>
    <pivotTable tabId="2" name="PivotTable3"/>
    <pivotTable tabId="2" name="PivotTable4"/>
  </pivotTables>
  <data>
    <tabular pivotCacheId="122710756">
      <items count="20">
        <i x="2" s="1"/>
        <i x="11" s="1"/>
        <i x="17" s="1"/>
        <i x="1" s="1"/>
        <i x="5" s="1"/>
        <i x="19" s="1"/>
        <i x="10" s="1"/>
        <i x="6" s="1"/>
        <i x="13" s="1"/>
        <i x="3" s="1"/>
        <i x="16" s="1"/>
        <i x="15" s="1"/>
        <i x="8" s="1"/>
        <i x="4" s="1"/>
        <i x="14" s="1"/>
        <i x="0" s="1"/>
        <i x="9" s="1"/>
        <i x="12" s="1"/>
        <i x="7" s="1"/>
        <i x="18"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1" xr10:uid="{CD24C1C3-BD9C-4DF7-9763-B7F7885D4877}" cache="Slicer_Sales_Person" caption="Sales Person" showCaption="0" style="SlicerStyleDark6" rowHeight="241300"/>
  <slicer name="Region 1" xr10:uid="{163ABF51-19F0-4EAD-9743-8EE8BBCE3B71}" cache="Slicer_Region" caption="Region" columnCount="2" showCaption="0" style="SlicerStyleDark6" rowHeight="241300"/>
  <slicer name="Product 1" xr10:uid="{2934DAD9-25FB-4293-8800-BFE5488F5CC8}" cache="Slicer_Product" caption="Product" showCaption="0"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3CE75E-E862-42A6-8474-1EA5E2AA0F2D}" name="Table2" displayName="Table2" ref="A3:I4" totalsRowShown="0">
  <autoFilter ref="A3:I4" xr:uid="{B53CE75E-E862-42A6-8474-1EA5E2AA0F2D}"/>
  <tableColumns count="9">
    <tableColumn id="1" xr3:uid="{B8F21289-C0FF-43C9-BE38-3712CEDC07B0}" name="Date" dataDxfId="4"/>
    <tableColumn id="2" xr3:uid="{202D2665-DC2B-400B-89C7-A586B49F292F}" name="Sales Person"/>
    <tableColumn id="3" xr3:uid="{2969AB9A-2BAC-4997-99DE-85910A668C20}" name="Region"/>
    <tableColumn id="4" xr3:uid="{7134A924-DDD4-4687-84A5-B56F48ECFEB2}" name="Product"/>
    <tableColumn id="5" xr3:uid="{6108A89C-452A-43A9-872A-31CB1413DA76}" name="Units Sold"/>
    <tableColumn id="6" xr3:uid="{79CC420A-FBE1-4945-9DA0-54AB3B0E8A2C}" name="Unit Price"/>
    <tableColumn id="7" xr3:uid="{4F3CBDE5-1A04-4FAE-BBA6-6C5B078D54DE}" name="Cost of Goods"/>
    <tableColumn id="8" xr3:uid="{BAFA1A41-A9F5-4C44-86C0-DE4F0A95A65B}" name="Total Sales"/>
    <tableColumn id="9" xr3:uid="{A332F5F1-445F-4223-8586-5DB86740A7EA}" name="profi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749B9F-7D98-4AAF-B5A4-D2D1338D23D4}" name="Table1" displayName="Table1" ref="A1:I21" totalsRowShown="0">
  <autoFilter ref="A1:I21" xr:uid="{5C749B9F-7D98-4AAF-B5A4-D2D1338D23D4}"/>
  <tableColumns count="9">
    <tableColumn id="1" xr3:uid="{A6827116-E109-4CAB-B92C-338783239438}" name="Date" dataDxfId="1"/>
    <tableColumn id="2" xr3:uid="{D411AEB1-8A59-4F38-BFD8-8E09C97D1A3C}" name="Sales Person"/>
    <tableColumn id="3" xr3:uid="{C8E28D1C-12FE-4CA1-A534-DCDB9EAF1026}" name="Region"/>
    <tableColumn id="4" xr3:uid="{7A9A03F6-A78D-47E4-B413-66A7689CC42E}" name="Product"/>
    <tableColumn id="5" xr3:uid="{2A840470-AD58-4902-BF9C-8D4608CECEF9}" name="Units Sold" dataDxfId="0"/>
    <tableColumn id="6" xr3:uid="{D89F2133-28B3-4896-88F1-D85B55E6C059}" name="Unit Price"/>
    <tableColumn id="7" xr3:uid="{B063785B-B4EF-4942-839C-61D3932995C8}" name="Cost of Goods"/>
    <tableColumn id="8" xr3:uid="{2D2A94E9-0F74-497C-B925-2F5C1C3ACE0D}" name="Total Sales"/>
    <tableColumn id="9" xr3:uid="{C216E568-EDB4-4689-92F8-F89CA81C90D5}" name="profit">
      <calculatedColumnFormula>H2-(G2*E2)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3F452-5587-4F8B-96F4-BD667CCDDF08}">
  <dimension ref="A1:I4"/>
  <sheetViews>
    <sheetView workbookViewId="0">
      <selection activeCell="A3" sqref="A3:I4"/>
    </sheetView>
  </sheetViews>
  <sheetFormatPr defaultRowHeight="14.5" x14ac:dyDescent="0.35"/>
  <cols>
    <col min="1" max="1" width="10.08984375" bestFit="1" customWidth="1"/>
    <col min="2" max="2" width="13.54296875" bestFit="1" customWidth="1"/>
    <col min="3" max="3" width="8.81640625" bestFit="1" customWidth="1"/>
    <col min="4" max="4" width="12.08984375" bestFit="1" customWidth="1"/>
    <col min="5" max="5" width="11.453125" bestFit="1" customWidth="1"/>
    <col min="6" max="6" width="11.1796875" bestFit="1" customWidth="1"/>
    <col min="7" max="7" width="14.81640625" bestFit="1" customWidth="1"/>
    <col min="8" max="8" width="12" bestFit="1" customWidth="1"/>
    <col min="9" max="9" width="8.81640625" bestFit="1" customWidth="1"/>
  </cols>
  <sheetData>
    <row r="1" spans="1:9" x14ac:dyDescent="0.35">
      <c r="A1" s="6" t="s">
        <v>46</v>
      </c>
    </row>
    <row r="3" spans="1:9" x14ac:dyDescent="0.35">
      <c r="A3" t="s">
        <v>0</v>
      </c>
      <c r="B3" t="s">
        <v>1</v>
      </c>
      <c r="C3" t="s">
        <v>2</v>
      </c>
      <c r="D3" t="s">
        <v>3</v>
      </c>
      <c r="E3" t="s">
        <v>4</v>
      </c>
      <c r="F3" t="s">
        <v>5</v>
      </c>
      <c r="G3" t="s">
        <v>6</v>
      </c>
      <c r="H3" t="s">
        <v>7</v>
      </c>
      <c r="I3" t="s">
        <v>41</v>
      </c>
    </row>
    <row r="4" spans="1:9" x14ac:dyDescent="0.35">
      <c r="A4" s="1">
        <v>44300</v>
      </c>
      <c r="B4" t="s">
        <v>11</v>
      </c>
      <c r="C4" t="s">
        <v>12</v>
      </c>
      <c r="D4" t="s">
        <v>22</v>
      </c>
      <c r="E4">
        <v>73</v>
      </c>
      <c r="F4">
        <v>1800</v>
      </c>
      <c r="G4">
        <v>1000</v>
      </c>
      <c r="H4">
        <v>131400</v>
      </c>
      <c r="I4">
        <v>58400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32F2-C443-41BF-AD0C-01AC6DB7008C}">
  <dimension ref="A1:L22"/>
  <sheetViews>
    <sheetView topLeftCell="A26" zoomScale="111" workbookViewId="0">
      <selection activeCell="K29" sqref="K29"/>
    </sheetView>
  </sheetViews>
  <sheetFormatPr defaultRowHeight="14.5" x14ac:dyDescent="0.35"/>
  <cols>
    <col min="1" max="1" width="12.36328125" bestFit="1" customWidth="1"/>
    <col min="2" max="2" width="16.08984375" bestFit="1" customWidth="1"/>
    <col min="3" max="3" width="3.26953125" customWidth="1"/>
    <col min="4" max="4" width="14.453125" bestFit="1" customWidth="1"/>
    <col min="5" max="5" width="16.08984375" bestFit="1" customWidth="1"/>
    <col min="6" max="6" width="3.08984375" customWidth="1"/>
    <col min="7" max="7" width="12.36328125" bestFit="1" customWidth="1"/>
    <col min="8" max="8" width="16.08984375" bestFit="1" customWidth="1"/>
    <col min="9" max="9" width="4.6328125" customWidth="1"/>
    <col min="10" max="10" width="16.08984375" bestFit="1" customWidth="1"/>
    <col min="11" max="11" width="14.453125" bestFit="1" customWidth="1"/>
    <col min="12" max="12" width="15.54296875" bestFit="1" customWidth="1"/>
    <col min="13" max="13" width="17.36328125" customWidth="1"/>
  </cols>
  <sheetData>
    <row r="1" spans="1:12" x14ac:dyDescent="0.35">
      <c r="A1" s="4" t="s">
        <v>42</v>
      </c>
      <c r="B1" s="7" t="s">
        <v>44</v>
      </c>
      <c r="D1" s="4" t="s">
        <v>42</v>
      </c>
      <c r="E1" t="s">
        <v>44</v>
      </c>
      <c r="G1" s="4" t="s">
        <v>42</v>
      </c>
      <c r="H1" t="s">
        <v>44</v>
      </c>
      <c r="K1" s="4" t="s">
        <v>42</v>
      </c>
      <c r="L1" t="s">
        <v>45</v>
      </c>
    </row>
    <row r="2" spans="1:12" x14ac:dyDescent="0.35">
      <c r="A2" s="5" t="s">
        <v>12</v>
      </c>
      <c r="B2" s="7">
        <v>1316100</v>
      </c>
      <c r="D2" s="5" t="s">
        <v>16</v>
      </c>
      <c r="E2" s="7">
        <v>163200</v>
      </c>
      <c r="G2" s="5" t="s">
        <v>8</v>
      </c>
      <c r="H2" s="7">
        <v>3759000</v>
      </c>
      <c r="K2" s="5" t="s">
        <v>16</v>
      </c>
      <c r="L2">
        <v>136</v>
      </c>
    </row>
    <row r="3" spans="1:12" x14ac:dyDescent="0.35">
      <c r="A3" s="5" t="s">
        <v>18</v>
      </c>
      <c r="B3" s="7">
        <v>3007000</v>
      </c>
      <c r="D3" s="5" t="s">
        <v>28</v>
      </c>
      <c r="E3" s="7">
        <v>343200</v>
      </c>
      <c r="G3" s="5" t="s">
        <v>17</v>
      </c>
      <c r="H3" s="7">
        <v>1814000</v>
      </c>
      <c r="K3" s="5" t="s">
        <v>28</v>
      </c>
      <c r="L3">
        <v>66</v>
      </c>
    </row>
    <row r="4" spans="1:12" x14ac:dyDescent="0.35">
      <c r="A4" s="5" t="s">
        <v>15</v>
      </c>
      <c r="B4" s="7">
        <v>2098200</v>
      </c>
      <c r="D4" s="5" t="s">
        <v>34</v>
      </c>
      <c r="E4" s="7">
        <v>340000</v>
      </c>
      <c r="G4" s="5" t="s">
        <v>14</v>
      </c>
      <c r="H4" s="7">
        <v>2134400</v>
      </c>
      <c r="K4" s="5" t="s">
        <v>34</v>
      </c>
      <c r="L4">
        <v>34</v>
      </c>
    </row>
    <row r="5" spans="1:12" x14ac:dyDescent="0.35">
      <c r="A5" s="5" t="s">
        <v>9</v>
      </c>
      <c r="B5" s="7">
        <v>4946500</v>
      </c>
      <c r="D5" s="5" t="s">
        <v>13</v>
      </c>
      <c r="E5" s="7">
        <v>448000</v>
      </c>
      <c r="G5" s="5" t="s">
        <v>11</v>
      </c>
      <c r="H5" s="7">
        <v>1959400</v>
      </c>
      <c r="K5" s="5" t="s">
        <v>13</v>
      </c>
      <c r="L5">
        <v>128</v>
      </c>
    </row>
    <row r="6" spans="1:12" x14ac:dyDescent="0.35">
      <c r="A6" s="5" t="s">
        <v>43</v>
      </c>
      <c r="B6" s="7">
        <v>11367800</v>
      </c>
      <c r="D6" s="5" t="s">
        <v>22</v>
      </c>
      <c r="E6" s="7">
        <v>131400</v>
      </c>
      <c r="G6" s="5" t="s">
        <v>20</v>
      </c>
      <c r="H6" s="7">
        <v>1701000</v>
      </c>
      <c r="K6" s="5" t="s">
        <v>22</v>
      </c>
      <c r="L6">
        <v>73</v>
      </c>
    </row>
    <row r="7" spans="1:12" x14ac:dyDescent="0.35">
      <c r="D7" s="5" t="s">
        <v>36</v>
      </c>
      <c r="E7" s="7">
        <v>85500</v>
      </c>
      <c r="G7" s="5" t="s">
        <v>43</v>
      </c>
      <c r="H7" s="7">
        <v>11367800</v>
      </c>
      <c r="K7" s="5" t="s">
        <v>36</v>
      </c>
      <c r="L7">
        <v>95</v>
      </c>
    </row>
    <row r="8" spans="1:12" x14ac:dyDescent="0.35">
      <c r="D8" s="5" t="s">
        <v>27</v>
      </c>
      <c r="E8" s="7">
        <v>180000</v>
      </c>
      <c r="K8" s="5" t="s">
        <v>27</v>
      </c>
      <c r="L8">
        <v>120</v>
      </c>
    </row>
    <row r="9" spans="1:12" x14ac:dyDescent="0.35">
      <c r="D9" s="5" t="s">
        <v>23</v>
      </c>
      <c r="E9" s="7">
        <v>2025000</v>
      </c>
      <c r="K9" s="5" t="s">
        <v>23</v>
      </c>
      <c r="L9">
        <v>45</v>
      </c>
    </row>
    <row r="10" spans="1:12" x14ac:dyDescent="0.35">
      <c r="D10" s="5" t="s">
        <v>30</v>
      </c>
      <c r="E10" s="7">
        <v>383500</v>
      </c>
      <c r="K10" s="5" t="s">
        <v>30</v>
      </c>
      <c r="L10">
        <v>59</v>
      </c>
    </row>
    <row r="11" spans="1:12" x14ac:dyDescent="0.35">
      <c r="D11" s="5" t="s">
        <v>19</v>
      </c>
      <c r="E11" s="7">
        <v>91000</v>
      </c>
      <c r="K11" s="5" t="s">
        <v>19</v>
      </c>
      <c r="L11">
        <v>91</v>
      </c>
    </row>
    <row r="12" spans="1:12" x14ac:dyDescent="0.35">
      <c r="D12" s="5" t="s">
        <v>33</v>
      </c>
      <c r="E12" s="7">
        <v>1050000</v>
      </c>
      <c r="K12" s="5" t="s">
        <v>33</v>
      </c>
      <c r="L12">
        <v>21</v>
      </c>
    </row>
    <row r="13" spans="1:12" x14ac:dyDescent="0.35">
      <c r="D13" s="5" t="s">
        <v>32</v>
      </c>
      <c r="E13" s="7">
        <v>308000</v>
      </c>
      <c r="K13" s="5" t="s">
        <v>32</v>
      </c>
      <c r="L13">
        <v>140</v>
      </c>
    </row>
    <row r="14" spans="1:12" x14ac:dyDescent="0.35">
      <c r="D14" s="5" t="s">
        <v>25</v>
      </c>
      <c r="E14" s="7">
        <v>1320000</v>
      </c>
      <c r="K14" s="5" t="s">
        <v>25</v>
      </c>
      <c r="L14">
        <v>60</v>
      </c>
    </row>
    <row r="15" spans="1:12" x14ac:dyDescent="0.35">
      <c r="D15" s="5" t="s">
        <v>21</v>
      </c>
      <c r="E15" s="7">
        <v>440000</v>
      </c>
      <c r="K15" s="5" t="s">
        <v>21</v>
      </c>
      <c r="L15">
        <v>117</v>
      </c>
    </row>
    <row r="16" spans="1:12" x14ac:dyDescent="0.35">
      <c r="D16" s="5" t="s">
        <v>31</v>
      </c>
      <c r="E16" s="7">
        <v>1320000</v>
      </c>
      <c r="K16" s="5" t="s">
        <v>31</v>
      </c>
      <c r="L16">
        <v>88</v>
      </c>
    </row>
    <row r="17" spans="4:12" x14ac:dyDescent="0.35">
      <c r="D17" s="5" t="s">
        <v>10</v>
      </c>
      <c r="E17" s="7">
        <v>504000</v>
      </c>
      <c r="K17" s="5" t="s">
        <v>10</v>
      </c>
      <c r="L17">
        <v>84</v>
      </c>
    </row>
    <row r="18" spans="4:12" x14ac:dyDescent="0.35">
      <c r="D18" s="5" t="s">
        <v>26</v>
      </c>
      <c r="E18" s="7">
        <v>1254000</v>
      </c>
      <c r="K18" s="5" t="s">
        <v>26</v>
      </c>
      <c r="L18">
        <v>33</v>
      </c>
    </row>
    <row r="19" spans="4:12" x14ac:dyDescent="0.35">
      <c r="D19" s="5" t="s">
        <v>29</v>
      </c>
      <c r="E19" s="7">
        <v>546000</v>
      </c>
      <c r="K19" s="5" t="s">
        <v>29</v>
      </c>
      <c r="L19">
        <v>78</v>
      </c>
    </row>
    <row r="20" spans="4:12" x14ac:dyDescent="0.35">
      <c r="D20" s="5" t="s">
        <v>24</v>
      </c>
      <c r="E20" s="7">
        <v>375000</v>
      </c>
      <c r="K20" s="5" t="s">
        <v>24</v>
      </c>
      <c r="L20">
        <v>150</v>
      </c>
    </row>
    <row r="21" spans="4:12" x14ac:dyDescent="0.35">
      <c r="D21" s="5" t="s">
        <v>35</v>
      </c>
      <c r="E21" s="7">
        <v>60000</v>
      </c>
      <c r="K21" s="5" t="s">
        <v>35</v>
      </c>
      <c r="L21">
        <v>300</v>
      </c>
    </row>
    <row r="22" spans="4:12" x14ac:dyDescent="0.35">
      <c r="D22" s="5" t="s">
        <v>43</v>
      </c>
      <c r="E22" s="7">
        <v>11367800</v>
      </c>
      <c r="K22" s="5" t="s">
        <v>43</v>
      </c>
      <c r="L22">
        <v>1918</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0596F-D72E-4AB3-8E0C-9F379D703A52}">
  <dimension ref="A1"/>
  <sheetViews>
    <sheetView topLeftCell="A38" zoomScale="76" workbookViewId="0">
      <selection activeCell="C2" sqref="C2"/>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B9509-1009-49ED-AE77-B271AF7C6BED}">
  <dimension ref="A1:L21"/>
  <sheetViews>
    <sheetView tabSelected="1" workbookViewId="0">
      <selection activeCell="L13" sqref="L13"/>
    </sheetView>
  </sheetViews>
  <sheetFormatPr defaultRowHeight="14.5" x14ac:dyDescent="0.35"/>
  <cols>
    <col min="1" max="1" width="12.6328125" customWidth="1"/>
    <col min="2" max="2" width="13.26953125" customWidth="1"/>
    <col min="3" max="3" width="9.1796875" customWidth="1"/>
    <col min="4" max="4" width="16.90625" customWidth="1"/>
    <col min="5" max="5" width="11.1796875" style="2" customWidth="1"/>
    <col min="6" max="6" width="11.08984375" customWidth="1"/>
    <col min="7" max="7" width="14.54296875" customWidth="1"/>
    <col min="8" max="8" width="13.7265625" customWidth="1"/>
    <col min="9" max="9" width="16.36328125" customWidth="1"/>
    <col min="12" max="12" width="13" customWidth="1"/>
  </cols>
  <sheetData>
    <row r="1" spans="1:12" x14ac:dyDescent="0.35">
      <c r="A1" t="s">
        <v>0</v>
      </c>
      <c r="B1" t="s">
        <v>1</v>
      </c>
      <c r="C1" t="s">
        <v>2</v>
      </c>
      <c r="D1" t="s">
        <v>3</v>
      </c>
      <c r="E1" s="2" t="s">
        <v>4</v>
      </c>
      <c r="F1" t="s">
        <v>5</v>
      </c>
      <c r="G1" t="s">
        <v>6</v>
      </c>
      <c r="H1" t="s">
        <v>7</v>
      </c>
      <c r="I1" t="s">
        <v>41</v>
      </c>
      <c r="L1" s="3" t="s">
        <v>37</v>
      </c>
    </row>
    <row r="2" spans="1:12" x14ac:dyDescent="0.35">
      <c r="A2" s="1">
        <v>44246</v>
      </c>
      <c r="B2" t="s">
        <v>8</v>
      </c>
      <c r="C2" t="s">
        <v>9</v>
      </c>
      <c r="D2" t="s">
        <v>10</v>
      </c>
      <c r="E2" s="2">
        <v>84</v>
      </c>
      <c r="F2">
        <v>6000</v>
      </c>
      <c r="G2">
        <v>4000</v>
      </c>
      <c r="H2">
        <v>504000</v>
      </c>
      <c r="I2">
        <f>H2-(G2*E2)</f>
        <v>168000</v>
      </c>
      <c r="L2">
        <f>SUM(I1:I21)</f>
        <v>3334800</v>
      </c>
    </row>
    <row r="3" spans="1:12" x14ac:dyDescent="0.35">
      <c r="A3" s="1">
        <v>44446</v>
      </c>
      <c r="B3" t="s">
        <v>11</v>
      </c>
      <c r="C3" t="s">
        <v>12</v>
      </c>
      <c r="D3" t="s">
        <v>13</v>
      </c>
      <c r="E3" s="2">
        <v>128</v>
      </c>
      <c r="F3">
        <v>3500</v>
      </c>
      <c r="G3">
        <v>2500</v>
      </c>
      <c r="H3">
        <v>448000</v>
      </c>
      <c r="I3">
        <f t="shared" ref="I3:I21" si="0">H3-(G3*E3)</f>
        <v>128000</v>
      </c>
    </row>
    <row r="4" spans="1:12" x14ac:dyDescent="0.35">
      <c r="A4" s="1">
        <v>44230</v>
      </c>
      <c r="B4" t="s">
        <v>14</v>
      </c>
      <c r="C4" t="s">
        <v>15</v>
      </c>
      <c r="D4" t="s">
        <v>16</v>
      </c>
      <c r="E4" s="2">
        <v>136</v>
      </c>
      <c r="F4">
        <v>1200</v>
      </c>
      <c r="G4">
        <v>800</v>
      </c>
      <c r="H4">
        <v>163200</v>
      </c>
      <c r="I4">
        <f t="shared" si="0"/>
        <v>54400</v>
      </c>
      <c r="L4" s="3" t="s">
        <v>38</v>
      </c>
    </row>
    <row r="5" spans="1:12" x14ac:dyDescent="0.35">
      <c r="A5" s="1">
        <v>44085</v>
      </c>
      <c r="B5" t="s">
        <v>17</v>
      </c>
      <c r="C5" t="s">
        <v>18</v>
      </c>
      <c r="D5" t="s">
        <v>19</v>
      </c>
      <c r="E5" s="2">
        <v>91</v>
      </c>
      <c r="F5">
        <v>1000</v>
      </c>
      <c r="G5">
        <v>700</v>
      </c>
      <c r="H5">
        <v>91000</v>
      </c>
      <c r="I5">
        <f t="shared" si="0"/>
        <v>27300</v>
      </c>
      <c r="L5">
        <f>SUM(E2:E21)</f>
        <v>1918</v>
      </c>
    </row>
    <row r="6" spans="1:12" x14ac:dyDescent="0.35">
      <c r="A6" s="1">
        <v>44462</v>
      </c>
      <c r="B6" t="s">
        <v>20</v>
      </c>
      <c r="C6" t="s">
        <v>9</v>
      </c>
      <c r="D6" t="s">
        <v>21</v>
      </c>
      <c r="E6" s="2">
        <v>117</v>
      </c>
      <c r="F6">
        <v>4000</v>
      </c>
      <c r="G6">
        <v>3000</v>
      </c>
      <c r="H6">
        <v>440000</v>
      </c>
      <c r="I6">
        <f t="shared" si="0"/>
        <v>89000</v>
      </c>
    </row>
    <row r="7" spans="1:12" x14ac:dyDescent="0.35">
      <c r="A7" s="1">
        <v>44300</v>
      </c>
      <c r="B7" t="s">
        <v>11</v>
      </c>
      <c r="C7" t="s">
        <v>12</v>
      </c>
      <c r="D7" t="s">
        <v>22</v>
      </c>
      <c r="E7" s="2">
        <v>73</v>
      </c>
      <c r="F7">
        <v>1800</v>
      </c>
      <c r="G7">
        <v>1000</v>
      </c>
      <c r="H7">
        <v>131400</v>
      </c>
      <c r="I7">
        <f t="shared" si="0"/>
        <v>58400</v>
      </c>
    </row>
    <row r="8" spans="1:12" x14ac:dyDescent="0.35">
      <c r="A8" s="1">
        <v>44375</v>
      </c>
      <c r="B8" t="s">
        <v>8</v>
      </c>
      <c r="C8" t="s">
        <v>9</v>
      </c>
      <c r="D8" t="s">
        <v>23</v>
      </c>
      <c r="E8" s="2">
        <v>45</v>
      </c>
      <c r="F8">
        <v>45000</v>
      </c>
      <c r="G8">
        <v>30000</v>
      </c>
      <c r="H8">
        <v>2025000</v>
      </c>
      <c r="I8">
        <f t="shared" si="0"/>
        <v>675000</v>
      </c>
      <c r="L8" s="3" t="s">
        <v>39</v>
      </c>
    </row>
    <row r="9" spans="1:12" x14ac:dyDescent="0.35">
      <c r="A9" s="1">
        <v>44049</v>
      </c>
      <c r="B9" t="s">
        <v>20</v>
      </c>
      <c r="C9" t="s">
        <v>15</v>
      </c>
      <c r="D9" t="s">
        <v>24</v>
      </c>
      <c r="E9" s="2">
        <v>150</v>
      </c>
      <c r="F9">
        <v>2500</v>
      </c>
      <c r="G9">
        <v>1800</v>
      </c>
      <c r="H9">
        <v>375000</v>
      </c>
      <c r="I9">
        <f t="shared" si="0"/>
        <v>105000</v>
      </c>
      <c r="L9">
        <f>SUM(I:I)</f>
        <v>3334800</v>
      </c>
    </row>
    <row r="10" spans="1:12" x14ac:dyDescent="0.35">
      <c r="A10" s="1">
        <v>44562</v>
      </c>
      <c r="B10" t="s">
        <v>14</v>
      </c>
      <c r="C10" t="s">
        <v>18</v>
      </c>
      <c r="D10" t="s">
        <v>25</v>
      </c>
      <c r="E10" s="2">
        <v>60</v>
      </c>
      <c r="F10">
        <v>22000</v>
      </c>
      <c r="G10">
        <v>15000</v>
      </c>
      <c r="H10">
        <v>1320000</v>
      </c>
      <c r="I10">
        <f t="shared" si="0"/>
        <v>420000</v>
      </c>
    </row>
    <row r="11" spans="1:12" x14ac:dyDescent="0.35">
      <c r="A11" s="1">
        <v>44635</v>
      </c>
      <c r="B11" t="s">
        <v>17</v>
      </c>
      <c r="C11" t="s">
        <v>9</v>
      </c>
      <c r="D11" t="s">
        <v>26</v>
      </c>
      <c r="E11" s="2">
        <v>33</v>
      </c>
      <c r="F11">
        <v>38000</v>
      </c>
      <c r="G11">
        <v>28000</v>
      </c>
      <c r="H11">
        <v>1254000</v>
      </c>
      <c r="I11">
        <f t="shared" si="0"/>
        <v>330000</v>
      </c>
    </row>
    <row r="12" spans="1:12" x14ac:dyDescent="0.35">
      <c r="A12" s="1">
        <v>44407</v>
      </c>
      <c r="B12" t="s">
        <v>8</v>
      </c>
      <c r="C12" t="s">
        <v>15</v>
      </c>
      <c r="D12" t="s">
        <v>27</v>
      </c>
      <c r="E12" s="2">
        <v>120</v>
      </c>
      <c r="F12">
        <v>1500</v>
      </c>
      <c r="G12">
        <v>800</v>
      </c>
      <c r="H12">
        <v>180000</v>
      </c>
      <c r="I12">
        <f t="shared" si="0"/>
        <v>84000</v>
      </c>
      <c r="L12" s="3" t="s">
        <v>40</v>
      </c>
    </row>
    <row r="13" spans="1:12" x14ac:dyDescent="0.35">
      <c r="A13" s="1">
        <v>43970</v>
      </c>
      <c r="B13" t="s">
        <v>14</v>
      </c>
      <c r="C13" t="s">
        <v>12</v>
      </c>
      <c r="D13" t="s">
        <v>28</v>
      </c>
      <c r="E13" s="2">
        <v>66</v>
      </c>
      <c r="F13">
        <v>5200</v>
      </c>
      <c r="G13">
        <v>4000</v>
      </c>
      <c r="H13">
        <v>343200</v>
      </c>
      <c r="I13">
        <f t="shared" si="0"/>
        <v>79200</v>
      </c>
      <c r="L13">
        <f t="array" ref="L13">AVERAGE(H2)</f>
        <v>504000</v>
      </c>
    </row>
    <row r="14" spans="1:12" x14ac:dyDescent="0.35">
      <c r="A14" s="1">
        <v>44504</v>
      </c>
      <c r="B14" t="s">
        <v>20</v>
      </c>
      <c r="C14" t="s">
        <v>18</v>
      </c>
      <c r="D14" t="s">
        <v>29</v>
      </c>
      <c r="E14" s="2">
        <v>78</v>
      </c>
      <c r="F14">
        <v>7000</v>
      </c>
      <c r="G14">
        <v>5000</v>
      </c>
      <c r="H14">
        <v>546000</v>
      </c>
      <c r="I14">
        <f t="shared" si="0"/>
        <v>156000</v>
      </c>
    </row>
    <row r="15" spans="1:12" x14ac:dyDescent="0.35">
      <c r="A15" s="1">
        <v>44613</v>
      </c>
      <c r="B15" t="s">
        <v>17</v>
      </c>
      <c r="C15" t="s">
        <v>9</v>
      </c>
      <c r="D15" t="s">
        <v>30</v>
      </c>
      <c r="E15" s="2">
        <v>59</v>
      </c>
      <c r="F15">
        <v>6500</v>
      </c>
      <c r="G15">
        <v>4000</v>
      </c>
      <c r="H15">
        <v>383500</v>
      </c>
      <c r="I15">
        <f t="shared" si="0"/>
        <v>147500</v>
      </c>
    </row>
    <row r="16" spans="1:12" x14ac:dyDescent="0.35">
      <c r="A16" s="1">
        <v>44174</v>
      </c>
      <c r="B16" t="s">
        <v>11</v>
      </c>
      <c r="C16" t="s">
        <v>15</v>
      </c>
      <c r="D16" t="s">
        <v>31</v>
      </c>
      <c r="E16" s="2">
        <v>88</v>
      </c>
      <c r="F16">
        <v>15000</v>
      </c>
      <c r="G16">
        <v>12000</v>
      </c>
      <c r="H16">
        <v>1320000</v>
      </c>
      <c r="I16">
        <f t="shared" si="0"/>
        <v>264000</v>
      </c>
    </row>
    <row r="17" spans="1:9" x14ac:dyDescent="0.35">
      <c r="A17" s="1">
        <v>44433</v>
      </c>
      <c r="B17" t="s">
        <v>14</v>
      </c>
      <c r="C17" t="s">
        <v>12</v>
      </c>
      <c r="D17" t="s">
        <v>32</v>
      </c>
      <c r="E17" s="2">
        <v>140</v>
      </c>
      <c r="F17">
        <v>2200</v>
      </c>
      <c r="G17">
        <v>1500</v>
      </c>
      <c r="H17">
        <v>308000</v>
      </c>
      <c r="I17">
        <f t="shared" si="0"/>
        <v>98000</v>
      </c>
    </row>
    <row r="18" spans="1:9" x14ac:dyDescent="0.35">
      <c r="A18" s="1">
        <v>44121</v>
      </c>
      <c r="B18" t="s">
        <v>8</v>
      </c>
      <c r="C18" t="s">
        <v>18</v>
      </c>
      <c r="D18" t="s">
        <v>33</v>
      </c>
      <c r="E18" s="2">
        <v>21</v>
      </c>
      <c r="F18">
        <v>50000</v>
      </c>
      <c r="G18">
        <v>35000</v>
      </c>
      <c r="H18">
        <v>1050000</v>
      </c>
      <c r="I18">
        <f t="shared" si="0"/>
        <v>315000</v>
      </c>
    </row>
    <row r="19" spans="1:9" x14ac:dyDescent="0.35">
      <c r="A19" s="1">
        <v>44725</v>
      </c>
      <c r="B19" t="s">
        <v>20</v>
      </c>
      <c r="C19" t="s">
        <v>9</v>
      </c>
      <c r="D19" t="s">
        <v>34</v>
      </c>
      <c r="E19" s="2">
        <v>34</v>
      </c>
      <c r="F19">
        <v>10000</v>
      </c>
      <c r="G19">
        <v>8000</v>
      </c>
      <c r="H19">
        <v>340000</v>
      </c>
      <c r="I19">
        <f t="shared" si="0"/>
        <v>68000</v>
      </c>
    </row>
    <row r="20" spans="1:9" x14ac:dyDescent="0.35">
      <c r="A20" s="1">
        <v>44318</v>
      </c>
      <c r="B20" t="s">
        <v>11</v>
      </c>
      <c r="C20" t="s">
        <v>15</v>
      </c>
      <c r="D20" t="s">
        <v>35</v>
      </c>
      <c r="E20" s="2">
        <v>300</v>
      </c>
      <c r="F20">
        <v>200</v>
      </c>
      <c r="G20">
        <v>100</v>
      </c>
      <c r="H20">
        <v>60000</v>
      </c>
      <c r="I20">
        <f t="shared" si="0"/>
        <v>30000</v>
      </c>
    </row>
    <row r="21" spans="1:9" x14ac:dyDescent="0.35">
      <c r="A21" s="1">
        <v>44573</v>
      </c>
      <c r="B21" t="s">
        <v>17</v>
      </c>
      <c r="C21" t="s">
        <v>12</v>
      </c>
      <c r="D21" t="s">
        <v>36</v>
      </c>
      <c r="E21" s="2">
        <v>95</v>
      </c>
      <c r="F21">
        <v>900</v>
      </c>
      <c r="G21">
        <v>500</v>
      </c>
      <c r="H21">
        <v>85500</v>
      </c>
      <c r="I21">
        <f t="shared" si="0"/>
        <v>38000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Detail1</vt:lpstr>
      <vt:lpstr>pivot table</vt:lpstr>
      <vt:lpstr>Dashboard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kalai k</dc:creator>
  <cp:lastModifiedBy>kalai k</cp:lastModifiedBy>
  <dcterms:created xsi:type="dcterms:W3CDTF">2025-07-10T16:03:52Z</dcterms:created>
  <dcterms:modified xsi:type="dcterms:W3CDTF">2025-07-16T15:29:07Z</dcterms:modified>
</cp:coreProperties>
</file>