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unity\"/>
    </mc:Choice>
  </mc:AlternateContent>
  <xr:revisionPtr revIDLastSave="0" documentId="13_ncr:1_{E0AAC738-8BAB-4CC1-B4C9-80ADBE15DF6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시뮬레이터" sheetId="1" r:id="rId1"/>
    <sheet name="플레이어" sheetId="2" r:id="rId2"/>
    <sheet name="고블린" sheetId="3" r:id="rId3"/>
    <sheet name="슬라임" sheetId="6" r:id="rId4"/>
    <sheet name="멧돼지" sheetId="7" r:id="rId5"/>
    <sheet name="상점" sheetId="4" r:id="rId6"/>
    <sheet name="퀘스트" sheetId="8" r:id="rId7"/>
    <sheet name="엔피씨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K7" i="1"/>
  <c r="K6" i="1"/>
  <c r="H29" i="1" s="1"/>
  <c r="G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8" i="1"/>
  <c r="C8" i="1" s="1"/>
  <c r="G9" i="1"/>
  <c r="C9" i="1" s="1"/>
  <c r="G10" i="1"/>
  <c r="C10" i="1" s="1"/>
  <c r="G11" i="1"/>
  <c r="D11" i="1" s="1"/>
  <c r="E11" i="1" s="1"/>
  <c r="G12" i="1"/>
  <c r="C12" i="1" s="1"/>
  <c r="G13" i="1"/>
  <c r="C13" i="1" s="1"/>
  <c r="G14" i="1"/>
  <c r="C14" i="1" s="1"/>
  <c r="G15" i="1"/>
  <c r="D15" i="1" s="1"/>
  <c r="E15" i="1" s="1"/>
  <c r="G16" i="1"/>
  <c r="C16" i="1" s="1"/>
  <c r="G17" i="1"/>
  <c r="C17" i="1" s="1"/>
  <c r="G18" i="1"/>
  <c r="C18" i="1" s="1"/>
  <c r="G19" i="1"/>
  <c r="D19" i="1" s="1"/>
  <c r="E19" i="1" s="1"/>
  <c r="G20" i="1"/>
  <c r="C20" i="1" s="1"/>
  <c r="G21" i="1"/>
  <c r="C21" i="1" s="1"/>
  <c r="G22" i="1"/>
  <c r="C22" i="1" s="1"/>
  <c r="G23" i="1"/>
  <c r="D23" i="1" s="1"/>
  <c r="E23" i="1" s="1"/>
  <c r="G24" i="1"/>
  <c r="C24" i="1" s="1"/>
  <c r="G25" i="1"/>
  <c r="C25" i="1" s="1"/>
  <c r="G7" i="1"/>
  <c r="D7" i="1" s="1"/>
  <c r="E7" i="1" s="1"/>
  <c r="G30" i="1"/>
  <c r="G29" i="1"/>
  <c r="G6" i="1"/>
  <c r="C6" i="1" s="1"/>
  <c r="H30" i="1" l="1"/>
  <c r="C38" i="1"/>
  <c r="C46" i="1"/>
  <c r="C42" i="1"/>
  <c r="C34" i="1"/>
  <c r="C30" i="1"/>
  <c r="D6" i="1"/>
  <c r="E6" i="1" s="1"/>
  <c r="C15" i="1"/>
  <c r="D12" i="1"/>
  <c r="E12" i="1" s="1"/>
  <c r="C19" i="1"/>
  <c r="C11" i="1"/>
  <c r="D24" i="1"/>
  <c r="E24" i="1" s="1"/>
  <c r="C23" i="1"/>
  <c r="D20" i="1"/>
  <c r="E20" i="1" s="1"/>
  <c r="D16" i="1"/>
  <c r="E16" i="1" s="1"/>
  <c r="C39" i="1" s="1"/>
  <c r="D8" i="1"/>
  <c r="E8" i="1" s="1"/>
  <c r="C7" i="1"/>
  <c r="D25" i="1"/>
  <c r="E25" i="1" s="1"/>
  <c r="D21" i="1"/>
  <c r="E21" i="1" s="1"/>
  <c r="D17" i="1"/>
  <c r="E17" i="1" s="1"/>
  <c r="D13" i="1"/>
  <c r="E13" i="1" s="1"/>
  <c r="D9" i="1"/>
  <c r="E9" i="1" s="1"/>
  <c r="D22" i="1"/>
  <c r="E22" i="1" s="1"/>
  <c r="D18" i="1"/>
  <c r="E18" i="1" s="1"/>
  <c r="D14" i="1"/>
  <c r="E14" i="1" s="1"/>
  <c r="D10" i="1"/>
  <c r="E10" i="1" s="1"/>
  <c r="K8" i="1" l="1"/>
  <c r="H31" i="1" s="1"/>
  <c r="C48" i="1"/>
  <c r="C37" i="1"/>
  <c r="C36" i="1"/>
  <c r="C35" i="1"/>
  <c r="C41" i="1"/>
  <c r="C40" i="1"/>
  <c r="C31" i="1"/>
  <c r="C47" i="1"/>
  <c r="C45" i="1"/>
  <c r="C44" i="1"/>
  <c r="C33" i="1"/>
  <c r="C32" i="1"/>
  <c r="C43" i="1"/>
  <c r="C29" i="1"/>
  <c r="K9" i="1" l="1"/>
  <c r="H32" i="1" s="1"/>
  <c r="K10" i="1" l="1"/>
  <c r="H33" i="1" s="1"/>
  <c r="K11" i="1" l="1"/>
  <c r="H34" i="1" s="1"/>
  <c r="K12" i="1" l="1"/>
  <c r="H35" i="1" s="1"/>
  <c r="K13" i="1" l="1"/>
  <c r="H36" i="1" s="1"/>
  <c r="K14" i="1" l="1"/>
  <c r="H37" i="1" s="1"/>
  <c r="K15" i="1" l="1"/>
  <c r="H38" i="1" s="1"/>
  <c r="K16" i="1" l="1"/>
  <c r="H39" i="1" s="1"/>
  <c r="K17" i="1" l="1"/>
  <c r="H40" i="1" s="1"/>
  <c r="K18" i="1" l="1"/>
  <c r="H41" i="1" s="1"/>
  <c r="K19" i="1" l="1"/>
  <c r="H42" i="1" s="1"/>
  <c r="K20" i="1" l="1"/>
  <c r="H43" i="1" s="1"/>
  <c r="K21" i="1" l="1"/>
  <c r="H44" i="1" s="1"/>
  <c r="K22" i="1" l="1"/>
  <c r="H45" i="1" s="1"/>
  <c r="K23" i="1" l="1"/>
  <c r="H46" i="1" s="1"/>
  <c r="K25" i="1" l="1"/>
  <c r="H48" i="1" s="1"/>
  <c r="K24" i="1"/>
  <c r="H47" i="1" s="1"/>
</calcChain>
</file>

<file path=xl/sharedStrings.xml><?xml version="1.0" encoding="utf-8"?>
<sst xmlns="http://schemas.openxmlformats.org/spreadsheetml/2006/main" count="167" uniqueCount="105">
  <si>
    <t>Level</t>
    <phoneticPr fontId="1" type="noConversion"/>
  </si>
  <si>
    <t>Def</t>
    <phoneticPr fontId="1" type="noConversion"/>
  </si>
  <si>
    <t>BaseAtk</t>
    <phoneticPr fontId="1" type="noConversion"/>
  </si>
  <si>
    <t>Atk</t>
    <phoneticPr fontId="1" type="noConversion"/>
  </si>
  <si>
    <t>WeaponAtk</t>
    <phoneticPr fontId="1" type="noConversion"/>
  </si>
  <si>
    <t>Level</t>
    <phoneticPr fontId="1" type="noConversion"/>
  </si>
  <si>
    <t>HP</t>
    <phoneticPr fontId="1" type="noConversion"/>
  </si>
  <si>
    <t>ReqExp</t>
    <phoneticPr fontId="1" type="noConversion"/>
  </si>
  <si>
    <t>레벨</t>
    <phoneticPr fontId="1" type="noConversion"/>
  </si>
  <si>
    <t>기본공격력</t>
    <phoneticPr fontId="1" type="noConversion"/>
  </si>
  <si>
    <t>레벨업에필요경험치</t>
    <phoneticPr fontId="1" type="noConversion"/>
  </si>
  <si>
    <t>GainExp</t>
    <phoneticPr fontId="1" type="noConversion"/>
  </si>
  <si>
    <t>공격력</t>
    <phoneticPr fontId="1" type="noConversion"/>
  </si>
  <si>
    <t>방어력</t>
    <phoneticPr fontId="1" type="noConversion"/>
  </si>
  <si>
    <t>죽일시얻은경험치</t>
    <phoneticPr fontId="1" type="noConversion"/>
  </si>
  <si>
    <t>Grade</t>
    <phoneticPr fontId="1" type="noConversion"/>
  </si>
  <si>
    <t>ArmorDef</t>
    <phoneticPr fontId="1" type="noConversion"/>
  </si>
  <si>
    <t>등급</t>
    <phoneticPr fontId="1" type="noConversion"/>
  </si>
  <si>
    <t>무기공격력</t>
    <phoneticPr fontId="1" type="noConversion"/>
  </si>
  <si>
    <t>방어구방어력</t>
    <phoneticPr fontId="1" type="noConversion"/>
  </si>
  <si>
    <t>무기가격</t>
    <phoneticPr fontId="1" type="noConversion"/>
  </si>
  <si>
    <t>WeaponPrice</t>
    <phoneticPr fontId="1" type="noConversion"/>
  </si>
  <si>
    <t>ArmorPrice</t>
    <phoneticPr fontId="1" type="noConversion"/>
  </si>
  <si>
    <t>방어구가격</t>
    <phoneticPr fontId="1" type="noConversion"/>
  </si>
  <si>
    <t>체력</t>
    <phoneticPr fontId="1" type="noConversion"/>
  </si>
  <si>
    <t>MoveSpeed</t>
    <phoneticPr fontId="1" type="noConversion"/>
  </si>
  <si>
    <t>TurnSpeed</t>
    <phoneticPr fontId="1" type="noConversion"/>
  </si>
  <si>
    <t>AttackRange</t>
    <phoneticPr fontId="1" type="noConversion"/>
  </si>
  <si>
    <t>이동속도</t>
    <phoneticPr fontId="1" type="noConversion"/>
  </si>
  <si>
    <t>턴속도</t>
    <phoneticPr fontId="1" type="noConversion"/>
  </si>
  <si>
    <t>공격범위</t>
    <phoneticPr fontId="1" type="noConversion"/>
  </si>
  <si>
    <t>체력</t>
    <phoneticPr fontId="1" type="noConversion"/>
  </si>
  <si>
    <t>Hp</t>
    <phoneticPr fontId="1" type="noConversion"/>
  </si>
  <si>
    <t>얻는금화</t>
    <phoneticPr fontId="1" type="noConversion"/>
  </si>
  <si>
    <t>gainGold</t>
    <phoneticPr fontId="1" type="noConversion"/>
  </si>
  <si>
    <t>QuestID</t>
  </si>
  <si>
    <t>QuestTitle</t>
  </si>
  <si>
    <t>Type</t>
  </si>
  <si>
    <t>count</t>
  </si>
  <si>
    <t>Gold</t>
  </si>
  <si>
    <t>Exp</t>
  </si>
  <si>
    <t>슬라임 10마리를 잡아라</t>
  </si>
  <si>
    <t>Kill</t>
  </si>
  <si>
    <t>Slime</t>
  </si>
  <si>
    <t>멧돼지 10마리를 잡아라</t>
  </si>
  <si>
    <t>Matpi</t>
  </si>
  <si>
    <t>Name</t>
    <phoneticPr fontId="1" type="noConversion"/>
  </si>
  <si>
    <t>잔나</t>
    <phoneticPr fontId="1" type="noConversion"/>
  </si>
  <si>
    <t>무기공격력</t>
    <phoneticPr fontId="1" type="noConversion"/>
  </si>
  <si>
    <t>기본공격력</t>
    <phoneticPr fontId="1" type="noConversion"/>
  </si>
  <si>
    <t>HP</t>
    <phoneticPr fontId="1" type="noConversion"/>
  </si>
  <si>
    <t>방어력</t>
    <phoneticPr fontId="1" type="noConversion"/>
  </si>
  <si>
    <t>적레벨</t>
    <phoneticPr fontId="1" type="noConversion"/>
  </si>
  <si>
    <t>플레이어레벨</t>
    <phoneticPr fontId="1" type="noConversion"/>
  </si>
  <si>
    <t>플레이어죽이는데걸리는시간</t>
    <phoneticPr fontId="1" type="noConversion"/>
  </si>
  <si>
    <t>동일레벨DPS</t>
    <phoneticPr fontId="1" type="noConversion"/>
  </si>
  <si>
    <t>기본공격력비율</t>
    <phoneticPr fontId="1" type="noConversion"/>
  </si>
  <si>
    <t>무기공격력비율</t>
    <phoneticPr fontId="1" type="noConversion"/>
  </si>
  <si>
    <t>캐릭터 스탯 설정</t>
    <phoneticPr fontId="1" type="noConversion"/>
  </si>
  <si>
    <t>플레이타임을 정의(분)</t>
    <phoneticPr fontId="1" type="noConversion"/>
  </si>
  <si>
    <t>처치할 양</t>
    <phoneticPr fontId="1" type="noConversion"/>
  </si>
  <si>
    <t>필요레벨업수치</t>
    <phoneticPr fontId="1" type="noConversion"/>
  </si>
  <si>
    <t>경험치획득량</t>
    <phoneticPr fontId="1" type="noConversion"/>
  </si>
  <si>
    <t>적죽이는데걸리는시간(초)</t>
    <phoneticPr fontId="1" type="noConversion"/>
  </si>
  <si>
    <t>Quest_Begin_Text</t>
  </si>
  <si>
    <t>Quest_Progress_Text</t>
  </si>
  <si>
    <t>Id</t>
    <phoneticPr fontId="1" type="noConversion"/>
  </si>
  <si>
    <t>InteractionSight</t>
    <phoneticPr fontId="1" type="noConversion"/>
  </si>
  <si>
    <t>멧돼지 20마리를 잡아라</t>
    <phoneticPr fontId="1" type="noConversion"/>
  </si>
  <si>
    <t>슬라임 20마리를 잡아라</t>
    <phoneticPr fontId="1" type="noConversion"/>
  </si>
  <si>
    <t>고블린을 잡아라</t>
    <phoneticPr fontId="1" type="noConversion"/>
  </si>
  <si>
    <t>npcID</t>
    <phoneticPr fontId="1" type="noConversion"/>
  </si>
  <si>
    <t>안나</t>
    <phoneticPr fontId="1" type="noConversion"/>
  </si>
  <si>
    <t>소냐</t>
    <phoneticPr fontId="1" type="noConversion"/>
  </si>
  <si>
    <t>걸프</t>
    <phoneticPr fontId="1" type="noConversion"/>
  </si>
  <si>
    <t>NextQuestID</t>
    <phoneticPr fontId="1" type="noConversion"/>
  </si>
  <si>
    <t>StartCondition</t>
    <phoneticPr fontId="1" type="noConversion"/>
  </si>
  <si>
    <t>Goble</t>
  </si>
  <si>
    <t>스킬을 써라!</t>
  </si>
  <si>
    <t>Skill</t>
  </si>
  <si>
    <t>Player</t>
  </si>
  <si>
    <t>걷는속도</t>
    <phoneticPr fontId="1" type="noConversion"/>
  </si>
  <si>
    <t>RunSpeed</t>
    <phoneticPr fontId="1" type="noConversion"/>
  </si>
  <si>
    <t>뛰는속도</t>
    <phoneticPr fontId="1" type="noConversion"/>
  </si>
  <si>
    <t>WalkSpeed</t>
    <phoneticPr fontId="1" type="noConversion"/>
  </si>
  <si>
    <t>시작</t>
    <phoneticPr fontId="1" type="noConversion"/>
  </si>
  <si>
    <t>혼자말</t>
    <phoneticPr fontId="1" type="noConversion"/>
  </si>
  <si>
    <t>TargetType</t>
    <phoneticPr fontId="1" type="noConversion"/>
  </si>
  <si>
    <t xml:space="preserve">스킬을 사용해주세요.    </t>
    <phoneticPr fontId="1" type="noConversion"/>
  </si>
  <si>
    <t xml:space="preserve">슬라임 10마리를 처치해 주세요   </t>
    <phoneticPr fontId="1" type="noConversion"/>
  </si>
  <si>
    <t xml:space="preserve">슬라임 20마리를 처치해 주세요  </t>
    <phoneticPr fontId="1" type="noConversion"/>
  </si>
  <si>
    <t xml:space="preserve">멧돼지 10마리를 처치해 주세요   </t>
    <phoneticPr fontId="1" type="noConversion"/>
  </si>
  <si>
    <t xml:space="preserve">멧돼지 20마리를 처치해 주세요   </t>
    <phoneticPr fontId="1" type="noConversion"/>
  </si>
  <si>
    <t xml:space="preserve">고블린을 몰아내 주세요.   </t>
    <phoneticPr fontId="1" type="noConversion"/>
  </si>
  <si>
    <t xml:space="preserve">스킬을 버튼을 누르면 됩니다.  </t>
    <phoneticPr fontId="1" type="noConversion"/>
  </si>
  <si>
    <t xml:space="preserve">아직 슬라임 많이 있어요  </t>
    <phoneticPr fontId="1" type="noConversion"/>
  </si>
  <si>
    <t xml:space="preserve">아직 슬라임 많이 있어요   </t>
    <phoneticPr fontId="1" type="noConversion"/>
  </si>
  <si>
    <t xml:space="preserve">아직 멧돼지가 많이 있어요   </t>
    <phoneticPr fontId="1" type="noConversion"/>
  </si>
  <si>
    <t xml:space="preserve">마을 평화를 지켜주세요  </t>
    <phoneticPr fontId="1" type="noConversion"/>
  </si>
  <si>
    <t>상자를 얻어라.</t>
    <phoneticPr fontId="1" type="noConversion"/>
  </si>
  <si>
    <t>Gain</t>
    <phoneticPr fontId="1" type="noConversion"/>
  </si>
  <si>
    <t>Item1</t>
    <phoneticPr fontId="1" type="noConversion"/>
  </si>
  <si>
    <t>상자를 5개 가져다 주세요.</t>
    <phoneticPr fontId="1" type="noConversion"/>
  </si>
  <si>
    <t>상자를 선택 하면 됩니다.</t>
    <phoneticPr fontId="1" type="noConversion"/>
  </si>
  <si>
    <t>상자가 어디 있나요?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</si>
</sst>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"/>
  <sheetViews>
    <sheetView zoomScale="85" zoomScaleNormal="85" workbookViewId="0">
      <selection activeCell="F25" sqref="F25"/>
    </sheetView>
  </sheetViews>
  <sheetFormatPr defaultColWidth="6.19921875" defaultRowHeight="15" customHeight="1" x14ac:dyDescent="0.4"/>
  <cols>
    <col min="1" max="1" width="25.5" style="1" bestFit="1" customWidth="1"/>
    <col min="2" max="2" width="11" style="1" bestFit="1" customWidth="1"/>
    <col min="3" max="3" width="11" bestFit="1" customWidth="1"/>
    <col min="4" max="4" width="11.59765625" bestFit="1" customWidth="1"/>
    <col min="5" max="5" width="13" customWidth="1"/>
    <col min="6" max="6" width="27.59765625" bestFit="1" customWidth="1"/>
    <col min="7" max="7" width="13" bestFit="1" customWidth="1"/>
    <col min="8" max="9" width="19.19921875" bestFit="1" customWidth="1"/>
    <col min="10" max="10" width="22.19921875" customWidth="1"/>
    <col min="11" max="11" width="11.5" customWidth="1"/>
    <col min="12" max="12" width="15.09765625" bestFit="1" customWidth="1"/>
    <col min="13" max="18" width="6.19921875" style="1"/>
  </cols>
  <sheetData>
    <row r="1" spans="1:12" ht="15" customHeight="1" x14ac:dyDescent="0.4">
      <c r="C1" s="1"/>
      <c r="F1" s="1"/>
      <c r="G1" s="1"/>
      <c r="H1" s="1"/>
      <c r="I1" s="1"/>
      <c r="J1" s="1"/>
    </row>
    <row r="2" spans="1:12" ht="15" customHeight="1" x14ac:dyDescent="0.4">
      <c r="C2" s="1"/>
      <c r="F2" s="1"/>
      <c r="G2" s="1"/>
      <c r="H2" s="1"/>
      <c r="I2" s="1"/>
      <c r="J2" s="1"/>
    </row>
    <row r="3" spans="1:12" ht="15" customHeight="1" x14ac:dyDescent="0.4">
      <c r="C3" s="1"/>
      <c r="F3" s="1"/>
      <c r="G3" s="1"/>
      <c r="H3" s="1"/>
      <c r="I3" s="1"/>
      <c r="J3" s="1"/>
    </row>
    <row r="4" spans="1:12" ht="15" customHeight="1" x14ac:dyDescent="0.4">
      <c r="A4" s="1" t="s">
        <v>58</v>
      </c>
      <c r="C4" s="1"/>
      <c r="F4" s="1"/>
      <c r="G4" s="1"/>
      <c r="H4" s="1"/>
      <c r="I4" s="1"/>
      <c r="J4" s="1"/>
    </row>
    <row r="5" spans="1:12" ht="15" customHeight="1" x14ac:dyDescent="0.4">
      <c r="A5" s="1" t="s">
        <v>53</v>
      </c>
      <c r="B5" s="1" t="s">
        <v>50</v>
      </c>
      <c r="C5" s="1" t="s">
        <v>49</v>
      </c>
      <c r="D5" t="s">
        <v>48</v>
      </c>
      <c r="E5" t="s">
        <v>51</v>
      </c>
      <c r="F5" s="1" t="s">
        <v>63</v>
      </c>
      <c r="G5" s="1" t="s">
        <v>55</v>
      </c>
      <c r="H5" s="1" t="s">
        <v>56</v>
      </c>
      <c r="I5" s="1" t="s">
        <v>57</v>
      </c>
      <c r="J5" s="1" t="s">
        <v>59</v>
      </c>
      <c r="K5" t="s">
        <v>60</v>
      </c>
      <c r="L5" t="s">
        <v>61</v>
      </c>
    </row>
    <row r="6" spans="1:12" ht="15" customHeight="1" x14ac:dyDescent="0.4">
      <c r="A6" s="1">
        <v>1</v>
      </c>
      <c r="B6" s="2">
        <v>100</v>
      </c>
      <c r="C6" s="1">
        <f>INT(($G6+$E29) *H6)</f>
        <v>30</v>
      </c>
      <c r="D6" s="1">
        <f>INT(($G6+$E29) *I6)</f>
        <v>30</v>
      </c>
      <c r="E6" s="3">
        <f>INT(D6*0.7)</f>
        <v>21</v>
      </c>
      <c r="F6" s="2">
        <v>3</v>
      </c>
      <c r="G6" s="1">
        <f>B29/F6</f>
        <v>50</v>
      </c>
      <c r="H6" s="2">
        <v>0.5</v>
      </c>
      <c r="I6" s="2">
        <v>0.5</v>
      </c>
      <c r="J6" s="2">
        <v>0.5</v>
      </c>
      <c r="K6">
        <f t="shared" ref="K6:K25" si="0">INT(J6*60/F6)</f>
        <v>10</v>
      </c>
      <c r="L6">
        <v>100</v>
      </c>
    </row>
    <row r="7" spans="1:12" ht="15" customHeight="1" x14ac:dyDescent="0.4">
      <c r="A7" s="1">
        <v>2</v>
      </c>
      <c r="B7" s="2">
        <v>200</v>
      </c>
      <c r="C7" s="1">
        <f>INT(($G7+$E30) *H7)</f>
        <v>30</v>
      </c>
      <c r="D7" s="1">
        <f>INT(($G7+$E30) *I7)</f>
        <v>30</v>
      </c>
      <c r="E7" s="3">
        <f t="shared" ref="E7:E25" si="1">INT(D7*0.7)</f>
        <v>21</v>
      </c>
      <c r="F7" s="2">
        <v>4</v>
      </c>
      <c r="G7" s="1">
        <f>B30/F7</f>
        <v>43.75</v>
      </c>
      <c r="H7" s="2">
        <v>0.5</v>
      </c>
      <c r="I7" s="2">
        <v>0.5</v>
      </c>
      <c r="J7" s="2">
        <v>2</v>
      </c>
      <c r="K7">
        <f t="shared" si="0"/>
        <v>30</v>
      </c>
      <c r="L7">
        <f>INT(L6*1.7)</f>
        <v>170</v>
      </c>
    </row>
    <row r="8" spans="1:12" ht="15" customHeight="1" x14ac:dyDescent="0.4">
      <c r="A8" s="1">
        <v>3</v>
      </c>
      <c r="B8" s="2">
        <v>300</v>
      </c>
      <c r="C8" s="1">
        <f t="shared" ref="C8:D8" si="2">INT(($G8+$E31) *H8)</f>
        <v>35</v>
      </c>
      <c r="D8" s="1">
        <f t="shared" si="2"/>
        <v>35</v>
      </c>
      <c r="E8" s="3">
        <f t="shared" si="1"/>
        <v>24</v>
      </c>
      <c r="F8" s="2">
        <v>5</v>
      </c>
      <c r="G8" s="1">
        <f t="shared" ref="G8:G25" si="3">B31/F8</f>
        <v>46</v>
      </c>
      <c r="H8" s="2">
        <v>0.5</v>
      </c>
      <c r="I8" s="2">
        <v>0.5</v>
      </c>
      <c r="J8" s="2">
        <v>5</v>
      </c>
      <c r="K8">
        <f t="shared" si="0"/>
        <v>60</v>
      </c>
      <c r="L8">
        <f t="shared" ref="L8:L25" si="4">INT(L7*1.7)</f>
        <v>289</v>
      </c>
    </row>
    <row r="9" spans="1:12" ht="15" customHeight="1" x14ac:dyDescent="0.4">
      <c r="A9" s="1">
        <v>4</v>
      </c>
      <c r="B9" s="2">
        <v>400</v>
      </c>
      <c r="C9" s="1">
        <f t="shared" ref="C9:D9" si="5">INT(($G9+$E32) *H9)</f>
        <v>42</v>
      </c>
      <c r="D9" s="1">
        <f t="shared" si="5"/>
        <v>42</v>
      </c>
      <c r="E9" s="3">
        <f t="shared" si="1"/>
        <v>29</v>
      </c>
      <c r="F9" s="2">
        <v>5</v>
      </c>
      <c r="G9" s="1">
        <f t="shared" si="3"/>
        <v>53</v>
      </c>
      <c r="H9" s="2">
        <v>0.5</v>
      </c>
      <c r="I9" s="2">
        <v>0.5</v>
      </c>
      <c r="J9" s="2">
        <v>8</v>
      </c>
      <c r="K9">
        <f t="shared" si="0"/>
        <v>96</v>
      </c>
      <c r="L9">
        <f t="shared" si="4"/>
        <v>491</v>
      </c>
    </row>
    <row r="10" spans="1:12" ht="15" customHeight="1" x14ac:dyDescent="0.4">
      <c r="A10" s="1">
        <v>5</v>
      </c>
      <c r="B10" s="2">
        <v>500</v>
      </c>
      <c r="C10" s="1">
        <f t="shared" ref="C10:D10" si="6">INT(($G10+$E33) *H10)</f>
        <v>35</v>
      </c>
      <c r="D10" s="1">
        <f t="shared" si="6"/>
        <v>53</v>
      </c>
      <c r="E10" s="3">
        <f t="shared" si="1"/>
        <v>37</v>
      </c>
      <c r="F10" s="2">
        <v>6</v>
      </c>
      <c r="G10" s="1">
        <f t="shared" si="3"/>
        <v>50.833333333333336</v>
      </c>
      <c r="H10" s="2">
        <v>0.4</v>
      </c>
      <c r="I10" s="2">
        <v>0.6</v>
      </c>
      <c r="J10" s="2">
        <v>10</v>
      </c>
      <c r="K10">
        <f t="shared" si="0"/>
        <v>100</v>
      </c>
      <c r="L10">
        <f t="shared" si="4"/>
        <v>834</v>
      </c>
    </row>
    <row r="11" spans="1:12" ht="15" customHeight="1" x14ac:dyDescent="0.4">
      <c r="A11" s="1">
        <v>6</v>
      </c>
      <c r="B11" s="2">
        <v>600</v>
      </c>
      <c r="C11" s="1">
        <f t="shared" ref="C11:D11" si="7">INT(($G11+$E34) *H11)</f>
        <v>41</v>
      </c>
      <c r="D11" s="1">
        <f t="shared" si="7"/>
        <v>61</v>
      </c>
      <c r="E11" s="3">
        <f t="shared" si="1"/>
        <v>42</v>
      </c>
      <c r="F11" s="2">
        <v>6</v>
      </c>
      <c r="G11" s="1">
        <f t="shared" si="3"/>
        <v>57.5</v>
      </c>
      <c r="H11" s="2">
        <v>0.4</v>
      </c>
      <c r="I11" s="2">
        <v>0.6</v>
      </c>
      <c r="J11" s="2">
        <v>15</v>
      </c>
      <c r="K11">
        <f t="shared" si="0"/>
        <v>150</v>
      </c>
      <c r="L11">
        <f t="shared" si="4"/>
        <v>1417</v>
      </c>
    </row>
    <row r="12" spans="1:12" ht="15" customHeight="1" x14ac:dyDescent="0.4">
      <c r="A12" s="1">
        <v>7</v>
      </c>
      <c r="B12" s="2">
        <v>700</v>
      </c>
      <c r="C12" s="1">
        <f t="shared" ref="C12:D12" si="8">INT(($G12+$E35) *H12)</f>
        <v>40</v>
      </c>
      <c r="D12" s="1">
        <f t="shared" si="8"/>
        <v>60</v>
      </c>
      <c r="E12" s="3">
        <f t="shared" si="1"/>
        <v>42</v>
      </c>
      <c r="F12" s="2">
        <v>8</v>
      </c>
      <c r="G12" s="1">
        <f t="shared" si="3"/>
        <v>48.125</v>
      </c>
      <c r="H12" s="2">
        <v>0.4</v>
      </c>
      <c r="I12" s="2">
        <v>0.6</v>
      </c>
      <c r="J12" s="2">
        <v>30</v>
      </c>
      <c r="K12">
        <f t="shared" si="0"/>
        <v>225</v>
      </c>
      <c r="L12">
        <f t="shared" si="4"/>
        <v>2408</v>
      </c>
    </row>
    <row r="13" spans="1:12" ht="15" customHeight="1" x14ac:dyDescent="0.4">
      <c r="A13" s="1">
        <v>8</v>
      </c>
      <c r="B13" s="2">
        <v>800</v>
      </c>
      <c r="C13" s="1">
        <f t="shared" ref="C13:D13" si="9">INT(($G13+$E36) *H13)</f>
        <v>44</v>
      </c>
      <c r="D13" s="1">
        <f t="shared" si="9"/>
        <v>67</v>
      </c>
      <c r="E13" s="3">
        <f t="shared" si="1"/>
        <v>46</v>
      </c>
      <c r="F13" s="2">
        <v>8</v>
      </c>
      <c r="G13" s="1">
        <f t="shared" si="3"/>
        <v>53.125</v>
      </c>
      <c r="H13" s="2">
        <v>0.4</v>
      </c>
      <c r="I13" s="2">
        <v>0.6</v>
      </c>
      <c r="J13" s="2">
        <v>45</v>
      </c>
      <c r="K13">
        <f t="shared" si="0"/>
        <v>337</v>
      </c>
      <c r="L13">
        <f t="shared" si="4"/>
        <v>4093</v>
      </c>
    </row>
    <row r="14" spans="1:12" ht="15" customHeight="1" x14ac:dyDescent="0.4">
      <c r="A14" s="1">
        <v>9</v>
      </c>
      <c r="B14" s="2">
        <v>900</v>
      </c>
      <c r="C14" s="1">
        <f t="shared" ref="C14:D14" si="10">INT(($G14+$E37) *H14)</f>
        <v>45</v>
      </c>
      <c r="D14" s="1">
        <f t="shared" si="10"/>
        <v>67</v>
      </c>
      <c r="E14" s="3">
        <f t="shared" si="1"/>
        <v>46</v>
      </c>
      <c r="F14" s="2">
        <v>10</v>
      </c>
      <c r="G14" s="1">
        <f t="shared" si="3"/>
        <v>46.5</v>
      </c>
      <c r="H14" s="2">
        <v>0.4</v>
      </c>
      <c r="I14" s="2">
        <v>0.6</v>
      </c>
      <c r="J14" s="2">
        <v>60</v>
      </c>
      <c r="K14">
        <f t="shared" si="0"/>
        <v>360</v>
      </c>
      <c r="L14">
        <f t="shared" si="4"/>
        <v>6958</v>
      </c>
    </row>
    <row r="15" spans="1:12" ht="15" customHeight="1" x14ac:dyDescent="0.4">
      <c r="A15" s="1">
        <v>10</v>
      </c>
      <c r="B15" s="2">
        <v>1000</v>
      </c>
      <c r="C15" s="1">
        <f t="shared" ref="C15:D15" si="11">INT(($G15+$E38) *H15)</f>
        <v>43</v>
      </c>
      <c r="D15" s="1">
        <f t="shared" si="11"/>
        <v>65</v>
      </c>
      <c r="E15" s="3">
        <f t="shared" si="1"/>
        <v>45</v>
      </c>
      <c r="F15" s="2">
        <v>14</v>
      </c>
      <c r="G15" s="1">
        <f t="shared" si="3"/>
        <v>36.071428571428569</v>
      </c>
      <c r="H15" s="2">
        <v>0.4</v>
      </c>
      <c r="I15" s="2">
        <v>0.6</v>
      </c>
      <c r="J15" s="2">
        <v>90</v>
      </c>
      <c r="K15">
        <f t="shared" si="0"/>
        <v>385</v>
      </c>
      <c r="L15">
        <f t="shared" si="4"/>
        <v>11828</v>
      </c>
    </row>
    <row r="16" spans="1:12" ht="15" customHeight="1" x14ac:dyDescent="0.4">
      <c r="A16" s="1">
        <v>11</v>
      </c>
      <c r="B16" s="2">
        <v>1100</v>
      </c>
      <c r="C16" s="1">
        <f t="shared" ref="C16:D16" si="12">INT(($G16+$E39) *H16)</f>
        <v>35</v>
      </c>
      <c r="D16" s="1">
        <f t="shared" si="12"/>
        <v>83</v>
      </c>
      <c r="E16" s="3">
        <f t="shared" si="1"/>
        <v>58</v>
      </c>
      <c r="F16" s="2">
        <v>14</v>
      </c>
      <c r="G16" s="1">
        <f t="shared" si="3"/>
        <v>38.928571428571431</v>
      </c>
      <c r="H16" s="2">
        <v>0.3</v>
      </c>
      <c r="I16" s="2">
        <v>0.7</v>
      </c>
      <c r="J16" s="2">
        <v>120</v>
      </c>
      <c r="K16">
        <f t="shared" si="0"/>
        <v>514</v>
      </c>
      <c r="L16">
        <f t="shared" si="4"/>
        <v>20107</v>
      </c>
    </row>
    <row r="17" spans="1:12" ht="15" customHeight="1" x14ac:dyDescent="0.4">
      <c r="A17" s="1">
        <v>12</v>
      </c>
      <c r="B17" s="2">
        <v>1200</v>
      </c>
      <c r="C17" s="1">
        <f t="shared" ref="C17:D17" si="13">INT(($G17+$E40) *H17)</f>
        <v>34</v>
      </c>
      <c r="D17" s="1">
        <f t="shared" si="13"/>
        <v>80</v>
      </c>
      <c r="E17" s="3">
        <f t="shared" si="1"/>
        <v>56</v>
      </c>
      <c r="F17" s="2">
        <v>21</v>
      </c>
      <c r="G17" s="1">
        <f t="shared" si="3"/>
        <v>27.857142857142858</v>
      </c>
      <c r="H17" s="2">
        <v>0.3</v>
      </c>
      <c r="I17" s="2">
        <v>0.7</v>
      </c>
      <c r="J17" s="2">
        <v>150</v>
      </c>
      <c r="K17">
        <f t="shared" si="0"/>
        <v>428</v>
      </c>
      <c r="L17">
        <f t="shared" si="4"/>
        <v>34181</v>
      </c>
    </row>
    <row r="18" spans="1:12" ht="15" customHeight="1" x14ac:dyDescent="0.4">
      <c r="A18" s="1">
        <v>13</v>
      </c>
      <c r="B18" s="2">
        <v>1300</v>
      </c>
      <c r="C18" s="1">
        <f t="shared" ref="C18:D18" si="14">INT(($G18+$E41) *H18)</f>
        <v>37</v>
      </c>
      <c r="D18" s="1">
        <f t="shared" si="14"/>
        <v>86</v>
      </c>
      <c r="E18" s="3">
        <f t="shared" si="1"/>
        <v>60</v>
      </c>
      <c r="F18" s="2">
        <v>21</v>
      </c>
      <c r="G18" s="1">
        <f t="shared" si="3"/>
        <v>29.761904761904763</v>
      </c>
      <c r="H18" s="2">
        <v>0.3</v>
      </c>
      <c r="I18" s="2">
        <v>0.7</v>
      </c>
      <c r="J18" s="2">
        <v>180</v>
      </c>
      <c r="K18">
        <f t="shared" si="0"/>
        <v>514</v>
      </c>
      <c r="L18">
        <f t="shared" si="4"/>
        <v>58107</v>
      </c>
    </row>
    <row r="19" spans="1:12" ht="15" customHeight="1" x14ac:dyDescent="0.4">
      <c r="A19" s="1">
        <v>14</v>
      </c>
      <c r="B19" s="2">
        <v>1400</v>
      </c>
      <c r="C19" s="1">
        <f t="shared" ref="C19:D19" si="15">INT(($G19+$E42) *H19)</f>
        <v>36</v>
      </c>
      <c r="D19" s="1">
        <f t="shared" si="15"/>
        <v>84</v>
      </c>
      <c r="E19" s="3">
        <f t="shared" si="1"/>
        <v>58</v>
      </c>
      <c r="F19" s="2">
        <v>34</v>
      </c>
      <c r="G19" s="1">
        <f t="shared" si="3"/>
        <v>19.558823529411764</v>
      </c>
      <c r="H19" s="2">
        <v>0.3</v>
      </c>
      <c r="I19" s="2">
        <v>0.7</v>
      </c>
      <c r="J19" s="2">
        <v>210</v>
      </c>
      <c r="K19">
        <f t="shared" si="0"/>
        <v>370</v>
      </c>
      <c r="L19">
        <f t="shared" si="4"/>
        <v>98781</v>
      </c>
    </row>
    <row r="20" spans="1:12" ht="15" customHeight="1" x14ac:dyDescent="0.4">
      <c r="A20" s="1">
        <v>15</v>
      </c>
      <c r="B20" s="2">
        <v>1500</v>
      </c>
      <c r="C20" s="1">
        <f t="shared" ref="C20:D20" si="16">INT(($G20+$E43) *H20)</f>
        <v>38</v>
      </c>
      <c r="D20" s="1">
        <f t="shared" si="16"/>
        <v>90</v>
      </c>
      <c r="E20" s="3">
        <f t="shared" si="1"/>
        <v>63</v>
      </c>
      <c r="F20" s="2">
        <v>34</v>
      </c>
      <c r="G20" s="1">
        <f t="shared" si="3"/>
        <v>20.735294117647058</v>
      </c>
      <c r="H20" s="2">
        <v>0.3</v>
      </c>
      <c r="I20" s="2">
        <v>0.7</v>
      </c>
      <c r="J20" s="2">
        <v>250</v>
      </c>
      <c r="K20">
        <f t="shared" si="0"/>
        <v>441</v>
      </c>
      <c r="L20">
        <f t="shared" si="4"/>
        <v>167927</v>
      </c>
    </row>
    <row r="21" spans="1:12" ht="15" customHeight="1" x14ac:dyDescent="0.4">
      <c r="A21" s="1">
        <v>16</v>
      </c>
      <c r="B21" s="2">
        <v>1600</v>
      </c>
      <c r="C21" s="1">
        <f t="shared" ref="C21:D21" si="17">INT(($G21+$E44) *H21)</f>
        <v>39</v>
      </c>
      <c r="D21" s="1">
        <f t="shared" si="17"/>
        <v>92</v>
      </c>
      <c r="E21" s="3">
        <f t="shared" si="1"/>
        <v>64</v>
      </c>
      <c r="F21" s="2">
        <v>42</v>
      </c>
      <c r="G21" s="1">
        <f t="shared" si="3"/>
        <v>17.738095238095237</v>
      </c>
      <c r="H21" s="2">
        <v>0.3</v>
      </c>
      <c r="I21" s="2">
        <v>0.7</v>
      </c>
      <c r="J21" s="2">
        <v>360</v>
      </c>
      <c r="K21">
        <f t="shared" si="0"/>
        <v>514</v>
      </c>
      <c r="L21">
        <f t="shared" si="4"/>
        <v>285475</v>
      </c>
    </row>
    <row r="22" spans="1:12" ht="15" customHeight="1" x14ac:dyDescent="0.4">
      <c r="A22" s="1">
        <v>17</v>
      </c>
      <c r="B22" s="2">
        <v>1700</v>
      </c>
      <c r="C22" s="1">
        <f t="shared" ref="C22:D22" si="18">INT(($G22+$E45) *H22)</f>
        <v>28</v>
      </c>
      <c r="D22" s="1">
        <f t="shared" si="18"/>
        <v>112</v>
      </c>
      <c r="E22" s="3">
        <f t="shared" si="1"/>
        <v>78</v>
      </c>
      <c r="F22" s="2">
        <v>42</v>
      </c>
      <c r="G22" s="1">
        <f t="shared" si="3"/>
        <v>18.69047619047619</v>
      </c>
      <c r="H22" s="2">
        <v>0.2</v>
      </c>
      <c r="I22" s="2">
        <v>0.8</v>
      </c>
      <c r="J22" s="2">
        <v>480</v>
      </c>
      <c r="K22">
        <f t="shared" si="0"/>
        <v>685</v>
      </c>
      <c r="L22">
        <f t="shared" si="4"/>
        <v>485307</v>
      </c>
    </row>
    <row r="23" spans="1:12" ht="15" customHeight="1" x14ac:dyDescent="0.4">
      <c r="A23" s="1">
        <v>18</v>
      </c>
      <c r="B23" s="2">
        <v>1800</v>
      </c>
      <c r="C23" s="1">
        <f t="shared" ref="C23:D23" si="19">INT(($G23+$E46) *H23)</f>
        <v>29</v>
      </c>
      <c r="D23" s="1">
        <f t="shared" si="19"/>
        <v>116</v>
      </c>
      <c r="E23" s="3">
        <f t="shared" si="1"/>
        <v>81</v>
      </c>
      <c r="F23" s="2">
        <v>50</v>
      </c>
      <c r="G23" s="1">
        <f t="shared" si="3"/>
        <v>16.5</v>
      </c>
      <c r="H23" s="2">
        <v>0.2</v>
      </c>
      <c r="I23" s="2">
        <v>0.8</v>
      </c>
      <c r="J23" s="2">
        <v>600</v>
      </c>
      <c r="K23">
        <f t="shared" si="0"/>
        <v>720</v>
      </c>
      <c r="L23">
        <f t="shared" si="4"/>
        <v>825021</v>
      </c>
    </row>
    <row r="24" spans="1:12" ht="15" customHeight="1" x14ac:dyDescent="0.4">
      <c r="A24" s="1">
        <v>19</v>
      </c>
      <c r="B24" s="2">
        <v>1900</v>
      </c>
      <c r="C24" s="1">
        <f t="shared" ref="C24:D24" si="20">INT(($G24+$E47) *H24)</f>
        <v>30</v>
      </c>
      <c r="D24" s="1">
        <f t="shared" si="20"/>
        <v>122</v>
      </c>
      <c r="E24" s="3">
        <f t="shared" si="1"/>
        <v>85</v>
      </c>
      <c r="F24" s="2">
        <v>50</v>
      </c>
      <c r="G24" s="1">
        <f t="shared" si="3"/>
        <v>17.3</v>
      </c>
      <c r="H24" s="2">
        <v>0.2</v>
      </c>
      <c r="I24" s="2">
        <v>0.8</v>
      </c>
      <c r="J24" s="2">
        <v>830</v>
      </c>
      <c r="K24">
        <f t="shared" si="0"/>
        <v>996</v>
      </c>
      <c r="L24">
        <f t="shared" si="4"/>
        <v>1402535</v>
      </c>
    </row>
    <row r="25" spans="1:12" ht="15" customHeight="1" x14ac:dyDescent="0.4">
      <c r="A25" s="1">
        <v>20</v>
      </c>
      <c r="B25" s="2">
        <v>2000</v>
      </c>
      <c r="C25" s="1">
        <f t="shared" ref="C25:D25" si="21">INT(($G25+$E48) *H25)</f>
        <v>31</v>
      </c>
      <c r="D25" s="1">
        <f t="shared" si="21"/>
        <v>126</v>
      </c>
      <c r="E25" s="3">
        <f t="shared" si="1"/>
        <v>88</v>
      </c>
      <c r="F25" s="2">
        <v>60</v>
      </c>
      <c r="G25" s="1">
        <f t="shared" si="3"/>
        <v>15.083333333333334</v>
      </c>
      <c r="H25" s="2">
        <v>0.2</v>
      </c>
      <c r="I25" s="2">
        <v>0.8</v>
      </c>
      <c r="J25" s="2">
        <v>1000</v>
      </c>
      <c r="K25">
        <f t="shared" si="0"/>
        <v>1000</v>
      </c>
      <c r="L25">
        <f t="shared" si="4"/>
        <v>2384309</v>
      </c>
    </row>
    <row r="28" spans="1:12" ht="15" customHeight="1" x14ac:dyDescent="0.4">
      <c r="A28" s="1" t="s">
        <v>52</v>
      </c>
      <c r="B28" s="1" t="s">
        <v>50</v>
      </c>
      <c r="C28" t="s">
        <v>49</v>
      </c>
      <c r="E28" t="s">
        <v>51</v>
      </c>
      <c r="F28" t="s">
        <v>54</v>
      </c>
      <c r="G28" t="s">
        <v>55</v>
      </c>
      <c r="H28" t="s">
        <v>62</v>
      </c>
    </row>
    <row r="29" spans="1:12" ht="15" customHeight="1" x14ac:dyDescent="0.4">
      <c r="A29" s="1">
        <v>1</v>
      </c>
      <c r="B29" s="2">
        <v>150</v>
      </c>
      <c r="C29">
        <f>INT(G29+E6)</f>
        <v>27</v>
      </c>
      <c r="E29" s="3">
        <v>10</v>
      </c>
      <c r="F29" s="3">
        <v>15</v>
      </c>
      <c r="G29">
        <f>(B6/F29)</f>
        <v>6.666666666666667</v>
      </c>
      <c r="H29">
        <f>INT(L6/K6)</f>
        <v>10</v>
      </c>
    </row>
    <row r="30" spans="1:12" ht="15" customHeight="1" x14ac:dyDescent="0.4">
      <c r="A30" s="1">
        <v>2</v>
      </c>
      <c r="B30" s="2">
        <v>175</v>
      </c>
      <c r="C30">
        <f>INT(G30+E7)</f>
        <v>34</v>
      </c>
      <c r="E30" s="3">
        <v>17</v>
      </c>
      <c r="F30" s="3">
        <v>15</v>
      </c>
      <c r="G30">
        <f>(B7/F30)</f>
        <v>13.333333333333334</v>
      </c>
      <c r="H30">
        <f t="shared" ref="H30:H48" si="22">INT(L7/K7)</f>
        <v>5</v>
      </c>
    </row>
    <row r="31" spans="1:12" ht="15" customHeight="1" x14ac:dyDescent="0.4">
      <c r="A31" s="1">
        <v>3</v>
      </c>
      <c r="B31" s="2">
        <v>230</v>
      </c>
      <c r="C31">
        <f t="shared" ref="C31:C47" si="23">INT(G31+E8)</f>
        <v>44</v>
      </c>
      <c r="E31" s="3">
        <v>24</v>
      </c>
      <c r="F31" s="3">
        <v>15</v>
      </c>
      <c r="G31">
        <f t="shared" ref="G31:G47" si="24">(B8/F31)</f>
        <v>20</v>
      </c>
      <c r="H31">
        <f t="shared" si="22"/>
        <v>4</v>
      </c>
    </row>
    <row r="32" spans="1:12" ht="15" customHeight="1" x14ac:dyDescent="0.4">
      <c r="A32" s="1">
        <v>4</v>
      </c>
      <c r="B32" s="2">
        <v>265</v>
      </c>
      <c r="C32">
        <f t="shared" si="23"/>
        <v>57</v>
      </c>
      <c r="E32" s="3">
        <v>31</v>
      </c>
      <c r="F32" s="3">
        <v>14</v>
      </c>
      <c r="G32">
        <f t="shared" si="24"/>
        <v>28.571428571428573</v>
      </c>
      <c r="H32">
        <f t="shared" si="22"/>
        <v>5</v>
      </c>
    </row>
    <row r="33" spans="1:8" ht="15" customHeight="1" x14ac:dyDescent="0.4">
      <c r="A33" s="1">
        <v>5</v>
      </c>
      <c r="B33" s="2">
        <v>305</v>
      </c>
      <c r="C33">
        <f t="shared" si="23"/>
        <v>72</v>
      </c>
      <c r="E33" s="3">
        <v>38</v>
      </c>
      <c r="F33" s="3">
        <v>14</v>
      </c>
      <c r="G33">
        <f t="shared" si="24"/>
        <v>35.714285714285715</v>
      </c>
      <c r="H33">
        <f t="shared" si="22"/>
        <v>8</v>
      </c>
    </row>
    <row r="34" spans="1:8" ht="15" customHeight="1" x14ac:dyDescent="0.4">
      <c r="A34" s="1">
        <v>6</v>
      </c>
      <c r="B34" s="2">
        <v>345</v>
      </c>
      <c r="C34">
        <f t="shared" si="23"/>
        <v>84</v>
      </c>
      <c r="E34" s="3">
        <v>45</v>
      </c>
      <c r="F34" s="3">
        <v>14</v>
      </c>
      <c r="G34">
        <f t="shared" si="24"/>
        <v>42.857142857142854</v>
      </c>
      <c r="H34">
        <f t="shared" si="22"/>
        <v>9</v>
      </c>
    </row>
    <row r="35" spans="1:8" ht="15" customHeight="1" x14ac:dyDescent="0.4">
      <c r="A35" s="1">
        <v>7</v>
      </c>
      <c r="B35" s="2">
        <v>385</v>
      </c>
      <c r="C35">
        <f t="shared" si="23"/>
        <v>92</v>
      </c>
      <c r="E35" s="3">
        <v>52</v>
      </c>
      <c r="F35" s="3">
        <v>14</v>
      </c>
      <c r="G35">
        <f t="shared" si="24"/>
        <v>50</v>
      </c>
      <c r="H35">
        <f t="shared" si="22"/>
        <v>10</v>
      </c>
    </row>
    <row r="36" spans="1:8" ht="15" customHeight="1" x14ac:dyDescent="0.4">
      <c r="A36" s="1">
        <v>8</v>
      </c>
      <c r="B36" s="2">
        <v>425</v>
      </c>
      <c r="C36">
        <f t="shared" si="23"/>
        <v>107</v>
      </c>
      <c r="E36" s="3">
        <v>59</v>
      </c>
      <c r="F36" s="3">
        <v>13</v>
      </c>
      <c r="G36">
        <f t="shared" si="24"/>
        <v>61.53846153846154</v>
      </c>
      <c r="H36">
        <f t="shared" si="22"/>
        <v>12</v>
      </c>
    </row>
    <row r="37" spans="1:8" ht="15" customHeight="1" x14ac:dyDescent="0.4">
      <c r="A37" s="1">
        <v>9</v>
      </c>
      <c r="B37" s="2">
        <v>465</v>
      </c>
      <c r="C37">
        <f t="shared" si="23"/>
        <v>115</v>
      </c>
      <c r="E37" s="3">
        <v>66</v>
      </c>
      <c r="F37" s="3">
        <v>13</v>
      </c>
      <c r="G37">
        <f t="shared" si="24"/>
        <v>69.230769230769226</v>
      </c>
      <c r="H37">
        <f t="shared" si="22"/>
        <v>19</v>
      </c>
    </row>
    <row r="38" spans="1:8" ht="15" customHeight="1" x14ac:dyDescent="0.4">
      <c r="A38" s="1">
        <v>10</v>
      </c>
      <c r="B38" s="2">
        <v>505</v>
      </c>
      <c r="C38">
        <f t="shared" si="23"/>
        <v>121</v>
      </c>
      <c r="E38" s="3">
        <v>73</v>
      </c>
      <c r="F38" s="3">
        <v>13</v>
      </c>
      <c r="G38">
        <f t="shared" si="24"/>
        <v>76.92307692307692</v>
      </c>
      <c r="H38">
        <f t="shared" si="22"/>
        <v>30</v>
      </c>
    </row>
    <row r="39" spans="1:8" ht="15" customHeight="1" x14ac:dyDescent="0.4">
      <c r="A39" s="1">
        <v>11</v>
      </c>
      <c r="B39" s="2">
        <v>545</v>
      </c>
      <c r="C39">
        <f t="shared" si="23"/>
        <v>142</v>
      </c>
      <c r="E39" s="3">
        <v>80</v>
      </c>
      <c r="F39" s="3">
        <v>13</v>
      </c>
      <c r="G39">
        <f t="shared" si="24"/>
        <v>84.615384615384613</v>
      </c>
      <c r="H39">
        <f t="shared" si="22"/>
        <v>39</v>
      </c>
    </row>
    <row r="40" spans="1:8" ht="15" customHeight="1" x14ac:dyDescent="0.4">
      <c r="A40" s="1">
        <v>12</v>
      </c>
      <c r="B40" s="2">
        <v>585</v>
      </c>
      <c r="C40">
        <f t="shared" si="23"/>
        <v>156</v>
      </c>
      <c r="E40" s="3">
        <v>87</v>
      </c>
      <c r="F40" s="3">
        <v>12</v>
      </c>
      <c r="G40">
        <f t="shared" si="24"/>
        <v>100</v>
      </c>
      <c r="H40">
        <f t="shared" si="22"/>
        <v>79</v>
      </c>
    </row>
    <row r="41" spans="1:8" ht="15" customHeight="1" x14ac:dyDescent="0.4">
      <c r="A41" s="1">
        <v>13</v>
      </c>
      <c r="B41" s="2">
        <v>625</v>
      </c>
      <c r="C41">
        <f t="shared" si="23"/>
        <v>168</v>
      </c>
      <c r="E41" s="3">
        <v>94</v>
      </c>
      <c r="F41" s="3">
        <v>12</v>
      </c>
      <c r="G41">
        <f t="shared" si="24"/>
        <v>108.33333333333333</v>
      </c>
      <c r="H41">
        <f t="shared" si="22"/>
        <v>113</v>
      </c>
    </row>
    <row r="42" spans="1:8" ht="15" customHeight="1" x14ac:dyDescent="0.4">
      <c r="A42" s="1">
        <v>14</v>
      </c>
      <c r="B42" s="2">
        <v>665</v>
      </c>
      <c r="C42">
        <f t="shared" si="23"/>
        <v>174</v>
      </c>
      <c r="E42" s="3">
        <v>101</v>
      </c>
      <c r="F42" s="3">
        <v>12</v>
      </c>
      <c r="G42">
        <f t="shared" si="24"/>
        <v>116.66666666666667</v>
      </c>
      <c r="H42">
        <f t="shared" si="22"/>
        <v>266</v>
      </c>
    </row>
    <row r="43" spans="1:8" ht="15" customHeight="1" x14ac:dyDescent="0.4">
      <c r="A43" s="1">
        <v>15</v>
      </c>
      <c r="B43" s="2">
        <v>705</v>
      </c>
      <c r="C43">
        <f t="shared" si="23"/>
        <v>199</v>
      </c>
      <c r="E43" s="3">
        <v>108</v>
      </c>
      <c r="F43" s="3">
        <v>11</v>
      </c>
      <c r="G43">
        <f t="shared" si="24"/>
        <v>136.36363636363637</v>
      </c>
      <c r="H43">
        <f t="shared" si="22"/>
        <v>380</v>
      </c>
    </row>
    <row r="44" spans="1:8" ht="15" customHeight="1" x14ac:dyDescent="0.4">
      <c r="A44" s="1">
        <v>16</v>
      </c>
      <c r="B44" s="2">
        <v>745</v>
      </c>
      <c r="C44">
        <f t="shared" si="23"/>
        <v>209</v>
      </c>
      <c r="E44" s="3">
        <v>115</v>
      </c>
      <c r="F44" s="3">
        <v>11</v>
      </c>
      <c r="G44">
        <f t="shared" si="24"/>
        <v>145.45454545454547</v>
      </c>
      <c r="H44">
        <f t="shared" si="22"/>
        <v>555</v>
      </c>
    </row>
    <row r="45" spans="1:8" ht="15" customHeight="1" x14ac:dyDescent="0.4">
      <c r="A45" s="1">
        <v>17</v>
      </c>
      <c r="B45" s="2">
        <v>785</v>
      </c>
      <c r="C45">
        <f t="shared" si="23"/>
        <v>232</v>
      </c>
      <c r="E45" s="3">
        <v>122</v>
      </c>
      <c r="F45" s="3">
        <v>11</v>
      </c>
      <c r="G45">
        <f t="shared" si="24"/>
        <v>154.54545454545453</v>
      </c>
      <c r="H45">
        <f t="shared" si="22"/>
        <v>708</v>
      </c>
    </row>
    <row r="46" spans="1:8" ht="15" customHeight="1" x14ac:dyDescent="0.4">
      <c r="A46" s="1">
        <v>18</v>
      </c>
      <c r="B46" s="2">
        <v>825</v>
      </c>
      <c r="C46">
        <f t="shared" si="23"/>
        <v>261</v>
      </c>
      <c r="E46" s="3">
        <v>129</v>
      </c>
      <c r="F46" s="3">
        <v>10</v>
      </c>
      <c r="G46">
        <f t="shared" si="24"/>
        <v>180</v>
      </c>
      <c r="H46">
        <f t="shared" si="22"/>
        <v>1145</v>
      </c>
    </row>
    <row r="47" spans="1:8" ht="15" customHeight="1" x14ac:dyDescent="0.4">
      <c r="A47" s="1">
        <v>19</v>
      </c>
      <c r="B47" s="2">
        <v>865</v>
      </c>
      <c r="C47">
        <f t="shared" si="23"/>
        <v>275</v>
      </c>
      <c r="E47" s="3">
        <v>136</v>
      </c>
      <c r="F47" s="3">
        <v>10</v>
      </c>
      <c r="G47">
        <f t="shared" si="24"/>
        <v>190</v>
      </c>
      <c r="H47">
        <f t="shared" si="22"/>
        <v>1408</v>
      </c>
    </row>
    <row r="48" spans="1:8" ht="15" customHeight="1" x14ac:dyDescent="0.4">
      <c r="A48" s="1">
        <v>20</v>
      </c>
      <c r="B48" s="2">
        <v>905</v>
      </c>
      <c r="C48">
        <f>INT(G48+E25)</f>
        <v>288</v>
      </c>
      <c r="E48" s="3">
        <v>143</v>
      </c>
      <c r="F48" s="3">
        <v>10</v>
      </c>
      <c r="G48">
        <f>(B25/F48)</f>
        <v>200</v>
      </c>
      <c r="H48">
        <f t="shared" si="22"/>
        <v>2384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tabSelected="1" workbookViewId="0">
      <selection activeCell="A3" sqref="A3"/>
    </sheetView>
  </sheetViews>
  <sheetFormatPr defaultColWidth="9" defaultRowHeight="17.399999999999999" x14ac:dyDescent="0.4"/>
  <cols>
    <col min="1" max="1" width="5.69921875" style="1" bestFit="1" customWidth="1"/>
    <col min="2" max="2" width="6.09765625" style="1" customWidth="1"/>
    <col min="3" max="3" width="11" style="1" bestFit="1" customWidth="1"/>
    <col min="4" max="4" width="19.19921875" style="1" bestFit="1" customWidth="1"/>
    <col min="5" max="5" width="11.59765625" style="1" bestFit="1" customWidth="1"/>
    <col min="6" max="6" width="10.59765625" style="1" bestFit="1" customWidth="1"/>
    <col min="7" max="7" width="12.5" style="1" bestFit="1" customWidth="1"/>
    <col min="8" max="16384" width="9" style="1"/>
  </cols>
  <sheetData>
    <row r="1" spans="1:7" x14ac:dyDescent="0.4">
      <c r="A1" s="1" t="s">
        <v>8</v>
      </c>
      <c r="B1" s="1" t="s">
        <v>24</v>
      </c>
      <c r="C1" s="1" t="s">
        <v>9</v>
      </c>
      <c r="D1" s="1" t="s">
        <v>10</v>
      </c>
      <c r="E1" s="1" t="s">
        <v>28</v>
      </c>
      <c r="F1" s="1" t="s">
        <v>29</v>
      </c>
      <c r="G1" s="1" t="s">
        <v>30</v>
      </c>
    </row>
    <row r="2" spans="1:7" x14ac:dyDescent="0.4">
      <c r="A2" s="1" t="s">
        <v>5</v>
      </c>
      <c r="B2" s="1" t="s">
        <v>6</v>
      </c>
      <c r="C2" s="1" t="s">
        <v>2</v>
      </c>
      <c r="D2" s="1" t="s">
        <v>7</v>
      </c>
      <c r="E2" s="1" t="s">
        <v>25</v>
      </c>
      <c r="F2" s="1" t="s">
        <v>26</v>
      </c>
      <c r="G2" s="1" t="s">
        <v>27</v>
      </c>
    </row>
    <row r="3" spans="1:7" x14ac:dyDescent="0.4">
      <c r="A3" s="1">
        <v>1</v>
      </c>
      <c r="B3" s="1">
        <v>100</v>
      </c>
      <c r="C3" s="1">
        <v>10</v>
      </c>
      <c r="D3" s="1">
        <v>0</v>
      </c>
      <c r="E3" s="1">
        <v>5</v>
      </c>
      <c r="F3" s="1">
        <v>540</v>
      </c>
      <c r="G3" s="1">
        <v>3</v>
      </c>
    </row>
    <row r="4" spans="1:7" x14ac:dyDescent="0.4">
      <c r="A4" s="1">
        <v>2</v>
      </c>
      <c r="B4" s="1">
        <v>200</v>
      </c>
      <c r="C4" s="1">
        <v>15</v>
      </c>
      <c r="D4" s="1">
        <v>30</v>
      </c>
      <c r="E4" s="1">
        <v>5</v>
      </c>
      <c r="F4" s="1">
        <v>540</v>
      </c>
      <c r="G4" s="1">
        <v>3</v>
      </c>
    </row>
    <row r="5" spans="1:7" x14ac:dyDescent="0.4">
      <c r="A5" s="1">
        <v>3</v>
      </c>
      <c r="B5" s="1">
        <v>300</v>
      </c>
      <c r="C5" s="1">
        <v>20</v>
      </c>
      <c r="D5" s="1">
        <v>80</v>
      </c>
      <c r="E5" s="1">
        <v>5</v>
      </c>
      <c r="F5" s="1">
        <v>540</v>
      </c>
      <c r="G5" s="1">
        <v>2</v>
      </c>
    </row>
    <row r="6" spans="1:7" x14ac:dyDescent="0.4">
      <c r="A6" s="1">
        <v>4</v>
      </c>
      <c r="B6" s="1">
        <v>400</v>
      </c>
      <c r="C6" s="1">
        <v>25</v>
      </c>
      <c r="D6" s="1">
        <v>150</v>
      </c>
      <c r="E6" s="1">
        <v>5</v>
      </c>
      <c r="F6" s="1">
        <v>540</v>
      </c>
      <c r="G6" s="1">
        <v>2</v>
      </c>
    </row>
    <row r="7" spans="1:7" x14ac:dyDescent="0.4">
      <c r="A7" s="1">
        <v>5</v>
      </c>
      <c r="B7" s="1">
        <v>500</v>
      </c>
      <c r="C7" s="1">
        <v>30</v>
      </c>
      <c r="D7" s="1">
        <v>250</v>
      </c>
      <c r="E7" s="1">
        <v>5</v>
      </c>
      <c r="F7" s="1">
        <v>540</v>
      </c>
      <c r="G7" s="1">
        <v>2</v>
      </c>
    </row>
    <row r="8" spans="1:7" x14ac:dyDescent="0.4">
      <c r="A8" s="1">
        <v>6</v>
      </c>
      <c r="B8" s="1">
        <v>600</v>
      </c>
      <c r="C8" s="1">
        <v>35</v>
      </c>
      <c r="D8" s="1">
        <v>450</v>
      </c>
      <c r="E8" s="1">
        <v>5</v>
      </c>
      <c r="F8" s="1">
        <v>540</v>
      </c>
      <c r="G8" s="1">
        <v>2</v>
      </c>
    </row>
    <row r="9" spans="1:7" x14ac:dyDescent="0.4">
      <c r="A9" s="1">
        <v>7</v>
      </c>
      <c r="B9" s="1">
        <v>700</v>
      </c>
      <c r="C9" s="1">
        <v>40</v>
      </c>
      <c r="D9" s="1">
        <v>700</v>
      </c>
      <c r="E9" s="1">
        <v>5</v>
      </c>
      <c r="F9" s="1">
        <v>540</v>
      </c>
      <c r="G9" s="1">
        <v>2</v>
      </c>
    </row>
    <row r="10" spans="1:7" x14ac:dyDescent="0.4">
      <c r="A10" s="1">
        <v>8</v>
      </c>
      <c r="B10" s="1">
        <v>800</v>
      </c>
      <c r="C10" s="1">
        <v>45</v>
      </c>
      <c r="D10" s="1">
        <v>800</v>
      </c>
      <c r="E10" s="1">
        <v>5</v>
      </c>
      <c r="F10" s="1">
        <v>540</v>
      </c>
      <c r="G10" s="1">
        <v>2</v>
      </c>
    </row>
    <row r="11" spans="1:7" x14ac:dyDescent="0.4">
      <c r="A11" s="1">
        <v>9</v>
      </c>
      <c r="B11" s="1">
        <v>900</v>
      </c>
      <c r="C11" s="1">
        <v>50</v>
      </c>
      <c r="D11" s="1">
        <v>900</v>
      </c>
      <c r="E11" s="1">
        <v>5</v>
      </c>
      <c r="F11" s="1">
        <v>540</v>
      </c>
      <c r="G11" s="1">
        <v>2</v>
      </c>
    </row>
    <row r="12" spans="1:7" x14ac:dyDescent="0.4">
      <c r="A12" s="1">
        <v>10</v>
      </c>
      <c r="B12" s="1">
        <v>1000</v>
      </c>
      <c r="C12" s="1">
        <v>55</v>
      </c>
      <c r="D12" s="1">
        <v>1000</v>
      </c>
      <c r="E12" s="1">
        <v>5</v>
      </c>
      <c r="F12" s="1">
        <v>540</v>
      </c>
      <c r="G12" s="1">
        <v>2</v>
      </c>
    </row>
    <row r="13" spans="1:7" x14ac:dyDescent="0.4">
      <c r="A13" s="1">
        <v>11</v>
      </c>
      <c r="B13" s="1">
        <v>1100</v>
      </c>
      <c r="C13" s="1">
        <v>60</v>
      </c>
      <c r="D13" s="1">
        <v>1100</v>
      </c>
      <c r="E13" s="1">
        <v>5</v>
      </c>
      <c r="F13" s="1">
        <v>540</v>
      </c>
      <c r="G13" s="1">
        <v>2</v>
      </c>
    </row>
    <row r="14" spans="1:7" x14ac:dyDescent="0.4">
      <c r="A14" s="1">
        <v>12</v>
      </c>
      <c r="B14" s="1">
        <v>1200</v>
      </c>
      <c r="C14" s="1">
        <v>65</v>
      </c>
      <c r="D14" s="1">
        <v>1200</v>
      </c>
      <c r="E14" s="1">
        <v>5</v>
      </c>
      <c r="F14" s="1">
        <v>540</v>
      </c>
      <c r="G14" s="1">
        <v>2</v>
      </c>
    </row>
    <row r="15" spans="1:7" x14ac:dyDescent="0.4">
      <c r="A15" s="1">
        <v>13</v>
      </c>
      <c r="B15" s="1">
        <v>1300</v>
      </c>
      <c r="C15" s="1">
        <v>70</v>
      </c>
      <c r="D15" s="1">
        <v>1300</v>
      </c>
      <c r="E15" s="1">
        <v>5</v>
      </c>
      <c r="F15" s="1">
        <v>540</v>
      </c>
      <c r="G15" s="1">
        <v>2</v>
      </c>
    </row>
    <row r="16" spans="1:7" x14ac:dyDescent="0.4">
      <c r="A16" s="1">
        <v>14</v>
      </c>
      <c r="B16" s="1">
        <v>1400</v>
      </c>
      <c r="C16" s="1">
        <v>75</v>
      </c>
      <c r="D16" s="1">
        <v>1400</v>
      </c>
      <c r="E16" s="1">
        <v>5</v>
      </c>
      <c r="F16" s="1">
        <v>540</v>
      </c>
      <c r="G16" s="1">
        <v>2</v>
      </c>
    </row>
    <row r="17" spans="1:7" x14ac:dyDescent="0.4">
      <c r="A17" s="1">
        <v>15</v>
      </c>
      <c r="B17" s="1">
        <v>1500</v>
      </c>
      <c r="C17" s="1">
        <v>80</v>
      </c>
      <c r="D17" s="1">
        <v>1500</v>
      </c>
      <c r="E17" s="1">
        <v>5</v>
      </c>
      <c r="F17" s="1">
        <v>540</v>
      </c>
      <c r="G17" s="1">
        <v>2</v>
      </c>
    </row>
    <row r="18" spans="1:7" x14ac:dyDescent="0.4">
      <c r="A18" s="1">
        <v>16</v>
      </c>
      <c r="B18" s="1">
        <v>1600</v>
      </c>
      <c r="C18" s="1">
        <v>85</v>
      </c>
      <c r="D18" s="1">
        <v>1600</v>
      </c>
      <c r="E18" s="1">
        <v>5</v>
      </c>
      <c r="F18" s="1">
        <v>540</v>
      </c>
      <c r="G18" s="1">
        <v>2</v>
      </c>
    </row>
    <row r="19" spans="1:7" x14ac:dyDescent="0.4">
      <c r="A19" s="1">
        <v>17</v>
      </c>
      <c r="B19" s="1">
        <v>1700</v>
      </c>
      <c r="C19" s="1">
        <v>90</v>
      </c>
      <c r="D19" s="1">
        <v>1700</v>
      </c>
      <c r="E19" s="1">
        <v>5</v>
      </c>
      <c r="F19" s="1">
        <v>540</v>
      </c>
      <c r="G19" s="1">
        <v>2</v>
      </c>
    </row>
    <row r="20" spans="1:7" x14ac:dyDescent="0.4">
      <c r="A20" s="1">
        <v>18</v>
      </c>
      <c r="B20" s="1">
        <v>1800</v>
      </c>
      <c r="C20" s="1">
        <v>95</v>
      </c>
      <c r="D20" s="1">
        <v>1800</v>
      </c>
      <c r="E20" s="1">
        <v>5</v>
      </c>
      <c r="F20" s="1">
        <v>540</v>
      </c>
      <c r="G20" s="1">
        <v>2</v>
      </c>
    </row>
    <row r="21" spans="1:7" x14ac:dyDescent="0.4">
      <c r="A21" s="1">
        <v>19</v>
      </c>
      <c r="B21" s="1">
        <v>1900</v>
      </c>
      <c r="C21" s="1">
        <v>100</v>
      </c>
      <c r="D21" s="1">
        <v>1900</v>
      </c>
      <c r="E21" s="1">
        <v>5</v>
      </c>
      <c r="F21" s="1">
        <v>540</v>
      </c>
      <c r="G21" s="1">
        <v>2</v>
      </c>
    </row>
    <row r="22" spans="1:7" x14ac:dyDescent="0.4">
      <c r="A22" s="1">
        <v>20</v>
      </c>
      <c r="B22" s="1">
        <v>2000</v>
      </c>
      <c r="C22" s="1">
        <v>105</v>
      </c>
      <c r="D22" s="1">
        <v>2000</v>
      </c>
      <c r="E22" s="1">
        <v>5</v>
      </c>
      <c r="F22" s="1">
        <v>540</v>
      </c>
      <c r="G22" s="1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"/>
  <sheetViews>
    <sheetView workbookViewId="0">
      <selection activeCell="A4" sqref="A4"/>
    </sheetView>
  </sheetViews>
  <sheetFormatPr defaultColWidth="9" defaultRowHeight="17.399999999999999" x14ac:dyDescent="0.4"/>
  <cols>
    <col min="1" max="1" width="5.69921875" style="1" bestFit="1" customWidth="1"/>
    <col min="2" max="2" width="5.69921875" style="1" customWidth="1"/>
    <col min="3" max="4" width="7.09765625" style="1" bestFit="1" customWidth="1"/>
    <col min="5" max="5" width="17.19921875" style="1" bestFit="1" customWidth="1"/>
    <col min="6" max="6" width="17.19921875" style="1" customWidth="1"/>
    <col min="7" max="7" width="11.59765625" style="1" bestFit="1" customWidth="1"/>
    <col min="8" max="8" width="10.59765625" style="1" bestFit="1" customWidth="1"/>
    <col min="9" max="9" width="12.5" style="1" bestFit="1" customWidth="1"/>
    <col min="10" max="16384" width="9" style="1"/>
  </cols>
  <sheetData>
    <row r="1" spans="1:10" x14ac:dyDescent="0.4">
      <c r="A1" s="1" t="s">
        <v>8</v>
      </c>
      <c r="B1" s="1" t="s">
        <v>31</v>
      </c>
      <c r="C1" s="1" t="s">
        <v>12</v>
      </c>
      <c r="D1" s="1" t="s">
        <v>13</v>
      </c>
      <c r="E1" s="1" t="s">
        <v>14</v>
      </c>
      <c r="F1" s="1" t="s">
        <v>81</v>
      </c>
      <c r="G1" s="1" t="s">
        <v>83</v>
      </c>
      <c r="H1" s="1" t="s">
        <v>29</v>
      </c>
      <c r="I1" s="1" t="s">
        <v>30</v>
      </c>
      <c r="J1" s="1" t="s">
        <v>33</v>
      </c>
    </row>
    <row r="2" spans="1:10" x14ac:dyDescent="0.4">
      <c r="A2" s="1" t="s">
        <v>0</v>
      </c>
      <c r="B2" s="1" t="s">
        <v>32</v>
      </c>
      <c r="C2" s="1" t="s">
        <v>3</v>
      </c>
      <c r="D2" s="1" t="s">
        <v>1</v>
      </c>
      <c r="E2" s="1" t="s">
        <v>11</v>
      </c>
      <c r="F2" s="1" t="s">
        <v>84</v>
      </c>
      <c r="G2" s="1" t="s">
        <v>82</v>
      </c>
      <c r="H2" s="1" t="s">
        <v>26</v>
      </c>
      <c r="I2" s="1" t="s">
        <v>27</v>
      </c>
      <c r="J2" s="1" t="s">
        <v>34</v>
      </c>
    </row>
    <row r="3" spans="1:10" x14ac:dyDescent="0.4">
      <c r="A3" s="1">
        <v>1</v>
      </c>
      <c r="B3" s="1">
        <v>10</v>
      </c>
      <c r="C3" s="1">
        <v>10</v>
      </c>
      <c r="D3" s="1">
        <v>5</v>
      </c>
      <c r="E3" s="1">
        <v>10</v>
      </c>
      <c r="F3" s="1">
        <v>1.5</v>
      </c>
      <c r="G3" s="1">
        <v>3</v>
      </c>
      <c r="H3" s="1">
        <v>360</v>
      </c>
      <c r="I3" s="1">
        <v>1.5</v>
      </c>
      <c r="J3" s="1">
        <v>1</v>
      </c>
    </row>
    <row r="4" spans="1:10" x14ac:dyDescent="0.4">
      <c r="A4" s="1">
        <v>2</v>
      </c>
      <c r="B4" s="1">
        <v>12</v>
      </c>
      <c r="C4" s="1">
        <v>12</v>
      </c>
      <c r="D4" s="1">
        <v>7</v>
      </c>
      <c r="E4" s="1">
        <v>15</v>
      </c>
      <c r="F4" s="1">
        <v>1.5</v>
      </c>
      <c r="G4" s="1">
        <v>3</v>
      </c>
      <c r="H4" s="1">
        <v>360</v>
      </c>
      <c r="I4" s="1">
        <v>1.5</v>
      </c>
      <c r="J4" s="1">
        <v>1</v>
      </c>
    </row>
    <row r="5" spans="1:10" x14ac:dyDescent="0.4">
      <c r="A5" s="1">
        <v>3</v>
      </c>
      <c r="B5" s="1">
        <v>14</v>
      </c>
      <c r="C5" s="1">
        <v>14</v>
      </c>
      <c r="D5" s="1">
        <v>9</v>
      </c>
      <c r="E5" s="1">
        <v>20</v>
      </c>
      <c r="F5" s="1">
        <v>1.5</v>
      </c>
      <c r="G5" s="1">
        <v>3</v>
      </c>
      <c r="H5" s="1">
        <v>360</v>
      </c>
      <c r="I5" s="1">
        <v>1.5</v>
      </c>
      <c r="J5" s="1">
        <v>1</v>
      </c>
    </row>
    <row r="6" spans="1:10" x14ac:dyDescent="0.4">
      <c r="A6" s="1">
        <v>4</v>
      </c>
      <c r="B6" s="1">
        <v>16</v>
      </c>
      <c r="C6" s="1">
        <v>16</v>
      </c>
      <c r="D6" s="1">
        <v>11</v>
      </c>
      <c r="E6" s="1">
        <v>25</v>
      </c>
      <c r="F6" s="1">
        <v>1.5</v>
      </c>
      <c r="G6" s="1">
        <v>3</v>
      </c>
      <c r="H6" s="1">
        <v>360</v>
      </c>
      <c r="I6" s="1">
        <v>1.5</v>
      </c>
      <c r="J6" s="1">
        <v>1</v>
      </c>
    </row>
    <row r="7" spans="1:10" x14ac:dyDescent="0.4">
      <c r="A7" s="1">
        <v>5</v>
      </c>
      <c r="B7" s="1">
        <v>18</v>
      </c>
      <c r="C7" s="1">
        <v>18</v>
      </c>
      <c r="D7" s="1">
        <v>13</v>
      </c>
      <c r="E7" s="1">
        <v>30</v>
      </c>
      <c r="F7" s="1">
        <v>1.5</v>
      </c>
      <c r="G7" s="1">
        <v>3</v>
      </c>
      <c r="H7" s="1">
        <v>360</v>
      </c>
      <c r="I7" s="1">
        <v>1.5</v>
      </c>
      <c r="J7" s="1">
        <v>1</v>
      </c>
    </row>
    <row r="8" spans="1:10" x14ac:dyDescent="0.4">
      <c r="A8" s="1">
        <v>6</v>
      </c>
      <c r="B8" s="1">
        <v>20</v>
      </c>
      <c r="C8" s="1">
        <v>20</v>
      </c>
      <c r="D8" s="1">
        <v>15</v>
      </c>
      <c r="E8" s="1">
        <v>35</v>
      </c>
      <c r="F8" s="1">
        <v>1.5</v>
      </c>
      <c r="G8" s="1">
        <v>3</v>
      </c>
      <c r="H8" s="1">
        <v>360</v>
      </c>
      <c r="I8" s="1">
        <v>1.5</v>
      </c>
      <c r="J8" s="1">
        <v>1</v>
      </c>
    </row>
    <row r="9" spans="1:10" x14ac:dyDescent="0.4">
      <c r="A9" s="1">
        <v>7</v>
      </c>
      <c r="B9" s="1">
        <v>22</v>
      </c>
      <c r="C9" s="1">
        <v>22</v>
      </c>
      <c r="D9" s="1">
        <v>17</v>
      </c>
      <c r="E9" s="1">
        <v>40</v>
      </c>
      <c r="F9" s="1">
        <v>1.5</v>
      </c>
      <c r="G9" s="1">
        <v>3</v>
      </c>
      <c r="H9" s="1">
        <v>360</v>
      </c>
      <c r="I9" s="1">
        <v>1.5</v>
      </c>
      <c r="J9" s="1">
        <v>1</v>
      </c>
    </row>
    <row r="10" spans="1:10" x14ac:dyDescent="0.4">
      <c r="A10" s="1">
        <v>8</v>
      </c>
      <c r="B10" s="1">
        <v>24</v>
      </c>
      <c r="C10" s="1">
        <v>24</v>
      </c>
      <c r="D10" s="1">
        <v>19</v>
      </c>
      <c r="E10" s="1">
        <v>45</v>
      </c>
      <c r="F10" s="1">
        <v>1.5</v>
      </c>
      <c r="G10" s="1">
        <v>3</v>
      </c>
      <c r="H10" s="1">
        <v>360</v>
      </c>
      <c r="I10" s="1">
        <v>1.5</v>
      </c>
      <c r="J10" s="1">
        <v>1</v>
      </c>
    </row>
    <row r="11" spans="1:10" x14ac:dyDescent="0.4">
      <c r="A11" s="1">
        <v>9</v>
      </c>
      <c r="B11" s="1">
        <v>26</v>
      </c>
      <c r="C11" s="1">
        <v>26</v>
      </c>
      <c r="D11" s="1">
        <v>21</v>
      </c>
      <c r="E11" s="1">
        <v>50</v>
      </c>
      <c r="F11" s="1">
        <v>1.5</v>
      </c>
      <c r="G11" s="1">
        <v>3</v>
      </c>
      <c r="H11" s="1">
        <v>360</v>
      </c>
      <c r="I11" s="1">
        <v>1.5</v>
      </c>
      <c r="J11" s="1">
        <v>1</v>
      </c>
    </row>
    <row r="12" spans="1:10" x14ac:dyDescent="0.4">
      <c r="A12" s="1">
        <v>10</v>
      </c>
      <c r="B12" s="1">
        <v>28</v>
      </c>
      <c r="C12" s="1">
        <v>28</v>
      </c>
      <c r="D12" s="1">
        <v>23</v>
      </c>
      <c r="E12" s="1">
        <v>55</v>
      </c>
      <c r="F12" s="1">
        <v>1.5</v>
      </c>
      <c r="G12" s="1">
        <v>3</v>
      </c>
      <c r="H12" s="1">
        <v>360</v>
      </c>
      <c r="I12" s="1">
        <v>1.5</v>
      </c>
      <c r="J12" s="1">
        <v>1</v>
      </c>
    </row>
    <row r="13" spans="1:10" x14ac:dyDescent="0.4">
      <c r="A13" s="1">
        <v>11</v>
      </c>
      <c r="B13" s="1">
        <v>30</v>
      </c>
      <c r="C13" s="1">
        <v>30</v>
      </c>
      <c r="D13" s="1">
        <v>25</v>
      </c>
      <c r="E13" s="1">
        <v>60</v>
      </c>
      <c r="F13" s="1">
        <v>1.5</v>
      </c>
      <c r="G13" s="1">
        <v>3</v>
      </c>
      <c r="H13" s="1">
        <v>360</v>
      </c>
      <c r="I13" s="1">
        <v>1.5</v>
      </c>
      <c r="J13" s="1">
        <v>1</v>
      </c>
    </row>
    <row r="14" spans="1:10" x14ac:dyDescent="0.4">
      <c r="A14" s="1">
        <v>12</v>
      </c>
      <c r="B14" s="1">
        <v>32</v>
      </c>
      <c r="C14" s="1">
        <v>32</v>
      </c>
      <c r="D14" s="1">
        <v>27</v>
      </c>
      <c r="E14" s="1">
        <v>65</v>
      </c>
      <c r="F14" s="1">
        <v>1.5</v>
      </c>
      <c r="G14" s="1">
        <v>3</v>
      </c>
      <c r="H14" s="1">
        <v>360</v>
      </c>
      <c r="I14" s="1">
        <v>1.5</v>
      </c>
      <c r="J14" s="1">
        <v>1</v>
      </c>
    </row>
    <row r="15" spans="1:10" x14ac:dyDescent="0.4">
      <c r="A15" s="1">
        <v>13</v>
      </c>
      <c r="B15" s="1">
        <v>34</v>
      </c>
      <c r="C15" s="1">
        <v>34</v>
      </c>
      <c r="D15" s="1">
        <v>29</v>
      </c>
      <c r="E15" s="1">
        <v>70</v>
      </c>
      <c r="F15" s="1">
        <v>1.5</v>
      </c>
      <c r="G15" s="1">
        <v>3</v>
      </c>
      <c r="H15" s="1">
        <v>360</v>
      </c>
      <c r="I15" s="1">
        <v>1.5</v>
      </c>
      <c r="J15" s="1">
        <v>1</v>
      </c>
    </row>
    <row r="16" spans="1:10" x14ac:dyDescent="0.4">
      <c r="A16" s="1">
        <v>14</v>
      </c>
      <c r="B16" s="1">
        <v>36</v>
      </c>
      <c r="C16" s="1">
        <v>36</v>
      </c>
      <c r="D16" s="1">
        <v>31</v>
      </c>
      <c r="E16" s="1">
        <v>75</v>
      </c>
      <c r="F16" s="1">
        <v>1.5</v>
      </c>
      <c r="G16" s="1">
        <v>3</v>
      </c>
      <c r="H16" s="1">
        <v>360</v>
      </c>
      <c r="I16" s="1">
        <v>1.5</v>
      </c>
      <c r="J16" s="1">
        <v>1</v>
      </c>
    </row>
    <row r="17" spans="1:10" x14ac:dyDescent="0.4">
      <c r="A17" s="1">
        <v>15</v>
      </c>
      <c r="B17" s="1">
        <v>38</v>
      </c>
      <c r="C17" s="1">
        <v>38</v>
      </c>
      <c r="D17" s="1">
        <v>33</v>
      </c>
      <c r="E17" s="1">
        <v>80</v>
      </c>
      <c r="F17" s="1">
        <v>1.5</v>
      </c>
      <c r="G17" s="1">
        <v>3</v>
      </c>
      <c r="H17" s="1">
        <v>360</v>
      </c>
      <c r="I17" s="1">
        <v>1.5</v>
      </c>
      <c r="J17" s="1">
        <v>1</v>
      </c>
    </row>
    <row r="18" spans="1:10" x14ac:dyDescent="0.4">
      <c r="A18" s="1">
        <v>16</v>
      </c>
      <c r="B18" s="1">
        <v>40</v>
      </c>
      <c r="C18" s="1">
        <v>40</v>
      </c>
      <c r="D18" s="1">
        <v>35</v>
      </c>
      <c r="E18" s="1">
        <v>85</v>
      </c>
      <c r="F18" s="1">
        <v>1.5</v>
      </c>
      <c r="G18" s="1">
        <v>3</v>
      </c>
      <c r="H18" s="1">
        <v>360</v>
      </c>
      <c r="I18" s="1">
        <v>1.5</v>
      </c>
      <c r="J18" s="1">
        <v>1</v>
      </c>
    </row>
    <row r="19" spans="1:10" x14ac:dyDescent="0.4">
      <c r="A19" s="1">
        <v>17</v>
      </c>
      <c r="B19" s="1">
        <v>42</v>
      </c>
      <c r="C19" s="1">
        <v>42</v>
      </c>
      <c r="D19" s="1">
        <v>37</v>
      </c>
      <c r="E19" s="1">
        <v>90</v>
      </c>
      <c r="F19" s="1">
        <v>1.5</v>
      </c>
      <c r="G19" s="1">
        <v>3</v>
      </c>
      <c r="H19" s="1">
        <v>360</v>
      </c>
      <c r="I19" s="1">
        <v>1.5</v>
      </c>
      <c r="J19" s="1">
        <v>1</v>
      </c>
    </row>
    <row r="20" spans="1:10" x14ac:dyDescent="0.4">
      <c r="A20" s="1">
        <v>18</v>
      </c>
      <c r="B20" s="1">
        <v>44</v>
      </c>
      <c r="C20" s="1">
        <v>44</v>
      </c>
      <c r="D20" s="1">
        <v>39</v>
      </c>
      <c r="E20" s="1">
        <v>95</v>
      </c>
      <c r="F20" s="1">
        <v>1.5</v>
      </c>
      <c r="G20" s="1">
        <v>3</v>
      </c>
      <c r="H20" s="1">
        <v>360</v>
      </c>
      <c r="I20" s="1">
        <v>1.5</v>
      </c>
      <c r="J20" s="1">
        <v>1</v>
      </c>
    </row>
    <row r="21" spans="1:10" x14ac:dyDescent="0.4">
      <c r="A21" s="1">
        <v>19</v>
      </c>
      <c r="B21" s="1">
        <v>46</v>
      </c>
      <c r="C21" s="1">
        <v>46</v>
      </c>
      <c r="D21" s="1">
        <v>41</v>
      </c>
      <c r="E21" s="1">
        <v>100</v>
      </c>
      <c r="F21" s="1">
        <v>1.5</v>
      </c>
      <c r="G21" s="1">
        <v>3</v>
      </c>
      <c r="H21" s="1">
        <v>360</v>
      </c>
      <c r="I21" s="1">
        <v>1.5</v>
      </c>
      <c r="J21" s="1">
        <v>1</v>
      </c>
    </row>
    <row r="22" spans="1:10" x14ac:dyDescent="0.4">
      <c r="A22" s="1">
        <v>20</v>
      </c>
      <c r="B22" s="1">
        <v>48</v>
      </c>
      <c r="C22" s="1">
        <v>48</v>
      </c>
      <c r="D22" s="1">
        <v>43</v>
      </c>
      <c r="E22" s="1">
        <v>105</v>
      </c>
      <c r="F22" s="1">
        <v>1.5</v>
      </c>
      <c r="G22" s="1">
        <v>3</v>
      </c>
      <c r="H22" s="1">
        <v>360</v>
      </c>
      <c r="I22" s="1">
        <v>1.5</v>
      </c>
      <c r="J22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2"/>
  <sheetViews>
    <sheetView workbookViewId="0">
      <selection activeCell="E1" sqref="E1"/>
    </sheetView>
  </sheetViews>
  <sheetFormatPr defaultColWidth="9" defaultRowHeight="17.399999999999999" x14ac:dyDescent="0.4"/>
  <cols>
    <col min="1" max="1" width="5.69921875" style="1" bestFit="1" customWidth="1"/>
    <col min="2" max="3" width="7.09765625" style="1" bestFit="1" customWidth="1"/>
    <col min="4" max="5" width="17.19921875" style="1" bestFit="1" customWidth="1"/>
    <col min="6" max="6" width="11.59765625" style="1" customWidth="1"/>
    <col min="7" max="7" width="10.59765625" style="1" bestFit="1" customWidth="1"/>
    <col min="8" max="8" width="12.5" style="1" bestFit="1" customWidth="1"/>
    <col min="9" max="16384" width="9" style="1"/>
  </cols>
  <sheetData>
    <row r="1" spans="1:10" x14ac:dyDescent="0.4">
      <c r="A1" s="1" t="s">
        <v>8</v>
      </c>
      <c r="B1" s="1" t="s">
        <v>31</v>
      </c>
      <c r="C1" s="1" t="s">
        <v>12</v>
      </c>
      <c r="D1" s="1" t="s">
        <v>13</v>
      </c>
      <c r="E1" s="1" t="s">
        <v>14</v>
      </c>
      <c r="F1" s="1" t="s">
        <v>81</v>
      </c>
      <c r="G1" s="1" t="s">
        <v>83</v>
      </c>
      <c r="H1" s="1" t="s">
        <v>29</v>
      </c>
      <c r="I1" s="1" t="s">
        <v>30</v>
      </c>
      <c r="J1" s="1" t="s">
        <v>33</v>
      </c>
    </row>
    <row r="2" spans="1:10" x14ac:dyDescent="0.4">
      <c r="A2" s="1" t="s">
        <v>0</v>
      </c>
      <c r="B2" s="1" t="s">
        <v>32</v>
      </c>
      <c r="C2" s="1" t="s">
        <v>3</v>
      </c>
      <c r="D2" s="1" t="s">
        <v>1</v>
      </c>
      <c r="E2" s="1" t="s">
        <v>11</v>
      </c>
      <c r="F2" s="1" t="s">
        <v>84</v>
      </c>
      <c r="G2" s="1" t="s">
        <v>82</v>
      </c>
      <c r="H2" s="1" t="s">
        <v>26</v>
      </c>
      <c r="I2" s="1" t="s">
        <v>27</v>
      </c>
      <c r="J2" s="1" t="s">
        <v>34</v>
      </c>
    </row>
    <row r="3" spans="1:10" x14ac:dyDescent="0.4">
      <c r="A3" s="1">
        <v>1</v>
      </c>
      <c r="B3" s="1">
        <v>10</v>
      </c>
      <c r="C3" s="1">
        <v>10</v>
      </c>
      <c r="D3" s="1">
        <v>5</v>
      </c>
      <c r="E3" s="1">
        <v>10</v>
      </c>
      <c r="F3" s="1">
        <v>1.5</v>
      </c>
      <c r="G3" s="1">
        <v>3</v>
      </c>
      <c r="H3" s="1">
        <v>360</v>
      </c>
      <c r="I3" s="1">
        <v>1.5</v>
      </c>
      <c r="J3" s="1">
        <v>1</v>
      </c>
    </row>
    <row r="4" spans="1:10" x14ac:dyDescent="0.4">
      <c r="A4" s="1">
        <v>2</v>
      </c>
      <c r="B4" s="1">
        <v>12</v>
      </c>
      <c r="C4" s="1">
        <v>12</v>
      </c>
      <c r="D4" s="1">
        <v>7</v>
      </c>
      <c r="E4" s="1">
        <v>15</v>
      </c>
      <c r="F4" s="1">
        <v>1.5</v>
      </c>
      <c r="G4" s="1">
        <v>3</v>
      </c>
      <c r="H4" s="1">
        <v>360</v>
      </c>
      <c r="I4" s="1">
        <v>1.5</v>
      </c>
      <c r="J4" s="1">
        <v>1</v>
      </c>
    </row>
    <row r="5" spans="1:10" x14ac:dyDescent="0.4">
      <c r="A5" s="1">
        <v>3</v>
      </c>
      <c r="B5" s="1">
        <v>14</v>
      </c>
      <c r="C5" s="1">
        <v>14</v>
      </c>
      <c r="D5" s="1">
        <v>9</v>
      </c>
      <c r="E5" s="1">
        <v>20</v>
      </c>
      <c r="F5" s="1">
        <v>1.5</v>
      </c>
      <c r="G5" s="1">
        <v>3</v>
      </c>
      <c r="H5" s="1">
        <v>360</v>
      </c>
      <c r="I5" s="1">
        <v>1.5</v>
      </c>
      <c r="J5" s="1">
        <v>1</v>
      </c>
    </row>
    <row r="6" spans="1:10" x14ac:dyDescent="0.4">
      <c r="A6" s="1">
        <v>4</v>
      </c>
      <c r="B6" s="1">
        <v>16</v>
      </c>
      <c r="C6" s="1">
        <v>16</v>
      </c>
      <c r="D6" s="1">
        <v>11</v>
      </c>
      <c r="E6" s="1">
        <v>25</v>
      </c>
      <c r="F6" s="1">
        <v>1.5</v>
      </c>
      <c r="G6" s="1">
        <v>3</v>
      </c>
      <c r="H6" s="1">
        <v>360</v>
      </c>
      <c r="I6" s="1">
        <v>1.5</v>
      </c>
      <c r="J6" s="1">
        <v>1</v>
      </c>
    </row>
    <row r="7" spans="1:10" x14ac:dyDescent="0.4">
      <c r="A7" s="1">
        <v>5</v>
      </c>
      <c r="B7" s="1">
        <v>18</v>
      </c>
      <c r="C7" s="1">
        <v>18</v>
      </c>
      <c r="D7" s="1">
        <v>13</v>
      </c>
      <c r="E7" s="1">
        <v>30</v>
      </c>
      <c r="F7" s="1">
        <v>1.5</v>
      </c>
      <c r="G7" s="1">
        <v>3</v>
      </c>
      <c r="H7" s="1">
        <v>360</v>
      </c>
      <c r="I7" s="1">
        <v>1.5</v>
      </c>
      <c r="J7" s="1">
        <v>1</v>
      </c>
    </row>
    <row r="8" spans="1:10" x14ac:dyDescent="0.4">
      <c r="A8" s="1">
        <v>6</v>
      </c>
      <c r="B8" s="1">
        <v>20</v>
      </c>
      <c r="C8" s="1">
        <v>20</v>
      </c>
      <c r="D8" s="1">
        <v>15</v>
      </c>
      <c r="E8" s="1">
        <v>35</v>
      </c>
      <c r="F8" s="1">
        <v>1.5</v>
      </c>
      <c r="G8" s="1">
        <v>3</v>
      </c>
      <c r="H8" s="1">
        <v>360</v>
      </c>
      <c r="I8" s="1">
        <v>1.5</v>
      </c>
      <c r="J8" s="1">
        <v>1</v>
      </c>
    </row>
    <row r="9" spans="1:10" x14ac:dyDescent="0.4">
      <c r="A9" s="1">
        <v>7</v>
      </c>
      <c r="B9" s="1">
        <v>22</v>
      </c>
      <c r="C9" s="1">
        <v>22</v>
      </c>
      <c r="D9" s="1">
        <v>17</v>
      </c>
      <c r="E9" s="1">
        <v>40</v>
      </c>
      <c r="F9" s="1">
        <v>1.5</v>
      </c>
      <c r="G9" s="1">
        <v>3</v>
      </c>
      <c r="H9" s="1">
        <v>360</v>
      </c>
      <c r="I9" s="1">
        <v>1.5</v>
      </c>
      <c r="J9" s="1">
        <v>1</v>
      </c>
    </row>
    <row r="10" spans="1:10" x14ac:dyDescent="0.4">
      <c r="A10" s="1">
        <v>8</v>
      </c>
      <c r="B10" s="1">
        <v>24</v>
      </c>
      <c r="C10" s="1">
        <v>24</v>
      </c>
      <c r="D10" s="1">
        <v>19</v>
      </c>
      <c r="E10" s="1">
        <v>45</v>
      </c>
      <c r="F10" s="1">
        <v>1.5</v>
      </c>
      <c r="G10" s="1">
        <v>3</v>
      </c>
      <c r="H10" s="1">
        <v>360</v>
      </c>
      <c r="I10" s="1">
        <v>1.5</v>
      </c>
      <c r="J10" s="1">
        <v>1</v>
      </c>
    </row>
    <row r="11" spans="1:10" x14ac:dyDescent="0.4">
      <c r="A11" s="1">
        <v>9</v>
      </c>
      <c r="B11" s="1">
        <v>26</v>
      </c>
      <c r="C11" s="1">
        <v>26</v>
      </c>
      <c r="D11" s="1">
        <v>21</v>
      </c>
      <c r="E11" s="1">
        <v>50</v>
      </c>
      <c r="F11" s="1">
        <v>1.5</v>
      </c>
      <c r="G11" s="1">
        <v>3</v>
      </c>
      <c r="H11" s="1">
        <v>360</v>
      </c>
      <c r="I11" s="1">
        <v>1.5</v>
      </c>
      <c r="J11" s="1">
        <v>1</v>
      </c>
    </row>
    <row r="12" spans="1:10" x14ac:dyDescent="0.4">
      <c r="A12" s="1">
        <v>10</v>
      </c>
      <c r="B12" s="1">
        <v>28</v>
      </c>
      <c r="C12" s="1">
        <v>28</v>
      </c>
      <c r="D12" s="1">
        <v>23</v>
      </c>
      <c r="E12" s="1">
        <v>55</v>
      </c>
      <c r="F12" s="1">
        <v>1.5</v>
      </c>
      <c r="G12" s="1">
        <v>3</v>
      </c>
      <c r="H12" s="1">
        <v>360</v>
      </c>
      <c r="I12" s="1">
        <v>1.5</v>
      </c>
      <c r="J12" s="1">
        <v>1</v>
      </c>
    </row>
    <row r="13" spans="1:10" x14ac:dyDescent="0.4">
      <c r="A13" s="1">
        <v>11</v>
      </c>
      <c r="B13" s="1">
        <v>30</v>
      </c>
      <c r="C13" s="1">
        <v>30</v>
      </c>
      <c r="D13" s="1">
        <v>25</v>
      </c>
      <c r="E13" s="1">
        <v>60</v>
      </c>
      <c r="F13" s="1">
        <v>1.5</v>
      </c>
      <c r="G13" s="1">
        <v>3</v>
      </c>
      <c r="H13" s="1">
        <v>360</v>
      </c>
      <c r="I13" s="1">
        <v>1.5</v>
      </c>
      <c r="J13" s="1">
        <v>1</v>
      </c>
    </row>
    <row r="14" spans="1:10" x14ac:dyDescent="0.4">
      <c r="A14" s="1">
        <v>12</v>
      </c>
      <c r="B14" s="1">
        <v>32</v>
      </c>
      <c r="C14" s="1">
        <v>32</v>
      </c>
      <c r="D14" s="1">
        <v>27</v>
      </c>
      <c r="E14" s="1">
        <v>65</v>
      </c>
      <c r="F14" s="1">
        <v>1.5</v>
      </c>
      <c r="G14" s="1">
        <v>3</v>
      </c>
      <c r="H14" s="1">
        <v>360</v>
      </c>
      <c r="I14" s="1">
        <v>1.5</v>
      </c>
      <c r="J14" s="1">
        <v>1</v>
      </c>
    </row>
    <row r="15" spans="1:10" x14ac:dyDescent="0.4">
      <c r="A15" s="1">
        <v>13</v>
      </c>
      <c r="B15" s="1">
        <v>34</v>
      </c>
      <c r="C15" s="1">
        <v>34</v>
      </c>
      <c r="D15" s="1">
        <v>29</v>
      </c>
      <c r="E15" s="1">
        <v>70</v>
      </c>
      <c r="F15" s="1">
        <v>1.5</v>
      </c>
      <c r="G15" s="1">
        <v>3</v>
      </c>
      <c r="H15" s="1">
        <v>360</v>
      </c>
      <c r="I15" s="1">
        <v>1.5</v>
      </c>
      <c r="J15" s="1">
        <v>1</v>
      </c>
    </row>
    <row r="16" spans="1:10" x14ac:dyDescent="0.4">
      <c r="A16" s="1">
        <v>14</v>
      </c>
      <c r="B16" s="1">
        <v>36</v>
      </c>
      <c r="C16" s="1">
        <v>36</v>
      </c>
      <c r="D16" s="1">
        <v>31</v>
      </c>
      <c r="E16" s="1">
        <v>75</v>
      </c>
      <c r="F16" s="1">
        <v>1.5</v>
      </c>
      <c r="G16" s="1">
        <v>3</v>
      </c>
      <c r="H16" s="1">
        <v>360</v>
      </c>
      <c r="I16" s="1">
        <v>1.5</v>
      </c>
      <c r="J16" s="1">
        <v>1</v>
      </c>
    </row>
    <row r="17" spans="1:10" x14ac:dyDescent="0.4">
      <c r="A17" s="1">
        <v>15</v>
      </c>
      <c r="B17" s="1">
        <v>38</v>
      </c>
      <c r="C17" s="1">
        <v>38</v>
      </c>
      <c r="D17" s="1">
        <v>33</v>
      </c>
      <c r="E17" s="1">
        <v>80</v>
      </c>
      <c r="F17" s="1">
        <v>1.5</v>
      </c>
      <c r="G17" s="1">
        <v>3</v>
      </c>
      <c r="H17" s="1">
        <v>360</v>
      </c>
      <c r="I17" s="1">
        <v>1.5</v>
      </c>
      <c r="J17" s="1">
        <v>1</v>
      </c>
    </row>
    <row r="18" spans="1:10" x14ac:dyDescent="0.4">
      <c r="A18" s="1">
        <v>16</v>
      </c>
      <c r="B18" s="1">
        <v>40</v>
      </c>
      <c r="C18" s="1">
        <v>40</v>
      </c>
      <c r="D18" s="1">
        <v>35</v>
      </c>
      <c r="E18" s="1">
        <v>85</v>
      </c>
      <c r="F18" s="1">
        <v>1.5</v>
      </c>
      <c r="G18" s="1">
        <v>3</v>
      </c>
      <c r="H18" s="1">
        <v>360</v>
      </c>
      <c r="I18" s="1">
        <v>1.5</v>
      </c>
      <c r="J18" s="1">
        <v>1</v>
      </c>
    </row>
    <row r="19" spans="1:10" x14ac:dyDescent="0.4">
      <c r="A19" s="1">
        <v>17</v>
      </c>
      <c r="B19" s="1">
        <v>42</v>
      </c>
      <c r="C19" s="1">
        <v>42</v>
      </c>
      <c r="D19" s="1">
        <v>37</v>
      </c>
      <c r="E19" s="1">
        <v>90</v>
      </c>
      <c r="F19" s="1">
        <v>1.5</v>
      </c>
      <c r="G19" s="1">
        <v>3</v>
      </c>
      <c r="H19" s="1">
        <v>360</v>
      </c>
      <c r="I19" s="1">
        <v>1.5</v>
      </c>
      <c r="J19" s="1">
        <v>1</v>
      </c>
    </row>
    <row r="20" spans="1:10" x14ac:dyDescent="0.4">
      <c r="A20" s="1">
        <v>18</v>
      </c>
      <c r="B20" s="1">
        <v>44</v>
      </c>
      <c r="C20" s="1">
        <v>44</v>
      </c>
      <c r="D20" s="1">
        <v>39</v>
      </c>
      <c r="E20" s="1">
        <v>95</v>
      </c>
      <c r="F20" s="1">
        <v>1.5</v>
      </c>
      <c r="G20" s="1">
        <v>3</v>
      </c>
      <c r="H20" s="1">
        <v>360</v>
      </c>
      <c r="I20" s="1">
        <v>1.5</v>
      </c>
      <c r="J20" s="1">
        <v>1</v>
      </c>
    </row>
    <row r="21" spans="1:10" x14ac:dyDescent="0.4">
      <c r="A21" s="1">
        <v>19</v>
      </c>
      <c r="B21" s="1">
        <v>46</v>
      </c>
      <c r="C21" s="1">
        <v>46</v>
      </c>
      <c r="D21" s="1">
        <v>41</v>
      </c>
      <c r="E21" s="1">
        <v>100</v>
      </c>
      <c r="F21" s="1">
        <v>1.5</v>
      </c>
      <c r="G21" s="1">
        <v>3</v>
      </c>
      <c r="H21" s="1">
        <v>360</v>
      </c>
      <c r="I21" s="1">
        <v>1.5</v>
      </c>
      <c r="J21" s="1">
        <v>1</v>
      </c>
    </row>
    <row r="22" spans="1:10" x14ac:dyDescent="0.4">
      <c r="A22" s="1">
        <v>20</v>
      </c>
      <c r="B22" s="1">
        <v>48</v>
      </c>
      <c r="C22" s="1">
        <v>48</v>
      </c>
      <c r="D22" s="1">
        <v>43</v>
      </c>
      <c r="E22" s="1">
        <v>105</v>
      </c>
      <c r="F22" s="1">
        <v>1.5</v>
      </c>
      <c r="G22" s="1">
        <v>3</v>
      </c>
      <c r="H22" s="1">
        <v>360</v>
      </c>
      <c r="I22" s="1">
        <v>1.5</v>
      </c>
      <c r="J22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2"/>
  <sheetViews>
    <sheetView workbookViewId="0">
      <selection activeCell="F1" sqref="F1:G22"/>
    </sheetView>
  </sheetViews>
  <sheetFormatPr defaultColWidth="9" defaultRowHeight="17.399999999999999" x14ac:dyDescent="0.4"/>
  <cols>
    <col min="1" max="1" width="5.69921875" style="1" bestFit="1" customWidth="1"/>
    <col min="2" max="2" width="5.19921875" style="1" bestFit="1" customWidth="1"/>
    <col min="3" max="4" width="7.09765625" style="1" bestFit="1" customWidth="1"/>
    <col min="5" max="5" width="17.19921875" style="1" bestFit="1" customWidth="1"/>
    <col min="6" max="6" width="17.19921875" style="1" customWidth="1"/>
    <col min="7" max="7" width="11.59765625" style="1" bestFit="1" customWidth="1"/>
    <col min="8" max="8" width="10.59765625" style="1" bestFit="1" customWidth="1"/>
    <col min="9" max="9" width="12.5" style="1" bestFit="1" customWidth="1"/>
    <col min="10" max="10" width="9.19921875" style="1" bestFit="1" customWidth="1"/>
    <col min="11" max="16384" width="9" style="1"/>
  </cols>
  <sheetData>
    <row r="1" spans="1:10" x14ac:dyDescent="0.4">
      <c r="A1" s="1" t="s">
        <v>8</v>
      </c>
      <c r="B1" s="1" t="s">
        <v>31</v>
      </c>
      <c r="C1" s="1" t="s">
        <v>12</v>
      </c>
      <c r="D1" s="1" t="s">
        <v>13</v>
      </c>
      <c r="E1" s="1" t="s">
        <v>14</v>
      </c>
      <c r="F1" s="1" t="s">
        <v>81</v>
      </c>
      <c r="G1" s="1" t="s">
        <v>83</v>
      </c>
      <c r="H1" s="1" t="s">
        <v>29</v>
      </c>
      <c r="I1" s="1" t="s">
        <v>30</v>
      </c>
      <c r="J1" s="1" t="s">
        <v>33</v>
      </c>
    </row>
    <row r="2" spans="1:10" x14ac:dyDescent="0.4">
      <c r="A2" s="1" t="s">
        <v>0</v>
      </c>
      <c r="B2" s="1" t="s">
        <v>32</v>
      </c>
      <c r="C2" s="1" t="s">
        <v>3</v>
      </c>
      <c r="D2" s="1" t="s">
        <v>1</v>
      </c>
      <c r="E2" s="1" t="s">
        <v>11</v>
      </c>
      <c r="F2" s="1" t="s">
        <v>84</v>
      </c>
      <c r="G2" s="1" t="s">
        <v>82</v>
      </c>
      <c r="H2" s="1" t="s">
        <v>26</v>
      </c>
      <c r="I2" s="1" t="s">
        <v>27</v>
      </c>
      <c r="J2" s="1" t="s">
        <v>34</v>
      </c>
    </row>
    <row r="3" spans="1:10" x14ac:dyDescent="0.4">
      <c r="A3" s="1">
        <v>1</v>
      </c>
      <c r="B3" s="1">
        <v>10</v>
      </c>
      <c r="C3" s="1">
        <v>10</v>
      </c>
      <c r="D3" s="1">
        <v>5</v>
      </c>
      <c r="E3" s="1">
        <v>10</v>
      </c>
      <c r="F3" s="1">
        <v>1.5</v>
      </c>
      <c r="G3" s="1">
        <v>3</v>
      </c>
      <c r="H3" s="1">
        <v>360</v>
      </c>
      <c r="I3" s="1">
        <v>2</v>
      </c>
      <c r="J3" s="1">
        <v>1</v>
      </c>
    </row>
    <row r="4" spans="1:10" x14ac:dyDescent="0.4">
      <c r="A4" s="1">
        <v>2</v>
      </c>
      <c r="B4" s="1">
        <v>12</v>
      </c>
      <c r="C4" s="1">
        <v>12</v>
      </c>
      <c r="D4" s="1">
        <v>7</v>
      </c>
      <c r="E4" s="1">
        <v>15</v>
      </c>
      <c r="F4" s="1">
        <v>1.5</v>
      </c>
      <c r="G4" s="1">
        <v>3</v>
      </c>
      <c r="H4" s="1">
        <v>360</v>
      </c>
      <c r="I4" s="1">
        <v>2</v>
      </c>
      <c r="J4" s="1">
        <v>1</v>
      </c>
    </row>
    <row r="5" spans="1:10" x14ac:dyDescent="0.4">
      <c r="A5" s="1">
        <v>3</v>
      </c>
      <c r="B5" s="1">
        <v>14</v>
      </c>
      <c r="C5" s="1">
        <v>14</v>
      </c>
      <c r="D5" s="1">
        <v>9</v>
      </c>
      <c r="E5" s="1">
        <v>20</v>
      </c>
      <c r="F5" s="1">
        <v>1.5</v>
      </c>
      <c r="G5" s="1">
        <v>3</v>
      </c>
      <c r="H5" s="1">
        <v>360</v>
      </c>
      <c r="I5" s="1">
        <v>2</v>
      </c>
      <c r="J5" s="1">
        <v>1</v>
      </c>
    </row>
    <row r="6" spans="1:10" x14ac:dyDescent="0.4">
      <c r="A6" s="1">
        <v>4</v>
      </c>
      <c r="B6" s="1">
        <v>16</v>
      </c>
      <c r="C6" s="1">
        <v>16</v>
      </c>
      <c r="D6" s="1">
        <v>11</v>
      </c>
      <c r="E6" s="1">
        <v>25</v>
      </c>
      <c r="F6" s="1">
        <v>1.5</v>
      </c>
      <c r="G6" s="1">
        <v>3</v>
      </c>
      <c r="H6" s="1">
        <v>360</v>
      </c>
      <c r="I6" s="1">
        <v>2</v>
      </c>
      <c r="J6" s="1">
        <v>1</v>
      </c>
    </row>
    <row r="7" spans="1:10" x14ac:dyDescent="0.4">
      <c r="A7" s="1">
        <v>5</v>
      </c>
      <c r="B7" s="1">
        <v>18</v>
      </c>
      <c r="C7" s="1">
        <v>18</v>
      </c>
      <c r="D7" s="1">
        <v>13</v>
      </c>
      <c r="E7" s="1">
        <v>30</v>
      </c>
      <c r="F7" s="1">
        <v>1.5</v>
      </c>
      <c r="G7" s="1">
        <v>3</v>
      </c>
      <c r="H7" s="1">
        <v>360</v>
      </c>
      <c r="I7" s="1">
        <v>2</v>
      </c>
      <c r="J7" s="1">
        <v>1</v>
      </c>
    </row>
    <row r="8" spans="1:10" x14ac:dyDescent="0.4">
      <c r="A8" s="1">
        <v>6</v>
      </c>
      <c r="B8" s="1">
        <v>20</v>
      </c>
      <c r="C8" s="1">
        <v>20</v>
      </c>
      <c r="D8" s="1">
        <v>15</v>
      </c>
      <c r="E8" s="1">
        <v>35</v>
      </c>
      <c r="F8" s="1">
        <v>1.5</v>
      </c>
      <c r="G8" s="1">
        <v>3</v>
      </c>
      <c r="H8" s="1">
        <v>360</v>
      </c>
      <c r="I8" s="1">
        <v>2</v>
      </c>
      <c r="J8" s="1">
        <v>1</v>
      </c>
    </row>
    <row r="9" spans="1:10" x14ac:dyDescent="0.4">
      <c r="A9" s="1">
        <v>7</v>
      </c>
      <c r="B9" s="1">
        <v>22</v>
      </c>
      <c r="C9" s="1">
        <v>22</v>
      </c>
      <c r="D9" s="1">
        <v>17</v>
      </c>
      <c r="E9" s="1">
        <v>40</v>
      </c>
      <c r="F9" s="1">
        <v>1.5</v>
      </c>
      <c r="G9" s="1">
        <v>3</v>
      </c>
      <c r="H9" s="1">
        <v>360</v>
      </c>
      <c r="I9" s="1">
        <v>2</v>
      </c>
      <c r="J9" s="1">
        <v>1</v>
      </c>
    </row>
    <row r="10" spans="1:10" x14ac:dyDescent="0.4">
      <c r="A10" s="1">
        <v>8</v>
      </c>
      <c r="B10" s="1">
        <v>24</v>
      </c>
      <c r="C10" s="1">
        <v>24</v>
      </c>
      <c r="D10" s="1">
        <v>19</v>
      </c>
      <c r="E10" s="1">
        <v>45</v>
      </c>
      <c r="F10" s="1">
        <v>1.5</v>
      </c>
      <c r="G10" s="1">
        <v>3</v>
      </c>
      <c r="H10" s="1">
        <v>360</v>
      </c>
      <c r="I10" s="1">
        <v>2</v>
      </c>
      <c r="J10" s="1">
        <v>1</v>
      </c>
    </row>
    <row r="11" spans="1:10" x14ac:dyDescent="0.4">
      <c r="A11" s="1">
        <v>9</v>
      </c>
      <c r="B11" s="1">
        <v>26</v>
      </c>
      <c r="C11" s="1">
        <v>26</v>
      </c>
      <c r="D11" s="1">
        <v>21</v>
      </c>
      <c r="E11" s="1">
        <v>50</v>
      </c>
      <c r="F11" s="1">
        <v>1.5</v>
      </c>
      <c r="G11" s="1">
        <v>3</v>
      </c>
      <c r="H11" s="1">
        <v>360</v>
      </c>
      <c r="I11" s="1">
        <v>2</v>
      </c>
      <c r="J11" s="1">
        <v>1</v>
      </c>
    </row>
    <row r="12" spans="1:10" x14ac:dyDescent="0.4">
      <c r="A12" s="1">
        <v>10</v>
      </c>
      <c r="B12" s="1">
        <v>28</v>
      </c>
      <c r="C12" s="1">
        <v>28</v>
      </c>
      <c r="D12" s="1">
        <v>23</v>
      </c>
      <c r="E12" s="1">
        <v>55</v>
      </c>
      <c r="F12" s="1">
        <v>1.5</v>
      </c>
      <c r="G12" s="1">
        <v>3</v>
      </c>
      <c r="H12" s="1">
        <v>360</v>
      </c>
      <c r="I12" s="1">
        <v>2</v>
      </c>
      <c r="J12" s="1">
        <v>1</v>
      </c>
    </row>
    <row r="13" spans="1:10" x14ac:dyDescent="0.4">
      <c r="A13" s="1">
        <v>11</v>
      </c>
      <c r="B13" s="1">
        <v>30</v>
      </c>
      <c r="C13" s="1">
        <v>30</v>
      </c>
      <c r="D13" s="1">
        <v>25</v>
      </c>
      <c r="E13" s="1">
        <v>60</v>
      </c>
      <c r="F13" s="1">
        <v>1.5</v>
      </c>
      <c r="G13" s="1">
        <v>3</v>
      </c>
      <c r="H13" s="1">
        <v>360</v>
      </c>
      <c r="I13" s="1">
        <v>2</v>
      </c>
      <c r="J13" s="1">
        <v>1</v>
      </c>
    </row>
    <row r="14" spans="1:10" x14ac:dyDescent="0.4">
      <c r="A14" s="1">
        <v>12</v>
      </c>
      <c r="B14" s="1">
        <v>32</v>
      </c>
      <c r="C14" s="1">
        <v>32</v>
      </c>
      <c r="D14" s="1">
        <v>27</v>
      </c>
      <c r="E14" s="1">
        <v>65</v>
      </c>
      <c r="F14" s="1">
        <v>1.5</v>
      </c>
      <c r="G14" s="1">
        <v>3</v>
      </c>
      <c r="H14" s="1">
        <v>360</v>
      </c>
      <c r="I14" s="1">
        <v>2</v>
      </c>
      <c r="J14" s="1">
        <v>1</v>
      </c>
    </row>
    <row r="15" spans="1:10" x14ac:dyDescent="0.4">
      <c r="A15" s="1">
        <v>13</v>
      </c>
      <c r="B15" s="1">
        <v>34</v>
      </c>
      <c r="C15" s="1">
        <v>34</v>
      </c>
      <c r="D15" s="1">
        <v>29</v>
      </c>
      <c r="E15" s="1">
        <v>70</v>
      </c>
      <c r="F15" s="1">
        <v>1.5</v>
      </c>
      <c r="G15" s="1">
        <v>3</v>
      </c>
      <c r="H15" s="1">
        <v>360</v>
      </c>
      <c r="I15" s="1">
        <v>2</v>
      </c>
      <c r="J15" s="1">
        <v>1</v>
      </c>
    </row>
    <row r="16" spans="1:10" x14ac:dyDescent="0.4">
      <c r="A16" s="1">
        <v>14</v>
      </c>
      <c r="B16" s="1">
        <v>36</v>
      </c>
      <c r="C16" s="1">
        <v>36</v>
      </c>
      <c r="D16" s="1">
        <v>31</v>
      </c>
      <c r="E16" s="1">
        <v>75</v>
      </c>
      <c r="F16" s="1">
        <v>1.5</v>
      </c>
      <c r="G16" s="1">
        <v>3</v>
      </c>
      <c r="H16" s="1">
        <v>360</v>
      </c>
      <c r="I16" s="1">
        <v>2</v>
      </c>
      <c r="J16" s="1">
        <v>1</v>
      </c>
    </row>
    <row r="17" spans="1:10" x14ac:dyDescent="0.4">
      <c r="A17" s="1">
        <v>15</v>
      </c>
      <c r="B17" s="1">
        <v>38</v>
      </c>
      <c r="C17" s="1">
        <v>38</v>
      </c>
      <c r="D17" s="1">
        <v>33</v>
      </c>
      <c r="E17" s="1">
        <v>80</v>
      </c>
      <c r="F17" s="1">
        <v>1.5</v>
      </c>
      <c r="G17" s="1">
        <v>3</v>
      </c>
      <c r="H17" s="1">
        <v>360</v>
      </c>
      <c r="I17" s="1">
        <v>2</v>
      </c>
      <c r="J17" s="1">
        <v>1</v>
      </c>
    </row>
    <row r="18" spans="1:10" x14ac:dyDescent="0.4">
      <c r="A18" s="1">
        <v>16</v>
      </c>
      <c r="B18" s="1">
        <v>40</v>
      </c>
      <c r="C18" s="1">
        <v>40</v>
      </c>
      <c r="D18" s="1">
        <v>35</v>
      </c>
      <c r="E18" s="1">
        <v>85</v>
      </c>
      <c r="F18" s="1">
        <v>1.5</v>
      </c>
      <c r="G18" s="1">
        <v>3</v>
      </c>
      <c r="H18" s="1">
        <v>360</v>
      </c>
      <c r="I18" s="1">
        <v>2</v>
      </c>
      <c r="J18" s="1">
        <v>1</v>
      </c>
    </row>
    <row r="19" spans="1:10" x14ac:dyDescent="0.4">
      <c r="A19" s="1">
        <v>17</v>
      </c>
      <c r="B19" s="1">
        <v>42</v>
      </c>
      <c r="C19" s="1">
        <v>42</v>
      </c>
      <c r="D19" s="1">
        <v>37</v>
      </c>
      <c r="E19" s="1">
        <v>90</v>
      </c>
      <c r="F19" s="1">
        <v>1.5</v>
      </c>
      <c r="G19" s="1">
        <v>3</v>
      </c>
      <c r="H19" s="1">
        <v>360</v>
      </c>
      <c r="I19" s="1">
        <v>2</v>
      </c>
      <c r="J19" s="1">
        <v>1</v>
      </c>
    </row>
    <row r="20" spans="1:10" x14ac:dyDescent="0.4">
      <c r="A20" s="1">
        <v>18</v>
      </c>
      <c r="B20" s="1">
        <v>44</v>
      </c>
      <c r="C20" s="1">
        <v>44</v>
      </c>
      <c r="D20" s="1">
        <v>39</v>
      </c>
      <c r="E20" s="1">
        <v>95</v>
      </c>
      <c r="F20" s="1">
        <v>1.5</v>
      </c>
      <c r="G20" s="1">
        <v>3</v>
      </c>
      <c r="H20" s="1">
        <v>360</v>
      </c>
      <c r="I20" s="1">
        <v>2</v>
      </c>
      <c r="J20" s="1">
        <v>1</v>
      </c>
    </row>
    <row r="21" spans="1:10" x14ac:dyDescent="0.4">
      <c r="A21" s="1">
        <v>19</v>
      </c>
      <c r="B21" s="1">
        <v>46</v>
      </c>
      <c r="C21" s="1">
        <v>46</v>
      </c>
      <c r="D21" s="1">
        <v>41</v>
      </c>
      <c r="E21" s="1">
        <v>100</v>
      </c>
      <c r="F21" s="1">
        <v>1.5</v>
      </c>
      <c r="G21" s="1">
        <v>3</v>
      </c>
      <c r="H21" s="1">
        <v>360</v>
      </c>
      <c r="I21" s="1">
        <v>2</v>
      </c>
      <c r="J21" s="1">
        <v>1</v>
      </c>
    </row>
    <row r="22" spans="1:10" x14ac:dyDescent="0.4">
      <c r="A22" s="1">
        <v>20</v>
      </c>
      <c r="B22" s="1">
        <v>48</v>
      </c>
      <c r="C22" s="1">
        <v>48</v>
      </c>
      <c r="D22" s="1">
        <v>43</v>
      </c>
      <c r="E22" s="1">
        <v>105</v>
      </c>
      <c r="F22" s="1">
        <v>1.5</v>
      </c>
      <c r="G22" s="1">
        <v>3</v>
      </c>
      <c r="H22" s="1">
        <v>360</v>
      </c>
      <c r="I22" s="1">
        <v>2</v>
      </c>
      <c r="J22" s="1">
        <v>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"/>
  <sheetViews>
    <sheetView workbookViewId="0">
      <selection activeCell="A4" sqref="A4"/>
    </sheetView>
  </sheetViews>
  <sheetFormatPr defaultColWidth="9" defaultRowHeight="17.399999999999999" x14ac:dyDescent="0.4"/>
  <cols>
    <col min="1" max="1" width="6.59765625" style="1" bestFit="1" customWidth="1"/>
    <col min="2" max="2" width="11.59765625" style="1" bestFit="1" customWidth="1"/>
    <col min="3" max="4" width="13" style="1" bestFit="1" customWidth="1"/>
    <col min="5" max="5" width="11" style="1" bestFit="1" customWidth="1"/>
    <col min="6" max="16384" width="9" style="1"/>
  </cols>
  <sheetData>
    <row r="1" spans="1:5" x14ac:dyDescent="0.4">
      <c r="A1" s="1" t="s">
        <v>17</v>
      </c>
      <c r="B1" s="1" t="s">
        <v>18</v>
      </c>
      <c r="C1" s="1" t="s">
        <v>19</v>
      </c>
      <c r="D1" s="1" t="s">
        <v>20</v>
      </c>
      <c r="E1" s="1" t="s">
        <v>23</v>
      </c>
    </row>
    <row r="2" spans="1:5" x14ac:dyDescent="0.4">
      <c r="A2" s="1" t="s">
        <v>15</v>
      </c>
      <c r="B2" s="1" t="s">
        <v>4</v>
      </c>
      <c r="C2" s="1" t="s">
        <v>16</v>
      </c>
      <c r="D2" s="1" t="s">
        <v>21</v>
      </c>
      <c r="E2" s="1" t="s">
        <v>22</v>
      </c>
    </row>
    <row r="3" spans="1:5" x14ac:dyDescent="0.4">
      <c r="A3" s="1">
        <v>1</v>
      </c>
      <c r="B3" s="1">
        <v>10</v>
      </c>
      <c r="C3" s="1">
        <v>5</v>
      </c>
      <c r="D3" s="1">
        <v>100</v>
      </c>
      <c r="E3" s="1">
        <v>100</v>
      </c>
    </row>
    <row r="4" spans="1:5" x14ac:dyDescent="0.4">
      <c r="A4" s="1">
        <v>2</v>
      </c>
      <c r="B4" s="1">
        <v>20</v>
      </c>
      <c r="C4" s="1">
        <v>7</v>
      </c>
      <c r="D4" s="1">
        <v>200</v>
      </c>
      <c r="E4" s="1">
        <v>200</v>
      </c>
    </row>
    <row r="5" spans="1:5" x14ac:dyDescent="0.4">
      <c r="A5" s="1">
        <v>3</v>
      </c>
      <c r="B5" s="1">
        <v>30</v>
      </c>
      <c r="C5" s="1">
        <v>9</v>
      </c>
      <c r="D5" s="1">
        <v>300</v>
      </c>
      <c r="E5" s="1">
        <v>300</v>
      </c>
    </row>
    <row r="6" spans="1:5" x14ac:dyDescent="0.4">
      <c r="A6" s="1">
        <v>4</v>
      </c>
      <c r="B6" s="1">
        <v>40</v>
      </c>
      <c r="C6" s="1">
        <v>11</v>
      </c>
      <c r="D6" s="1">
        <v>400</v>
      </c>
      <c r="E6" s="1">
        <v>400</v>
      </c>
    </row>
    <row r="7" spans="1:5" x14ac:dyDescent="0.4">
      <c r="A7" s="1">
        <v>5</v>
      </c>
      <c r="B7" s="1">
        <v>50</v>
      </c>
      <c r="C7" s="1">
        <v>13</v>
      </c>
      <c r="D7" s="1">
        <v>500</v>
      </c>
      <c r="E7" s="1">
        <v>500</v>
      </c>
    </row>
    <row r="8" spans="1:5" x14ac:dyDescent="0.4">
      <c r="A8" s="1">
        <v>6</v>
      </c>
      <c r="B8" s="1">
        <v>60</v>
      </c>
      <c r="C8" s="1">
        <v>15</v>
      </c>
      <c r="D8" s="1">
        <v>600</v>
      </c>
      <c r="E8" s="1">
        <v>600</v>
      </c>
    </row>
    <row r="9" spans="1:5" x14ac:dyDescent="0.4">
      <c r="A9" s="1">
        <v>7</v>
      </c>
      <c r="B9" s="1">
        <v>70</v>
      </c>
      <c r="C9" s="1">
        <v>17</v>
      </c>
      <c r="D9" s="1">
        <v>700</v>
      </c>
      <c r="E9" s="1">
        <v>700</v>
      </c>
    </row>
    <row r="10" spans="1:5" x14ac:dyDescent="0.4">
      <c r="A10" s="1">
        <v>8</v>
      </c>
      <c r="B10" s="1">
        <v>80</v>
      </c>
      <c r="C10" s="1">
        <v>19</v>
      </c>
      <c r="D10" s="1">
        <v>800</v>
      </c>
      <c r="E10" s="1">
        <v>800</v>
      </c>
    </row>
    <row r="11" spans="1:5" x14ac:dyDescent="0.4">
      <c r="A11" s="1">
        <v>9</v>
      </c>
      <c r="B11" s="1">
        <v>90</v>
      </c>
      <c r="C11" s="1">
        <v>21</v>
      </c>
      <c r="D11" s="1">
        <v>900</v>
      </c>
      <c r="E11" s="1">
        <v>900</v>
      </c>
    </row>
    <row r="12" spans="1:5" x14ac:dyDescent="0.4">
      <c r="A12" s="1">
        <v>10</v>
      </c>
      <c r="B12" s="1">
        <v>100</v>
      </c>
      <c r="C12" s="1">
        <v>23</v>
      </c>
      <c r="D12" s="1">
        <v>1000</v>
      </c>
      <c r="E12" s="1">
        <v>1000</v>
      </c>
    </row>
    <row r="13" spans="1:5" x14ac:dyDescent="0.4">
      <c r="A13" s="1">
        <v>11</v>
      </c>
      <c r="B13" s="1">
        <v>110</v>
      </c>
      <c r="C13" s="1">
        <v>25</v>
      </c>
      <c r="D13" s="1">
        <v>1100</v>
      </c>
      <c r="E13" s="1">
        <v>1100</v>
      </c>
    </row>
    <row r="14" spans="1:5" x14ac:dyDescent="0.4">
      <c r="A14" s="1">
        <v>12</v>
      </c>
      <c r="B14" s="1">
        <v>120</v>
      </c>
      <c r="C14" s="1">
        <v>27</v>
      </c>
      <c r="D14" s="1">
        <v>1200</v>
      </c>
      <c r="E14" s="1">
        <v>1200</v>
      </c>
    </row>
    <row r="15" spans="1:5" x14ac:dyDescent="0.4">
      <c r="A15" s="1">
        <v>13</v>
      </c>
      <c r="B15" s="1">
        <v>130</v>
      </c>
      <c r="C15" s="1">
        <v>29</v>
      </c>
      <c r="D15" s="1">
        <v>1300</v>
      </c>
      <c r="E15" s="1">
        <v>1300</v>
      </c>
    </row>
    <row r="16" spans="1:5" x14ac:dyDescent="0.4">
      <c r="A16" s="1">
        <v>14</v>
      </c>
      <c r="B16" s="1">
        <v>140</v>
      </c>
      <c r="C16" s="1">
        <v>31</v>
      </c>
      <c r="D16" s="1">
        <v>1400</v>
      </c>
      <c r="E16" s="1">
        <v>1400</v>
      </c>
    </row>
    <row r="17" spans="1:5" x14ac:dyDescent="0.4">
      <c r="A17" s="1">
        <v>15</v>
      </c>
      <c r="B17" s="1">
        <v>150</v>
      </c>
      <c r="C17" s="1">
        <v>33</v>
      </c>
      <c r="D17" s="1">
        <v>1500</v>
      </c>
      <c r="E17" s="1">
        <v>1500</v>
      </c>
    </row>
    <row r="18" spans="1:5" x14ac:dyDescent="0.4">
      <c r="A18" s="1">
        <v>16</v>
      </c>
      <c r="B18" s="1">
        <v>160</v>
      </c>
      <c r="C18" s="1">
        <v>35</v>
      </c>
      <c r="D18" s="1">
        <v>1600</v>
      </c>
      <c r="E18" s="1">
        <v>1600</v>
      </c>
    </row>
    <row r="19" spans="1:5" x14ac:dyDescent="0.4">
      <c r="A19" s="1">
        <v>17</v>
      </c>
      <c r="B19" s="1">
        <v>170</v>
      </c>
      <c r="C19" s="1">
        <v>37</v>
      </c>
      <c r="D19" s="1">
        <v>1700</v>
      </c>
      <c r="E19" s="1">
        <v>1700</v>
      </c>
    </row>
    <row r="20" spans="1:5" x14ac:dyDescent="0.4">
      <c r="A20" s="1">
        <v>18</v>
      </c>
      <c r="B20" s="1">
        <v>180</v>
      </c>
      <c r="C20" s="1">
        <v>39</v>
      </c>
      <c r="D20" s="1">
        <v>1800</v>
      </c>
      <c r="E20" s="1">
        <v>1800</v>
      </c>
    </row>
    <row r="21" spans="1:5" x14ac:dyDescent="0.4">
      <c r="A21" s="1">
        <v>19</v>
      </c>
      <c r="B21" s="1">
        <v>190</v>
      </c>
      <c r="C21" s="1">
        <v>41</v>
      </c>
      <c r="D21" s="1">
        <v>1900</v>
      </c>
      <c r="E21" s="1">
        <v>1900</v>
      </c>
    </row>
    <row r="22" spans="1:5" x14ac:dyDescent="0.4">
      <c r="A22" s="1">
        <v>20</v>
      </c>
      <c r="B22" s="1">
        <v>200</v>
      </c>
      <c r="C22" s="1">
        <v>43</v>
      </c>
      <c r="D22" s="1">
        <v>2000</v>
      </c>
      <c r="E22" s="1">
        <v>2000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9"/>
  <sheetViews>
    <sheetView topLeftCell="D1" workbookViewId="0">
      <selection activeCell="J4" sqref="J4"/>
    </sheetView>
  </sheetViews>
  <sheetFormatPr defaultRowHeight="17.399999999999999" x14ac:dyDescent="0.4"/>
  <cols>
    <col min="1" max="1" width="8.19921875" bestFit="1" customWidth="1"/>
    <col min="2" max="2" width="22.69921875" bestFit="1" customWidth="1"/>
    <col min="3" max="3" width="5.5" bestFit="1" customWidth="1"/>
    <col min="4" max="4" width="11.19921875" bestFit="1" customWidth="1"/>
    <col min="5" max="5" width="6.19921875" bestFit="1" customWidth="1"/>
    <col min="6" max="6" width="5.59765625" bestFit="1" customWidth="1"/>
    <col min="7" max="7" width="4.5" bestFit="1" customWidth="1"/>
    <col min="8" max="8" width="29.69921875" bestFit="1" customWidth="1"/>
    <col min="9" max="9" width="28" bestFit="1" customWidth="1"/>
    <col min="10" max="10" width="28" customWidth="1"/>
    <col min="11" max="11" width="14.19921875" bestFit="1" customWidth="1"/>
    <col min="12" max="12" width="12.59765625" bestFit="1" customWidth="1"/>
  </cols>
  <sheetData>
    <row r="1" spans="1:13" x14ac:dyDescent="0.4">
      <c r="A1" s="1" t="s">
        <v>35</v>
      </c>
      <c r="B1" s="1" t="s">
        <v>36</v>
      </c>
      <c r="C1" s="1" t="s">
        <v>37</v>
      </c>
      <c r="D1" s="1" t="s">
        <v>87</v>
      </c>
      <c r="E1" s="1" t="s">
        <v>38</v>
      </c>
      <c r="F1" s="1" t="s">
        <v>39</v>
      </c>
      <c r="G1" s="1" t="s">
        <v>40</v>
      </c>
      <c r="H1" s="1" t="s">
        <v>64</v>
      </c>
      <c r="I1" s="1" t="s">
        <v>65</v>
      </c>
      <c r="J1" s="1" t="s">
        <v>86</v>
      </c>
      <c r="K1" s="1" t="s">
        <v>76</v>
      </c>
      <c r="L1" s="1" t="s">
        <v>75</v>
      </c>
      <c r="M1" s="1" t="s">
        <v>71</v>
      </c>
    </row>
    <row r="2" spans="1:13" x14ac:dyDescent="0.4">
      <c r="A2" s="1">
        <v>0</v>
      </c>
      <c r="B2" s="1" t="s">
        <v>85</v>
      </c>
      <c r="C2" s="1"/>
      <c r="D2" s="1"/>
      <c r="E2" s="1">
        <v>0</v>
      </c>
      <c r="F2" s="1">
        <v>0</v>
      </c>
      <c r="G2" s="1">
        <v>0</v>
      </c>
      <c r="H2" s="1"/>
      <c r="I2" s="1"/>
      <c r="J2" s="1"/>
      <c r="K2" s="1">
        <v>0</v>
      </c>
      <c r="L2" s="1">
        <v>1</v>
      </c>
      <c r="M2" s="1">
        <v>0</v>
      </c>
    </row>
    <row r="3" spans="1:13" x14ac:dyDescent="0.4">
      <c r="A3" s="1">
        <v>1</v>
      </c>
      <c r="B3" s="1" t="s">
        <v>78</v>
      </c>
      <c r="C3" s="1" t="s">
        <v>79</v>
      </c>
      <c r="D3" s="1" t="s">
        <v>80</v>
      </c>
      <c r="E3" s="1">
        <v>1</v>
      </c>
      <c r="F3" s="1">
        <v>50</v>
      </c>
      <c r="G3" s="1">
        <v>100</v>
      </c>
      <c r="H3" s="1" t="s">
        <v>88</v>
      </c>
      <c r="I3" s="1" t="s">
        <v>94</v>
      </c>
      <c r="J3" s="1" t="s">
        <v>86</v>
      </c>
      <c r="K3" s="1">
        <v>0</v>
      </c>
      <c r="L3" s="1">
        <v>2</v>
      </c>
      <c r="M3" s="1">
        <v>1</v>
      </c>
    </row>
    <row r="4" spans="1:13" x14ac:dyDescent="0.4">
      <c r="A4" s="1">
        <v>2</v>
      </c>
      <c r="B4" s="1" t="s">
        <v>99</v>
      </c>
      <c r="C4" s="1" t="s">
        <v>100</v>
      </c>
      <c r="D4" s="1" t="s">
        <v>101</v>
      </c>
      <c r="E4" s="1">
        <v>5</v>
      </c>
      <c r="F4" s="1">
        <v>50</v>
      </c>
      <c r="G4" s="1">
        <v>100</v>
      </c>
      <c r="H4" s="1" t="s">
        <v>102</v>
      </c>
      <c r="I4" s="1" t="s">
        <v>103</v>
      </c>
      <c r="J4" s="1" t="s">
        <v>104</v>
      </c>
      <c r="K4" s="1">
        <v>1</v>
      </c>
      <c r="L4" s="1">
        <v>3</v>
      </c>
      <c r="M4" s="1">
        <v>1</v>
      </c>
    </row>
    <row r="5" spans="1:13" x14ac:dyDescent="0.4">
      <c r="A5" s="1">
        <v>3</v>
      </c>
      <c r="B5" s="1" t="s">
        <v>41</v>
      </c>
      <c r="C5" s="1" t="s">
        <v>42</v>
      </c>
      <c r="D5" s="1" t="s">
        <v>43</v>
      </c>
      <c r="E5" s="1">
        <v>10</v>
      </c>
      <c r="F5" s="1">
        <v>100</v>
      </c>
      <c r="G5" s="1">
        <v>100</v>
      </c>
      <c r="H5" s="1" t="s">
        <v>89</v>
      </c>
      <c r="I5" s="1" t="s">
        <v>95</v>
      </c>
      <c r="J5" s="1" t="s">
        <v>86</v>
      </c>
      <c r="K5" s="1">
        <v>2</v>
      </c>
      <c r="L5" s="1">
        <v>4</v>
      </c>
      <c r="M5" s="1">
        <v>1</v>
      </c>
    </row>
    <row r="6" spans="1:13" x14ac:dyDescent="0.4">
      <c r="A6" s="1">
        <v>4</v>
      </c>
      <c r="B6" s="1" t="s">
        <v>69</v>
      </c>
      <c r="C6" s="1" t="s">
        <v>42</v>
      </c>
      <c r="D6" s="1" t="s">
        <v>43</v>
      </c>
      <c r="E6" s="1">
        <v>20</v>
      </c>
      <c r="F6" s="1">
        <v>200</v>
      </c>
      <c r="G6" s="1">
        <v>300</v>
      </c>
      <c r="H6" s="1" t="s">
        <v>90</v>
      </c>
      <c r="I6" s="1" t="s">
        <v>96</v>
      </c>
      <c r="J6" s="1" t="s">
        <v>86</v>
      </c>
      <c r="K6" s="1">
        <v>3</v>
      </c>
      <c r="L6" s="1">
        <v>5</v>
      </c>
      <c r="M6" s="1">
        <v>1</v>
      </c>
    </row>
    <row r="7" spans="1:13" x14ac:dyDescent="0.4">
      <c r="A7" s="1">
        <v>5</v>
      </c>
      <c r="B7" s="1" t="s">
        <v>44</v>
      </c>
      <c r="C7" s="1" t="s">
        <v>42</v>
      </c>
      <c r="D7" s="1" t="s">
        <v>45</v>
      </c>
      <c r="E7" s="1">
        <v>10</v>
      </c>
      <c r="F7" s="1">
        <v>300</v>
      </c>
      <c r="G7" s="1">
        <v>300</v>
      </c>
      <c r="H7" s="1" t="s">
        <v>91</v>
      </c>
      <c r="I7" s="1" t="s">
        <v>97</v>
      </c>
      <c r="J7" s="1" t="s">
        <v>86</v>
      </c>
      <c r="K7" s="1">
        <v>4</v>
      </c>
      <c r="L7" s="1">
        <v>6</v>
      </c>
      <c r="M7" s="1">
        <v>1</v>
      </c>
    </row>
    <row r="8" spans="1:13" x14ac:dyDescent="0.4">
      <c r="A8" s="1">
        <v>6</v>
      </c>
      <c r="B8" s="1" t="s">
        <v>68</v>
      </c>
      <c r="C8" s="1" t="s">
        <v>42</v>
      </c>
      <c r="D8" s="1" t="s">
        <v>45</v>
      </c>
      <c r="E8" s="1">
        <v>20</v>
      </c>
      <c r="F8" s="1">
        <v>400</v>
      </c>
      <c r="G8" s="1">
        <v>400</v>
      </c>
      <c r="H8" s="1" t="s">
        <v>92</v>
      </c>
      <c r="I8" s="1" t="s">
        <v>97</v>
      </c>
      <c r="J8" s="1" t="s">
        <v>86</v>
      </c>
      <c r="K8" s="1">
        <v>5</v>
      </c>
      <c r="L8" s="1">
        <v>7</v>
      </c>
      <c r="M8" s="1">
        <v>1</v>
      </c>
    </row>
    <row r="9" spans="1:13" x14ac:dyDescent="0.4">
      <c r="A9" s="1">
        <v>7</v>
      </c>
      <c r="B9" s="1" t="s">
        <v>70</v>
      </c>
      <c r="C9" s="1" t="s">
        <v>42</v>
      </c>
      <c r="D9" s="1" t="s">
        <v>77</v>
      </c>
      <c r="E9" s="1">
        <v>1</v>
      </c>
      <c r="F9" s="1">
        <v>500</v>
      </c>
      <c r="G9" s="1">
        <v>500</v>
      </c>
      <c r="H9" s="1" t="s">
        <v>93</v>
      </c>
      <c r="I9" s="1" t="s">
        <v>98</v>
      </c>
      <c r="J9" s="1" t="s">
        <v>86</v>
      </c>
      <c r="K9" s="1">
        <v>6</v>
      </c>
      <c r="L9" s="1">
        <v>8</v>
      </c>
      <c r="M9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B6" sqref="B6"/>
    </sheetView>
  </sheetViews>
  <sheetFormatPr defaultColWidth="9" defaultRowHeight="17.399999999999999" x14ac:dyDescent="0.4"/>
  <cols>
    <col min="1" max="1" width="3.09765625" style="1" bestFit="1" customWidth="1"/>
    <col min="2" max="2" width="6.5" style="1" bestFit="1" customWidth="1"/>
    <col min="3" max="3" width="15.5" style="1" bestFit="1" customWidth="1"/>
    <col min="4" max="4" width="16.19921875" style="1" bestFit="1" customWidth="1"/>
    <col min="5" max="5" width="8.19921875" style="1" bestFit="1" customWidth="1"/>
    <col min="6" max="16384" width="9" style="1"/>
  </cols>
  <sheetData>
    <row r="1" spans="1:3" x14ac:dyDescent="0.4">
      <c r="A1" s="1" t="s">
        <v>66</v>
      </c>
      <c r="B1" s="1" t="s">
        <v>46</v>
      </c>
      <c r="C1" s="1" t="s">
        <v>67</v>
      </c>
    </row>
    <row r="2" spans="1:3" x14ac:dyDescent="0.4">
      <c r="A2" s="1">
        <v>1</v>
      </c>
      <c r="B2" s="1" t="s">
        <v>47</v>
      </c>
      <c r="C2" s="1">
        <v>2</v>
      </c>
    </row>
    <row r="3" spans="1:3" x14ac:dyDescent="0.4">
      <c r="A3" s="1">
        <v>2</v>
      </c>
      <c r="B3" s="1" t="s">
        <v>72</v>
      </c>
      <c r="C3" s="1">
        <v>2</v>
      </c>
    </row>
    <row r="4" spans="1:3" x14ac:dyDescent="0.4">
      <c r="A4" s="1">
        <v>3</v>
      </c>
      <c r="B4" s="1" t="s">
        <v>73</v>
      </c>
      <c r="C4" s="1">
        <v>2</v>
      </c>
    </row>
    <row r="5" spans="1:3" x14ac:dyDescent="0.4">
      <c r="A5" s="1">
        <v>4</v>
      </c>
      <c r="B5" s="1" t="s">
        <v>74</v>
      </c>
      <c r="C5" s="1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시뮬레이터</vt:lpstr>
      <vt:lpstr>플레이어</vt:lpstr>
      <vt:lpstr>고블린</vt:lpstr>
      <vt:lpstr>슬라임</vt:lpstr>
      <vt:lpstr>멧돼지</vt:lpstr>
      <vt:lpstr>상점</vt:lpstr>
      <vt:lpstr>퀘스트</vt:lpstr>
      <vt:lpstr>엔피씨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동민 김</cp:lastModifiedBy>
  <dcterms:created xsi:type="dcterms:W3CDTF">2014-08-05T05:21:49Z</dcterms:created>
  <dcterms:modified xsi:type="dcterms:W3CDTF">2023-12-15T06:18:07Z</dcterms:modified>
</cp:coreProperties>
</file>