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exander\Downloads\"/>
    </mc:Choice>
  </mc:AlternateContent>
  <xr:revisionPtr revIDLastSave="0" documentId="8_{565B6A0E-34F1-48D7-9A23-3228F88BE1B5}" xr6:coauthVersionLast="47" xr6:coauthVersionMax="47" xr10:uidLastSave="{00000000-0000-0000-0000-000000000000}"/>
  <bookViews>
    <workbookView xWindow="86280" yWindow="7185" windowWidth="29040" windowHeight="15720" xr2:uid="{A23EF818-0291-4BCB-9883-DC73E82FAE04}"/>
  </bookViews>
  <sheets>
    <sheet name="Blank Expense Report" sheetId="1" r:id="rId1"/>
    <sheet name="Blank" sheetId="6" r:id="rId2"/>
    <sheet name="(3) Expense Reimb Policy" sheetId="5" r:id="rId3"/>
    <sheet name="Data List" sheetId="2" state="hidden" r:id="rId4"/>
    <sheet name="GL Accounts" sheetId="3" state="hidden" r:id="rId5"/>
  </sheets>
  <definedNames>
    <definedName name="OLE_LINK1" localSheetId="2">'(3) Expense Reimb Policy'!$A$2</definedName>
    <definedName name="_xlnm.Print_Area" localSheetId="0">'Blank Expense Report'!$A$1:$H$55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8" i="1"/>
  <c r="F45" i="1" l="1"/>
  <c r="F44" i="1"/>
  <c r="F56" i="1" l="1"/>
  <c r="F58" i="1"/>
  <c r="F50" i="1"/>
  <c r="F63" i="1"/>
  <c r="F61" i="1"/>
  <c r="F53" i="1"/>
  <c r="F49" i="1"/>
  <c r="F57" i="1"/>
  <c r="F51" i="1"/>
  <c r="F54" i="1"/>
  <c r="F59" i="1"/>
  <c r="F62" i="1"/>
  <c r="F52" i="1"/>
  <c r="F55" i="1"/>
  <c r="F60" i="1"/>
</calcChain>
</file>

<file path=xl/sharedStrings.xml><?xml version="1.0" encoding="utf-8"?>
<sst xmlns="http://schemas.openxmlformats.org/spreadsheetml/2006/main" count="280" uniqueCount="255">
  <si>
    <t>Expense report</t>
  </si>
  <si>
    <t>Name</t>
  </si>
  <si>
    <t>David Alexander</t>
  </si>
  <si>
    <t xml:space="preserve">JE# </t>
  </si>
  <si>
    <t>Department</t>
  </si>
  <si>
    <t>Office</t>
  </si>
  <si>
    <t>Expense Type</t>
  </si>
  <si>
    <t>Mileage  &amp; supplies</t>
  </si>
  <si>
    <t>Purpose of Trip (if travel related)</t>
  </si>
  <si>
    <t xml:space="preserve">Mizuho </t>
  </si>
  <si>
    <t xml:space="preserve">HWB # </t>
  </si>
  <si>
    <t>Date</t>
  </si>
  <si>
    <t>Type</t>
  </si>
  <si>
    <t>Account</t>
  </si>
  <si>
    <t>Description/HWB</t>
  </si>
  <si>
    <t>Company/Names (Meals &amp; Entertainment)</t>
  </si>
  <si>
    <t>Amount</t>
  </si>
  <si>
    <t>Reimburse</t>
  </si>
  <si>
    <t>Receipt</t>
  </si>
  <si>
    <t>Travel - GA</t>
  </si>
  <si>
    <t>221 miles driven to do photos for mizuho foam trays</t>
  </si>
  <si>
    <t>reimbures 221 miles @$0.65.5/mile</t>
  </si>
  <si>
    <t>Maintenance &amp; Repairs</t>
  </si>
  <si>
    <t xml:space="preserve">Mizuho Crate stencils-Material </t>
  </si>
  <si>
    <t>18 crate stencils x80.5g PLA@18.99/kg=1.449KG filament=$23.17</t>
  </si>
  <si>
    <t>Crate Stencils printer time</t>
  </si>
  <si>
    <t>18 crate stencils x65min print time@ $2/hr=19.5hrs=$39</t>
  </si>
  <si>
    <t>Mizuho foam stencils- Material</t>
  </si>
  <si>
    <t>3 sets  stencils 56g/set@$36.00/kg= $5.16</t>
  </si>
  <si>
    <t>foam stencils print time</t>
  </si>
  <si>
    <t>45min print timex3 sets= 2h15min=$4.5</t>
  </si>
  <si>
    <t>Airtag holder Print material</t>
  </si>
  <si>
    <t>167g material @ $36/kg=6.02</t>
  </si>
  <si>
    <t>Airtag holder print time</t>
  </si>
  <si>
    <t>5hr 47 min priont time@ $2/hr=11.57</t>
  </si>
  <si>
    <t>221 miles driven to prep Mizuho crates for vegas trip</t>
  </si>
  <si>
    <t>Office Supplies</t>
  </si>
  <si>
    <t xml:space="preserve"> 2 -7  ft cat 6 ethernet cable 1-3ft cat 6 ethernet cables for audio system</t>
  </si>
  <si>
    <t>Lowes Hardware</t>
  </si>
  <si>
    <t>https://drive.google.com/file/d/1CENc1ppFx_maJYFe4Mwa4YJdOwX6jGo4/view?usp=drive_link</t>
  </si>
  <si>
    <t>Mizuho Vegas trip</t>
  </si>
  <si>
    <t>Tucson inl airport parking</t>
  </si>
  <si>
    <t>https://drive.google.com/file/d/1CH-6E-mvfXOqELuDU7XjriGkQ0IgGcDH/view?usp=drive_link</t>
  </si>
  <si>
    <t>Meals &amp; Entertainment - GA</t>
  </si>
  <si>
    <t>Mizuho Vegas trip Dinner</t>
  </si>
  <si>
    <t>Rockin Potato</t>
  </si>
  <si>
    <t>https://drive.google.com/file/d/1C8zYnLHyaw0ExuoH8GYkBKBAr0G4V6sT/view?usp=drive_link</t>
  </si>
  <si>
    <t>Mizuho Vegas trip lunch</t>
  </si>
  <si>
    <t>In &amp; out</t>
  </si>
  <si>
    <t>https://drive.google.com/file/d/1CCB6UA2T1qMIXayaj7lb5zzoW90hGSwf/view?usp=drive_link</t>
  </si>
  <si>
    <t>Posh Burger</t>
  </si>
  <si>
    <t>https://drive.google.com/file/d/1CA24RVVf8QQuxv8uRh-wE8CQQCqQQTny/view?usp=drive_link</t>
  </si>
  <si>
    <t>Mizuho Vegas trip Breakfast</t>
  </si>
  <si>
    <t>Beyond Bread</t>
  </si>
  <si>
    <t>Ceasers foodcourt FB</t>
  </si>
  <si>
    <t xml:space="preserve">Mcdonalds </t>
  </si>
  <si>
    <t>Mizuho Vegas Trip Transportation</t>
  </si>
  <si>
    <t>Uber to Airport</t>
  </si>
  <si>
    <t>https://drive.google.com/file/d/1CIPmOISCe3BGTY1d-Zz_tw2lhb5XjOWs/view?usp=drive_link</t>
  </si>
  <si>
    <t>Company CC</t>
  </si>
  <si>
    <t>Due to Employee</t>
  </si>
  <si>
    <t>Approved:</t>
  </si>
  <si>
    <t>Accounting Use Only</t>
  </si>
  <si>
    <t>Revised 02/24/2022</t>
  </si>
  <si>
    <t>type</t>
  </si>
  <si>
    <t>account</t>
  </si>
  <si>
    <t>Parking &amp; Storage - COGS</t>
  </si>
  <si>
    <t>Vehicle Supplies</t>
  </si>
  <si>
    <t>State Permits/Fees/ Tolls</t>
  </si>
  <si>
    <t>Meals &amp; Entertainment - COGS</t>
  </si>
  <si>
    <t>Travel - COGS</t>
  </si>
  <si>
    <t>FSI Global Overhead</t>
  </si>
  <si>
    <t>Telephone - GA</t>
  </si>
  <si>
    <t>Utilities</t>
  </si>
  <si>
    <t>IT/Computer</t>
  </si>
  <si>
    <t>Printing &amp; Postage</t>
  </si>
  <si>
    <t>FSI Global  G&amp;A</t>
  </si>
  <si>
    <t>Y</t>
  </si>
  <si>
    <t>N</t>
  </si>
  <si>
    <t>Description</t>
  </si>
  <si>
    <t>Accnt. #</t>
  </si>
  <si>
    <t>Cost of Goods Sold</t>
  </si>
  <si>
    <t>50000</t>
  </si>
  <si>
    <t>OPS Wages</t>
  </si>
  <si>
    <t>50500</t>
  </si>
  <si>
    <t>OPS Wages - Terminal</t>
  </si>
  <si>
    <t>50510</t>
  </si>
  <si>
    <t>OPS Wages - Driver</t>
  </si>
  <si>
    <t>50520</t>
  </si>
  <si>
    <t>OPS Wages - Bonus</t>
  </si>
  <si>
    <t>50540</t>
  </si>
  <si>
    <t>OPS Wages - Training</t>
  </si>
  <si>
    <t>50550</t>
  </si>
  <si>
    <t>OPS Wages - Overtime</t>
  </si>
  <si>
    <t>50560</t>
  </si>
  <si>
    <t>OPS Wages - PTO</t>
  </si>
  <si>
    <t>50570</t>
  </si>
  <si>
    <t>OPS Wages - Holiday</t>
  </si>
  <si>
    <t>50580</t>
  </si>
  <si>
    <t>Workers Compensation</t>
  </si>
  <si>
    <t>50590</t>
  </si>
  <si>
    <t>Workers Comp - Safety Incentive</t>
  </si>
  <si>
    <t>50595</t>
  </si>
  <si>
    <t>Purchase Transportation - Agent</t>
  </si>
  <si>
    <t>50600</t>
  </si>
  <si>
    <t>Purchase Transport - Carrier</t>
  </si>
  <si>
    <t>50610</t>
  </si>
  <si>
    <t>PurchaseTransport - Small Pack</t>
  </si>
  <si>
    <t>50620</t>
  </si>
  <si>
    <t>Vehicle Expense</t>
  </si>
  <si>
    <t>51000</t>
  </si>
  <si>
    <t>Vehicle - Fuel</t>
  </si>
  <si>
    <t>51010</t>
  </si>
  <si>
    <t>Vehicle - Maint/Repairs</t>
  </si>
  <si>
    <t>51020</t>
  </si>
  <si>
    <t>Vehicle - Leased</t>
  </si>
  <si>
    <t>51030</t>
  </si>
  <si>
    <t>Vehicle - License/Registration</t>
  </si>
  <si>
    <t>51040</t>
  </si>
  <si>
    <t>Vehicle - Insurance</t>
  </si>
  <si>
    <t>51050</t>
  </si>
  <si>
    <t>Vehicle - Tracking</t>
  </si>
  <si>
    <t>51060</t>
  </si>
  <si>
    <t>Vehicle - Parking/Storage</t>
  </si>
  <si>
    <t>51070</t>
  </si>
  <si>
    <t>Vehicle - Equipment</t>
  </si>
  <si>
    <t>51080</t>
  </si>
  <si>
    <t>Vehicle - Supplies</t>
  </si>
  <si>
    <t>51090</t>
  </si>
  <si>
    <t>Tax - IFTA</t>
  </si>
  <si>
    <t>52010</t>
  </si>
  <si>
    <t>Tax - Road Use</t>
  </si>
  <si>
    <t>52020</t>
  </si>
  <si>
    <t>State Permits/Fees</t>
  </si>
  <si>
    <t>52030</t>
  </si>
  <si>
    <t>Equipment Rental</t>
  </si>
  <si>
    <t>52040</t>
  </si>
  <si>
    <t>Uniforms</t>
  </si>
  <si>
    <t>52050</t>
  </si>
  <si>
    <t>Terminal Supplies</t>
  </si>
  <si>
    <t>52060</t>
  </si>
  <si>
    <t>Meals/Entertainment</t>
  </si>
  <si>
    <t>52070</t>
  </si>
  <si>
    <t>Travel Expense</t>
  </si>
  <si>
    <t>52080</t>
  </si>
  <si>
    <t>G&amp;A Expense</t>
  </si>
  <si>
    <t>60000</t>
  </si>
  <si>
    <t>GA Wages</t>
  </si>
  <si>
    <t>60100</t>
  </si>
  <si>
    <t>GA Wages - Admin</t>
  </si>
  <si>
    <t>60110</t>
  </si>
  <si>
    <t>GA  Wages - Bonus</t>
  </si>
  <si>
    <t>60115</t>
  </si>
  <si>
    <t>GA Wages - Overtime</t>
  </si>
  <si>
    <t>60120</t>
  </si>
  <si>
    <t>GA Wages - PTO</t>
  </si>
  <si>
    <t>60130</t>
  </si>
  <si>
    <t>GA Wages - Holiday</t>
  </si>
  <si>
    <t>60140</t>
  </si>
  <si>
    <t>Worker's Compensation</t>
  </si>
  <si>
    <t>60150</t>
  </si>
  <si>
    <t>61000</t>
  </si>
  <si>
    <t>Insurance - Business</t>
  </si>
  <si>
    <t>61010</t>
  </si>
  <si>
    <t>Insurance - Cargo</t>
  </si>
  <si>
    <t>61020</t>
  </si>
  <si>
    <t>Insurance - Auto</t>
  </si>
  <si>
    <t>61030</t>
  </si>
  <si>
    <t>Insurance - Worker's Comp</t>
  </si>
  <si>
    <t>61040</t>
  </si>
  <si>
    <t>Fringe</t>
  </si>
  <si>
    <t>61500</t>
  </si>
  <si>
    <t>Fringe - Health Insurance (ER)</t>
  </si>
  <si>
    <t>61505</t>
  </si>
  <si>
    <t>Fringe - Health Insurance (EE)</t>
  </si>
  <si>
    <t>61510</t>
  </si>
  <si>
    <t>61515</t>
  </si>
  <si>
    <t>Fringe - Payroll Taxes</t>
  </si>
  <si>
    <t>61520</t>
  </si>
  <si>
    <t>Fringe - 401K</t>
  </si>
  <si>
    <t>61530</t>
  </si>
  <si>
    <t>Employment Screening</t>
  </si>
  <si>
    <t>61540</t>
  </si>
  <si>
    <t>Employee Training</t>
  </si>
  <si>
    <t>61550</t>
  </si>
  <si>
    <t>Telephone</t>
  </si>
  <si>
    <t>62000</t>
  </si>
  <si>
    <t>Rent - Office</t>
  </si>
  <si>
    <t>62010</t>
  </si>
  <si>
    <t>Rent - Offsite</t>
  </si>
  <si>
    <t>62020</t>
  </si>
  <si>
    <t>Payroll Service Fees</t>
  </si>
  <si>
    <t>62025</t>
  </si>
  <si>
    <t>Professional Fees - Legal</t>
  </si>
  <si>
    <t>62030</t>
  </si>
  <si>
    <t>Professional Fees - Accounting</t>
  </si>
  <si>
    <t>62040</t>
  </si>
  <si>
    <t>Professional Fees - Contractor</t>
  </si>
  <si>
    <t>62050</t>
  </si>
  <si>
    <t>Facility Maintenance/Repairs</t>
  </si>
  <si>
    <t>62060</t>
  </si>
  <si>
    <t>62070</t>
  </si>
  <si>
    <t>62080</t>
  </si>
  <si>
    <t>62090</t>
  </si>
  <si>
    <t>Printing/Postage</t>
  </si>
  <si>
    <t>62100</t>
  </si>
  <si>
    <t>Property Taxes</t>
  </si>
  <si>
    <t>62110</t>
  </si>
  <si>
    <t>Licenses/Permits</t>
  </si>
  <si>
    <t>62120</t>
  </si>
  <si>
    <t>BD Wages</t>
  </si>
  <si>
    <t>64100</t>
  </si>
  <si>
    <t>BD Wages - Business Development</t>
  </si>
  <si>
    <t>64110</t>
  </si>
  <si>
    <t>BD Wages - Bonus</t>
  </si>
  <si>
    <t>64115</t>
  </si>
  <si>
    <t>BD Wages - Overtime</t>
  </si>
  <si>
    <t>64120</t>
  </si>
  <si>
    <t>BD Wages - PTO</t>
  </si>
  <si>
    <t>64130</t>
  </si>
  <si>
    <t>BD Wages - Holiday</t>
  </si>
  <si>
    <t>64140</t>
  </si>
  <si>
    <t>Recruiting</t>
  </si>
  <si>
    <t>64150</t>
  </si>
  <si>
    <t>Advertising/Promotion</t>
  </si>
  <si>
    <t>64160</t>
  </si>
  <si>
    <t>Dues/Subscriptions</t>
  </si>
  <si>
    <t>64170</t>
  </si>
  <si>
    <t>Charitable Contributions</t>
  </si>
  <si>
    <t>64175</t>
  </si>
  <si>
    <t>64180</t>
  </si>
  <si>
    <t>Travel</t>
  </si>
  <si>
    <t>64190</t>
  </si>
  <si>
    <t>Automobile</t>
  </si>
  <si>
    <t>64200</t>
  </si>
  <si>
    <t>Interest/Bank Fees</t>
  </si>
  <si>
    <t>65000</t>
  </si>
  <si>
    <t>Penalties</t>
  </si>
  <si>
    <t>65050</t>
  </si>
  <si>
    <t>Credit Card Fees</t>
  </si>
  <si>
    <t>65100</t>
  </si>
  <si>
    <t>Reconciliation Differences</t>
  </si>
  <si>
    <t>66900</t>
  </si>
  <si>
    <t>Depreciation</t>
  </si>
  <si>
    <t>67000</t>
  </si>
  <si>
    <t>Federal Corporate Income Tax</t>
  </si>
  <si>
    <t>68010</t>
  </si>
  <si>
    <t>Arizona Coporate Income Tax</t>
  </si>
  <si>
    <t>68020</t>
  </si>
  <si>
    <t>Other State Tax</t>
  </si>
  <si>
    <t>68025</t>
  </si>
  <si>
    <t>Franchise Tax</t>
  </si>
  <si>
    <t>68030</t>
  </si>
  <si>
    <t>Expenses not categorized elsewhere</t>
  </si>
  <si>
    <t>69800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</si>
</sst>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m/d/yyyy;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32323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indexed="23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63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indexed="60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54">
    <xf numFmtId="0" fontId="0" fillId="0" borderId="0" xfId="0"/>
    <xf numFmtId="49" fontId="2" fillId="0" borderId="0" xfId="0" applyNumberFormat="1" applyFont="1" applyAlignment="1">
      <alignment horizontal="center"/>
    </xf>
    <xf numFmtId="49" fontId="3" fillId="0" borderId="0" xfId="0" applyNumberFormat="1" applyFont="1"/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top"/>
    </xf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10" fillId="0" borderId="0" xfId="0" applyFont="1"/>
    <xf numFmtId="14" fontId="10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3" xfId="0" applyFont="1" applyBorder="1"/>
    <xf numFmtId="44" fontId="10" fillId="0" borderId="3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5" fillId="0" borderId="0" xfId="0" applyFont="1"/>
    <xf numFmtId="44" fontId="10" fillId="0" borderId="5" xfId="0" applyNumberFormat="1" applyFont="1" applyBorder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4" xfId="0" applyBorder="1"/>
    <xf numFmtId="0" fontId="14" fillId="0" borderId="0" xfId="0" applyFont="1" applyAlignment="1">
      <alignment horizontal="left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44" fontId="10" fillId="0" borderId="3" xfId="1" applyFont="1" applyBorder="1" applyAlignment="1">
      <alignment horizontal="center"/>
    </xf>
    <xf numFmtId="44" fontId="12" fillId="2" borderId="0" xfId="1" applyFont="1" applyFill="1" applyAlignment="1">
      <alignment horizontal="center" vertical="center"/>
    </xf>
    <xf numFmtId="44" fontId="13" fillId="3" borderId="10" xfId="0" applyNumberFormat="1" applyFont="1" applyFill="1" applyBorder="1" applyAlignment="1">
      <alignment horizontal="center"/>
    </xf>
    <xf numFmtId="0" fontId="0" fillId="3" borderId="11" xfId="0" applyFill="1" applyBorder="1"/>
    <xf numFmtId="7" fontId="0" fillId="3" borderId="13" xfId="0" applyNumberFormat="1" applyFill="1" applyBorder="1"/>
    <xf numFmtId="164" fontId="11" fillId="0" borderId="0" xfId="0" applyNumberFormat="1" applyFont="1" applyAlignment="1">
      <alignment horizontal="left"/>
    </xf>
    <xf numFmtId="0" fontId="15" fillId="0" borderId="0" xfId="0" applyFont="1" applyAlignment="1">
      <alignment vertical="top"/>
    </xf>
    <xf numFmtId="44" fontId="13" fillId="0" borderId="3" xfId="1" applyFont="1" applyBorder="1" applyAlignment="1">
      <alignment horizontal="center"/>
    </xf>
    <xf numFmtId="164" fontId="9" fillId="0" borderId="0" xfId="0" applyNumberFormat="1" applyFont="1" applyAlignment="1">
      <alignment horizontal="left"/>
    </xf>
    <xf numFmtId="164" fontId="16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49" fontId="6" fillId="4" borderId="12" xfId="0" applyNumberFormat="1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7" fontId="0" fillId="3" borderId="15" xfId="0" applyNumberFormat="1" applyFill="1" applyBorder="1"/>
    <xf numFmtId="14" fontId="10" fillId="0" borderId="3" xfId="0" applyNumberFormat="1" applyFont="1" applyBorder="1"/>
    <xf numFmtId="14" fontId="0" fillId="0" borderId="3" xfId="0" applyNumberFormat="1" applyBorder="1"/>
    <xf numFmtId="49" fontId="9" fillId="0" borderId="0" xfId="0" applyNumberFormat="1" applyFont="1"/>
    <xf numFmtId="0" fontId="12" fillId="2" borderId="2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44" fontId="10" fillId="0" borderId="3" xfId="0" applyNumberFormat="1" applyFont="1" applyBorder="1"/>
    <xf numFmtId="44" fontId="10" fillId="0" borderId="0" xfId="0" applyNumberFormat="1" applyFont="1"/>
    <xf numFmtId="49" fontId="6" fillId="0" borderId="0" xfId="0" applyNumberFormat="1" applyFont="1"/>
    <xf numFmtId="164" fontId="9" fillId="0" borderId="4" xfId="0" applyNumberFormat="1" applyFont="1" applyBorder="1" applyAlignment="1">
      <alignment horizontal="left"/>
    </xf>
    <xf numFmtId="164" fontId="9" fillId="0" borderId="16" xfId="0" applyNumberFormat="1" applyFont="1" applyBorder="1" applyAlignment="1">
      <alignment horizontal="left"/>
    </xf>
    <xf numFmtId="0" fontId="9" fillId="0" borderId="16" xfId="0" applyFont="1" applyBorder="1" applyAlignment="1">
      <alignment horizontal="left"/>
    </xf>
  </cellXfs>
  <cellStyles count="3">
    <cellStyle name="Currency" xfId="1" builtinId="4"/>
    <cellStyle name="Normal" xfId="0" builtinId="0"/>
    <cellStyle name="Normal 2" xfId="2" xr:uid="{717A9783-939D-4559-94DD-94E10DF908FA}"/>
  </cellStyles>
  <dxfs count="0"/>
  <tableStyles count="1" defaultTableStyle="TableStyleMedium2" defaultPivotStyle="PivotStyleLight16">
    <tableStyle name="Invisible" pivot="0" table="0" count="0" xr9:uid="{53A5C9DF-3CB4-4111-898B-D540B9EE5BD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124884</xdr:colOff>
      <xdr:row>0</xdr:row>
      <xdr:rowOff>109009</xdr:rowOff>
    </xdr:from>
    <xdr:to>
      <xdr:col>1</xdr:col>
      <xdr:colOff>669924</xdr:colOff>
      <xdr:row>4</xdr:row>
      <xdr:rowOff>70909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84" y="109009"/>
          <a:ext cx="1830915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10</xdr:col>
          <xdr:colOff>364671</xdr:colOff>
          <xdr:row>46</xdr:row>
          <xdr:rowOff>48986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2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10</xdr:col>
          <xdr:colOff>364671</xdr:colOff>
          <xdr:row>93</xdr:row>
          <xdr:rowOff>97971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2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</xdr:row>
          <xdr:rowOff>0</xdr:rowOff>
        </xdr:from>
        <xdr:to>
          <xdr:col>10</xdr:col>
          <xdr:colOff>364671</xdr:colOff>
          <xdr:row>117</xdr:row>
          <xdr:rowOff>10886</xdr:rowOff>
        </xdr:to>
        <xdr:sp macro="" textlink="">
          <xdr:nvSpPr>
            <xdr:cNvPr id="5128" name="Object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2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package" Target="../embeddings/Microsoft_Word_Document.docx"/><Relationship Id="rId7" Type="http://schemas.openxmlformats.org/officeDocument/2006/relationships/package" Target="../embeddings/Microsoft_Word_Document2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5" Type="http://schemas.openxmlformats.org/officeDocument/2006/relationships/package" Target="../embeddings/Microsoft_Word_Document1.docx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A4E0F-D53B-4F1E-AF3B-7F5CF43FA47B}">
  <sheetPr>
    <pageSetUpPr fitToPage="1"/>
  </sheetPr>
  <dimension ref="A1:H63"/>
  <sheetViews>
    <sheetView tabSelected="1" topLeftCell="A11" zoomScale="115" zoomScaleNormal="115" workbookViewId="0">
      <selection activeCell="I21" sqref="I21"/>
    </sheetView>
  </sheetViews>
  <sheetFormatPr defaultRowHeight="14.6" x14ac:dyDescent="0.4"/>
  <cols>
    <col min="1" max="1" width="19.3046875" customWidth="1"/>
    <col min="2" max="2" width="28.15234375" bestFit="1" customWidth="1"/>
    <col min="4" max="4" width="46.69140625" bestFit="1" customWidth="1"/>
    <col min="5" max="5" width="46.69140625" customWidth="1"/>
    <col min="6" max="7" width="13.3046875" customWidth="1"/>
    <col min="8" max="8" width="11.69140625" customWidth="1"/>
    <col min="12" max="12" width="9.15234375" customWidth="1"/>
    <col min="13" max="13" width="28.3828125" customWidth="1"/>
    <col min="14" max="18" width="9.15234375" customWidth="1"/>
  </cols>
  <sheetData>
    <row r="1" spans="1:8" ht="15" customHeight="1" x14ac:dyDescent="0.4"/>
    <row r="2" spans="1:8" ht="15" customHeight="1" x14ac:dyDescent="0.4"/>
    <row r="3" spans="1:8" ht="15" customHeight="1" x14ac:dyDescent="0.4">
      <c r="D3" s="17"/>
    </row>
    <row r="4" spans="1:8" ht="15" customHeight="1" x14ac:dyDescent="0.4"/>
    <row r="5" spans="1:8" ht="15" customHeight="1" x14ac:dyDescent="0.4"/>
    <row r="6" spans="1:8" ht="28.3" x14ac:dyDescent="0.75">
      <c r="A6" s="22" t="s">
        <v>0</v>
      </c>
    </row>
    <row r="8" spans="1:8" x14ac:dyDescent="0.4">
      <c r="A8" s="6"/>
      <c r="B8" s="6"/>
      <c r="C8" s="6"/>
      <c r="D8" s="6"/>
    </row>
    <row r="9" spans="1:8" x14ac:dyDescent="0.4">
      <c r="A9" s="17" t="s">
        <v>1</v>
      </c>
      <c r="B9" s="32"/>
      <c r="C9" s="51" t="s">
        <v>2</v>
      </c>
      <c r="D9" s="51"/>
      <c r="E9" s="21" t="s">
        <v>3</v>
      </c>
      <c r="H9" s="45"/>
    </row>
    <row r="10" spans="1:8" x14ac:dyDescent="0.4">
      <c r="A10" s="17" t="s">
        <v>4</v>
      </c>
      <c r="B10" s="32"/>
      <c r="C10" s="52" t="s">
        <v>5</v>
      </c>
      <c r="D10" s="52"/>
      <c r="E10" s="7"/>
      <c r="F10" s="8"/>
      <c r="H10" s="45"/>
    </row>
    <row r="11" spans="1:8" x14ac:dyDescent="0.4">
      <c r="A11" s="9"/>
      <c r="B11" s="32"/>
      <c r="C11" s="35"/>
      <c r="D11" s="35"/>
      <c r="E11" s="7"/>
      <c r="F11" s="8"/>
      <c r="H11" s="45"/>
    </row>
    <row r="12" spans="1:8" x14ac:dyDescent="0.4">
      <c r="A12" s="17" t="s">
        <v>6</v>
      </c>
      <c r="B12" s="33"/>
      <c r="C12" s="51" t="s">
        <v>7</v>
      </c>
      <c r="D12" s="51"/>
    </row>
    <row r="13" spans="1:8" x14ac:dyDescent="0.4">
      <c r="A13" s="17" t="s">
        <v>8</v>
      </c>
      <c r="B13" s="9"/>
      <c r="C13" s="53" t="s">
        <v>9</v>
      </c>
      <c r="D13" s="53"/>
      <c r="E13" s="7" t="s">
        <v>10</v>
      </c>
    </row>
    <row r="14" spans="1:8" x14ac:dyDescent="0.4">
      <c r="A14" s="8"/>
      <c r="B14" s="8"/>
      <c r="C14" s="8"/>
      <c r="D14" s="8"/>
      <c r="E14" s="8"/>
      <c r="F14" s="8"/>
      <c r="G14" s="8"/>
    </row>
    <row r="15" spans="1:8" x14ac:dyDescent="0.4">
      <c r="A15" s="10"/>
      <c r="B15" s="10"/>
      <c r="C15" s="10"/>
      <c r="D15" s="10"/>
      <c r="E15" s="10"/>
      <c r="F15" s="10"/>
      <c r="G15" s="10"/>
      <c r="H15" s="10"/>
    </row>
    <row r="16" spans="1:8" s="5" customFormat="1" x14ac:dyDescent="0.4">
      <c r="A16" s="23" t="s">
        <v>11</v>
      </c>
      <c r="B16" s="25" t="s">
        <v>12</v>
      </c>
      <c r="C16" s="25" t="s">
        <v>13</v>
      </c>
      <c r="D16" s="25" t="s">
        <v>14</v>
      </c>
      <c r="E16" s="25" t="s">
        <v>15</v>
      </c>
      <c r="F16" s="25" t="s">
        <v>16</v>
      </c>
      <c r="G16" s="25" t="s">
        <v>17</v>
      </c>
      <c r="H16" s="46" t="s">
        <v>18</v>
      </c>
    </row>
    <row r="17" spans="1:8" s="5" customFormat="1" ht="8.25" customHeight="1" x14ac:dyDescent="0.4">
      <c r="A17" s="24"/>
      <c r="B17" s="26"/>
      <c r="C17" s="26"/>
      <c r="D17" s="26"/>
      <c r="E17" s="26"/>
      <c r="F17" s="26"/>
      <c r="G17" s="26"/>
      <c r="H17" s="47"/>
    </row>
    <row r="18" spans="1:8" x14ac:dyDescent="0.4">
      <c r="A18" s="43">
        <v>45121</v>
      </c>
      <c r="B18" s="12" t="s">
        <v>19</v>
      </c>
      <c r="C18" s="12">
        <f>VLOOKUP(B18,'Data List'!$A$2:$B$16,2,FALSE)</f>
        <v>64190</v>
      </c>
      <c r="D18" s="36" t="s">
        <v>20</v>
      </c>
      <c r="E18" s="13" t="s">
        <v>21</v>
      </c>
      <c r="F18" s="27">
        <v>144.75</v>
      </c>
      <c r="G18" s="14"/>
      <c r="H18" s="48"/>
    </row>
    <row r="19" spans="1:8" x14ac:dyDescent="0.4">
      <c r="A19" s="43">
        <v>45259</v>
      </c>
      <c r="B19" s="12" t="s">
        <v>22</v>
      </c>
      <c r="C19" s="12">
        <f>VLOOKUP(B19,'Data List'!$A$2:$B$16,2,FALSE)</f>
        <v>51020</v>
      </c>
      <c r="D19" s="11" t="s">
        <v>23</v>
      </c>
      <c r="E19" s="13" t="s">
        <v>24</v>
      </c>
      <c r="F19" s="27">
        <v>23.117000000000001</v>
      </c>
      <c r="G19" s="14"/>
      <c r="H19" s="48"/>
    </row>
    <row r="20" spans="1:8" x14ac:dyDescent="0.4">
      <c r="A20" s="44">
        <v>45259</v>
      </c>
      <c r="B20" s="12" t="s">
        <v>22</v>
      </c>
      <c r="C20" s="12">
        <f>VLOOKUP(B20,'Data List'!$A$2:$B$16,2,FALSE)</f>
        <v>51020</v>
      </c>
      <c r="D20" s="11" t="s">
        <v>25</v>
      </c>
      <c r="E20" s="13" t="s">
        <v>26</v>
      </c>
      <c r="F20" s="27">
        <v>39</v>
      </c>
      <c r="G20" s="14"/>
      <c r="H20" s="48"/>
    </row>
    <row r="21" spans="1:8" x14ac:dyDescent="0.4">
      <c r="A21" s="43">
        <v>45259</v>
      </c>
      <c r="B21" s="12" t="s">
        <v>22</v>
      </c>
      <c r="C21" s="12">
        <f>VLOOKUP(B21,'Data List'!$A$2:$B$16,2,FALSE)</f>
        <v>51020</v>
      </c>
      <c r="D21" s="11" t="s">
        <v>27</v>
      </c>
      <c r="E21" s="13" t="s">
        <v>28</v>
      </c>
      <c r="F21" s="27">
        <v>5.16</v>
      </c>
      <c r="G21" s="14"/>
      <c r="H21" s="48"/>
    </row>
    <row r="22" spans="1:8" x14ac:dyDescent="0.4">
      <c r="A22" s="44">
        <v>45259</v>
      </c>
      <c r="B22" s="12" t="s">
        <v>22</v>
      </c>
      <c r="C22" s="12">
        <f>VLOOKUP(B22,'Data List'!$A$2:$B$16,2,FALSE)</f>
        <v>51020</v>
      </c>
      <c r="D22" s="11" t="s">
        <v>29</v>
      </c>
      <c r="E22" s="13" t="s">
        <v>30</v>
      </c>
      <c r="F22" s="27">
        <v>4.5</v>
      </c>
      <c r="G22" s="14"/>
      <c r="H22" s="48"/>
    </row>
    <row r="23" spans="1:8" x14ac:dyDescent="0.4">
      <c r="A23" s="43">
        <v>45259</v>
      </c>
      <c r="B23" s="12" t="s">
        <v>22</v>
      </c>
      <c r="C23" s="12">
        <f>VLOOKUP(B23,'Data List'!$A$2:$B$16,2,FALSE)</f>
        <v>51020</v>
      </c>
      <c r="D23" s="11" t="s">
        <v>31</v>
      </c>
      <c r="E23" s="13" t="s">
        <v>32</v>
      </c>
      <c r="F23" s="27">
        <v>6.02</v>
      </c>
      <c r="G23" s="14"/>
      <c r="H23" s="48"/>
    </row>
    <row r="24" spans="1:8" x14ac:dyDescent="0.4">
      <c r="A24" s="44">
        <v>45259</v>
      </c>
      <c r="B24" s="12" t="s">
        <v>22</v>
      </c>
      <c r="C24" s="12">
        <f>VLOOKUP(B24,'Data List'!$A$2:$B$16,2,FALSE)</f>
        <v>51020</v>
      </c>
      <c r="D24" s="11" t="s">
        <v>33</v>
      </c>
      <c r="E24" s="13" t="s">
        <v>34</v>
      </c>
      <c r="F24" s="27">
        <v>11.57</v>
      </c>
      <c r="G24" s="14"/>
      <c r="H24" s="48"/>
    </row>
    <row r="25" spans="1:8" x14ac:dyDescent="0.4">
      <c r="A25" s="43">
        <v>45259</v>
      </c>
      <c r="B25" s="12" t="s">
        <v>19</v>
      </c>
      <c r="C25" s="12">
        <f>VLOOKUP(B25,'Data List'!$A$2:$B$16,2,FALSE)</f>
        <v>64190</v>
      </c>
      <c r="D25" s="13" t="s">
        <v>35</v>
      </c>
      <c r="E25" s="13" t="s">
        <v>21</v>
      </c>
      <c r="F25" s="27">
        <v>144.75</v>
      </c>
      <c r="G25" s="14"/>
      <c r="H25" s="48"/>
    </row>
    <row r="26" spans="1:8" x14ac:dyDescent="0.4">
      <c r="A26" s="43">
        <v>45233</v>
      </c>
      <c r="B26" s="12" t="s">
        <v>36</v>
      </c>
      <c r="C26" s="12">
        <f>VLOOKUP(B26,'Data List'!$A$2:$B$16,2,FALSE)</f>
        <v>62090</v>
      </c>
      <c r="D26" s="13" t="s">
        <v>37</v>
      </c>
      <c r="E26" s="13" t="s">
        <v>38</v>
      </c>
      <c r="F26" s="27">
        <v>33.630000000000003</v>
      </c>
      <c r="G26" s="14"/>
      <c r="H26" s="48" t="s">
        <v>39</v>
      </c>
    </row>
    <row r="27" spans="1:8" x14ac:dyDescent="0.4">
      <c r="A27" s="11">
        <v>45267</v>
      </c>
      <c r="B27" s="12" t="s">
        <v>19</v>
      </c>
      <c r="C27" s="12">
        <f>VLOOKUP(B27,'Data List'!$A$2:$B$16,2,FALSE)</f>
        <v>64190</v>
      </c>
      <c r="D27" s="13" t="s">
        <v>40</v>
      </c>
      <c r="E27" s="13" t="s">
        <v>41</v>
      </c>
      <c r="F27" s="27">
        <v>36</v>
      </c>
      <c r="G27" s="14"/>
      <c r="H27" s="48" t="s">
        <v>42</v>
      </c>
    </row>
    <row r="28" spans="1:8" x14ac:dyDescent="0.4">
      <c r="A28" s="11">
        <v>45265</v>
      </c>
      <c r="B28" s="12" t="s">
        <v>43</v>
      </c>
      <c r="C28" s="12">
        <f>VLOOKUP(B28,'Data List'!$A$2:$B$16,2,FALSE)</f>
        <v>64180</v>
      </c>
      <c r="D28" s="13" t="s">
        <v>44</v>
      </c>
      <c r="E28" s="13" t="s">
        <v>45</v>
      </c>
      <c r="F28" s="27">
        <v>20.78</v>
      </c>
      <c r="G28" s="14"/>
      <c r="H28" s="48" t="s">
        <v>46</v>
      </c>
    </row>
    <row r="29" spans="1:8" x14ac:dyDescent="0.4">
      <c r="A29" s="11">
        <v>45264</v>
      </c>
      <c r="B29" s="12" t="s">
        <v>43</v>
      </c>
      <c r="C29" s="12">
        <f>VLOOKUP(B29,'Data List'!$A$2:$B$16,2,FALSE)</f>
        <v>64180</v>
      </c>
      <c r="D29" s="13" t="s">
        <v>47</v>
      </c>
      <c r="E29" s="13" t="s">
        <v>48</v>
      </c>
      <c r="F29" s="27">
        <v>12.52</v>
      </c>
      <c r="G29" s="14"/>
      <c r="H29" s="48" t="s">
        <v>49</v>
      </c>
    </row>
    <row r="30" spans="1:8" x14ac:dyDescent="0.4">
      <c r="A30" s="11">
        <v>45266</v>
      </c>
      <c r="B30" s="12" t="s">
        <v>43</v>
      </c>
      <c r="C30" s="12">
        <f>VLOOKUP(B30,'Data List'!$A$2:$B$16,2,FALSE)</f>
        <v>64180</v>
      </c>
      <c r="D30" s="13" t="s">
        <v>44</v>
      </c>
      <c r="E30" s="13" t="s">
        <v>50</v>
      </c>
      <c r="F30" s="27">
        <v>53.92</v>
      </c>
      <c r="G30" s="14"/>
      <c r="H30" s="48" t="s">
        <v>51</v>
      </c>
    </row>
    <row r="31" spans="1:8" x14ac:dyDescent="0.4">
      <c r="A31" s="11">
        <v>45264</v>
      </c>
      <c r="B31" s="12" t="s">
        <v>43</v>
      </c>
      <c r="C31" s="12">
        <f>VLOOKUP(B31,'Data List'!$A$2:$B$16,2,FALSE)</f>
        <v>64180</v>
      </c>
      <c r="D31" s="13" t="s">
        <v>52</v>
      </c>
      <c r="E31" s="13" t="s">
        <v>53</v>
      </c>
      <c r="F31" s="27">
        <v>17.22</v>
      </c>
      <c r="G31" s="14"/>
      <c r="H31" s="48"/>
    </row>
    <row r="32" spans="1:8" x14ac:dyDescent="0.4">
      <c r="A32" s="11">
        <v>45264</v>
      </c>
      <c r="B32" s="12" t="s">
        <v>43</v>
      </c>
      <c r="C32" s="12">
        <f>VLOOKUP(B32,'Data List'!$A$2:$B$16,2,FALSE)</f>
        <v>64180</v>
      </c>
      <c r="D32" s="13" t="s">
        <v>44</v>
      </c>
      <c r="E32" s="13" t="s">
        <v>54</v>
      </c>
      <c r="F32" s="27">
        <v>27.25</v>
      </c>
      <c r="G32" s="14"/>
      <c r="H32" s="48"/>
    </row>
    <row r="33" spans="1:8" x14ac:dyDescent="0.4">
      <c r="A33" s="11">
        <v>45265</v>
      </c>
      <c r="B33" s="12" t="s">
        <v>43</v>
      </c>
      <c r="C33" s="12">
        <f>VLOOKUP(B33,'Data List'!$A$2:$B$16,2,FALSE)</f>
        <v>64180</v>
      </c>
      <c r="D33" s="13" t="s">
        <v>52</v>
      </c>
      <c r="E33" s="13" t="s">
        <v>55</v>
      </c>
      <c r="F33" s="27">
        <v>13.72</v>
      </c>
      <c r="G33" s="14"/>
      <c r="H33" s="48"/>
    </row>
    <row r="34" spans="1:8" x14ac:dyDescent="0.4">
      <c r="A34" s="11">
        <v>45266</v>
      </c>
      <c r="B34" s="12" t="s">
        <v>19</v>
      </c>
      <c r="C34" s="12">
        <f>VLOOKUP(B34,'Data List'!$A$2:$B$16,2,FALSE)</f>
        <v>64190</v>
      </c>
      <c r="D34" s="13" t="s">
        <v>56</v>
      </c>
      <c r="E34" s="13" t="s">
        <v>57</v>
      </c>
      <c r="F34" s="27">
        <v>20.64</v>
      </c>
      <c r="G34" s="14"/>
      <c r="H34" s="48" t="s">
        <v>58</v>
      </c>
    </row>
    <row r="35" spans="1:8" x14ac:dyDescent="0.4">
      <c r="A35" s="11"/>
      <c r="B35" s="12"/>
      <c r="C35" s="12" t="e">
        <f>VLOOKUP(B35,'Data List'!$A$2:$B$16,2,FALSE)</f>
        <v>#N/A</v>
      </c>
      <c r="D35" s="13"/>
      <c r="E35" s="13"/>
      <c r="F35" s="27">
        <v>0</v>
      </c>
      <c r="G35" s="14"/>
      <c r="H35" s="48"/>
    </row>
    <row r="36" spans="1:8" x14ac:dyDescent="0.4">
      <c r="A36" s="11"/>
      <c r="B36" s="12"/>
      <c r="C36" s="12" t="e">
        <f>VLOOKUP(B36,'Data List'!$A$2:$B$16,2,FALSE)</f>
        <v>#N/A</v>
      </c>
      <c r="D36" s="13"/>
      <c r="E36" s="13"/>
      <c r="F36" s="27">
        <v>0</v>
      </c>
      <c r="G36" s="14"/>
      <c r="H36" s="48"/>
    </row>
    <row r="37" spans="1:8" x14ac:dyDescent="0.4">
      <c r="A37" s="11"/>
      <c r="B37" s="12"/>
      <c r="C37" s="12" t="e">
        <f>VLOOKUP(B37,'Data List'!$A$2:$B$16,2,FALSE)</f>
        <v>#N/A</v>
      </c>
      <c r="D37" s="13"/>
      <c r="E37" s="13"/>
      <c r="F37" s="27">
        <v>0</v>
      </c>
      <c r="G37" s="14"/>
      <c r="H37" s="48"/>
    </row>
    <row r="38" spans="1:8" x14ac:dyDescent="0.4">
      <c r="A38" s="11"/>
      <c r="B38" s="12"/>
      <c r="C38" s="12" t="e">
        <f>VLOOKUP(B38,'Data List'!$A$2:$B$16,2,FALSE)</f>
        <v>#N/A</v>
      </c>
      <c r="D38" s="13"/>
      <c r="E38" s="13"/>
      <c r="F38" s="27">
        <v>0</v>
      </c>
      <c r="G38" s="14"/>
      <c r="H38" s="48"/>
    </row>
    <row r="39" spans="1:8" x14ac:dyDescent="0.4">
      <c r="A39" s="11"/>
      <c r="B39" s="12"/>
      <c r="C39" s="12" t="e">
        <f>VLOOKUP(B39,'Data List'!$A$2:$B$16,2,FALSE)</f>
        <v>#N/A</v>
      </c>
      <c r="D39" s="13"/>
      <c r="E39" s="13"/>
      <c r="F39" s="27">
        <v>0</v>
      </c>
      <c r="G39" s="14"/>
      <c r="H39" s="48"/>
    </row>
    <row r="40" spans="1:8" x14ac:dyDescent="0.4">
      <c r="A40" s="11"/>
      <c r="B40" s="12"/>
      <c r="C40" s="12" t="e">
        <f>VLOOKUP(B40,'Data List'!$A$2:$B$16,2,FALSE)</f>
        <v>#N/A</v>
      </c>
      <c r="D40" s="13"/>
      <c r="E40" s="13"/>
      <c r="F40" s="27">
        <v>0</v>
      </c>
      <c r="G40" s="14"/>
      <c r="H40" s="48"/>
    </row>
    <row r="41" spans="1:8" x14ac:dyDescent="0.4">
      <c r="A41" s="11"/>
      <c r="B41" s="12"/>
      <c r="C41" s="12" t="e">
        <f>VLOOKUP(B41,'Data List'!$A$2:$B$16,2,FALSE)</f>
        <v>#N/A</v>
      </c>
      <c r="D41" s="13"/>
      <c r="E41" s="13"/>
      <c r="F41" s="27">
        <v>0</v>
      </c>
      <c r="G41" s="14"/>
      <c r="H41" s="48"/>
    </row>
    <row r="42" spans="1:8" s="5" customFormat="1" ht="8.25" customHeight="1" x14ac:dyDescent="0.4">
      <c r="A42" s="19"/>
      <c r="B42" s="19"/>
      <c r="C42" s="19"/>
      <c r="D42" s="19"/>
      <c r="E42" s="19"/>
      <c r="F42" s="28"/>
      <c r="G42" s="19"/>
      <c r="H42" s="47"/>
    </row>
    <row r="43" spans="1:8" x14ac:dyDescent="0.4">
      <c r="A43" s="11"/>
      <c r="B43" s="12"/>
      <c r="C43" s="12"/>
      <c r="D43" s="13"/>
      <c r="E43" s="13"/>
      <c r="F43" s="27"/>
      <c r="G43" s="18"/>
      <c r="H43" s="49"/>
    </row>
    <row r="44" spans="1:8" x14ac:dyDescent="0.4">
      <c r="B44" s="15"/>
      <c r="C44" s="15"/>
      <c r="D44" s="15"/>
      <c r="E44" s="20" t="s">
        <v>59</v>
      </c>
      <c r="F44" s="34">
        <f>SUMIF($G$17:$G$42,"N",$F$17:$F$42)</f>
        <v>0</v>
      </c>
    </row>
    <row r="45" spans="1:8" x14ac:dyDescent="0.4">
      <c r="B45" s="15"/>
      <c r="C45" s="15"/>
      <c r="D45" s="15"/>
      <c r="E45" s="20" t="s">
        <v>60</v>
      </c>
      <c r="F45" s="34">
        <f>SUMIF($G$17:$G$42,"Y",$F$17:$F$42)</f>
        <v>0</v>
      </c>
    </row>
    <row r="46" spans="1:8" x14ac:dyDescent="0.4">
      <c r="A46" t="s">
        <v>61</v>
      </c>
      <c r="B46" s="15"/>
      <c r="C46" s="15"/>
      <c r="D46" s="15"/>
      <c r="E46" s="15"/>
      <c r="F46" s="16"/>
    </row>
    <row r="47" spans="1:8" ht="15" thickBot="1" x14ac:dyDescent="0.45">
      <c r="B47" s="15"/>
      <c r="C47" s="15"/>
      <c r="D47" s="15"/>
    </row>
    <row r="48" spans="1:8" x14ac:dyDescent="0.4">
      <c r="A48" s="21"/>
      <c r="B48" s="21"/>
      <c r="E48" s="29" t="s">
        <v>62</v>
      </c>
      <c r="F48" s="30"/>
    </row>
    <row r="49" spans="1:8" x14ac:dyDescent="0.4">
      <c r="E49" s="38">
        <v>51020</v>
      </c>
      <c r="F49" s="31">
        <f>SUMIF($C$17:$C$42,E49,$F$17:$F$42)</f>
        <v>89.36699999999999</v>
      </c>
    </row>
    <row r="50" spans="1:8" x14ac:dyDescent="0.4">
      <c r="E50" s="38">
        <v>51070</v>
      </c>
      <c r="F50" s="31">
        <f t="shared" ref="F50:F63" si="0">SUMIF($C$17:$C$42,E50,$F$17:$F$42)</f>
        <v>0</v>
      </c>
    </row>
    <row r="51" spans="1:8" x14ac:dyDescent="0.4">
      <c r="E51" s="39">
        <v>51090</v>
      </c>
      <c r="F51" s="31">
        <f t="shared" si="0"/>
        <v>0</v>
      </c>
      <c r="H51" s="50"/>
    </row>
    <row r="52" spans="1:8" x14ac:dyDescent="0.4">
      <c r="E52" s="38">
        <v>52030</v>
      </c>
      <c r="F52" s="31">
        <f t="shared" si="0"/>
        <v>0</v>
      </c>
      <c r="H52" s="50"/>
    </row>
    <row r="53" spans="1:8" x14ac:dyDescent="0.4">
      <c r="E53" s="39">
        <v>52070</v>
      </c>
      <c r="F53" s="31">
        <f t="shared" si="0"/>
        <v>0</v>
      </c>
      <c r="H53" s="50"/>
    </row>
    <row r="54" spans="1:8" x14ac:dyDescent="0.4">
      <c r="E54" s="38">
        <v>52080</v>
      </c>
      <c r="F54" s="31">
        <f t="shared" si="0"/>
        <v>0</v>
      </c>
      <c r="H54" s="50"/>
    </row>
    <row r="55" spans="1:8" x14ac:dyDescent="0.4">
      <c r="E55" s="38">
        <v>56000</v>
      </c>
      <c r="F55" s="31">
        <f t="shared" si="0"/>
        <v>0</v>
      </c>
      <c r="H55" s="50"/>
    </row>
    <row r="56" spans="1:8" x14ac:dyDescent="0.4">
      <c r="E56" s="40">
        <v>62000</v>
      </c>
      <c r="F56" s="31">
        <f t="shared" si="0"/>
        <v>0</v>
      </c>
      <c r="H56" s="50"/>
    </row>
    <row r="57" spans="1:8" x14ac:dyDescent="0.4">
      <c r="E57" s="38">
        <v>62070</v>
      </c>
      <c r="F57" s="31">
        <f t="shared" si="0"/>
        <v>0</v>
      </c>
      <c r="H57" s="50"/>
    </row>
    <row r="58" spans="1:8" x14ac:dyDescent="0.4">
      <c r="A58" t="s">
        <v>63</v>
      </c>
      <c r="E58" s="40">
        <v>62080</v>
      </c>
      <c r="F58" s="31">
        <f t="shared" si="0"/>
        <v>0</v>
      </c>
      <c r="H58" s="50"/>
    </row>
    <row r="59" spans="1:8" x14ac:dyDescent="0.4">
      <c r="E59" s="38">
        <v>62090</v>
      </c>
      <c r="F59" s="31">
        <f t="shared" si="0"/>
        <v>33.630000000000003</v>
      </c>
    </row>
    <row r="60" spans="1:8" x14ac:dyDescent="0.4">
      <c r="E60" s="39">
        <v>62100</v>
      </c>
      <c r="F60" s="31">
        <f t="shared" si="0"/>
        <v>0</v>
      </c>
    </row>
    <row r="61" spans="1:8" x14ac:dyDescent="0.4">
      <c r="E61" s="40">
        <v>64180</v>
      </c>
      <c r="F61" s="31">
        <f t="shared" si="0"/>
        <v>145.41</v>
      </c>
    </row>
    <row r="62" spans="1:8" x14ac:dyDescent="0.4">
      <c r="E62" s="40">
        <v>64190</v>
      </c>
      <c r="F62" s="31">
        <f t="shared" si="0"/>
        <v>346.14</v>
      </c>
    </row>
    <row r="63" spans="1:8" ht="15" thickBot="1" x14ac:dyDescent="0.45">
      <c r="E63" s="41">
        <v>66500</v>
      </c>
      <c r="F63" s="42">
        <f t="shared" si="0"/>
        <v>0</v>
      </c>
    </row>
  </sheetData>
  <mergeCells count="4">
    <mergeCell ref="C9:D9"/>
    <mergeCell ref="C10:D10"/>
    <mergeCell ref="C12:D12"/>
    <mergeCell ref="C13:D13"/>
  </mergeCells>
  <pageMargins left="0.7" right="0.7" top="0.75" bottom="0.75" header="0.3" footer="0.3"/>
  <pageSetup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A4C8C21-2111-433D-986A-DD92EBC6DFBD}">
          <x14:formula1>
            <xm:f>'Data List'!$A$17:$A$18</xm:f>
          </x14:formula1>
          <xm:sqref>G18:G40</xm:sqref>
        </x14:dataValidation>
        <x14:dataValidation type="list" allowBlank="1" showInputMessage="1" showErrorMessage="1" xr:uid="{2CB84FFD-1F2C-408C-88D7-497ECB70B9BB}">
          <x14:formula1>
            <xm:f>'Data List'!$A$2:$A$16</xm:f>
          </x14:formula1>
          <xm:sqref>B18:B41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9512F-2DCF-4147-98A2-66AEFA55E4CD}">
  <dimension ref="A1"/>
  <sheetViews>
    <sheetView topLeftCell="A4" workbookViewId="0">
      <selection activeCell="B6" sqref="B6"/>
    </sheetView>
  </sheetViews>
  <sheetFormatPr defaultRowHeight="14.6" x14ac:dyDescent="0.4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6A3F-5E8C-403F-B1D8-46E4656D9996}">
  <dimension ref="A1"/>
  <sheetViews>
    <sheetView workbookViewId="0">
      <selection activeCell="M50" sqref="M50"/>
    </sheetView>
  </sheetViews>
  <sheetFormatPr defaultRowHeight="14.6" x14ac:dyDescent="0.4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8" shapeId="5126" r:id="rId3">
          <object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10</xdr:col>
                <xdr:colOff>364671</xdr:colOff>
                <xdr:row>46</xdr:row>
                <xdr:rowOff>48986</xdr:rowOff>
              </to>
            </anchor>
          </objectPr>
        </oleObject>
      </mc:Choice>
      <mc:Fallback>
        <oleObject progId="Word.Document.8" shapeId="5126" r:id="rId3"/>
      </mc:Fallback>
    </mc:AlternateContent>
    <mc:AlternateContent xmlns:mc="http://schemas.openxmlformats.org/markup-compatibility/2006">
      <mc:Choice Requires="x14">
        <oleObject progId="Word.Document.8" shapeId="5127" r:id="rId5">
          <objectPr defaultSize="0" r:id="rId6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10</xdr:col>
                <xdr:colOff>364671</xdr:colOff>
                <xdr:row>93</xdr:row>
                <xdr:rowOff>97971</xdr:rowOff>
              </to>
            </anchor>
          </objectPr>
        </oleObject>
      </mc:Choice>
      <mc:Fallback>
        <oleObject progId="Word.Document.8" shapeId="5127" r:id="rId5"/>
      </mc:Fallback>
    </mc:AlternateContent>
    <mc:AlternateContent xmlns:mc="http://schemas.openxmlformats.org/markup-compatibility/2006">
      <mc:Choice Requires="x14">
        <oleObject progId="Word.Document.8" shapeId="5128" r:id="rId7">
          <objectPr defaultSize="0" r:id="rId8">
            <anchor moveWithCells="1">
              <from>
                <xdr:col>0</xdr:col>
                <xdr:colOff>0</xdr:colOff>
                <xdr:row>95</xdr:row>
                <xdr:rowOff>0</xdr:rowOff>
              </from>
              <to>
                <xdr:col>10</xdr:col>
                <xdr:colOff>364671</xdr:colOff>
                <xdr:row>117</xdr:row>
                <xdr:rowOff>10886</xdr:rowOff>
              </to>
            </anchor>
          </objectPr>
        </oleObject>
      </mc:Choice>
      <mc:Fallback>
        <oleObject progId="Word.Document.8" shapeId="5128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A7CB-CA23-423D-B34E-B44CC545BFAA}">
  <dimension ref="A1:B18"/>
  <sheetViews>
    <sheetView workbookViewId="0">
      <selection activeCell="A3" sqref="A3"/>
    </sheetView>
  </sheetViews>
  <sheetFormatPr defaultRowHeight="14.6" x14ac:dyDescent="0.4"/>
  <cols>
    <col min="1" max="1" width="28.3828125" bestFit="1" customWidth="1"/>
  </cols>
  <sheetData>
    <row r="1" spans="1:2" x14ac:dyDescent="0.4">
      <c r="A1" t="s">
        <v>64</v>
      </c>
      <c r="B1" t="s">
        <v>65</v>
      </c>
    </row>
    <row r="2" spans="1:2" x14ac:dyDescent="0.4">
      <c r="A2" t="s">
        <v>22</v>
      </c>
      <c r="B2" s="37">
        <v>51020</v>
      </c>
    </row>
    <row r="3" spans="1:2" x14ac:dyDescent="0.4">
      <c r="A3" t="s">
        <v>66</v>
      </c>
      <c r="B3" s="37">
        <v>51070</v>
      </c>
    </row>
    <row r="4" spans="1:2" x14ac:dyDescent="0.4">
      <c r="A4" t="s">
        <v>67</v>
      </c>
      <c r="B4" s="4">
        <v>51090</v>
      </c>
    </row>
    <row r="5" spans="1:2" x14ac:dyDescent="0.4">
      <c r="A5" t="s">
        <v>68</v>
      </c>
      <c r="B5" s="37">
        <v>52030</v>
      </c>
    </row>
    <row r="6" spans="1:2" x14ac:dyDescent="0.4">
      <c r="A6" t="s">
        <v>69</v>
      </c>
      <c r="B6" s="4">
        <v>52070</v>
      </c>
    </row>
    <row r="7" spans="1:2" x14ac:dyDescent="0.4">
      <c r="A7" t="s">
        <v>70</v>
      </c>
      <c r="B7" s="37">
        <v>52080</v>
      </c>
    </row>
    <row r="8" spans="1:2" x14ac:dyDescent="0.4">
      <c r="A8" t="s">
        <v>71</v>
      </c>
      <c r="B8" s="37">
        <v>56000</v>
      </c>
    </row>
    <row r="9" spans="1:2" x14ac:dyDescent="0.4">
      <c r="A9" t="s">
        <v>72</v>
      </c>
      <c r="B9" s="3">
        <v>62000</v>
      </c>
    </row>
    <row r="10" spans="1:2" x14ac:dyDescent="0.4">
      <c r="A10" t="s">
        <v>73</v>
      </c>
      <c r="B10" s="37">
        <v>62070</v>
      </c>
    </row>
    <row r="11" spans="1:2" x14ac:dyDescent="0.4">
      <c r="A11" t="s">
        <v>74</v>
      </c>
      <c r="B11" s="3">
        <v>62080</v>
      </c>
    </row>
    <row r="12" spans="1:2" x14ac:dyDescent="0.4">
      <c r="A12" t="s">
        <v>36</v>
      </c>
      <c r="B12" s="37">
        <v>62090</v>
      </c>
    </row>
    <row r="13" spans="1:2" x14ac:dyDescent="0.4">
      <c r="A13" t="s">
        <v>75</v>
      </c>
      <c r="B13" s="4">
        <v>62100</v>
      </c>
    </row>
    <row r="14" spans="1:2" x14ac:dyDescent="0.4">
      <c r="A14" t="s">
        <v>43</v>
      </c>
      <c r="B14" s="3">
        <v>64180</v>
      </c>
    </row>
    <row r="15" spans="1:2" x14ac:dyDescent="0.4">
      <c r="A15" t="s">
        <v>19</v>
      </c>
      <c r="B15" s="3">
        <v>64190</v>
      </c>
    </row>
    <row r="16" spans="1:2" x14ac:dyDescent="0.4">
      <c r="A16" t="s">
        <v>76</v>
      </c>
      <c r="B16" s="37">
        <v>66500</v>
      </c>
    </row>
    <row r="17" spans="1:1" x14ac:dyDescent="0.4">
      <c r="A17" s="4" t="s">
        <v>77</v>
      </c>
    </row>
    <row r="18" spans="1:1" x14ac:dyDescent="0.4">
      <c r="A18" s="4" t="s">
        <v>78</v>
      </c>
    </row>
  </sheetData>
  <sortState xmlns:xlrd2="http://schemas.microsoft.com/office/spreadsheetml/2017/richdata2" ref="A2:B16">
    <sortCondition ref="B2:B16"/>
  </sortState>
  <dataValidations count="1">
    <dataValidation type="list" allowBlank="1" showInputMessage="1" showErrorMessage="1" sqref="A1:B18" xr:uid="{4E71D7F8-CF7F-4867-A6B0-F3769E5D9555}">
      <formula1>$B$2:$B$16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D6FF-62B9-4503-BD2F-5A3ECF31AF36}">
  <dimension ref="A1:B91"/>
  <sheetViews>
    <sheetView topLeftCell="A40" workbookViewId="0">
      <selection activeCell="D29" sqref="D29"/>
    </sheetView>
  </sheetViews>
  <sheetFormatPr defaultRowHeight="14.6" x14ac:dyDescent="0.4"/>
  <cols>
    <col min="1" max="1" width="27.3828125" bestFit="1" customWidth="1"/>
    <col min="2" max="2" width="7.15234375" bestFit="1" customWidth="1"/>
  </cols>
  <sheetData>
    <row r="1" spans="1:2" x14ac:dyDescent="0.4">
      <c r="A1" s="1" t="s">
        <v>79</v>
      </c>
      <c r="B1" s="1" t="s">
        <v>80</v>
      </c>
    </row>
    <row r="2" spans="1:2" x14ac:dyDescent="0.4">
      <c r="A2" s="2" t="s">
        <v>81</v>
      </c>
      <c r="B2" s="2" t="s">
        <v>82</v>
      </c>
    </row>
    <row r="3" spans="1:2" x14ac:dyDescent="0.4">
      <c r="A3" s="2" t="s">
        <v>83</v>
      </c>
      <c r="B3" s="2" t="s">
        <v>84</v>
      </c>
    </row>
    <row r="4" spans="1:2" x14ac:dyDescent="0.4">
      <c r="A4" s="2" t="s">
        <v>85</v>
      </c>
      <c r="B4" s="2" t="s">
        <v>86</v>
      </c>
    </row>
    <row r="5" spans="1:2" x14ac:dyDescent="0.4">
      <c r="A5" s="2" t="s">
        <v>87</v>
      </c>
      <c r="B5" s="2" t="s">
        <v>88</v>
      </c>
    </row>
    <row r="6" spans="1:2" x14ac:dyDescent="0.4">
      <c r="A6" s="2" t="s">
        <v>89</v>
      </c>
      <c r="B6" s="2" t="s">
        <v>90</v>
      </c>
    </row>
    <row r="7" spans="1:2" x14ac:dyDescent="0.4">
      <c r="A7" s="2" t="s">
        <v>91</v>
      </c>
      <c r="B7" s="2" t="s">
        <v>92</v>
      </c>
    </row>
    <row r="8" spans="1:2" x14ac:dyDescent="0.4">
      <c r="A8" s="2" t="s">
        <v>93</v>
      </c>
      <c r="B8" s="2" t="s">
        <v>94</v>
      </c>
    </row>
    <row r="9" spans="1:2" x14ac:dyDescent="0.4">
      <c r="A9" s="2" t="s">
        <v>95</v>
      </c>
      <c r="B9" s="2" t="s">
        <v>96</v>
      </c>
    </row>
    <row r="10" spans="1:2" x14ac:dyDescent="0.4">
      <c r="A10" s="2" t="s">
        <v>97</v>
      </c>
      <c r="B10" s="2" t="s">
        <v>98</v>
      </c>
    </row>
    <row r="11" spans="1:2" x14ac:dyDescent="0.4">
      <c r="A11" s="2" t="s">
        <v>99</v>
      </c>
      <c r="B11" s="2" t="s">
        <v>100</v>
      </c>
    </row>
    <row r="12" spans="1:2" x14ac:dyDescent="0.4">
      <c r="A12" s="2" t="s">
        <v>101</v>
      </c>
      <c r="B12" s="2" t="s">
        <v>102</v>
      </c>
    </row>
    <row r="13" spans="1:2" x14ac:dyDescent="0.4">
      <c r="A13" s="2" t="s">
        <v>103</v>
      </c>
      <c r="B13" s="2" t="s">
        <v>104</v>
      </c>
    </row>
    <row r="14" spans="1:2" x14ac:dyDescent="0.4">
      <c r="A14" s="2" t="s">
        <v>105</v>
      </c>
      <c r="B14" s="2" t="s">
        <v>106</v>
      </c>
    </row>
    <row r="15" spans="1:2" x14ac:dyDescent="0.4">
      <c r="A15" s="2" t="s">
        <v>107</v>
      </c>
      <c r="B15" s="2" t="s">
        <v>108</v>
      </c>
    </row>
    <row r="16" spans="1:2" x14ac:dyDescent="0.4">
      <c r="A16" s="2" t="s">
        <v>109</v>
      </c>
      <c r="B16" s="2" t="s">
        <v>110</v>
      </c>
    </row>
    <row r="17" spans="1:2" x14ac:dyDescent="0.4">
      <c r="A17" s="2" t="s">
        <v>111</v>
      </c>
      <c r="B17" s="2" t="s">
        <v>112</v>
      </c>
    </row>
    <row r="18" spans="1:2" x14ac:dyDescent="0.4">
      <c r="A18" s="2" t="s">
        <v>113</v>
      </c>
      <c r="B18" s="2" t="s">
        <v>114</v>
      </c>
    </row>
    <row r="19" spans="1:2" x14ac:dyDescent="0.4">
      <c r="A19" s="2" t="s">
        <v>115</v>
      </c>
      <c r="B19" s="2" t="s">
        <v>116</v>
      </c>
    </row>
    <row r="20" spans="1:2" x14ac:dyDescent="0.4">
      <c r="A20" s="2" t="s">
        <v>117</v>
      </c>
      <c r="B20" s="2" t="s">
        <v>118</v>
      </c>
    </row>
    <row r="21" spans="1:2" x14ac:dyDescent="0.4">
      <c r="A21" s="2" t="s">
        <v>119</v>
      </c>
      <c r="B21" s="2" t="s">
        <v>120</v>
      </c>
    </row>
    <row r="22" spans="1:2" x14ac:dyDescent="0.4">
      <c r="A22" s="2" t="s">
        <v>121</v>
      </c>
      <c r="B22" s="2" t="s">
        <v>122</v>
      </c>
    </row>
    <row r="23" spans="1:2" x14ac:dyDescent="0.4">
      <c r="A23" s="2" t="s">
        <v>123</v>
      </c>
      <c r="B23" s="2" t="s">
        <v>124</v>
      </c>
    </row>
    <row r="24" spans="1:2" x14ac:dyDescent="0.4">
      <c r="A24" s="2" t="s">
        <v>125</v>
      </c>
      <c r="B24" s="2" t="s">
        <v>126</v>
      </c>
    </row>
    <row r="25" spans="1:2" x14ac:dyDescent="0.4">
      <c r="A25" s="2" t="s">
        <v>127</v>
      </c>
      <c r="B25" s="2" t="s">
        <v>128</v>
      </c>
    </row>
    <row r="26" spans="1:2" x14ac:dyDescent="0.4">
      <c r="A26" s="2" t="s">
        <v>129</v>
      </c>
      <c r="B26" s="2" t="s">
        <v>130</v>
      </c>
    </row>
    <row r="27" spans="1:2" x14ac:dyDescent="0.4">
      <c r="A27" s="2" t="s">
        <v>131</v>
      </c>
      <c r="B27" s="2" t="s">
        <v>132</v>
      </c>
    </row>
    <row r="28" spans="1:2" x14ac:dyDescent="0.4">
      <c r="A28" s="2" t="s">
        <v>133</v>
      </c>
      <c r="B28" s="2" t="s">
        <v>134</v>
      </c>
    </row>
    <row r="29" spans="1:2" x14ac:dyDescent="0.4">
      <c r="A29" s="2" t="s">
        <v>135</v>
      </c>
      <c r="B29" s="2" t="s">
        <v>136</v>
      </c>
    </row>
    <row r="30" spans="1:2" x14ac:dyDescent="0.4">
      <c r="A30" s="2" t="s">
        <v>137</v>
      </c>
      <c r="B30" s="2" t="s">
        <v>138</v>
      </c>
    </row>
    <row r="31" spans="1:2" x14ac:dyDescent="0.4">
      <c r="A31" s="2" t="s">
        <v>139</v>
      </c>
      <c r="B31" s="2" t="s">
        <v>140</v>
      </c>
    </row>
    <row r="32" spans="1:2" x14ac:dyDescent="0.4">
      <c r="A32" s="2" t="s">
        <v>141</v>
      </c>
      <c r="B32" s="2" t="s">
        <v>142</v>
      </c>
    </row>
    <row r="33" spans="1:2" x14ac:dyDescent="0.4">
      <c r="A33" s="2" t="s">
        <v>143</v>
      </c>
      <c r="B33" s="2" t="s">
        <v>144</v>
      </c>
    </row>
    <row r="34" spans="1:2" x14ac:dyDescent="0.4">
      <c r="A34" s="2" t="s">
        <v>145</v>
      </c>
      <c r="B34" s="2" t="s">
        <v>146</v>
      </c>
    </row>
    <row r="35" spans="1:2" x14ac:dyDescent="0.4">
      <c r="A35" s="2" t="s">
        <v>147</v>
      </c>
      <c r="B35" s="2" t="s">
        <v>148</v>
      </c>
    </row>
    <row r="36" spans="1:2" x14ac:dyDescent="0.4">
      <c r="A36" s="2" t="s">
        <v>149</v>
      </c>
      <c r="B36" s="2" t="s">
        <v>150</v>
      </c>
    </row>
    <row r="37" spans="1:2" x14ac:dyDescent="0.4">
      <c r="A37" s="2" t="s">
        <v>151</v>
      </c>
      <c r="B37" s="2" t="s">
        <v>152</v>
      </c>
    </row>
    <row r="38" spans="1:2" x14ac:dyDescent="0.4">
      <c r="A38" s="2" t="s">
        <v>153</v>
      </c>
      <c r="B38" s="2" t="s">
        <v>154</v>
      </c>
    </row>
    <row r="39" spans="1:2" x14ac:dyDescent="0.4">
      <c r="A39" s="2" t="s">
        <v>155</v>
      </c>
      <c r="B39" s="2" t="s">
        <v>156</v>
      </c>
    </row>
    <row r="40" spans="1:2" x14ac:dyDescent="0.4">
      <c r="A40" s="2" t="s">
        <v>157</v>
      </c>
      <c r="B40" s="2" t="s">
        <v>158</v>
      </c>
    </row>
    <row r="41" spans="1:2" x14ac:dyDescent="0.4">
      <c r="A41" s="2" t="s">
        <v>159</v>
      </c>
      <c r="B41" s="2" t="s">
        <v>160</v>
      </c>
    </row>
    <row r="42" spans="1:2" x14ac:dyDescent="0.4">
      <c r="A42" s="2"/>
      <c r="B42" s="2" t="s">
        <v>161</v>
      </c>
    </row>
    <row r="43" spans="1:2" x14ac:dyDescent="0.4">
      <c r="A43" s="2" t="s">
        <v>162</v>
      </c>
      <c r="B43" s="2" t="s">
        <v>163</v>
      </c>
    </row>
    <row r="44" spans="1:2" x14ac:dyDescent="0.4">
      <c r="A44" s="2" t="s">
        <v>164</v>
      </c>
      <c r="B44" s="2" t="s">
        <v>165</v>
      </c>
    </row>
    <row r="45" spans="1:2" x14ac:dyDescent="0.4">
      <c r="A45" s="2" t="s">
        <v>166</v>
      </c>
      <c r="B45" s="2" t="s">
        <v>167</v>
      </c>
    </row>
    <row r="46" spans="1:2" x14ac:dyDescent="0.4">
      <c r="A46" s="2" t="s">
        <v>168</v>
      </c>
      <c r="B46" s="2" t="s">
        <v>169</v>
      </c>
    </row>
    <row r="47" spans="1:2" x14ac:dyDescent="0.4">
      <c r="A47" s="2" t="s">
        <v>170</v>
      </c>
      <c r="B47" s="2" t="s">
        <v>171</v>
      </c>
    </row>
    <row r="48" spans="1:2" x14ac:dyDescent="0.4">
      <c r="A48" s="2" t="s">
        <v>172</v>
      </c>
      <c r="B48" s="2" t="s">
        <v>173</v>
      </c>
    </row>
    <row r="49" spans="1:2" x14ac:dyDescent="0.4">
      <c r="A49" s="2" t="s">
        <v>174</v>
      </c>
      <c r="B49" s="2" t="s">
        <v>175</v>
      </c>
    </row>
    <row r="50" spans="1:2" x14ac:dyDescent="0.4">
      <c r="A50" s="2"/>
      <c r="B50" s="2" t="s">
        <v>176</v>
      </c>
    </row>
    <row r="51" spans="1:2" x14ac:dyDescent="0.4">
      <c r="A51" s="2" t="s">
        <v>177</v>
      </c>
      <c r="B51" s="2" t="s">
        <v>178</v>
      </c>
    </row>
    <row r="52" spans="1:2" x14ac:dyDescent="0.4">
      <c r="A52" s="2" t="s">
        <v>179</v>
      </c>
      <c r="B52" s="2" t="s">
        <v>180</v>
      </c>
    </row>
    <row r="53" spans="1:2" x14ac:dyDescent="0.4">
      <c r="A53" s="2" t="s">
        <v>181</v>
      </c>
      <c r="B53" s="2" t="s">
        <v>182</v>
      </c>
    </row>
    <row r="54" spans="1:2" x14ac:dyDescent="0.4">
      <c r="A54" s="2" t="s">
        <v>183</v>
      </c>
      <c r="B54" s="2" t="s">
        <v>184</v>
      </c>
    </row>
    <row r="55" spans="1:2" x14ac:dyDescent="0.4">
      <c r="A55" s="2" t="s">
        <v>185</v>
      </c>
      <c r="B55" s="2" t="s">
        <v>186</v>
      </c>
    </row>
    <row r="56" spans="1:2" x14ac:dyDescent="0.4">
      <c r="A56" s="2" t="s">
        <v>187</v>
      </c>
      <c r="B56" s="2" t="s">
        <v>188</v>
      </c>
    </row>
    <row r="57" spans="1:2" x14ac:dyDescent="0.4">
      <c r="A57" s="2" t="s">
        <v>189</v>
      </c>
      <c r="B57" s="2" t="s">
        <v>190</v>
      </c>
    </row>
    <row r="58" spans="1:2" x14ac:dyDescent="0.4">
      <c r="A58" s="2" t="s">
        <v>191</v>
      </c>
      <c r="B58" s="2" t="s">
        <v>192</v>
      </c>
    </row>
    <row r="59" spans="1:2" x14ac:dyDescent="0.4">
      <c r="A59" s="2" t="s">
        <v>193</v>
      </c>
      <c r="B59" s="2" t="s">
        <v>194</v>
      </c>
    </row>
    <row r="60" spans="1:2" x14ac:dyDescent="0.4">
      <c r="A60" s="2" t="s">
        <v>195</v>
      </c>
      <c r="B60" s="2" t="s">
        <v>196</v>
      </c>
    </row>
    <row r="61" spans="1:2" x14ac:dyDescent="0.4">
      <c r="A61" s="2" t="s">
        <v>197</v>
      </c>
      <c r="B61" s="2" t="s">
        <v>198</v>
      </c>
    </row>
    <row r="62" spans="1:2" x14ac:dyDescent="0.4">
      <c r="A62" s="2" t="s">
        <v>199</v>
      </c>
      <c r="B62" s="2" t="s">
        <v>200</v>
      </c>
    </row>
    <row r="63" spans="1:2" x14ac:dyDescent="0.4">
      <c r="A63" s="2" t="s">
        <v>73</v>
      </c>
      <c r="B63" s="2" t="s">
        <v>201</v>
      </c>
    </row>
    <row r="64" spans="1:2" x14ac:dyDescent="0.4">
      <c r="A64" s="2" t="s">
        <v>74</v>
      </c>
      <c r="B64" s="2" t="s">
        <v>202</v>
      </c>
    </row>
    <row r="65" spans="1:2" x14ac:dyDescent="0.4">
      <c r="A65" s="2" t="s">
        <v>36</v>
      </c>
      <c r="B65" s="2" t="s">
        <v>203</v>
      </c>
    </row>
    <row r="66" spans="1:2" x14ac:dyDescent="0.4">
      <c r="A66" s="2" t="s">
        <v>204</v>
      </c>
      <c r="B66" s="2" t="s">
        <v>205</v>
      </c>
    </row>
    <row r="67" spans="1:2" x14ac:dyDescent="0.4">
      <c r="A67" s="2" t="s">
        <v>206</v>
      </c>
      <c r="B67" s="2" t="s">
        <v>207</v>
      </c>
    </row>
    <row r="68" spans="1:2" x14ac:dyDescent="0.4">
      <c r="A68" s="2" t="s">
        <v>208</v>
      </c>
      <c r="B68" s="2" t="s">
        <v>209</v>
      </c>
    </row>
    <row r="69" spans="1:2" x14ac:dyDescent="0.4">
      <c r="A69" s="2" t="s">
        <v>210</v>
      </c>
      <c r="B69" s="2" t="s">
        <v>211</v>
      </c>
    </row>
    <row r="70" spans="1:2" x14ac:dyDescent="0.4">
      <c r="A70" s="2" t="s">
        <v>212</v>
      </c>
      <c r="B70" s="2" t="s">
        <v>213</v>
      </c>
    </row>
    <row r="71" spans="1:2" x14ac:dyDescent="0.4">
      <c r="A71" s="2" t="s">
        <v>214</v>
      </c>
      <c r="B71" s="2" t="s">
        <v>215</v>
      </c>
    </row>
    <row r="72" spans="1:2" x14ac:dyDescent="0.4">
      <c r="A72" s="2" t="s">
        <v>216</v>
      </c>
      <c r="B72" s="2" t="s">
        <v>217</v>
      </c>
    </row>
    <row r="73" spans="1:2" x14ac:dyDescent="0.4">
      <c r="A73" s="2" t="s">
        <v>218</v>
      </c>
      <c r="B73" s="2" t="s">
        <v>219</v>
      </c>
    </row>
    <row r="74" spans="1:2" x14ac:dyDescent="0.4">
      <c r="A74" s="2" t="s">
        <v>220</v>
      </c>
      <c r="B74" s="2" t="s">
        <v>221</v>
      </c>
    </row>
    <row r="75" spans="1:2" x14ac:dyDescent="0.4">
      <c r="A75" s="2" t="s">
        <v>222</v>
      </c>
      <c r="B75" s="2" t="s">
        <v>223</v>
      </c>
    </row>
    <row r="76" spans="1:2" x14ac:dyDescent="0.4">
      <c r="A76" s="2" t="s">
        <v>224</v>
      </c>
      <c r="B76" s="2" t="s">
        <v>225</v>
      </c>
    </row>
    <row r="77" spans="1:2" x14ac:dyDescent="0.4">
      <c r="A77" s="2" t="s">
        <v>226</v>
      </c>
      <c r="B77" s="2" t="s">
        <v>227</v>
      </c>
    </row>
    <row r="78" spans="1:2" x14ac:dyDescent="0.4">
      <c r="A78" s="2" t="s">
        <v>228</v>
      </c>
      <c r="B78" s="2" t="s">
        <v>229</v>
      </c>
    </row>
    <row r="79" spans="1:2" x14ac:dyDescent="0.4">
      <c r="A79" s="2" t="s">
        <v>141</v>
      </c>
      <c r="B79" s="2" t="s">
        <v>230</v>
      </c>
    </row>
    <row r="80" spans="1:2" x14ac:dyDescent="0.4">
      <c r="A80" s="2" t="s">
        <v>231</v>
      </c>
      <c r="B80" s="2" t="s">
        <v>232</v>
      </c>
    </row>
    <row r="81" spans="1:2" x14ac:dyDescent="0.4">
      <c r="A81" s="2" t="s">
        <v>233</v>
      </c>
      <c r="B81" s="2" t="s">
        <v>234</v>
      </c>
    </row>
    <row r="82" spans="1:2" x14ac:dyDescent="0.4">
      <c r="A82" s="2" t="s">
        <v>235</v>
      </c>
      <c r="B82" s="2" t="s">
        <v>236</v>
      </c>
    </row>
    <row r="83" spans="1:2" x14ac:dyDescent="0.4">
      <c r="A83" s="2" t="s">
        <v>237</v>
      </c>
      <c r="B83" s="2" t="s">
        <v>238</v>
      </c>
    </row>
    <row r="84" spans="1:2" x14ac:dyDescent="0.4">
      <c r="A84" s="2" t="s">
        <v>239</v>
      </c>
      <c r="B84" s="2" t="s">
        <v>240</v>
      </c>
    </row>
    <row r="85" spans="1:2" x14ac:dyDescent="0.4">
      <c r="A85" s="2" t="s">
        <v>241</v>
      </c>
      <c r="B85" s="2" t="s">
        <v>242</v>
      </c>
    </row>
    <row r="86" spans="1:2" x14ac:dyDescent="0.4">
      <c r="A86" s="2" t="s">
        <v>243</v>
      </c>
      <c r="B86" s="2" t="s">
        <v>244</v>
      </c>
    </row>
    <row r="87" spans="1:2" x14ac:dyDescent="0.4">
      <c r="A87" s="2" t="s">
        <v>245</v>
      </c>
      <c r="B87" s="2" t="s">
        <v>246</v>
      </c>
    </row>
    <row r="88" spans="1:2" x14ac:dyDescent="0.4">
      <c r="A88" s="2" t="s">
        <v>247</v>
      </c>
      <c r="B88" s="2" t="s">
        <v>248</v>
      </c>
    </row>
    <row r="89" spans="1:2" x14ac:dyDescent="0.4">
      <c r="A89" s="2" t="s">
        <v>249</v>
      </c>
      <c r="B89" s="2" t="s">
        <v>250</v>
      </c>
    </row>
    <row r="90" spans="1:2" x14ac:dyDescent="0.4">
      <c r="A90" s="2" t="s">
        <v>251</v>
      </c>
      <c r="B90" s="2" t="s">
        <v>252</v>
      </c>
    </row>
    <row r="91" spans="1:2" x14ac:dyDescent="0.4">
      <c r="A91" s="2" t="s">
        <v>253</v>
      </c>
      <c r="B91" s="2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Blank Expense Report</vt:lpstr>
      <vt:lpstr>Blank</vt:lpstr>
      <vt:lpstr>(3) Expense Reimb Policy</vt:lpstr>
      <vt:lpstr>Data List</vt:lpstr>
      <vt:lpstr>GL Accounts</vt:lpstr>
      <vt:lpstr>'(3) Expense Reimb Policy'!OLE_LINK1</vt:lpstr>
      <vt:lpstr>'Blank Expense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Russell</dc:creator>
  <cp:keywords/>
  <dc:description/>
  <cp:lastModifiedBy>David Alexander</cp:lastModifiedBy>
  <cp:revision/>
  <dcterms:created xsi:type="dcterms:W3CDTF">2018-08-06T20:54:21Z</dcterms:created>
  <dcterms:modified xsi:type="dcterms:W3CDTF">2025-10-16T16:44:52Z</dcterms:modified>
  <cp:category/>
  <cp:contentStatus/>
</cp:coreProperties>
</file>