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kelseylieberman/Documents/REU/Data/Good/"/>
    </mc:Choice>
  </mc:AlternateContent>
  <bookViews>
    <workbookView xWindow="0" yWindow="460" windowWidth="24460" windowHeight="14720" activeTab="2"/>
  </bookViews>
  <sheets>
    <sheet name="Sheet2" sheetId="2" r:id="rId1"/>
    <sheet name="Sheet3" sheetId="3" r:id="rId2"/>
    <sheet name="Graphs" sheetId="4" r:id="rId3"/>
    <sheet name="Sheet1" sheetId="1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2" i="3"/>
  <c r="J2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G2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25" i="3"/>
  <c r="C25" i="3"/>
  <c r="D3" i="3"/>
  <c r="D4" i="3"/>
  <c r="D5" i="3"/>
  <c r="D6" i="3"/>
  <c r="D7" i="3"/>
  <c r="D8" i="3"/>
  <c r="D9" i="3"/>
  <c r="D10" i="3"/>
  <c r="D11" i="3"/>
  <c r="D12" i="3"/>
  <c r="D13" i="3"/>
  <c r="D14" i="3"/>
  <c r="D25" i="3"/>
  <c r="B25" i="3"/>
  <c r="E15" i="3"/>
  <c r="E16" i="3"/>
  <c r="E17" i="3"/>
  <c r="E18" i="3"/>
  <c r="E19" i="3"/>
  <c r="E20" i="3"/>
  <c r="E21" i="3"/>
  <c r="E22" i="3"/>
  <c r="E23" i="3"/>
  <c r="E24" i="3"/>
  <c r="E2" i="3"/>
  <c r="D15" i="3"/>
  <c r="D16" i="3"/>
  <c r="D17" i="3"/>
  <c r="D18" i="3"/>
  <c r="D19" i="3"/>
  <c r="D20" i="3"/>
  <c r="D21" i="3"/>
  <c r="D22" i="3"/>
  <c r="D23" i="3"/>
  <c r="D24" i="3"/>
  <c r="D2" i="3"/>
  <c r="A16" i="3"/>
  <c r="A17" i="3"/>
  <c r="A18" i="3"/>
  <c r="A19" i="3"/>
  <c r="A20" i="3"/>
  <c r="A21" i="3"/>
  <c r="A22" i="3"/>
  <c r="A23" i="3"/>
  <c r="A24" i="3"/>
  <c r="K7" i="1"/>
  <c r="J7" i="1"/>
  <c r="I7" i="1"/>
  <c r="J6" i="1"/>
  <c r="I6" i="1"/>
  <c r="J5" i="1"/>
  <c r="I5" i="1"/>
  <c r="J8" i="1"/>
</calcChain>
</file>

<file path=xl/sharedStrings.xml><?xml version="1.0" encoding="utf-8"?>
<sst xmlns="http://schemas.openxmlformats.org/spreadsheetml/2006/main" count="152" uniqueCount="34">
  <si>
    <t>Virus</t>
  </si>
  <si>
    <t>Dist (m) source to infected</t>
  </si>
  <si>
    <t>Direction (deg) source to infected</t>
  </si>
  <si>
    <t>No</t>
  </si>
  <si>
    <t>Yes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</si>
  <si>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</si>
  <si>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</si>
  <si>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</si>
  <si>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</si>
  <si>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</si>
  <si>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</si>
  <si>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</si>
  <si>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</si>
  <si>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</si>
  <si>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</si>
  <si>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</si>
  <si>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</si>
  <si>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</si>
  <si>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Obs</t>
  </si>
  <si>
    <t>Exp</t>
  </si>
  <si>
    <t>Diff</t>
  </si>
  <si>
    <t>Diff sq</t>
  </si>
  <si>
    <t>diff sq/exp</t>
  </si>
  <si>
    <t>Distance class</t>
  </si>
  <si>
    <t>Notes: Distance classes are by 8m so distance class 1 is within 8m, 2 is within 16m,….</t>
  </si>
  <si>
    <t>Virulent</t>
  </si>
  <si>
    <t>Hypoirulent</t>
  </si>
  <si>
    <t>Virulent amount</t>
  </si>
  <si>
    <t>Hypovirulent amount</t>
  </si>
  <si>
    <t>Total/Mean</t>
  </si>
  <si>
    <t>Viru PDF</t>
  </si>
  <si>
    <t>Hypo PDF</t>
  </si>
  <si>
    <t>Viru CDF</t>
  </si>
  <si>
    <t>Hypo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</si>
</sst>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1" fillId="0" borderId="0" xfId="0" applyNumberFormat="1" applyFont="1" applyBorder="1" applyAlignment="1">
      <alignment horizontal="right" wrapText="1"/>
    </xf>
    <xf numFmtId="1" fontId="1" fillId="0" borderId="0" xfId="0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033952526473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Virulent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Sheet3!$B$2:$B$24</c:f>
              <c:numCache>
                <c:formatCode>0</c:formatCode>
                <c:ptCount val="23"/>
                <c:pt idx="0">
                  <c:v>24.0</c:v>
                </c:pt>
                <c:pt idx="1">
                  <c:v>15.0</c:v>
                </c:pt>
                <c:pt idx="2">
                  <c:v>9.0</c:v>
                </c:pt>
                <c:pt idx="3">
                  <c:v>8.0</c:v>
                </c:pt>
                <c:pt idx="4">
                  <c:v>5.0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Hypoirulent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Sheet3!$C$2:$C$24</c:f>
              <c:numCache>
                <c:formatCode>General</c:formatCode>
                <c:ptCount val="23"/>
                <c:pt idx="0">
                  <c:v>17.0</c:v>
                </c:pt>
                <c:pt idx="1">
                  <c:v>11.0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03056"/>
        <c:axId val="-2128414896"/>
      </c:scatterChart>
      <c:valAx>
        <c:axId val="21152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14896"/>
        <c:crosses val="autoZero"/>
        <c:crossBetween val="midCat"/>
      </c:valAx>
      <c:valAx>
        <c:axId val="-2128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Hypo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479461942257218"/>
                  <c:y val="0.323797754447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Sheet3!$K$2:$K$24</c:f>
              <c:numCache>
                <c:formatCode>General</c:formatCode>
                <c:ptCount val="23"/>
                <c:pt idx="0">
                  <c:v>0.435897435897436</c:v>
                </c:pt>
                <c:pt idx="1">
                  <c:v>0.717948717948718</c:v>
                </c:pt>
                <c:pt idx="2">
                  <c:v>0.769230769230769</c:v>
                </c:pt>
                <c:pt idx="3">
                  <c:v>0.794871794871795</c:v>
                </c:pt>
                <c:pt idx="4">
                  <c:v>0.82051282051282</c:v>
                </c:pt>
                <c:pt idx="5">
                  <c:v>0.871794871794872</c:v>
                </c:pt>
                <c:pt idx="6">
                  <c:v>0.871794871794872</c:v>
                </c:pt>
                <c:pt idx="7">
                  <c:v>0.871794871794872</c:v>
                </c:pt>
                <c:pt idx="8">
                  <c:v>0.871794871794872</c:v>
                </c:pt>
                <c:pt idx="9">
                  <c:v>0.871794871794872</c:v>
                </c:pt>
                <c:pt idx="10">
                  <c:v>0.897435897435897</c:v>
                </c:pt>
                <c:pt idx="11">
                  <c:v>0.897435897435897</c:v>
                </c:pt>
                <c:pt idx="12">
                  <c:v>0.923076923076923</c:v>
                </c:pt>
                <c:pt idx="13">
                  <c:v>0.923076923076923</c:v>
                </c:pt>
                <c:pt idx="14">
                  <c:v>0.923076923076923</c:v>
                </c:pt>
                <c:pt idx="15">
                  <c:v>0.923076923076923</c:v>
                </c:pt>
                <c:pt idx="16">
                  <c:v>0.948717948717949</c:v>
                </c:pt>
                <c:pt idx="17">
                  <c:v>0.948717948717949</c:v>
                </c:pt>
                <c:pt idx="18">
                  <c:v>0.974358974358974</c:v>
                </c:pt>
                <c:pt idx="19">
                  <c:v>0.974358974358974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90976"/>
        <c:axId val="-2140895408"/>
      </c:scatterChart>
      <c:valAx>
        <c:axId val="-21403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895408"/>
        <c:crosses val="autoZero"/>
        <c:crossBetween val="midCat"/>
      </c:valAx>
      <c:valAx>
        <c:axId val="-2140895408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</a:t>
            </a:r>
            <a:r>
              <a:rPr lang="en-US" baseline="0"/>
              <a:t> Distances of Cryphonectria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Virulent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cat>
          <c:val>
            <c:numRef>
              <c:f>Sheet3!$B$2:$B$24</c:f>
              <c:numCache>
                <c:formatCode>0</c:formatCode>
                <c:ptCount val="23"/>
                <c:pt idx="0">
                  <c:v>24.0</c:v>
                </c:pt>
                <c:pt idx="1">
                  <c:v>15.0</c:v>
                </c:pt>
                <c:pt idx="2">
                  <c:v>9.0</c:v>
                </c:pt>
                <c:pt idx="3">
                  <c:v>8.0</c:v>
                </c:pt>
                <c:pt idx="4">
                  <c:v>5.0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Hypoirulent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17.0</c:v>
                </c:pt>
                <c:pt idx="1">
                  <c:v>11.0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232400"/>
        <c:axId val="-2121516848"/>
      </c:barChart>
      <c:catAx>
        <c:axId val="-21422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16848"/>
        <c:crosses val="autoZero"/>
        <c:auto val="1"/>
        <c:lblAlgn val="ctr"/>
        <c:lblOffset val="100"/>
        <c:noMultiLvlLbl val="0"/>
      </c:catAx>
      <c:valAx>
        <c:axId val="-2121516848"/>
        <c:scaling>
          <c:orientation val="minMax"/>
          <c:max val="25.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Viru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296008788118773"/>
                  <c:y val="0.3038255644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Sheet3!$A$2:$A$25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Total/Mean</c:v>
                </c:pt>
              </c:strCache>
            </c:strRef>
          </c:xVal>
          <c:yVal>
            <c:numRef>
              <c:f>Sheet3!$J$2:$J$25</c:f>
              <c:numCache>
                <c:formatCode>General</c:formatCode>
                <c:ptCount val="24"/>
                <c:pt idx="0">
                  <c:v>0.30379746835443</c:v>
                </c:pt>
                <c:pt idx="1">
                  <c:v>0.493670886075949</c:v>
                </c:pt>
                <c:pt idx="2">
                  <c:v>0.607594936708861</c:v>
                </c:pt>
                <c:pt idx="3">
                  <c:v>0.708860759493671</c:v>
                </c:pt>
                <c:pt idx="4">
                  <c:v>0.772151898734177</c:v>
                </c:pt>
                <c:pt idx="5">
                  <c:v>0.784810126582278</c:v>
                </c:pt>
                <c:pt idx="6">
                  <c:v>0.835443037974684</c:v>
                </c:pt>
                <c:pt idx="7">
                  <c:v>0.848101265822785</c:v>
                </c:pt>
                <c:pt idx="8">
                  <c:v>0.848101265822785</c:v>
                </c:pt>
                <c:pt idx="9">
                  <c:v>0.873417721518987</c:v>
                </c:pt>
                <c:pt idx="10">
                  <c:v>0.924050632911392</c:v>
                </c:pt>
                <c:pt idx="11">
                  <c:v>0.949367088607595</c:v>
                </c:pt>
                <c:pt idx="12">
                  <c:v>0.962025316455696</c:v>
                </c:pt>
                <c:pt idx="13">
                  <c:v>0.962025316455696</c:v>
                </c:pt>
                <c:pt idx="14">
                  <c:v>0.962025316455696</c:v>
                </c:pt>
                <c:pt idx="15">
                  <c:v>0.974683544303797</c:v>
                </c:pt>
                <c:pt idx="16">
                  <c:v>0.974683544303797</c:v>
                </c:pt>
                <c:pt idx="17">
                  <c:v>0.974683544303797</c:v>
                </c:pt>
                <c:pt idx="18">
                  <c:v>0.974683544303797</c:v>
                </c:pt>
                <c:pt idx="19">
                  <c:v>0.987341772151899</c:v>
                </c:pt>
                <c:pt idx="20">
                  <c:v>0.987341772151899</c:v>
                </c:pt>
                <c:pt idx="21">
                  <c:v>0.987341772151899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92880"/>
        <c:axId val="-2100199200"/>
      </c:scatterChart>
      <c:valAx>
        <c:axId val="-210019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99200"/>
        <c:crosses val="autoZero"/>
        <c:crossBetween val="midCat"/>
      </c:valAx>
      <c:valAx>
        <c:axId val="-2100199200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Hypo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479461942257218"/>
                  <c:y val="0.323797754447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Sheet3!$K$2:$K$24</c:f>
              <c:numCache>
                <c:formatCode>General</c:formatCode>
                <c:ptCount val="23"/>
                <c:pt idx="0">
                  <c:v>0.435897435897436</c:v>
                </c:pt>
                <c:pt idx="1">
                  <c:v>0.717948717948718</c:v>
                </c:pt>
                <c:pt idx="2">
                  <c:v>0.769230769230769</c:v>
                </c:pt>
                <c:pt idx="3">
                  <c:v>0.794871794871795</c:v>
                </c:pt>
                <c:pt idx="4">
                  <c:v>0.82051282051282</c:v>
                </c:pt>
                <c:pt idx="5">
                  <c:v>0.871794871794872</c:v>
                </c:pt>
                <c:pt idx="6">
                  <c:v>0.871794871794872</c:v>
                </c:pt>
                <c:pt idx="7">
                  <c:v>0.871794871794872</c:v>
                </c:pt>
                <c:pt idx="8">
                  <c:v>0.871794871794872</c:v>
                </c:pt>
                <c:pt idx="9">
                  <c:v>0.871794871794872</c:v>
                </c:pt>
                <c:pt idx="10">
                  <c:v>0.897435897435897</c:v>
                </c:pt>
                <c:pt idx="11">
                  <c:v>0.897435897435897</c:v>
                </c:pt>
                <c:pt idx="12">
                  <c:v>0.923076923076923</c:v>
                </c:pt>
                <c:pt idx="13">
                  <c:v>0.923076923076923</c:v>
                </c:pt>
                <c:pt idx="14">
                  <c:v>0.923076923076923</c:v>
                </c:pt>
                <c:pt idx="15">
                  <c:v>0.923076923076923</c:v>
                </c:pt>
                <c:pt idx="16">
                  <c:v>0.948717948717949</c:v>
                </c:pt>
                <c:pt idx="17">
                  <c:v>0.948717948717949</c:v>
                </c:pt>
                <c:pt idx="18">
                  <c:v>0.974358974358974</c:v>
                </c:pt>
                <c:pt idx="19">
                  <c:v>0.974358974358974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21632"/>
        <c:axId val="-2077331616"/>
      </c:scatterChart>
      <c:valAx>
        <c:axId val="-207672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31616"/>
        <c:crosses val="autoZero"/>
        <c:crossBetween val="midCat"/>
      </c:valAx>
      <c:valAx>
        <c:axId val="-2077331616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216331</xdr:colOff>
      <xdr:row>36</xdr:row>
      <xdr:rowOff>129799</xdr:rowOff>
    </xdr:from>
    <xdr:to>
      <xdr:col>13</xdr:col>
      <xdr:colOff>224940</xdr:colOff>
      <xdr:row>50</xdr:row>
      <xdr:rowOff>160795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562023</xdr:colOff>
      <xdr:row>6</xdr:row>
      <xdr:rowOff>35826</xdr:rowOff>
    </xdr:from>
    <xdr:to>
      <xdr:col>9</xdr:col>
      <xdr:colOff>537381</xdr:colOff>
      <xdr:row>20</xdr:row>
      <xdr:rowOff>125294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756941</xdr:colOff>
      <xdr:row>22</xdr:row>
      <xdr:rowOff>72863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17</xdr:col>
      <xdr:colOff>413176</xdr:colOff>
      <xdr:row>25</xdr:row>
      <xdr:rowOff>17728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444500</xdr:colOff>
      <xdr:row>41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5" sqref="L5"/>
    </sheetView>
  </sheetViews>
  <sheetFormatPr baseColWidth="10" defaultColWidth="9" defaultRowHeight="15" x14ac:dyDescent="0.2"/>
  <cols>
    <col min="1" max="1" width="41.1640625" bestFit="1" customWidth="1"/>
    <col min="2" max="3" width="12" bestFit="1" customWidth="1"/>
  </cols>
  <sheetData>
    <row r="1" spans="1:3" x14ac:dyDescent="0.2">
      <c r="A1" t="s">
        <v>5</v>
      </c>
    </row>
    <row r="2" spans="1:3" ht="16" thickBot="1" x14ac:dyDescent="0.25"/>
    <row r="3" spans="1:3" x14ac:dyDescent="0.2">
      <c r="A3" s="8"/>
      <c r="B3" s="8" t="s">
        <v>6</v>
      </c>
      <c r="C3" s="8" t="s">
        <v>7</v>
      </c>
    </row>
    <row r="4" spans="1:3" x14ac:dyDescent="0.2">
      <c r="A4" s="6" t="s">
        <v>8</v>
      </c>
      <c r="B4" s="6">
        <v>29.913448884879667</v>
      </c>
      <c r="C4" s="6">
        <v>27.586905024171148</v>
      </c>
    </row>
    <row r="5" spans="1:3" x14ac:dyDescent="0.2">
      <c r="A5" s="6" t="s">
        <v>9</v>
      </c>
      <c r="B5" s="6">
        <v>1217.5755190918633</v>
      </c>
      <c r="C5" s="6">
        <v>2118.9924783241158</v>
      </c>
    </row>
    <row r="6" spans="1:3" x14ac:dyDescent="0.2">
      <c r="A6" s="6" t="s">
        <v>10</v>
      </c>
      <c r="B6" s="6">
        <v>79</v>
      </c>
      <c r="C6" s="6">
        <v>39</v>
      </c>
    </row>
    <row r="7" spans="1:3" x14ac:dyDescent="0.2">
      <c r="A7" s="6" t="s">
        <v>11</v>
      </c>
      <c r="B7" s="6">
        <v>0</v>
      </c>
      <c r="C7" s="6"/>
    </row>
    <row r="8" spans="1:3" x14ac:dyDescent="0.2">
      <c r="A8" s="6" t="s">
        <v>12</v>
      </c>
      <c r="B8" s="6">
        <v>60</v>
      </c>
      <c r="C8" s="6"/>
    </row>
    <row r="9" spans="1:3" x14ac:dyDescent="0.2">
      <c r="A9" s="6" t="s">
        <v>13</v>
      </c>
      <c r="B9" s="6">
        <v>0.27858208419282704</v>
      </c>
      <c r="C9" s="6"/>
    </row>
    <row r="10" spans="1:3" x14ac:dyDescent="0.2">
      <c r="A10" s="6" t="s">
        <v>14</v>
      </c>
      <c r="B10" s="6">
        <v>0.39076172275712789</v>
      </c>
      <c r="C10" s="6"/>
    </row>
    <row r="11" spans="1:3" x14ac:dyDescent="0.2">
      <c r="A11" s="6" t="s">
        <v>15</v>
      </c>
      <c r="B11" s="6">
        <v>1.6706488649046354</v>
      </c>
      <c r="C11" s="6"/>
    </row>
    <row r="12" spans="1:3" x14ac:dyDescent="0.2">
      <c r="A12" s="6" t="s">
        <v>16</v>
      </c>
      <c r="B12" s="6">
        <v>0.78152344551425579</v>
      </c>
      <c r="C12" s="6"/>
    </row>
    <row r="13" spans="1:3" ht="16" thickBot="1" x14ac:dyDescent="0.25">
      <c r="A13" s="7" t="s">
        <v>17</v>
      </c>
      <c r="B13" s="7">
        <v>2.0002978220142609</v>
      </c>
      <c r="C13" s="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34" workbookViewId="0">
      <selection activeCell="K1" sqref="K1:K24"/>
    </sheetView>
  </sheetViews>
  <sheetFormatPr baseColWidth="10" defaultColWidth="9" defaultRowHeight="15" x14ac:dyDescent="0.2"/>
  <cols>
    <col min="1" max="1" width="11.83203125" customWidth="1"/>
    <col min="2" max="2" width="14.1640625" customWidth="1"/>
    <col min="3" max="3" width="12.6640625" customWidth="1"/>
    <col min="7" max="7" width="15.5" customWidth="1"/>
    <col min="252" max="252" width="13.33203125" customWidth="1"/>
    <col min="253" max="253" width="11.83203125" customWidth="1"/>
    <col min="254" max="254" width="13.1640625" customWidth="1"/>
    <col min="255" max="257" width="14.1640625" customWidth="1"/>
    <col min="258" max="258" width="12.6640625" customWidth="1"/>
    <col min="259" max="259" width="16.1640625" customWidth="1"/>
    <col min="508" max="508" width="13.33203125" customWidth="1"/>
    <col min="509" max="509" width="11.83203125" customWidth="1"/>
    <col min="510" max="510" width="13.1640625" customWidth="1"/>
    <col min="511" max="513" width="14.1640625" customWidth="1"/>
    <col min="514" max="514" width="12.6640625" customWidth="1"/>
    <col min="515" max="515" width="16.1640625" customWidth="1"/>
    <col min="764" max="764" width="13.33203125" customWidth="1"/>
    <col min="765" max="765" width="11.83203125" customWidth="1"/>
    <col min="766" max="766" width="13.1640625" customWidth="1"/>
    <col min="767" max="769" width="14.1640625" customWidth="1"/>
    <col min="770" max="770" width="12.6640625" customWidth="1"/>
    <col min="771" max="771" width="16.1640625" customWidth="1"/>
    <col min="1020" max="1020" width="13.33203125" customWidth="1"/>
    <col min="1021" max="1021" width="11.83203125" customWidth="1"/>
    <col min="1022" max="1022" width="13.1640625" customWidth="1"/>
    <col min="1023" max="1025" width="14.1640625" customWidth="1"/>
    <col min="1026" max="1026" width="12.6640625" customWidth="1"/>
    <col min="1027" max="1027" width="16.1640625" customWidth="1"/>
    <col min="1276" max="1276" width="13.33203125" customWidth="1"/>
    <col min="1277" max="1277" width="11.83203125" customWidth="1"/>
    <col min="1278" max="1278" width="13.1640625" customWidth="1"/>
    <col min="1279" max="1281" width="14.1640625" customWidth="1"/>
    <col min="1282" max="1282" width="12.6640625" customWidth="1"/>
    <col min="1283" max="1283" width="16.1640625" customWidth="1"/>
    <col min="1532" max="1532" width="13.33203125" customWidth="1"/>
    <col min="1533" max="1533" width="11.83203125" customWidth="1"/>
    <col min="1534" max="1534" width="13.1640625" customWidth="1"/>
    <col min="1535" max="1537" width="14.1640625" customWidth="1"/>
    <col min="1538" max="1538" width="12.6640625" customWidth="1"/>
    <col min="1539" max="1539" width="16.1640625" customWidth="1"/>
    <col min="1788" max="1788" width="13.33203125" customWidth="1"/>
    <col min="1789" max="1789" width="11.83203125" customWidth="1"/>
    <col min="1790" max="1790" width="13.1640625" customWidth="1"/>
    <col min="1791" max="1793" width="14.1640625" customWidth="1"/>
    <col min="1794" max="1794" width="12.6640625" customWidth="1"/>
    <col min="1795" max="1795" width="16.1640625" customWidth="1"/>
    <col min="2044" max="2044" width="13.33203125" customWidth="1"/>
    <col min="2045" max="2045" width="11.83203125" customWidth="1"/>
    <col min="2046" max="2046" width="13.1640625" customWidth="1"/>
    <col min="2047" max="2049" width="14.1640625" customWidth="1"/>
    <col min="2050" max="2050" width="12.6640625" customWidth="1"/>
    <col min="2051" max="2051" width="16.1640625" customWidth="1"/>
    <col min="2300" max="2300" width="13.33203125" customWidth="1"/>
    <col min="2301" max="2301" width="11.83203125" customWidth="1"/>
    <col min="2302" max="2302" width="13.1640625" customWidth="1"/>
    <col min="2303" max="2305" width="14.1640625" customWidth="1"/>
    <col min="2306" max="2306" width="12.6640625" customWidth="1"/>
    <col min="2307" max="2307" width="16.1640625" customWidth="1"/>
    <col min="2556" max="2556" width="13.33203125" customWidth="1"/>
    <col min="2557" max="2557" width="11.83203125" customWidth="1"/>
    <col min="2558" max="2558" width="13.1640625" customWidth="1"/>
    <col min="2559" max="2561" width="14.1640625" customWidth="1"/>
    <col min="2562" max="2562" width="12.6640625" customWidth="1"/>
    <col min="2563" max="2563" width="16.1640625" customWidth="1"/>
    <col min="2812" max="2812" width="13.33203125" customWidth="1"/>
    <col min="2813" max="2813" width="11.83203125" customWidth="1"/>
    <col min="2814" max="2814" width="13.1640625" customWidth="1"/>
    <col min="2815" max="2817" width="14.1640625" customWidth="1"/>
    <col min="2818" max="2818" width="12.6640625" customWidth="1"/>
    <col min="2819" max="2819" width="16.1640625" customWidth="1"/>
    <col min="3068" max="3068" width="13.33203125" customWidth="1"/>
    <col min="3069" max="3069" width="11.83203125" customWidth="1"/>
    <col min="3070" max="3070" width="13.1640625" customWidth="1"/>
    <col min="3071" max="3073" width="14.1640625" customWidth="1"/>
    <col min="3074" max="3074" width="12.6640625" customWidth="1"/>
    <col min="3075" max="3075" width="16.1640625" customWidth="1"/>
    <col min="3324" max="3324" width="13.33203125" customWidth="1"/>
    <col min="3325" max="3325" width="11.83203125" customWidth="1"/>
    <col min="3326" max="3326" width="13.1640625" customWidth="1"/>
    <col min="3327" max="3329" width="14.1640625" customWidth="1"/>
    <col min="3330" max="3330" width="12.6640625" customWidth="1"/>
    <col min="3331" max="3331" width="16.1640625" customWidth="1"/>
    <col min="3580" max="3580" width="13.33203125" customWidth="1"/>
    <col min="3581" max="3581" width="11.83203125" customWidth="1"/>
    <col min="3582" max="3582" width="13.1640625" customWidth="1"/>
    <col min="3583" max="3585" width="14.1640625" customWidth="1"/>
    <col min="3586" max="3586" width="12.6640625" customWidth="1"/>
    <col min="3587" max="3587" width="16.1640625" customWidth="1"/>
    <col min="3836" max="3836" width="13.33203125" customWidth="1"/>
    <col min="3837" max="3837" width="11.83203125" customWidth="1"/>
    <col min="3838" max="3838" width="13.1640625" customWidth="1"/>
    <col min="3839" max="3841" width="14.1640625" customWidth="1"/>
    <col min="3842" max="3842" width="12.6640625" customWidth="1"/>
    <col min="3843" max="3843" width="16.1640625" customWidth="1"/>
    <col min="4092" max="4092" width="13.33203125" customWidth="1"/>
    <col min="4093" max="4093" width="11.83203125" customWidth="1"/>
    <col min="4094" max="4094" width="13.1640625" customWidth="1"/>
    <col min="4095" max="4097" width="14.1640625" customWidth="1"/>
    <col min="4098" max="4098" width="12.6640625" customWidth="1"/>
    <col min="4099" max="4099" width="16.1640625" customWidth="1"/>
    <col min="4348" max="4348" width="13.33203125" customWidth="1"/>
    <col min="4349" max="4349" width="11.83203125" customWidth="1"/>
    <col min="4350" max="4350" width="13.1640625" customWidth="1"/>
    <col min="4351" max="4353" width="14.1640625" customWidth="1"/>
    <col min="4354" max="4354" width="12.6640625" customWidth="1"/>
    <col min="4355" max="4355" width="16.1640625" customWidth="1"/>
    <col min="4604" max="4604" width="13.33203125" customWidth="1"/>
    <col min="4605" max="4605" width="11.83203125" customWidth="1"/>
    <col min="4606" max="4606" width="13.1640625" customWidth="1"/>
    <col min="4607" max="4609" width="14.1640625" customWidth="1"/>
    <col min="4610" max="4610" width="12.6640625" customWidth="1"/>
    <col min="4611" max="4611" width="16.1640625" customWidth="1"/>
    <col min="4860" max="4860" width="13.33203125" customWidth="1"/>
    <col min="4861" max="4861" width="11.83203125" customWidth="1"/>
    <col min="4862" max="4862" width="13.1640625" customWidth="1"/>
    <col min="4863" max="4865" width="14.1640625" customWidth="1"/>
    <col min="4866" max="4866" width="12.6640625" customWidth="1"/>
    <col min="4867" max="4867" width="16.1640625" customWidth="1"/>
    <col min="5116" max="5116" width="13.33203125" customWidth="1"/>
    <col min="5117" max="5117" width="11.83203125" customWidth="1"/>
    <col min="5118" max="5118" width="13.1640625" customWidth="1"/>
    <col min="5119" max="5121" width="14.1640625" customWidth="1"/>
    <col min="5122" max="5122" width="12.6640625" customWidth="1"/>
    <col min="5123" max="5123" width="16.1640625" customWidth="1"/>
    <col min="5372" max="5372" width="13.33203125" customWidth="1"/>
    <col min="5373" max="5373" width="11.83203125" customWidth="1"/>
    <col min="5374" max="5374" width="13.1640625" customWidth="1"/>
    <col min="5375" max="5377" width="14.1640625" customWidth="1"/>
    <col min="5378" max="5378" width="12.6640625" customWidth="1"/>
    <col min="5379" max="5379" width="16.1640625" customWidth="1"/>
    <col min="5628" max="5628" width="13.33203125" customWidth="1"/>
    <col min="5629" max="5629" width="11.83203125" customWidth="1"/>
    <col min="5630" max="5630" width="13.1640625" customWidth="1"/>
    <col min="5631" max="5633" width="14.1640625" customWidth="1"/>
    <col min="5634" max="5634" width="12.6640625" customWidth="1"/>
    <col min="5635" max="5635" width="16.1640625" customWidth="1"/>
    <col min="5884" max="5884" width="13.33203125" customWidth="1"/>
    <col min="5885" max="5885" width="11.83203125" customWidth="1"/>
    <col min="5886" max="5886" width="13.1640625" customWidth="1"/>
    <col min="5887" max="5889" width="14.1640625" customWidth="1"/>
    <col min="5890" max="5890" width="12.6640625" customWidth="1"/>
    <col min="5891" max="5891" width="16.1640625" customWidth="1"/>
    <col min="6140" max="6140" width="13.33203125" customWidth="1"/>
    <col min="6141" max="6141" width="11.83203125" customWidth="1"/>
    <col min="6142" max="6142" width="13.1640625" customWidth="1"/>
    <col min="6143" max="6145" width="14.1640625" customWidth="1"/>
    <col min="6146" max="6146" width="12.6640625" customWidth="1"/>
    <col min="6147" max="6147" width="16.1640625" customWidth="1"/>
    <col min="6396" max="6396" width="13.33203125" customWidth="1"/>
    <col min="6397" max="6397" width="11.83203125" customWidth="1"/>
    <col min="6398" max="6398" width="13.1640625" customWidth="1"/>
    <col min="6399" max="6401" width="14.1640625" customWidth="1"/>
    <col min="6402" max="6402" width="12.6640625" customWidth="1"/>
    <col min="6403" max="6403" width="16.1640625" customWidth="1"/>
    <col min="6652" max="6652" width="13.33203125" customWidth="1"/>
    <col min="6653" max="6653" width="11.83203125" customWidth="1"/>
    <col min="6654" max="6654" width="13.1640625" customWidth="1"/>
    <col min="6655" max="6657" width="14.1640625" customWidth="1"/>
    <col min="6658" max="6658" width="12.6640625" customWidth="1"/>
    <col min="6659" max="6659" width="16.1640625" customWidth="1"/>
    <col min="6908" max="6908" width="13.33203125" customWidth="1"/>
    <col min="6909" max="6909" width="11.83203125" customWidth="1"/>
    <col min="6910" max="6910" width="13.1640625" customWidth="1"/>
    <col min="6911" max="6913" width="14.1640625" customWidth="1"/>
    <col min="6914" max="6914" width="12.6640625" customWidth="1"/>
    <col min="6915" max="6915" width="16.1640625" customWidth="1"/>
    <col min="7164" max="7164" width="13.33203125" customWidth="1"/>
    <col min="7165" max="7165" width="11.83203125" customWidth="1"/>
    <col min="7166" max="7166" width="13.1640625" customWidth="1"/>
    <col min="7167" max="7169" width="14.1640625" customWidth="1"/>
    <col min="7170" max="7170" width="12.6640625" customWidth="1"/>
    <col min="7171" max="7171" width="16.1640625" customWidth="1"/>
    <col min="7420" max="7420" width="13.33203125" customWidth="1"/>
    <col min="7421" max="7421" width="11.83203125" customWidth="1"/>
    <col min="7422" max="7422" width="13.1640625" customWidth="1"/>
    <col min="7423" max="7425" width="14.1640625" customWidth="1"/>
    <col min="7426" max="7426" width="12.6640625" customWidth="1"/>
    <col min="7427" max="7427" width="16.1640625" customWidth="1"/>
    <col min="7676" max="7676" width="13.33203125" customWidth="1"/>
    <col min="7677" max="7677" width="11.83203125" customWidth="1"/>
    <col min="7678" max="7678" width="13.1640625" customWidth="1"/>
    <col min="7679" max="7681" width="14.1640625" customWidth="1"/>
    <col min="7682" max="7682" width="12.6640625" customWidth="1"/>
    <col min="7683" max="7683" width="16.1640625" customWidth="1"/>
    <col min="7932" max="7932" width="13.33203125" customWidth="1"/>
    <col min="7933" max="7933" width="11.83203125" customWidth="1"/>
    <col min="7934" max="7934" width="13.1640625" customWidth="1"/>
    <col min="7935" max="7937" width="14.1640625" customWidth="1"/>
    <col min="7938" max="7938" width="12.6640625" customWidth="1"/>
    <col min="7939" max="7939" width="16.1640625" customWidth="1"/>
    <col min="8188" max="8188" width="13.33203125" customWidth="1"/>
    <col min="8189" max="8189" width="11.83203125" customWidth="1"/>
    <col min="8190" max="8190" width="13.1640625" customWidth="1"/>
    <col min="8191" max="8193" width="14.1640625" customWidth="1"/>
    <col min="8194" max="8194" width="12.6640625" customWidth="1"/>
    <col min="8195" max="8195" width="16.1640625" customWidth="1"/>
    <col min="8444" max="8444" width="13.33203125" customWidth="1"/>
    <col min="8445" max="8445" width="11.83203125" customWidth="1"/>
    <col min="8446" max="8446" width="13.1640625" customWidth="1"/>
    <col min="8447" max="8449" width="14.1640625" customWidth="1"/>
    <col min="8450" max="8450" width="12.6640625" customWidth="1"/>
    <col min="8451" max="8451" width="16.1640625" customWidth="1"/>
    <col min="8700" max="8700" width="13.33203125" customWidth="1"/>
    <col min="8701" max="8701" width="11.83203125" customWidth="1"/>
    <col min="8702" max="8702" width="13.1640625" customWidth="1"/>
    <col min="8703" max="8705" width="14.1640625" customWidth="1"/>
    <col min="8706" max="8706" width="12.6640625" customWidth="1"/>
    <col min="8707" max="8707" width="16.1640625" customWidth="1"/>
    <col min="8956" max="8956" width="13.33203125" customWidth="1"/>
    <col min="8957" max="8957" width="11.83203125" customWidth="1"/>
    <col min="8958" max="8958" width="13.1640625" customWidth="1"/>
    <col min="8959" max="8961" width="14.1640625" customWidth="1"/>
    <col min="8962" max="8962" width="12.6640625" customWidth="1"/>
    <col min="8963" max="8963" width="16.1640625" customWidth="1"/>
    <col min="9212" max="9212" width="13.33203125" customWidth="1"/>
    <col min="9213" max="9213" width="11.83203125" customWidth="1"/>
    <col min="9214" max="9214" width="13.1640625" customWidth="1"/>
    <col min="9215" max="9217" width="14.1640625" customWidth="1"/>
    <col min="9218" max="9218" width="12.6640625" customWidth="1"/>
    <col min="9219" max="9219" width="16.1640625" customWidth="1"/>
    <col min="9468" max="9468" width="13.33203125" customWidth="1"/>
    <col min="9469" max="9469" width="11.83203125" customWidth="1"/>
    <col min="9470" max="9470" width="13.1640625" customWidth="1"/>
    <col min="9471" max="9473" width="14.1640625" customWidth="1"/>
    <col min="9474" max="9474" width="12.6640625" customWidth="1"/>
    <col min="9475" max="9475" width="16.1640625" customWidth="1"/>
    <col min="9724" max="9724" width="13.33203125" customWidth="1"/>
    <col min="9725" max="9725" width="11.83203125" customWidth="1"/>
    <col min="9726" max="9726" width="13.1640625" customWidth="1"/>
    <col min="9727" max="9729" width="14.1640625" customWidth="1"/>
    <col min="9730" max="9730" width="12.6640625" customWidth="1"/>
    <col min="9731" max="9731" width="16.1640625" customWidth="1"/>
    <col min="9980" max="9980" width="13.33203125" customWidth="1"/>
    <col min="9981" max="9981" width="11.83203125" customWidth="1"/>
    <col min="9982" max="9982" width="13.1640625" customWidth="1"/>
    <col min="9983" max="9985" width="14.1640625" customWidth="1"/>
    <col min="9986" max="9986" width="12.6640625" customWidth="1"/>
    <col min="9987" max="9987" width="16.1640625" customWidth="1"/>
    <col min="10236" max="10236" width="13.33203125" customWidth="1"/>
    <col min="10237" max="10237" width="11.83203125" customWidth="1"/>
    <col min="10238" max="10238" width="13.1640625" customWidth="1"/>
    <col min="10239" max="10241" width="14.1640625" customWidth="1"/>
    <col min="10242" max="10242" width="12.6640625" customWidth="1"/>
    <col min="10243" max="10243" width="16.1640625" customWidth="1"/>
    <col min="10492" max="10492" width="13.33203125" customWidth="1"/>
    <col min="10493" max="10493" width="11.83203125" customWidth="1"/>
    <col min="10494" max="10494" width="13.1640625" customWidth="1"/>
    <col min="10495" max="10497" width="14.1640625" customWidth="1"/>
    <col min="10498" max="10498" width="12.6640625" customWidth="1"/>
    <col min="10499" max="10499" width="16.1640625" customWidth="1"/>
    <col min="10748" max="10748" width="13.33203125" customWidth="1"/>
    <col min="10749" max="10749" width="11.83203125" customWidth="1"/>
    <col min="10750" max="10750" width="13.1640625" customWidth="1"/>
    <col min="10751" max="10753" width="14.1640625" customWidth="1"/>
    <col min="10754" max="10754" width="12.6640625" customWidth="1"/>
    <col min="10755" max="10755" width="16.1640625" customWidth="1"/>
    <col min="11004" max="11004" width="13.33203125" customWidth="1"/>
    <col min="11005" max="11005" width="11.83203125" customWidth="1"/>
    <col min="11006" max="11006" width="13.1640625" customWidth="1"/>
    <col min="11007" max="11009" width="14.1640625" customWidth="1"/>
    <col min="11010" max="11010" width="12.6640625" customWidth="1"/>
    <col min="11011" max="11011" width="16.1640625" customWidth="1"/>
    <col min="11260" max="11260" width="13.33203125" customWidth="1"/>
    <col min="11261" max="11261" width="11.83203125" customWidth="1"/>
    <col min="11262" max="11262" width="13.1640625" customWidth="1"/>
    <col min="11263" max="11265" width="14.1640625" customWidth="1"/>
    <col min="11266" max="11266" width="12.6640625" customWidth="1"/>
    <col min="11267" max="11267" width="16.1640625" customWidth="1"/>
    <col min="11516" max="11516" width="13.33203125" customWidth="1"/>
    <col min="11517" max="11517" width="11.83203125" customWidth="1"/>
    <col min="11518" max="11518" width="13.1640625" customWidth="1"/>
    <col min="11519" max="11521" width="14.1640625" customWidth="1"/>
    <col min="11522" max="11522" width="12.6640625" customWidth="1"/>
    <col min="11523" max="11523" width="16.1640625" customWidth="1"/>
    <col min="11772" max="11772" width="13.33203125" customWidth="1"/>
    <col min="11773" max="11773" width="11.83203125" customWidth="1"/>
    <col min="11774" max="11774" width="13.1640625" customWidth="1"/>
    <col min="11775" max="11777" width="14.1640625" customWidth="1"/>
    <col min="11778" max="11778" width="12.6640625" customWidth="1"/>
    <col min="11779" max="11779" width="16.1640625" customWidth="1"/>
    <col min="12028" max="12028" width="13.33203125" customWidth="1"/>
    <col min="12029" max="12029" width="11.83203125" customWidth="1"/>
    <col min="12030" max="12030" width="13.1640625" customWidth="1"/>
    <col min="12031" max="12033" width="14.1640625" customWidth="1"/>
    <col min="12034" max="12034" width="12.6640625" customWidth="1"/>
    <col min="12035" max="12035" width="16.1640625" customWidth="1"/>
    <col min="12284" max="12284" width="13.33203125" customWidth="1"/>
    <col min="12285" max="12285" width="11.83203125" customWidth="1"/>
    <col min="12286" max="12286" width="13.1640625" customWidth="1"/>
    <col min="12287" max="12289" width="14.1640625" customWidth="1"/>
    <col min="12290" max="12290" width="12.6640625" customWidth="1"/>
    <col min="12291" max="12291" width="16.1640625" customWidth="1"/>
    <col min="12540" max="12540" width="13.33203125" customWidth="1"/>
    <col min="12541" max="12541" width="11.83203125" customWidth="1"/>
    <col min="12542" max="12542" width="13.1640625" customWidth="1"/>
    <col min="12543" max="12545" width="14.1640625" customWidth="1"/>
    <col min="12546" max="12546" width="12.6640625" customWidth="1"/>
    <col min="12547" max="12547" width="16.1640625" customWidth="1"/>
    <col min="12796" max="12796" width="13.33203125" customWidth="1"/>
    <col min="12797" max="12797" width="11.83203125" customWidth="1"/>
    <col min="12798" max="12798" width="13.1640625" customWidth="1"/>
    <col min="12799" max="12801" width="14.1640625" customWidth="1"/>
    <col min="12802" max="12802" width="12.6640625" customWidth="1"/>
    <col min="12803" max="12803" width="16.1640625" customWidth="1"/>
    <col min="13052" max="13052" width="13.33203125" customWidth="1"/>
    <col min="13053" max="13053" width="11.83203125" customWidth="1"/>
    <col min="13054" max="13054" width="13.1640625" customWidth="1"/>
    <col min="13055" max="13057" width="14.1640625" customWidth="1"/>
    <col min="13058" max="13058" width="12.6640625" customWidth="1"/>
    <col min="13059" max="13059" width="16.1640625" customWidth="1"/>
    <col min="13308" max="13308" width="13.33203125" customWidth="1"/>
    <col min="13309" max="13309" width="11.83203125" customWidth="1"/>
    <col min="13310" max="13310" width="13.1640625" customWidth="1"/>
    <col min="13311" max="13313" width="14.1640625" customWidth="1"/>
    <col min="13314" max="13314" width="12.6640625" customWidth="1"/>
    <col min="13315" max="13315" width="16.1640625" customWidth="1"/>
    <col min="13564" max="13564" width="13.33203125" customWidth="1"/>
    <col min="13565" max="13565" width="11.83203125" customWidth="1"/>
    <col min="13566" max="13566" width="13.1640625" customWidth="1"/>
    <col min="13567" max="13569" width="14.1640625" customWidth="1"/>
    <col min="13570" max="13570" width="12.6640625" customWidth="1"/>
    <col min="13571" max="13571" width="16.1640625" customWidth="1"/>
    <col min="13820" max="13820" width="13.33203125" customWidth="1"/>
    <col min="13821" max="13821" width="11.83203125" customWidth="1"/>
    <col min="13822" max="13822" width="13.1640625" customWidth="1"/>
    <col min="13823" max="13825" width="14.1640625" customWidth="1"/>
    <col min="13826" max="13826" width="12.6640625" customWidth="1"/>
    <col min="13827" max="13827" width="16.1640625" customWidth="1"/>
    <col min="14076" max="14076" width="13.33203125" customWidth="1"/>
    <col min="14077" max="14077" width="11.83203125" customWidth="1"/>
    <col min="14078" max="14078" width="13.1640625" customWidth="1"/>
    <col min="14079" max="14081" width="14.1640625" customWidth="1"/>
    <col min="14082" max="14082" width="12.6640625" customWidth="1"/>
    <col min="14083" max="14083" width="16.1640625" customWidth="1"/>
    <col min="14332" max="14332" width="13.33203125" customWidth="1"/>
    <col min="14333" max="14333" width="11.83203125" customWidth="1"/>
    <col min="14334" max="14334" width="13.1640625" customWidth="1"/>
    <col min="14335" max="14337" width="14.1640625" customWidth="1"/>
    <col min="14338" max="14338" width="12.6640625" customWidth="1"/>
    <col min="14339" max="14339" width="16.1640625" customWidth="1"/>
    <col min="14588" max="14588" width="13.33203125" customWidth="1"/>
    <col min="14589" max="14589" width="11.83203125" customWidth="1"/>
    <col min="14590" max="14590" width="13.1640625" customWidth="1"/>
    <col min="14591" max="14593" width="14.1640625" customWidth="1"/>
    <col min="14594" max="14594" width="12.6640625" customWidth="1"/>
    <col min="14595" max="14595" width="16.1640625" customWidth="1"/>
    <col min="14844" max="14844" width="13.33203125" customWidth="1"/>
    <col min="14845" max="14845" width="11.83203125" customWidth="1"/>
    <col min="14846" max="14846" width="13.1640625" customWidth="1"/>
    <col min="14847" max="14849" width="14.1640625" customWidth="1"/>
    <col min="14850" max="14850" width="12.6640625" customWidth="1"/>
    <col min="14851" max="14851" width="16.1640625" customWidth="1"/>
    <col min="15100" max="15100" width="13.33203125" customWidth="1"/>
    <col min="15101" max="15101" width="11.83203125" customWidth="1"/>
    <col min="15102" max="15102" width="13.1640625" customWidth="1"/>
    <col min="15103" max="15105" width="14.1640625" customWidth="1"/>
    <col min="15106" max="15106" width="12.6640625" customWidth="1"/>
    <col min="15107" max="15107" width="16.1640625" customWidth="1"/>
    <col min="15356" max="15356" width="13.33203125" customWidth="1"/>
    <col min="15357" max="15357" width="11.83203125" customWidth="1"/>
    <col min="15358" max="15358" width="13.1640625" customWidth="1"/>
    <col min="15359" max="15361" width="14.1640625" customWidth="1"/>
    <col min="15362" max="15362" width="12.6640625" customWidth="1"/>
    <col min="15363" max="15363" width="16.1640625" customWidth="1"/>
    <col min="15612" max="15612" width="13.33203125" customWidth="1"/>
    <col min="15613" max="15613" width="11.83203125" customWidth="1"/>
    <col min="15614" max="15614" width="13.1640625" customWidth="1"/>
    <col min="15615" max="15617" width="14.1640625" customWidth="1"/>
    <col min="15618" max="15618" width="12.6640625" customWidth="1"/>
    <col min="15619" max="15619" width="16.1640625" customWidth="1"/>
    <col min="15868" max="15868" width="13.33203125" customWidth="1"/>
    <col min="15869" max="15869" width="11.83203125" customWidth="1"/>
    <col min="15870" max="15870" width="13.1640625" customWidth="1"/>
    <col min="15871" max="15873" width="14.1640625" customWidth="1"/>
    <col min="15874" max="15874" width="12.6640625" customWidth="1"/>
    <col min="15875" max="15875" width="16.1640625" customWidth="1"/>
    <col min="16124" max="16124" width="13.33203125" customWidth="1"/>
    <col min="16125" max="16125" width="11.83203125" customWidth="1"/>
    <col min="16126" max="16126" width="13.1640625" customWidth="1"/>
    <col min="16127" max="16129" width="14.1640625" customWidth="1"/>
    <col min="16130" max="16130" width="12.6640625" customWidth="1"/>
    <col min="16131" max="16131" width="16.1640625" customWidth="1"/>
  </cols>
  <sheetData>
    <row r="1" spans="1:11" x14ac:dyDescent="0.2">
      <c r="A1" t="s">
        <v>23</v>
      </c>
      <c r="B1" t="s">
        <v>25</v>
      </c>
      <c r="C1" t="s">
        <v>26</v>
      </c>
      <c r="D1" t="s">
        <v>27</v>
      </c>
      <c r="E1" t="s">
        <v>28</v>
      </c>
      <c r="G1" t="s">
        <v>30</v>
      </c>
      <c r="H1" t="s">
        <v>31</v>
      </c>
      <c r="J1" t="s">
        <v>32</v>
      </c>
      <c r="K1" t="s">
        <v>33</v>
      </c>
    </row>
    <row r="2" spans="1:11" x14ac:dyDescent="0.2">
      <c r="A2">
        <v>1</v>
      </c>
      <c r="B2" s="9">
        <v>24</v>
      </c>
      <c r="C2">
        <v>17</v>
      </c>
      <c r="D2">
        <f>A2*B2</f>
        <v>24</v>
      </c>
      <c r="E2">
        <f>C2*A2</f>
        <v>17</v>
      </c>
      <c r="G2">
        <f>$B2/$B$25</f>
        <v>0.30379746835443039</v>
      </c>
      <c r="H2">
        <f>$C2/$C$25</f>
        <v>0.4358974358974359</v>
      </c>
      <c r="J2">
        <f>SUM($B$2:$B2)/$B$25</f>
        <v>0.30379746835443039</v>
      </c>
      <c r="K2">
        <f>SUM($C$2:$C2)/$C$25</f>
        <v>0.4358974358974359</v>
      </c>
    </row>
    <row r="3" spans="1:11" x14ac:dyDescent="0.2">
      <c r="A3">
        <v>2</v>
      </c>
      <c r="B3" s="9">
        <v>15</v>
      </c>
      <c r="C3">
        <v>11</v>
      </c>
      <c r="D3">
        <f t="shared" ref="D3:D24" si="0">A3*B3</f>
        <v>30</v>
      </c>
      <c r="E3">
        <f t="shared" ref="E3:E24" si="1">C3*A3</f>
        <v>22</v>
      </c>
      <c r="G3">
        <f t="shared" ref="G3:G24" si="2">$B3/$B$25</f>
        <v>0.189873417721519</v>
      </c>
      <c r="H3">
        <f t="shared" ref="H3:H24" si="3">$C3/$C$25</f>
        <v>0.28205128205128205</v>
      </c>
      <c r="J3">
        <f>SUM($B$2:$B3)/$B$25</f>
        <v>0.49367088607594939</v>
      </c>
      <c r="K3">
        <f>SUM($C$2:$C3)/$C$25</f>
        <v>0.71794871794871795</v>
      </c>
    </row>
    <row r="4" spans="1:11" x14ac:dyDescent="0.2">
      <c r="A4">
        <v>3</v>
      </c>
      <c r="B4" s="9">
        <v>9</v>
      </c>
      <c r="C4">
        <v>2</v>
      </c>
      <c r="D4">
        <f t="shared" si="0"/>
        <v>27</v>
      </c>
      <c r="E4">
        <f t="shared" si="1"/>
        <v>6</v>
      </c>
      <c r="G4">
        <f t="shared" si="2"/>
        <v>0.11392405063291139</v>
      </c>
      <c r="H4">
        <f t="shared" si="3"/>
        <v>5.128205128205128E-2</v>
      </c>
      <c r="J4">
        <f>SUM($B$2:$B4)/$B$25</f>
        <v>0.60759493670886078</v>
      </c>
      <c r="K4">
        <f>SUM($C$2:$C4)/$C$25</f>
        <v>0.76923076923076927</v>
      </c>
    </row>
    <row r="5" spans="1:11" x14ac:dyDescent="0.2">
      <c r="A5">
        <v>4</v>
      </c>
      <c r="B5" s="9">
        <v>8</v>
      </c>
      <c r="C5">
        <v>1</v>
      </c>
      <c r="D5">
        <f t="shared" si="0"/>
        <v>32</v>
      </c>
      <c r="E5">
        <f t="shared" si="1"/>
        <v>4</v>
      </c>
      <c r="G5">
        <f t="shared" si="2"/>
        <v>0.10126582278481013</v>
      </c>
      <c r="H5">
        <f t="shared" si="3"/>
        <v>2.564102564102564E-2</v>
      </c>
      <c r="J5">
        <f>SUM($B$2:$B5)/$B$25</f>
        <v>0.70886075949367089</v>
      </c>
      <c r="K5">
        <f>SUM($C$2:$C5)/$C$25</f>
        <v>0.79487179487179482</v>
      </c>
    </row>
    <row r="6" spans="1:11" x14ac:dyDescent="0.2">
      <c r="A6">
        <v>5</v>
      </c>
      <c r="B6" s="9">
        <v>5</v>
      </c>
      <c r="C6">
        <v>1</v>
      </c>
      <c r="D6">
        <f t="shared" si="0"/>
        <v>25</v>
      </c>
      <c r="E6">
        <f t="shared" si="1"/>
        <v>5</v>
      </c>
      <c r="G6">
        <f t="shared" si="2"/>
        <v>6.3291139240506333E-2</v>
      </c>
      <c r="H6">
        <f t="shared" si="3"/>
        <v>2.564102564102564E-2</v>
      </c>
      <c r="J6">
        <f>SUM($B$2:$B6)/$B$25</f>
        <v>0.77215189873417722</v>
      </c>
      <c r="K6">
        <f>SUM($C$2:$C6)/$C$25</f>
        <v>0.82051282051282048</v>
      </c>
    </row>
    <row r="7" spans="1:11" x14ac:dyDescent="0.2">
      <c r="A7">
        <v>6</v>
      </c>
      <c r="B7" s="9">
        <v>1</v>
      </c>
      <c r="C7">
        <v>2</v>
      </c>
      <c r="D7">
        <f t="shared" si="0"/>
        <v>6</v>
      </c>
      <c r="E7">
        <f t="shared" si="1"/>
        <v>12</v>
      </c>
      <c r="G7">
        <f t="shared" si="2"/>
        <v>1.2658227848101266E-2</v>
      </c>
      <c r="H7">
        <f t="shared" si="3"/>
        <v>5.128205128205128E-2</v>
      </c>
      <c r="J7">
        <f>SUM($B$2:$B7)/$B$25</f>
        <v>0.78481012658227844</v>
      </c>
      <c r="K7">
        <f>SUM($C$2:$C7)/$C$25</f>
        <v>0.87179487179487181</v>
      </c>
    </row>
    <row r="8" spans="1:11" x14ac:dyDescent="0.2">
      <c r="A8">
        <v>7</v>
      </c>
      <c r="B8" s="9">
        <v>4</v>
      </c>
      <c r="C8">
        <v>0</v>
      </c>
      <c r="D8">
        <f t="shared" si="0"/>
        <v>28</v>
      </c>
      <c r="E8">
        <f t="shared" si="1"/>
        <v>0</v>
      </c>
      <c r="G8">
        <f t="shared" si="2"/>
        <v>5.0632911392405063E-2</v>
      </c>
      <c r="H8">
        <f t="shared" si="3"/>
        <v>0</v>
      </c>
      <c r="J8">
        <f>SUM($B$2:$B8)/$B$25</f>
        <v>0.83544303797468356</v>
      </c>
      <c r="K8">
        <f>SUM($C$2:$C8)/$C$25</f>
        <v>0.87179487179487181</v>
      </c>
    </row>
    <row r="9" spans="1:11" x14ac:dyDescent="0.2">
      <c r="A9">
        <v>8</v>
      </c>
      <c r="B9" s="9">
        <v>1</v>
      </c>
      <c r="C9">
        <v>0</v>
      </c>
      <c r="D9">
        <f t="shared" si="0"/>
        <v>8</v>
      </c>
      <c r="E9">
        <f t="shared" si="1"/>
        <v>0</v>
      </c>
      <c r="G9">
        <f t="shared" si="2"/>
        <v>1.2658227848101266E-2</v>
      </c>
      <c r="H9">
        <f t="shared" si="3"/>
        <v>0</v>
      </c>
      <c r="J9">
        <f>SUM($B$2:$B9)/$B$25</f>
        <v>0.84810126582278478</v>
      </c>
      <c r="K9">
        <f>SUM($C$2:$C9)/$C$25</f>
        <v>0.87179487179487181</v>
      </c>
    </row>
    <row r="10" spans="1:11" x14ac:dyDescent="0.2">
      <c r="A10">
        <v>9</v>
      </c>
      <c r="B10" s="9">
        <v>0</v>
      </c>
      <c r="C10">
        <v>0</v>
      </c>
      <c r="D10">
        <f t="shared" si="0"/>
        <v>0</v>
      </c>
      <c r="E10">
        <f t="shared" si="1"/>
        <v>0</v>
      </c>
      <c r="G10">
        <f t="shared" si="2"/>
        <v>0</v>
      </c>
      <c r="H10">
        <f t="shared" si="3"/>
        <v>0</v>
      </c>
      <c r="J10">
        <f>SUM($B$2:$B10)/$B$25</f>
        <v>0.84810126582278478</v>
      </c>
      <c r="K10">
        <f>SUM($C$2:$C10)/$C$25</f>
        <v>0.87179487179487181</v>
      </c>
    </row>
    <row r="11" spans="1:11" x14ac:dyDescent="0.2">
      <c r="A11">
        <v>10</v>
      </c>
      <c r="B11" s="9">
        <v>2</v>
      </c>
      <c r="C11">
        <v>0</v>
      </c>
      <c r="D11">
        <f t="shared" si="0"/>
        <v>20</v>
      </c>
      <c r="E11">
        <f t="shared" si="1"/>
        <v>0</v>
      </c>
      <c r="G11">
        <f t="shared" si="2"/>
        <v>2.5316455696202531E-2</v>
      </c>
      <c r="H11">
        <f t="shared" si="3"/>
        <v>0</v>
      </c>
      <c r="J11">
        <f>SUM($B$2:$B11)/$B$25</f>
        <v>0.87341772151898733</v>
      </c>
      <c r="K11">
        <f>SUM($C$2:$C11)/$C$25</f>
        <v>0.87179487179487181</v>
      </c>
    </row>
    <row r="12" spans="1:11" x14ac:dyDescent="0.2">
      <c r="A12">
        <v>11</v>
      </c>
      <c r="B12" s="9">
        <v>4</v>
      </c>
      <c r="C12">
        <v>1</v>
      </c>
      <c r="D12">
        <f t="shared" si="0"/>
        <v>44</v>
      </c>
      <c r="E12">
        <f t="shared" si="1"/>
        <v>11</v>
      </c>
      <c r="G12">
        <f t="shared" si="2"/>
        <v>5.0632911392405063E-2</v>
      </c>
      <c r="H12">
        <f t="shared" si="3"/>
        <v>2.564102564102564E-2</v>
      </c>
      <c r="J12">
        <f>SUM($B$2:$B12)/$B$25</f>
        <v>0.92405063291139244</v>
      </c>
      <c r="K12">
        <f>SUM($C$2:$C12)/$C$25</f>
        <v>0.89743589743589747</v>
      </c>
    </row>
    <row r="13" spans="1:11" x14ac:dyDescent="0.2">
      <c r="A13">
        <v>12</v>
      </c>
      <c r="B13" s="9">
        <v>2</v>
      </c>
      <c r="C13">
        <v>0</v>
      </c>
      <c r="D13">
        <f t="shared" si="0"/>
        <v>24</v>
      </c>
      <c r="E13">
        <f t="shared" si="1"/>
        <v>0</v>
      </c>
      <c r="G13">
        <f t="shared" si="2"/>
        <v>2.5316455696202531E-2</v>
      </c>
      <c r="H13">
        <f t="shared" si="3"/>
        <v>0</v>
      </c>
      <c r="J13">
        <f>SUM($B$2:$B13)/$B$25</f>
        <v>0.94936708860759489</v>
      </c>
      <c r="K13">
        <f>SUM($C$2:$C13)/$C$25</f>
        <v>0.89743589743589747</v>
      </c>
    </row>
    <row r="14" spans="1:11" x14ac:dyDescent="0.2">
      <c r="A14">
        <v>13</v>
      </c>
      <c r="B14" s="9">
        <v>1</v>
      </c>
      <c r="C14">
        <v>1</v>
      </c>
      <c r="D14">
        <f t="shared" si="0"/>
        <v>13</v>
      </c>
      <c r="E14">
        <f t="shared" si="1"/>
        <v>13</v>
      </c>
      <c r="G14">
        <f t="shared" si="2"/>
        <v>1.2658227848101266E-2</v>
      </c>
      <c r="H14">
        <f t="shared" si="3"/>
        <v>2.564102564102564E-2</v>
      </c>
      <c r="J14">
        <f>SUM($B$2:$B14)/$B$25</f>
        <v>0.96202531645569622</v>
      </c>
      <c r="K14">
        <f>SUM($C$2:$C14)/$C$25</f>
        <v>0.92307692307692313</v>
      </c>
    </row>
    <row r="15" spans="1:11" x14ac:dyDescent="0.2">
      <c r="A15">
        <v>14</v>
      </c>
      <c r="B15" s="9">
        <v>0</v>
      </c>
      <c r="C15">
        <v>0</v>
      </c>
      <c r="D15">
        <f t="shared" si="0"/>
        <v>0</v>
      </c>
      <c r="E15">
        <f t="shared" si="1"/>
        <v>0</v>
      </c>
      <c r="G15">
        <f t="shared" si="2"/>
        <v>0</v>
      </c>
      <c r="H15">
        <f t="shared" si="3"/>
        <v>0</v>
      </c>
      <c r="J15">
        <f>SUM($B$2:$B15)/$B$25</f>
        <v>0.96202531645569622</v>
      </c>
      <c r="K15">
        <f>SUM($C$2:$C15)/$C$25</f>
        <v>0.92307692307692313</v>
      </c>
    </row>
    <row r="16" spans="1:11" x14ac:dyDescent="0.2">
      <c r="A16">
        <f>A15+ 1</f>
        <v>15</v>
      </c>
      <c r="B16" s="9">
        <v>0</v>
      </c>
      <c r="C16">
        <v>0</v>
      </c>
      <c r="D16">
        <f t="shared" si="0"/>
        <v>0</v>
      </c>
      <c r="E16">
        <f t="shared" si="1"/>
        <v>0</v>
      </c>
      <c r="G16">
        <f t="shared" si="2"/>
        <v>0</v>
      </c>
      <c r="H16">
        <f t="shared" si="3"/>
        <v>0</v>
      </c>
      <c r="J16">
        <f>SUM($B$2:$B16)/$B$25</f>
        <v>0.96202531645569622</v>
      </c>
      <c r="K16">
        <f>SUM($C$2:$C16)/$C$25</f>
        <v>0.92307692307692313</v>
      </c>
    </row>
    <row r="17" spans="1:11" x14ac:dyDescent="0.2">
      <c r="A17">
        <f t="shared" ref="A17:A24" si="4">A16+ 1</f>
        <v>16</v>
      </c>
      <c r="B17" s="9">
        <v>1</v>
      </c>
      <c r="C17">
        <v>0</v>
      </c>
      <c r="D17">
        <f t="shared" si="0"/>
        <v>16</v>
      </c>
      <c r="E17">
        <f t="shared" si="1"/>
        <v>0</v>
      </c>
      <c r="G17">
        <f t="shared" si="2"/>
        <v>1.2658227848101266E-2</v>
      </c>
      <c r="H17">
        <f t="shared" si="3"/>
        <v>0</v>
      </c>
      <c r="J17">
        <f>SUM($B$2:$B17)/$B$25</f>
        <v>0.97468354430379744</v>
      </c>
      <c r="K17">
        <f>SUM($C$2:$C17)/$C$25</f>
        <v>0.92307692307692313</v>
      </c>
    </row>
    <row r="18" spans="1:11" x14ac:dyDescent="0.2">
      <c r="A18">
        <f t="shared" si="4"/>
        <v>17</v>
      </c>
      <c r="B18" s="9">
        <v>0</v>
      </c>
      <c r="C18">
        <v>1</v>
      </c>
      <c r="D18">
        <f t="shared" si="0"/>
        <v>0</v>
      </c>
      <c r="E18">
        <f t="shared" si="1"/>
        <v>17</v>
      </c>
      <c r="G18">
        <f t="shared" si="2"/>
        <v>0</v>
      </c>
      <c r="H18">
        <f t="shared" si="3"/>
        <v>2.564102564102564E-2</v>
      </c>
      <c r="J18">
        <f>SUM($B$2:$B18)/$B$25</f>
        <v>0.97468354430379744</v>
      </c>
      <c r="K18">
        <f>SUM($C$2:$C18)/$C$25</f>
        <v>0.94871794871794868</v>
      </c>
    </row>
    <row r="19" spans="1:11" x14ac:dyDescent="0.2">
      <c r="A19">
        <f t="shared" si="4"/>
        <v>18</v>
      </c>
      <c r="B19" s="9">
        <v>0</v>
      </c>
      <c r="C19">
        <v>0</v>
      </c>
      <c r="D19">
        <f t="shared" si="0"/>
        <v>0</v>
      </c>
      <c r="E19">
        <f t="shared" si="1"/>
        <v>0</v>
      </c>
      <c r="G19">
        <f t="shared" si="2"/>
        <v>0</v>
      </c>
      <c r="H19">
        <f t="shared" si="3"/>
        <v>0</v>
      </c>
      <c r="J19">
        <f>SUM($B$2:$B19)/$B$25</f>
        <v>0.97468354430379744</v>
      </c>
      <c r="K19">
        <f>SUM($C$2:$C19)/$C$25</f>
        <v>0.94871794871794868</v>
      </c>
    </row>
    <row r="20" spans="1:11" x14ac:dyDescent="0.2">
      <c r="A20">
        <f t="shared" si="4"/>
        <v>19</v>
      </c>
      <c r="B20" s="9">
        <v>0</v>
      </c>
      <c r="C20">
        <v>1</v>
      </c>
      <c r="D20">
        <f t="shared" si="0"/>
        <v>0</v>
      </c>
      <c r="E20">
        <f t="shared" si="1"/>
        <v>19</v>
      </c>
      <c r="G20">
        <f t="shared" si="2"/>
        <v>0</v>
      </c>
      <c r="H20">
        <f t="shared" si="3"/>
        <v>2.564102564102564E-2</v>
      </c>
      <c r="J20">
        <f>SUM($B$2:$B20)/$B$25</f>
        <v>0.97468354430379744</v>
      </c>
      <c r="K20">
        <f>SUM($C$2:$C20)/$C$25</f>
        <v>0.97435897435897434</v>
      </c>
    </row>
    <row r="21" spans="1:11" x14ac:dyDescent="0.2">
      <c r="A21">
        <f t="shared" si="4"/>
        <v>20</v>
      </c>
      <c r="B21" s="9">
        <v>1</v>
      </c>
      <c r="C21">
        <v>0</v>
      </c>
      <c r="D21">
        <f t="shared" si="0"/>
        <v>20</v>
      </c>
      <c r="E21">
        <f t="shared" si="1"/>
        <v>0</v>
      </c>
      <c r="G21">
        <f t="shared" si="2"/>
        <v>1.2658227848101266E-2</v>
      </c>
      <c r="H21">
        <f t="shared" si="3"/>
        <v>0</v>
      </c>
      <c r="J21">
        <f>SUM($B$2:$B21)/$B$25</f>
        <v>0.98734177215189878</v>
      </c>
      <c r="K21">
        <f>SUM($C$2:$C21)/$C$25</f>
        <v>0.97435897435897434</v>
      </c>
    </row>
    <row r="22" spans="1:11" x14ac:dyDescent="0.2">
      <c r="A22">
        <f t="shared" si="4"/>
        <v>21</v>
      </c>
      <c r="B22" s="9">
        <v>0</v>
      </c>
      <c r="C22">
        <v>1</v>
      </c>
      <c r="D22">
        <f t="shared" si="0"/>
        <v>0</v>
      </c>
      <c r="E22">
        <f t="shared" si="1"/>
        <v>21</v>
      </c>
      <c r="G22">
        <f t="shared" si="2"/>
        <v>0</v>
      </c>
      <c r="H22">
        <f t="shared" si="3"/>
        <v>2.564102564102564E-2</v>
      </c>
      <c r="J22">
        <f>SUM($B$2:$B22)/$B$25</f>
        <v>0.98734177215189878</v>
      </c>
      <c r="K22">
        <f>SUM($C$2:$C22)/$C$25</f>
        <v>1</v>
      </c>
    </row>
    <row r="23" spans="1:11" x14ac:dyDescent="0.2">
      <c r="A23">
        <f t="shared" si="4"/>
        <v>22</v>
      </c>
      <c r="B23" s="9">
        <v>0</v>
      </c>
      <c r="C23">
        <v>0</v>
      </c>
      <c r="D23">
        <f t="shared" si="0"/>
        <v>0</v>
      </c>
      <c r="E23">
        <f t="shared" si="1"/>
        <v>0</v>
      </c>
      <c r="G23">
        <f t="shared" si="2"/>
        <v>0</v>
      </c>
      <c r="H23">
        <f t="shared" si="3"/>
        <v>0</v>
      </c>
      <c r="J23">
        <f>SUM($B$2:$B23)/$B$25</f>
        <v>0.98734177215189878</v>
      </c>
      <c r="K23">
        <f>SUM($C$2:$C23)/$C$25</f>
        <v>1</v>
      </c>
    </row>
    <row r="24" spans="1:11" x14ac:dyDescent="0.2">
      <c r="A24">
        <f t="shared" si="4"/>
        <v>23</v>
      </c>
      <c r="B24" s="9">
        <v>1</v>
      </c>
      <c r="C24">
        <v>0</v>
      </c>
      <c r="D24">
        <f t="shared" si="0"/>
        <v>23</v>
      </c>
      <c r="E24">
        <f t="shared" si="1"/>
        <v>0</v>
      </c>
      <c r="G24">
        <f t="shared" si="2"/>
        <v>1.2658227848101266E-2</v>
      </c>
      <c r="H24">
        <f t="shared" si="3"/>
        <v>0</v>
      </c>
      <c r="J24">
        <f>SUM($B$2:$B24)/$B$25</f>
        <v>1</v>
      </c>
      <c r="K24">
        <f>SUM($C$2:$C24)/$C$25</f>
        <v>1</v>
      </c>
    </row>
    <row r="25" spans="1:11" x14ac:dyDescent="0.2">
      <c r="A25" t="s">
        <v>29</v>
      </c>
      <c r="B25" s="9">
        <f>SUM($B$2:$B$24)</f>
        <v>79</v>
      </c>
      <c r="C25">
        <f>SUM($C$2:$C$24)</f>
        <v>39</v>
      </c>
      <c r="D25">
        <f>SUM($D$2:$D$24)/$B$25</f>
        <v>4.3037974683544302</v>
      </c>
      <c r="E25">
        <f>SUM($E$2:E$24)/$C$25</f>
        <v>3.7692307692307692</v>
      </c>
      <c r="G25">
        <f>SUM($G$2:$G$24)</f>
        <v>0.99999999999999989</v>
      </c>
      <c r="H2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4" workbookViewId="0">
      <selection activeCell="S12" sqref="S12"/>
    </sheetView>
  </sheetViews>
  <sheetFormatPr baseColWidth="10" defaultRowHeight="15" x14ac:dyDescent="0.2"/>
  <sheetData>
    <row r="1" spans="1:1" x14ac:dyDescent="0.2">
      <c r="A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2" zoomScale="125" workbookViewId="0">
      <selection activeCell="I3" sqref="I3"/>
    </sheetView>
  </sheetViews>
  <sheetFormatPr baseColWidth="10" defaultColWidth="9" defaultRowHeight="15" x14ac:dyDescent="0.2"/>
  <cols>
    <col min="1" max="1" width="7.1640625" style="1" customWidth="1"/>
    <col min="2" max="2" width="8.83203125" style="1" customWidth="1"/>
    <col min="3" max="3" width="12" style="1" customWidth="1"/>
  </cols>
  <sheetData>
    <row r="1" spans="1:11" ht="34" x14ac:dyDescent="0.2">
      <c r="A1" s="1" t="s">
        <v>0</v>
      </c>
      <c r="B1" s="2" t="s">
        <v>1</v>
      </c>
      <c r="C1" s="3" t="s">
        <v>2</v>
      </c>
    </row>
    <row r="2" spans="1:11" x14ac:dyDescent="0.2">
      <c r="A2" s="1" t="s">
        <v>3</v>
      </c>
      <c r="B2" s="4">
        <v>4.5398237851233896</v>
      </c>
      <c r="C2" s="5">
        <v>7.5946433683001544</v>
      </c>
      <c r="I2" t="s">
        <v>4</v>
      </c>
      <c r="J2" t="s">
        <v>3</v>
      </c>
    </row>
    <row r="3" spans="1:11" x14ac:dyDescent="0.2">
      <c r="A3" s="1" t="s">
        <v>3</v>
      </c>
      <c r="B3" s="4">
        <v>6.6068146636159968</v>
      </c>
      <c r="C3" s="5">
        <v>129.47245984816044</v>
      </c>
      <c r="H3" t="s">
        <v>18</v>
      </c>
      <c r="I3">
        <v>39</v>
      </c>
      <c r="J3">
        <v>79</v>
      </c>
    </row>
    <row r="4" spans="1:11" x14ac:dyDescent="0.2">
      <c r="A4" s="1" t="s">
        <v>3</v>
      </c>
      <c r="B4" s="4">
        <v>1.3341664064117609</v>
      </c>
      <c r="C4" s="5">
        <v>282.99461679397746</v>
      </c>
      <c r="H4" t="s">
        <v>19</v>
      </c>
      <c r="I4">
        <v>59</v>
      </c>
      <c r="J4">
        <v>59</v>
      </c>
    </row>
    <row r="5" spans="1:11" x14ac:dyDescent="0.2">
      <c r="A5" s="1" t="s">
        <v>3</v>
      </c>
      <c r="B5" s="4">
        <v>52.397423600793076</v>
      </c>
      <c r="C5" s="5">
        <v>320.96448710126117</v>
      </c>
      <c r="H5" t="s">
        <v>20</v>
      </c>
      <c r="I5">
        <f>I3-I4</f>
        <v>-20</v>
      </c>
      <c r="J5">
        <f>J3-J4</f>
        <v>20</v>
      </c>
    </row>
    <row r="6" spans="1:11" x14ac:dyDescent="0.2">
      <c r="A6" s="1" t="s">
        <v>3</v>
      </c>
      <c r="B6" s="4">
        <v>2.4</v>
      </c>
      <c r="C6" s="5">
        <v>82.874983650713375</v>
      </c>
      <c r="H6" t="s">
        <v>21</v>
      </c>
      <c r="I6">
        <f>I5*I5</f>
        <v>400</v>
      </c>
      <c r="J6">
        <f>J5*J5</f>
        <v>400</v>
      </c>
    </row>
    <row r="7" spans="1:11" x14ac:dyDescent="0.2">
      <c r="A7" s="1" t="s">
        <v>3</v>
      </c>
      <c r="B7" s="4">
        <v>7.0178344237734338</v>
      </c>
      <c r="C7" s="5">
        <v>237.21571913405637</v>
      </c>
      <c r="H7" t="s">
        <v>22</v>
      </c>
      <c r="I7">
        <f>I6/I4</f>
        <v>6.7796610169491522</v>
      </c>
      <c r="J7">
        <f>J6/J4</f>
        <v>6.7796610169491522</v>
      </c>
      <c r="K7">
        <f>I7+J7</f>
        <v>13.559322033898304</v>
      </c>
    </row>
    <row r="8" spans="1:11" x14ac:dyDescent="0.2">
      <c r="A8" s="1" t="s">
        <v>3</v>
      </c>
      <c r="B8" s="4">
        <v>3</v>
      </c>
      <c r="C8" s="5">
        <v>156.70543674590476</v>
      </c>
      <c r="J8">
        <f>_xlfn.CHISQ.TEST(I3:J3,I4:J4)</f>
        <v>2.3114057104791508E-4</v>
      </c>
    </row>
    <row r="9" spans="1:11" x14ac:dyDescent="0.2">
      <c r="A9" s="1" t="s">
        <v>3</v>
      </c>
      <c r="B9" s="4">
        <v>3</v>
      </c>
      <c r="C9" s="5">
        <v>166.29303899603258</v>
      </c>
    </row>
    <row r="10" spans="1:11" x14ac:dyDescent="0.2">
      <c r="A10" s="1" t="s">
        <v>3</v>
      </c>
      <c r="B10" s="4">
        <v>3.0870698080711652</v>
      </c>
      <c r="C10" s="5">
        <v>294.90476880799019</v>
      </c>
    </row>
    <row r="11" spans="1:11" x14ac:dyDescent="0.2">
      <c r="A11" s="1" t="s">
        <v>3</v>
      </c>
      <c r="B11" s="4">
        <v>29.209929818436343</v>
      </c>
      <c r="C11" s="5">
        <v>248.08931706796366</v>
      </c>
    </row>
    <row r="12" spans="1:11" x14ac:dyDescent="0.2">
      <c r="A12" s="1" t="s">
        <v>3</v>
      </c>
      <c r="B12" s="4">
        <v>81.912941590486241</v>
      </c>
      <c r="C12" s="5">
        <v>130.59370780985728</v>
      </c>
    </row>
    <row r="13" spans="1:11" x14ac:dyDescent="0.2">
      <c r="A13" s="1" t="s">
        <v>3</v>
      </c>
      <c r="B13" s="4">
        <v>3.2</v>
      </c>
      <c r="C13" s="5">
        <v>188.27589282695641</v>
      </c>
    </row>
    <row r="14" spans="1:11" x14ac:dyDescent="0.2">
      <c r="A14" s="1" t="s">
        <v>3</v>
      </c>
      <c r="B14" s="4">
        <v>10.1</v>
      </c>
      <c r="C14" s="5">
        <v>215.87499135229444</v>
      </c>
    </row>
    <row r="15" spans="1:11" x14ac:dyDescent="0.2">
      <c r="A15" s="1" t="s">
        <v>3</v>
      </c>
      <c r="B15" s="4">
        <v>3.2649655434853648</v>
      </c>
      <c r="C15" s="5">
        <v>139.96974072764101</v>
      </c>
    </row>
    <row r="16" spans="1:11" x14ac:dyDescent="0.2">
      <c r="A16" s="1" t="s">
        <v>3</v>
      </c>
      <c r="B16" s="4">
        <v>4.8</v>
      </c>
      <c r="C16" s="5">
        <v>272.38594403053332</v>
      </c>
    </row>
    <row r="17" spans="1:3" x14ac:dyDescent="0.2">
      <c r="A17" s="1" t="s">
        <v>3</v>
      </c>
      <c r="B17" s="4">
        <v>24.093360081162199</v>
      </c>
      <c r="C17" s="5">
        <v>344.34859354615207</v>
      </c>
    </row>
    <row r="18" spans="1:3" x14ac:dyDescent="0.2">
      <c r="A18" s="1" t="s">
        <v>3</v>
      </c>
      <c r="B18" s="4">
        <v>3.4</v>
      </c>
      <c r="C18" s="5">
        <v>258.43986920540192</v>
      </c>
    </row>
    <row r="19" spans="1:3" x14ac:dyDescent="0.2">
      <c r="A19" s="1" t="s">
        <v>3</v>
      </c>
      <c r="B19" s="4">
        <v>3.5</v>
      </c>
      <c r="C19" s="5">
        <v>329.0362434689074</v>
      </c>
    </row>
    <row r="20" spans="1:3" x14ac:dyDescent="0.2">
      <c r="A20" s="1" t="s">
        <v>3</v>
      </c>
      <c r="B20" s="4">
        <v>3.4928498393345939</v>
      </c>
      <c r="C20" s="5">
        <v>246.37062226906983</v>
      </c>
    </row>
    <row r="21" spans="1:3" x14ac:dyDescent="0.2">
      <c r="A21" s="1" t="s">
        <v>3</v>
      </c>
      <c r="B21" s="4">
        <v>3.6359317925014669</v>
      </c>
      <c r="C21" s="5">
        <v>238.49573328107331</v>
      </c>
    </row>
    <row r="22" spans="1:3" x14ac:dyDescent="0.2">
      <c r="A22" s="1" t="s">
        <v>3</v>
      </c>
      <c r="B22" s="4">
        <v>30.829206931079646</v>
      </c>
      <c r="C22" s="5">
        <v>249.09592091665962</v>
      </c>
    </row>
    <row r="23" spans="1:3" x14ac:dyDescent="0.2">
      <c r="A23" s="1" t="s">
        <v>3</v>
      </c>
      <c r="B23" s="4">
        <v>4</v>
      </c>
      <c r="C23" s="5">
        <v>214.26110289929551</v>
      </c>
    </row>
    <row r="24" spans="1:3" x14ac:dyDescent="0.2">
      <c r="A24" s="1" t="s">
        <v>3</v>
      </c>
      <c r="B24" s="4">
        <v>61.626293089858073</v>
      </c>
      <c r="C24" s="5">
        <v>178.32624894779826</v>
      </c>
    </row>
    <row r="25" spans="1:3" x14ac:dyDescent="0.2">
      <c r="A25" s="1" t="s">
        <v>3</v>
      </c>
      <c r="B25" s="4">
        <v>83.504850158538943</v>
      </c>
      <c r="C25" s="5">
        <v>180.61753538687353</v>
      </c>
    </row>
    <row r="26" spans="1:3" x14ac:dyDescent="0.2">
      <c r="A26" s="1" t="s">
        <v>3</v>
      </c>
      <c r="B26" s="4">
        <v>17.899999999999999</v>
      </c>
      <c r="C26" s="5">
        <v>275.42522636846775</v>
      </c>
    </row>
    <row r="27" spans="1:3" x14ac:dyDescent="0.2">
      <c r="A27" s="1" t="s">
        <v>3</v>
      </c>
      <c r="B27" s="4">
        <v>18.772320048417285</v>
      </c>
      <c r="C27" s="5">
        <v>104.18429424819323</v>
      </c>
    </row>
    <row r="28" spans="1:3" x14ac:dyDescent="0.2">
      <c r="A28" s="1" t="s">
        <v>3</v>
      </c>
      <c r="B28" s="4">
        <v>6.1294371682823243</v>
      </c>
      <c r="C28" s="5">
        <v>123.69006752628161</v>
      </c>
    </row>
    <row r="29" spans="1:3" x14ac:dyDescent="0.2">
      <c r="A29" s="1" t="s">
        <v>3</v>
      </c>
      <c r="B29" s="4">
        <v>8.5</v>
      </c>
      <c r="C29" s="5">
        <v>264.66784111825228</v>
      </c>
    </row>
    <row r="30" spans="1:3" x14ac:dyDescent="0.2">
      <c r="A30" s="1" t="s">
        <v>3</v>
      </c>
      <c r="B30" s="4">
        <v>5.3600373132983972</v>
      </c>
      <c r="C30" s="5">
        <v>261.41637851937526</v>
      </c>
    </row>
    <row r="31" spans="1:3" x14ac:dyDescent="0.2">
      <c r="A31" s="1" t="s">
        <v>3</v>
      </c>
      <c r="B31" s="4">
        <v>148.33482396252157</v>
      </c>
      <c r="C31" s="5">
        <v>97.398102284331287</v>
      </c>
    </row>
    <row r="32" spans="1:3" x14ac:dyDescent="0.2">
      <c r="A32" s="1" t="s">
        <v>3</v>
      </c>
      <c r="B32" s="4">
        <v>5.6</v>
      </c>
      <c r="C32" s="5">
        <v>21.801409486351815</v>
      </c>
    </row>
    <row r="33" spans="1:3" x14ac:dyDescent="0.2">
      <c r="A33" s="1" t="s">
        <v>3</v>
      </c>
      <c r="B33" s="4">
        <v>29.29607482242163</v>
      </c>
      <c r="C33" s="5">
        <v>137.21322817636241</v>
      </c>
    </row>
    <row r="34" spans="1:3" x14ac:dyDescent="0.2">
      <c r="A34" s="1" t="s">
        <v>3</v>
      </c>
      <c r="B34" s="4">
        <v>29.341097457270457</v>
      </c>
      <c r="C34" s="5">
        <v>348.00071306950417</v>
      </c>
    </row>
    <row r="35" spans="1:3" x14ac:dyDescent="0.2">
      <c r="A35" s="1" t="s">
        <v>3</v>
      </c>
      <c r="B35" s="4">
        <v>42.992673794507247</v>
      </c>
      <c r="C35" s="5">
        <v>318.30005646739403</v>
      </c>
    </row>
    <row r="36" spans="1:3" x14ac:dyDescent="0.2">
      <c r="A36" s="1" t="s">
        <v>3</v>
      </c>
      <c r="B36" s="4">
        <v>6.3071388125040952</v>
      </c>
      <c r="C36" s="5">
        <v>25.346175941996961</v>
      </c>
    </row>
    <row r="37" spans="1:3" x14ac:dyDescent="0.2">
      <c r="A37" s="1" t="s">
        <v>3</v>
      </c>
      <c r="B37" s="4">
        <v>3.1064449134374152</v>
      </c>
      <c r="C37" s="5">
        <v>146.82148834078004</v>
      </c>
    </row>
    <row r="38" spans="1:3" x14ac:dyDescent="0.2">
      <c r="A38" s="1" t="s">
        <v>3</v>
      </c>
      <c r="B38" s="4">
        <v>163.81871077509172</v>
      </c>
      <c r="C38" s="5">
        <v>230.77211415872733</v>
      </c>
    </row>
    <row r="39" spans="1:3" x14ac:dyDescent="0.2">
      <c r="A39" s="1" t="s">
        <v>3</v>
      </c>
      <c r="B39" s="4">
        <v>13</v>
      </c>
      <c r="C39" s="5">
        <v>69.370120053805095</v>
      </c>
    </row>
    <row r="40" spans="1:3" x14ac:dyDescent="0.2">
      <c r="A40" s="1" t="s">
        <v>3</v>
      </c>
      <c r="B40" s="4">
        <v>129.86492983095101</v>
      </c>
      <c r="C40" s="5">
        <v>174.65378396675629</v>
      </c>
    </row>
    <row r="41" spans="1:3" x14ac:dyDescent="0.2">
      <c r="A41" s="1" t="s">
        <v>3</v>
      </c>
      <c r="B41" s="4">
        <v>7.2</v>
      </c>
      <c r="C41" s="5">
        <v>144.34467190240144</v>
      </c>
    </row>
    <row r="42" spans="1:3" x14ac:dyDescent="0.2">
      <c r="A42" s="1" t="s">
        <v>3</v>
      </c>
      <c r="B42" s="4">
        <v>7.3</v>
      </c>
      <c r="C42" s="5">
        <v>178.939088309976</v>
      </c>
    </row>
    <row r="43" spans="1:3" x14ac:dyDescent="0.2">
      <c r="A43" s="1" t="s">
        <v>3</v>
      </c>
      <c r="B43" s="4">
        <v>24.355902775308863</v>
      </c>
      <c r="C43" s="5">
        <v>344.76551355365444</v>
      </c>
    </row>
    <row r="44" spans="1:3" x14ac:dyDescent="0.2">
      <c r="A44" s="1" t="s">
        <v>3</v>
      </c>
      <c r="B44" s="4">
        <v>51.295711321693908</v>
      </c>
      <c r="C44" s="5">
        <v>30.714729302594492</v>
      </c>
    </row>
    <row r="45" spans="1:3" x14ac:dyDescent="0.2">
      <c r="A45" s="1" t="s">
        <v>3</v>
      </c>
      <c r="B45" s="4">
        <v>75.976114667725</v>
      </c>
      <c r="C45" s="5">
        <v>182.56489465024691</v>
      </c>
    </row>
    <row r="46" spans="1:3" x14ac:dyDescent="0.2">
      <c r="A46" s="1" t="s">
        <v>3</v>
      </c>
      <c r="B46" s="4">
        <v>9.192388155444748</v>
      </c>
      <c r="C46" s="5">
        <v>194.4897625937779</v>
      </c>
    </row>
    <row r="47" spans="1:3" x14ac:dyDescent="0.2">
      <c r="A47" s="1" t="s">
        <v>3</v>
      </c>
      <c r="B47" s="4">
        <v>7.7</v>
      </c>
      <c r="C47" s="5">
        <v>190.30484646867706</v>
      </c>
    </row>
    <row r="48" spans="1:3" x14ac:dyDescent="0.2">
      <c r="A48" s="1" t="s">
        <v>3</v>
      </c>
      <c r="B48" s="4">
        <v>18.3</v>
      </c>
      <c r="C48" s="5">
        <v>180</v>
      </c>
    </row>
    <row r="49" spans="1:3" x14ac:dyDescent="0.2">
      <c r="A49" s="1" t="s">
        <v>3</v>
      </c>
      <c r="B49" s="4">
        <v>9.7637083119103636</v>
      </c>
      <c r="C49" s="5">
        <v>302.87626175211619</v>
      </c>
    </row>
    <row r="50" spans="1:3" x14ac:dyDescent="0.2">
      <c r="A50" s="1" t="s">
        <v>3</v>
      </c>
      <c r="B50" s="4">
        <v>21.860009149149846</v>
      </c>
      <c r="C50" s="5">
        <v>126.81747700225191</v>
      </c>
    </row>
    <row r="51" spans="1:3" x14ac:dyDescent="0.2">
      <c r="A51" s="1" t="s">
        <v>3</v>
      </c>
      <c r="B51" s="4">
        <v>38.550356678025707</v>
      </c>
      <c r="C51" s="5">
        <v>111.77381036536514</v>
      </c>
    </row>
    <row r="52" spans="1:3" x14ac:dyDescent="0.2">
      <c r="A52" s="1" t="s">
        <v>3</v>
      </c>
      <c r="B52" s="4">
        <v>8.6</v>
      </c>
      <c r="C52" s="5">
        <v>177.45519562003898</v>
      </c>
    </row>
    <row r="53" spans="1:3" x14ac:dyDescent="0.2">
      <c r="A53" s="1" t="s">
        <v>3</v>
      </c>
      <c r="B53" s="4">
        <v>8.7206651122491792</v>
      </c>
      <c r="C53" s="5">
        <v>243.43494882275098</v>
      </c>
    </row>
    <row r="54" spans="1:3" x14ac:dyDescent="0.2">
      <c r="A54" s="1" t="s">
        <v>3</v>
      </c>
      <c r="B54" s="4">
        <v>18.399999999999999</v>
      </c>
      <c r="C54" s="5">
        <v>55.399238112408938</v>
      </c>
    </row>
    <row r="55" spans="1:3" x14ac:dyDescent="0.2">
      <c r="A55" s="1" t="s">
        <v>3</v>
      </c>
      <c r="B55" s="4">
        <v>50.447299233999985</v>
      </c>
      <c r="C55" s="5">
        <v>116.10791370039726</v>
      </c>
    </row>
    <row r="56" spans="1:3" x14ac:dyDescent="0.2">
      <c r="A56" s="1" t="s">
        <v>3</v>
      </c>
      <c r="B56" s="4">
        <v>9.1999999999999993</v>
      </c>
      <c r="C56" s="5">
        <v>99.173535442214188</v>
      </c>
    </row>
    <row r="57" spans="1:3" x14ac:dyDescent="0.2">
      <c r="A57" s="1" t="s">
        <v>3</v>
      </c>
      <c r="B57" s="4">
        <v>52.844394215462493</v>
      </c>
      <c r="C57" s="5">
        <v>252.14793247537389</v>
      </c>
    </row>
    <row r="58" spans="1:3" x14ac:dyDescent="0.2">
      <c r="A58" s="1" t="s">
        <v>3</v>
      </c>
      <c r="B58" s="4">
        <v>9.6</v>
      </c>
      <c r="C58" s="5">
        <v>251.35046124624799</v>
      </c>
    </row>
    <row r="59" spans="1:3" x14ac:dyDescent="0.2">
      <c r="A59" s="1" t="s">
        <v>3</v>
      </c>
      <c r="B59" s="4">
        <v>9.6</v>
      </c>
      <c r="C59" s="5">
        <v>269.36340642381418</v>
      </c>
    </row>
    <row r="60" spans="1:3" x14ac:dyDescent="0.2">
      <c r="A60" s="1" t="s">
        <v>3</v>
      </c>
      <c r="B60" s="4">
        <v>9.6</v>
      </c>
      <c r="C60" s="5">
        <v>132.73949808893946</v>
      </c>
    </row>
    <row r="61" spans="1:3" x14ac:dyDescent="0.2">
      <c r="A61" s="1" t="s">
        <v>3</v>
      </c>
      <c r="B61" s="4">
        <v>9.7061835960175173</v>
      </c>
      <c r="C61" s="5">
        <v>27.621074983139266</v>
      </c>
    </row>
    <row r="62" spans="1:3" x14ac:dyDescent="0.2">
      <c r="A62" s="1" t="s">
        <v>3</v>
      </c>
      <c r="B62" s="4">
        <v>31.143699202237716</v>
      </c>
      <c r="C62" s="5">
        <v>346.63306930365741</v>
      </c>
    </row>
    <row r="63" spans="1:3" x14ac:dyDescent="0.2">
      <c r="A63" s="1" t="s">
        <v>3</v>
      </c>
      <c r="B63" s="4">
        <v>32.088003989018745</v>
      </c>
      <c r="C63" s="5">
        <v>343.71122596993473</v>
      </c>
    </row>
    <row r="64" spans="1:3" x14ac:dyDescent="0.2">
      <c r="A64" s="1" t="s">
        <v>3</v>
      </c>
      <c r="B64" s="4">
        <v>11.1</v>
      </c>
      <c r="C64" s="5">
        <v>295.6410058243053</v>
      </c>
    </row>
    <row r="65" spans="1:3" x14ac:dyDescent="0.2">
      <c r="A65" s="1" t="s">
        <v>3</v>
      </c>
      <c r="B65" s="4">
        <v>19</v>
      </c>
      <c r="C65" s="5">
        <v>288.13808215560925</v>
      </c>
    </row>
    <row r="66" spans="1:3" x14ac:dyDescent="0.2">
      <c r="A66" s="1" t="s">
        <v>3</v>
      </c>
      <c r="B66" s="4">
        <v>14.199295757187532</v>
      </c>
      <c r="C66" s="5">
        <v>230.14276455801658</v>
      </c>
    </row>
    <row r="67" spans="1:3" x14ac:dyDescent="0.2">
      <c r="A67" s="1" t="s">
        <v>3</v>
      </c>
      <c r="B67" s="4">
        <v>38.322056312305797</v>
      </c>
      <c r="C67" s="5">
        <v>358.05598097508351</v>
      </c>
    </row>
    <row r="68" spans="1:3" x14ac:dyDescent="0.2">
      <c r="A68" s="1" t="s">
        <v>3</v>
      </c>
      <c r="B68" s="4">
        <v>15.8</v>
      </c>
      <c r="C68" s="5">
        <v>248.41211416925341</v>
      </c>
    </row>
    <row r="69" spans="1:3" x14ac:dyDescent="0.2">
      <c r="A69" s="1" t="s">
        <v>3</v>
      </c>
      <c r="B69" s="4">
        <v>22.2</v>
      </c>
      <c r="C69" s="5">
        <v>261.67434966947604</v>
      </c>
    </row>
    <row r="70" spans="1:3" x14ac:dyDescent="0.2">
      <c r="A70" s="1" t="s">
        <v>3</v>
      </c>
      <c r="B70" s="4">
        <v>18.2</v>
      </c>
      <c r="C70" s="5">
        <v>65.60324107343385</v>
      </c>
    </row>
    <row r="71" spans="1:3" x14ac:dyDescent="0.2">
      <c r="A71" s="1" t="s">
        <v>3</v>
      </c>
      <c r="B71" s="4">
        <v>86.534386228842791</v>
      </c>
      <c r="C71" s="5">
        <v>185.03857134415085</v>
      </c>
    </row>
    <row r="72" spans="1:3" x14ac:dyDescent="0.2">
      <c r="A72" s="1" t="s">
        <v>3</v>
      </c>
      <c r="B72" s="4">
        <v>96.12226589090703</v>
      </c>
      <c r="C72" s="5">
        <v>264.62748362546193</v>
      </c>
    </row>
    <row r="73" spans="1:3" x14ac:dyDescent="0.2">
      <c r="A73" s="1" t="s">
        <v>3</v>
      </c>
      <c r="B73" s="4">
        <v>19.843638779183372</v>
      </c>
      <c r="C73" s="5">
        <v>35.772632805695423</v>
      </c>
    </row>
    <row r="74" spans="1:3" x14ac:dyDescent="0.2">
      <c r="A74" s="1" t="s">
        <v>3</v>
      </c>
      <c r="B74" s="4">
        <v>37.69456194199492</v>
      </c>
      <c r="C74" s="5">
        <v>288.24268182811215</v>
      </c>
    </row>
    <row r="75" spans="1:3" x14ac:dyDescent="0.2">
      <c r="A75" s="1" t="s">
        <v>3</v>
      </c>
      <c r="B75" s="4">
        <v>24.361444948945419</v>
      </c>
      <c r="C75" s="5">
        <v>263.40008301811645</v>
      </c>
    </row>
    <row r="76" spans="1:3" x14ac:dyDescent="0.2">
      <c r="A76" s="1" t="s">
        <v>3</v>
      </c>
      <c r="B76" s="4">
        <v>78.346218798396777</v>
      </c>
      <c r="C76" s="5">
        <v>70.38553081137627</v>
      </c>
    </row>
    <row r="77" spans="1:3" x14ac:dyDescent="0.2">
      <c r="A77" s="1" t="s">
        <v>3</v>
      </c>
      <c r="B77" s="4">
        <v>87.97783811849294</v>
      </c>
      <c r="C77" s="5">
        <v>182.41034482458701</v>
      </c>
    </row>
    <row r="78" spans="1:3" x14ac:dyDescent="0.2">
      <c r="A78" s="1" t="s">
        <v>3</v>
      </c>
      <c r="B78" s="4">
        <v>38.38775846544678</v>
      </c>
      <c r="C78" s="5">
        <v>80.856665988135944</v>
      </c>
    </row>
    <row r="79" spans="1:3" x14ac:dyDescent="0.2">
      <c r="A79" s="1" t="s">
        <v>3</v>
      </c>
      <c r="B79" s="4">
        <v>81.174195407177109</v>
      </c>
      <c r="C79" s="5">
        <v>100.9361793684248</v>
      </c>
    </row>
    <row r="80" spans="1:3" x14ac:dyDescent="0.2">
      <c r="A80" s="1" t="s">
        <v>3</v>
      </c>
      <c r="B80" s="4">
        <v>90.177214416994701</v>
      </c>
      <c r="C80" s="5">
        <v>100.02638276204692</v>
      </c>
    </row>
    <row r="81" spans="1:3" x14ac:dyDescent="0.2">
      <c r="A81" s="1" t="s">
        <v>4</v>
      </c>
      <c r="B81" s="4">
        <v>0.2</v>
      </c>
      <c r="C81" s="5">
        <v>90</v>
      </c>
    </row>
    <row r="82" spans="1:3" x14ac:dyDescent="0.2">
      <c r="A82" s="1" t="s">
        <v>4</v>
      </c>
      <c r="B82" s="4">
        <v>0.6</v>
      </c>
      <c r="C82" s="5">
        <v>338.19859051249819</v>
      </c>
    </row>
    <row r="83" spans="1:3" x14ac:dyDescent="0.2">
      <c r="A83" s="1" t="s">
        <v>4</v>
      </c>
      <c r="B83" s="4">
        <v>0.84852813743208888</v>
      </c>
      <c r="C83" s="5">
        <v>134.99999999722081</v>
      </c>
    </row>
    <row r="84" spans="1:3" x14ac:dyDescent="0.2">
      <c r="A84" s="1" t="s">
        <v>4</v>
      </c>
      <c r="B84" s="4">
        <v>211.35907834771928</v>
      </c>
      <c r="C84" s="5">
        <v>74.326428400390853</v>
      </c>
    </row>
    <row r="85" spans="1:3" x14ac:dyDescent="0.2">
      <c r="A85" s="1" t="s">
        <v>4</v>
      </c>
      <c r="B85" s="4">
        <v>17.130382365864509</v>
      </c>
      <c r="C85" s="5">
        <v>9.4073358721557554</v>
      </c>
    </row>
    <row r="86" spans="1:3" x14ac:dyDescent="0.2">
      <c r="A86" s="1" t="s">
        <v>4</v>
      </c>
      <c r="B86" s="4">
        <v>7.3000000000306189</v>
      </c>
      <c r="C86" s="5">
        <v>48.887909560557716</v>
      </c>
    </row>
    <row r="87" spans="1:3" x14ac:dyDescent="0.2">
      <c r="A87" s="1" t="s">
        <v>4</v>
      </c>
      <c r="B87" s="4">
        <v>40</v>
      </c>
      <c r="C87" s="5">
        <v>270</v>
      </c>
    </row>
    <row r="88" spans="1:3" x14ac:dyDescent="0.2">
      <c r="A88" s="1" t="s">
        <v>4</v>
      </c>
      <c r="B88" s="4">
        <v>2.6925824035672519</v>
      </c>
      <c r="C88" s="5">
        <v>21.801409486351815</v>
      </c>
    </row>
    <row r="89" spans="1:3" x14ac:dyDescent="0.2">
      <c r="A89" s="1" t="s">
        <v>4</v>
      </c>
      <c r="B89" s="4">
        <v>13</v>
      </c>
      <c r="C89" s="5">
        <v>303.86717910868447</v>
      </c>
    </row>
    <row r="90" spans="1:3" x14ac:dyDescent="0.2">
      <c r="A90" s="1" t="s">
        <v>4</v>
      </c>
      <c r="B90" s="4">
        <v>3</v>
      </c>
      <c r="C90" s="5">
        <v>10.377246720258682</v>
      </c>
    </row>
    <row r="91" spans="1:3" x14ac:dyDescent="0.2">
      <c r="A91" s="1" t="s">
        <v>4</v>
      </c>
      <c r="B91" s="4">
        <v>82.336686841300548</v>
      </c>
      <c r="C91" s="5">
        <v>17.092496666369271</v>
      </c>
    </row>
    <row r="92" spans="1:3" x14ac:dyDescent="0.2">
      <c r="A92" s="1" t="s">
        <v>4</v>
      </c>
      <c r="B92" s="4">
        <v>12.831601614787493</v>
      </c>
      <c r="C92" s="5">
        <v>130.8918878229087</v>
      </c>
    </row>
    <row r="93" spans="1:3" x14ac:dyDescent="0.2">
      <c r="A93" s="1" t="s">
        <v>4</v>
      </c>
      <c r="B93" s="4">
        <v>3.9</v>
      </c>
      <c r="C93" s="5">
        <v>308.92754359280724</v>
      </c>
    </row>
    <row r="94" spans="1:3" x14ac:dyDescent="0.2">
      <c r="A94" s="1" t="s">
        <v>4</v>
      </c>
      <c r="B94" s="4">
        <v>7.8447434629786619</v>
      </c>
      <c r="C94" s="5">
        <v>17.049030972028504</v>
      </c>
    </row>
    <row r="95" spans="1:3" x14ac:dyDescent="0.2">
      <c r="A95" s="1" t="s">
        <v>4</v>
      </c>
      <c r="B95" s="4">
        <v>4.5398237851233896</v>
      </c>
      <c r="C95" s="5">
        <v>7.5946433683001544</v>
      </c>
    </row>
    <row r="96" spans="1:3" x14ac:dyDescent="0.2">
      <c r="A96" s="1" t="s">
        <v>4</v>
      </c>
      <c r="B96" s="4">
        <v>4.5</v>
      </c>
      <c r="C96" s="5">
        <v>114.6235647860679</v>
      </c>
    </row>
    <row r="97" spans="1:3" x14ac:dyDescent="0.2">
      <c r="A97" s="1" t="s">
        <v>4</v>
      </c>
      <c r="B97" s="4">
        <v>4.6529560496377247</v>
      </c>
      <c r="C97" s="5">
        <v>151.78264414500882</v>
      </c>
    </row>
    <row r="98" spans="1:3" x14ac:dyDescent="0.2">
      <c r="A98" s="1" t="s">
        <v>4</v>
      </c>
      <c r="B98" s="4">
        <v>28.862605564976594</v>
      </c>
      <c r="C98" s="5">
        <v>86.225539664659379</v>
      </c>
    </row>
    <row r="99" spans="1:3" x14ac:dyDescent="0.2">
      <c r="A99" s="1" t="s">
        <v>4</v>
      </c>
      <c r="B99" s="4">
        <v>5.6</v>
      </c>
      <c r="C99" s="5">
        <v>108.25189583690832</v>
      </c>
    </row>
    <row r="100" spans="1:3" x14ac:dyDescent="0.2">
      <c r="A100" s="1" t="s">
        <v>4</v>
      </c>
      <c r="B100" s="4">
        <v>42.992673794507247</v>
      </c>
      <c r="C100" s="5">
        <v>318.30005646739403</v>
      </c>
    </row>
    <row r="101" spans="1:3" x14ac:dyDescent="0.2">
      <c r="A101" s="1" t="s">
        <v>4</v>
      </c>
      <c r="B101" s="4">
        <v>11.5</v>
      </c>
      <c r="C101" s="5">
        <v>145.17551084297946</v>
      </c>
    </row>
    <row r="102" spans="1:3" x14ac:dyDescent="0.2">
      <c r="A102" s="1" t="s">
        <v>4</v>
      </c>
      <c r="B102" s="4">
        <v>15.8</v>
      </c>
      <c r="C102" s="5">
        <v>53.383248481066801</v>
      </c>
    </row>
    <row r="103" spans="1:3" x14ac:dyDescent="0.2">
      <c r="A103" s="1" t="s">
        <v>4</v>
      </c>
      <c r="B103" s="4">
        <v>9.6</v>
      </c>
      <c r="C103" s="5">
        <v>102.52880770886617</v>
      </c>
    </row>
    <row r="104" spans="1:3" x14ac:dyDescent="0.2">
      <c r="A104" s="1" t="s">
        <v>4</v>
      </c>
      <c r="B104" s="4">
        <v>6.5</v>
      </c>
      <c r="C104" s="5">
        <v>185.11731485026002</v>
      </c>
    </row>
    <row r="105" spans="1:3" x14ac:dyDescent="0.2">
      <c r="A105" s="1" t="s">
        <v>4</v>
      </c>
      <c r="B105" s="4">
        <v>6.6068146636159968</v>
      </c>
      <c r="C105" s="5">
        <v>129.47245984816044</v>
      </c>
    </row>
    <row r="106" spans="1:3" x14ac:dyDescent="0.2">
      <c r="A106" s="1" t="s">
        <v>4</v>
      </c>
      <c r="B106" s="4">
        <v>7</v>
      </c>
      <c r="C106" s="5">
        <v>238.09189306392761</v>
      </c>
    </row>
    <row r="107" spans="1:3" x14ac:dyDescent="0.2">
      <c r="A107" s="1" t="s">
        <v>4</v>
      </c>
      <c r="B107" s="4">
        <v>7.3</v>
      </c>
      <c r="C107" s="5">
        <v>283.24051991522367</v>
      </c>
    </row>
    <row r="108" spans="1:3" x14ac:dyDescent="0.2">
      <c r="A108" s="1" t="s">
        <v>4</v>
      </c>
      <c r="B108" s="4">
        <v>122.71202060107547</v>
      </c>
      <c r="C108" s="5">
        <v>186.17519355689518</v>
      </c>
    </row>
    <row r="109" spans="1:3" x14ac:dyDescent="0.2">
      <c r="A109" s="1" t="s">
        <v>4</v>
      </c>
      <c r="B109" s="4">
        <v>7.8</v>
      </c>
      <c r="C109" s="5">
        <v>188.7974107099495</v>
      </c>
    </row>
    <row r="110" spans="1:3" x14ac:dyDescent="0.2">
      <c r="A110" s="1" t="s">
        <v>4</v>
      </c>
      <c r="B110" s="4">
        <v>11.6</v>
      </c>
      <c r="C110" s="5">
        <v>110.60324107343382</v>
      </c>
    </row>
    <row r="111" spans="1:3" x14ac:dyDescent="0.2">
      <c r="A111" s="1" t="s">
        <v>4</v>
      </c>
      <c r="B111" s="4">
        <v>10.427847332978168</v>
      </c>
      <c r="C111" s="5">
        <v>65.646990825028638</v>
      </c>
    </row>
    <row r="112" spans="1:3" x14ac:dyDescent="0.2">
      <c r="A112" s="1" t="s">
        <v>4</v>
      </c>
      <c r="B112" s="4">
        <v>11.320777358448179</v>
      </c>
      <c r="C112" s="5">
        <v>122.00538320814599</v>
      </c>
    </row>
    <row r="113" spans="1:3" x14ac:dyDescent="0.2">
      <c r="A113" s="1" t="s">
        <v>4</v>
      </c>
      <c r="B113" s="4">
        <v>14.6</v>
      </c>
      <c r="C113" s="5">
        <v>22.135491878314099</v>
      </c>
    </row>
    <row r="114" spans="1:3" x14ac:dyDescent="0.2">
      <c r="A114" s="1" t="s">
        <v>4</v>
      </c>
      <c r="B114" s="4">
        <v>12.5</v>
      </c>
      <c r="C114" s="5">
        <v>228.36646066396648</v>
      </c>
    </row>
    <row r="115" spans="1:3" x14ac:dyDescent="0.2">
      <c r="A115" s="1" t="s">
        <v>4</v>
      </c>
      <c r="B115" s="4">
        <v>13</v>
      </c>
      <c r="C115" s="5">
        <v>195.52411099675427</v>
      </c>
    </row>
    <row r="116" spans="1:3" x14ac:dyDescent="0.2">
      <c r="A116" s="1" t="s">
        <v>4</v>
      </c>
      <c r="B116" s="4">
        <v>17.3</v>
      </c>
      <c r="C116" s="5">
        <v>95.538637532910684</v>
      </c>
    </row>
    <row r="117" spans="1:3" x14ac:dyDescent="0.2">
      <c r="A117" s="1" t="s">
        <v>4</v>
      </c>
      <c r="B117" s="4">
        <v>159.86075190617427</v>
      </c>
      <c r="C117" s="5">
        <v>96.284779984158661</v>
      </c>
    </row>
    <row r="118" spans="1:3" x14ac:dyDescent="0.2">
      <c r="A118" s="1" t="s">
        <v>4</v>
      </c>
      <c r="B118" s="4">
        <v>97.881663247010678</v>
      </c>
      <c r="C118" s="5">
        <v>55.741701661949719</v>
      </c>
    </row>
    <row r="119" spans="1:3" x14ac:dyDescent="0.2">
      <c r="A119" s="1" t="s">
        <v>4</v>
      </c>
      <c r="B119" s="4">
        <v>38.38775846544678</v>
      </c>
      <c r="C119" s="5">
        <v>80.856665988135944</v>
      </c>
    </row>
    <row r="120" spans="1:3" x14ac:dyDescent="0.2">
      <c r="B1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Graphs</vt:lpstr>
      <vt:lpstr>Sheet1</vt:lpstr>
    </vt:vector>
  </TitlesOfParts>
  <Company>University of Wisconsin-La Crosse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itsdeploy</dc:creator>
  <cp:lastModifiedBy>Microsoft Office User</cp:lastModifiedBy>
  <dcterms:created xsi:type="dcterms:W3CDTF">2015-05-18T17:53:48Z</dcterms:created>
  <dcterms:modified xsi:type="dcterms:W3CDTF">2017-07-24T21:30:24Z</dcterms:modified>
</cp:coreProperties>
</file>