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153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4" i="1"/>
  <c r="B5" i="1"/>
  <c r="B6" i="1"/>
  <c r="B7" i="1"/>
  <c r="B8" i="1"/>
  <c r="D8" i="1" s="1"/>
  <c r="B9" i="1"/>
  <c r="D9" i="1" s="1"/>
  <c r="B10" i="1"/>
  <c r="D10" i="1" s="1"/>
  <c r="B11" i="1"/>
  <c r="D11" i="1" s="1"/>
  <c r="B2" i="1"/>
  <c r="D2" i="1" s="1"/>
  <c r="D7" i="1"/>
  <c r="D5" i="1"/>
  <c r="O7" i="1"/>
  <c r="O3" i="1"/>
  <c r="O4" i="1"/>
  <c r="O5" i="1"/>
  <c r="O6" i="1"/>
  <c r="O2" i="1"/>
  <c r="J2" i="1"/>
  <c r="G2" i="1"/>
  <c r="G3" i="1" s="1"/>
  <c r="G4" i="1" s="1"/>
  <c r="G5" i="1" s="1"/>
  <c r="G6" i="1" s="1"/>
  <c r="L3" i="1"/>
  <c r="L4" i="1"/>
  <c r="L5" i="1"/>
  <c r="L6" i="1"/>
  <c r="L7" i="1"/>
  <c r="L8" i="1"/>
  <c r="L9" i="1"/>
  <c r="L10" i="1"/>
  <c r="L11" i="1"/>
  <c r="L2" i="1"/>
  <c r="A12" i="1"/>
  <c r="B18" i="1"/>
  <c r="D4" i="1"/>
  <c r="D6" i="1"/>
  <c r="J3" i="1" l="1"/>
  <c r="P4" i="1" s="1"/>
  <c r="E9" i="1"/>
  <c r="F10" i="1" s="1"/>
  <c r="E8" i="1"/>
  <c r="F9" i="1" s="1"/>
  <c r="B12" i="1"/>
  <c r="M7" i="1" s="1"/>
  <c r="E7" i="1"/>
  <c r="F8" i="1" s="1"/>
  <c r="E11" i="1"/>
  <c r="P3" i="1"/>
  <c r="P5" i="1"/>
  <c r="E6" i="1"/>
  <c r="F7" i="1" s="1"/>
  <c r="E10" i="1"/>
  <c r="F11" i="1" s="1"/>
  <c r="E3" i="1"/>
  <c r="F4" i="1" s="1"/>
  <c r="G7" i="1"/>
  <c r="G8" i="1" s="1"/>
  <c r="G9" i="1" s="1"/>
  <c r="G10" i="1" s="1"/>
  <c r="G11" i="1" s="1"/>
  <c r="L12" i="1"/>
  <c r="E4" i="1"/>
  <c r="F5" i="1" s="1"/>
  <c r="E2" i="1"/>
  <c r="F3" i="1" s="1"/>
  <c r="E5" i="1"/>
  <c r="F6" i="1" s="1"/>
  <c r="P6" i="1" l="1"/>
  <c r="P2" i="1"/>
  <c r="M4" i="1"/>
  <c r="M9" i="1"/>
  <c r="M2" i="1"/>
  <c r="M6" i="1"/>
  <c r="M8" i="1"/>
  <c r="M10" i="1"/>
  <c r="M11" i="1"/>
  <c r="M3" i="1"/>
  <c r="M5" i="1"/>
  <c r="M12" i="1" l="1"/>
  <c r="P7" i="1"/>
</calcChain>
</file>

<file path=xl/sharedStrings.xml><?xml version="1.0" encoding="utf-8"?>
<sst xmlns="http://schemas.openxmlformats.org/spreadsheetml/2006/main" count="10" uniqueCount="10">
  <si>
    <t>Deviation</t>
  </si>
  <si>
    <t>Order (oldest to newests)</t>
  </si>
  <si>
    <t>Weighted</t>
  </si>
  <si>
    <t>WMA</t>
  </si>
  <si>
    <t>Smoothed</t>
  </si>
  <si>
    <t>Alpha</t>
  </si>
  <si>
    <t>Weight</t>
  </si>
  <si>
    <t>EMA</t>
  </si>
  <si>
    <t>Windows size of 5</t>
  </si>
  <si>
    <t>Windows size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</si>
</sst>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1" fillId="0" borderId="0" xfId="0" applyNumberFormat="1" applyFon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2" sqref="I2"/>
    </sheetView>
  </sheetViews>
  <sheetFormatPr defaultRowHeight="15.75" x14ac:dyDescent="0.25"/>
  <cols>
    <col min="1" max="2" width="24.140625" bestFit="1" customWidth="1"/>
    <col min="3" max="3" width="13" style="1" customWidth="1"/>
    <col min="4" max="4" width="19.42578125" customWidth="1"/>
    <col min="5" max="5" width="12" style="3" bestFit="1" customWidth="1"/>
    <col min="6" max="6" width="18.5703125" style="4" customWidth="1"/>
    <col min="7" max="7" width="17.85546875" style="3" customWidth="1"/>
  </cols>
  <sheetData>
    <row r="1" spans="1:16" x14ac:dyDescent="0.25">
      <c r="A1" t="s">
        <v>1</v>
      </c>
      <c r="B1" t="s">
        <v>6</v>
      </c>
      <c r="C1" s="1" t="s">
        <v>0</v>
      </c>
      <c r="D1" t="s">
        <v>2</v>
      </c>
      <c r="E1" s="3" t="s">
        <v>3</v>
      </c>
      <c r="F1" s="4" t="s">
        <v>4</v>
      </c>
      <c r="G1" s="3" t="s">
        <v>7</v>
      </c>
      <c r="H1" t="s">
        <v>5</v>
      </c>
      <c r="I1">
        <v>0.5</v>
      </c>
      <c r="L1" s="6" t="s">
        <v>9</v>
      </c>
      <c r="M1" s="6"/>
      <c r="O1" s="6" t="s">
        <v>8</v>
      </c>
      <c r="P1" s="6"/>
    </row>
    <row r="2" spans="1:16" x14ac:dyDescent="0.25">
      <c r="A2">
        <v>1</v>
      </c>
      <c r="B2">
        <f>POWER(5,A2)</f>
        <v>5</v>
      </c>
      <c r="C2" s="1">
        <v>16</v>
      </c>
      <c r="D2">
        <f>B2*C2</f>
        <v>80</v>
      </c>
      <c r="E2" s="3">
        <f>SUM($D$2:D2)/SUM($B$2:B2)</f>
        <v>16</v>
      </c>
      <c r="G2" s="3">
        <f>C2</f>
        <v>16</v>
      </c>
      <c r="J2">
        <f>SUM(A2:A6)</f>
        <v>15</v>
      </c>
      <c r="L2">
        <f>A2/$A$12</f>
        <v>1.8181818181818181E-2</v>
      </c>
      <c r="M2">
        <f>B2/$B$12</f>
        <v>4.096000419430443E-7</v>
      </c>
      <c r="O2">
        <f>A2/$J$2</f>
        <v>6.6666666666666666E-2</v>
      </c>
      <c r="P2">
        <f>B2/$J$3</f>
        <v>1.2804097311139564E-3</v>
      </c>
    </row>
    <row r="3" spans="1:16" x14ac:dyDescent="0.25">
      <c r="A3">
        <v>2</v>
      </c>
      <c r="B3">
        <f t="shared" ref="B3:B11" si="0">POWER(5,A3)</f>
        <v>25</v>
      </c>
      <c r="C3" s="1">
        <v>20</v>
      </c>
      <c r="D3">
        <f t="shared" ref="D3:D11" si="1">B3*C3</f>
        <v>500</v>
      </c>
      <c r="E3" s="3">
        <f>SUM($D$2:D3)/SUM($B$2:B3)</f>
        <v>19.333333333333332</v>
      </c>
      <c r="F3" s="4">
        <f>$I$1*C3 + (1-$I$1)*E2</f>
        <v>18</v>
      </c>
      <c r="G3" s="3">
        <f>C3*$I$1 + (1- $I$1)*G2</f>
        <v>18</v>
      </c>
      <c r="J3">
        <f>SUM(B2:B6)</f>
        <v>3905</v>
      </c>
      <c r="L3">
        <f t="shared" ref="L3:L11" si="2">A3/$A$12</f>
        <v>3.6363636363636362E-2</v>
      </c>
      <c r="M3">
        <f t="shared" ref="M3:M11" si="3">B3/$B$12</f>
        <v>2.0480002097152214E-6</v>
      </c>
      <c r="O3">
        <f t="shared" ref="O3:O6" si="4">A3/$J$2</f>
        <v>0.13333333333333333</v>
      </c>
      <c r="P3">
        <f t="shared" ref="P3:P6" si="5">B3/$J$3</f>
        <v>6.4020486555697821E-3</v>
      </c>
    </row>
    <row r="4" spans="1:16" x14ac:dyDescent="0.25">
      <c r="A4">
        <v>3</v>
      </c>
      <c r="B4">
        <f t="shared" si="0"/>
        <v>125</v>
      </c>
      <c r="C4" s="1">
        <v>30</v>
      </c>
      <c r="D4">
        <f t="shared" si="1"/>
        <v>3750</v>
      </c>
      <c r="E4" s="3">
        <f>SUM($D$2:D4)/SUM($B$2:B4)</f>
        <v>27.93548387096774</v>
      </c>
      <c r="F4" s="4">
        <f t="shared" ref="F4:F11" si="6">$I$1*C4 + (1-$I$1)*E3</f>
        <v>24.666666666666664</v>
      </c>
      <c r="G4" s="3">
        <f t="shared" ref="G4:G11" si="7">C4*$I$1 + (1- $I$1)*G3</f>
        <v>24</v>
      </c>
      <c r="L4">
        <f t="shared" si="2"/>
        <v>5.4545454545454543E-2</v>
      </c>
      <c r="M4">
        <f t="shared" si="3"/>
        <v>1.0240001048576108E-5</v>
      </c>
      <c r="O4">
        <f t="shared" si="4"/>
        <v>0.2</v>
      </c>
      <c r="P4">
        <f t="shared" si="5"/>
        <v>3.2010243277848911E-2</v>
      </c>
    </row>
    <row r="5" spans="1:16" x14ac:dyDescent="0.25">
      <c r="A5">
        <v>4</v>
      </c>
      <c r="B5">
        <f t="shared" si="0"/>
        <v>625</v>
      </c>
      <c r="C5" s="1">
        <v>35</v>
      </c>
      <c r="D5">
        <f t="shared" si="1"/>
        <v>21875</v>
      </c>
      <c r="E5" s="3">
        <f>SUM($D$2:D5)/SUM($B$2:B5)</f>
        <v>33.596153846153847</v>
      </c>
      <c r="F5" s="4">
        <f t="shared" si="6"/>
        <v>31.467741935483872</v>
      </c>
      <c r="G5" s="3">
        <f t="shared" si="7"/>
        <v>29.5</v>
      </c>
      <c r="L5">
        <f t="shared" si="2"/>
        <v>7.2727272727272724E-2</v>
      </c>
      <c r="M5">
        <f t="shared" si="3"/>
        <v>5.1200005242880536E-5</v>
      </c>
      <c r="O5">
        <f t="shared" si="4"/>
        <v>0.26666666666666666</v>
      </c>
      <c r="P5">
        <f t="shared" si="5"/>
        <v>0.16005121638924455</v>
      </c>
    </row>
    <row r="6" spans="1:16" x14ac:dyDescent="0.25">
      <c r="A6">
        <v>5</v>
      </c>
      <c r="B6">
        <f t="shared" si="0"/>
        <v>3125</v>
      </c>
      <c r="C6" s="1">
        <v>22</v>
      </c>
      <c r="D6">
        <f t="shared" si="1"/>
        <v>68750</v>
      </c>
      <c r="E6" s="3">
        <f>SUM($D$2:D6)/SUM($B$2:B6)</f>
        <v>24.316261203585146</v>
      </c>
      <c r="F6" s="4">
        <f t="shared" si="6"/>
        <v>27.798076923076923</v>
      </c>
      <c r="G6" s="3">
        <f>C6*$I$1 + (1- $I$1)*G5</f>
        <v>25.75</v>
      </c>
      <c r="L6">
        <f t="shared" si="2"/>
        <v>9.0909090909090912E-2</v>
      </c>
      <c r="M6">
        <f t="shared" si="3"/>
        <v>2.5600002621440271E-4</v>
      </c>
      <c r="O6">
        <f t="shared" si="4"/>
        <v>0.33333333333333331</v>
      </c>
      <c r="P6">
        <f t="shared" si="5"/>
        <v>0.80025608194622277</v>
      </c>
    </row>
    <row r="7" spans="1:16" x14ac:dyDescent="0.25">
      <c r="A7">
        <v>6</v>
      </c>
      <c r="B7">
        <f t="shared" si="0"/>
        <v>15625</v>
      </c>
      <c r="C7" s="2">
        <v>0</v>
      </c>
      <c r="D7" s="2">
        <f>B7*C7</f>
        <v>0</v>
      </c>
      <c r="E7" s="3">
        <f>SUM($D$2:D7)/SUM($B$2:B7)</f>
        <v>4.8620071684587813</v>
      </c>
      <c r="F7" s="5">
        <f t="shared" si="6"/>
        <v>12.158130601792573</v>
      </c>
      <c r="G7" s="3">
        <f t="shared" si="7"/>
        <v>12.875</v>
      </c>
      <c r="L7">
        <f t="shared" si="2"/>
        <v>0.10909090909090909</v>
      </c>
      <c r="M7">
        <f t="shared" si="3"/>
        <v>1.2800001310720134E-3</v>
      </c>
      <c r="O7">
        <f>SUM(O2:O6)</f>
        <v>1</v>
      </c>
      <c r="P7">
        <f>SUM(P2:P6)</f>
        <v>1</v>
      </c>
    </row>
    <row r="8" spans="1:16" x14ac:dyDescent="0.25">
      <c r="A8">
        <v>7</v>
      </c>
      <c r="B8">
        <f t="shared" si="0"/>
        <v>78125</v>
      </c>
      <c r="C8" s="2">
        <v>15</v>
      </c>
      <c r="D8" s="2">
        <f t="shared" si="1"/>
        <v>1171875</v>
      </c>
      <c r="E8" s="3">
        <f>SUM($D$2:D8)/SUM($B$2:B8)</f>
        <v>12.972505248067176</v>
      </c>
      <c r="F8" s="5">
        <f t="shared" si="6"/>
        <v>9.9310035842293907</v>
      </c>
      <c r="G8" s="3">
        <f t="shared" si="7"/>
        <v>13.9375</v>
      </c>
      <c r="L8">
        <f t="shared" si="2"/>
        <v>0.12727272727272726</v>
      </c>
      <c r="M8">
        <f t="shared" si="3"/>
        <v>6.4000006553600669E-3</v>
      </c>
    </row>
    <row r="9" spans="1:16" x14ac:dyDescent="0.25">
      <c r="A9">
        <v>8</v>
      </c>
      <c r="B9">
        <f t="shared" si="0"/>
        <v>390625</v>
      </c>
      <c r="C9" s="2">
        <v>20</v>
      </c>
      <c r="D9" s="2">
        <f>B9*C9</f>
        <v>7812500</v>
      </c>
      <c r="E9" s="3">
        <f>SUM($D$2:D9)/SUM($B$2:B9)</f>
        <v>18.59451544195953</v>
      </c>
      <c r="F9" s="5">
        <f t="shared" si="6"/>
        <v>16.48625262403359</v>
      </c>
      <c r="G9" s="3">
        <f t="shared" si="7"/>
        <v>16.96875</v>
      </c>
      <c r="L9">
        <f t="shared" si="2"/>
        <v>0.14545454545454545</v>
      </c>
      <c r="M9">
        <f t="shared" si="3"/>
        <v>3.2000003276800339E-2</v>
      </c>
    </row>
    <row r="10" spans="1:16" x14ac:dyDescent="0.25">
      <c r="A10">
        <v>9</v>
      </c>
      <c r="B10">
        <f t="shared" si="0"/>
        <v>1953125</v>
      </c>
      <c r="C10" s="2">
        <v>5</v>
      </c>
      <c r="D10" s="2">
        <f t="shared" si="1"/>
        <v>9765625</v>
      </c>
      <c r="E10" s="3">
        <f>SUM($D$2:D10)/SUM($B$2:B10)</f>
        <v>7.7188975200755303</v>
      </c>
      <c r="F10" s="5">
        <f t="shared" si="6"/>
        <v>11.797257720979765</v>
      </c>
      <c r="G10" s="3">
        <f t="shared" si="7"/>
        <v>10.984375</v>
      </c>
      <c r="L10">
        <f t="shared" si="2"/>
        <v>0.16363636363636364</v>
      </c>
      <c r="M10">
        <f t="shared" si="3"/>
        <v>0.16000001638400169</v>
      </c>
    </row>
    <row r="11" spans="1:16" x14ac:dyDescent="0.25">
      <c r="A11">
        <v>10</v>
      </c>
      <c r="B11">
        <f t="shared" si="0"/>
        <v>9765625</v>
      </c>
      <c r="C11" s="2">
        <v>5</v>
      </c>
      <c r="D11" s="2">
        <f t="shared" si="1"/>
        <v>48828125</v>
      </c>
      <c r="E11" s="3">
        <f>SUM($D$2:D11)/SUM($B$2:B11)</f>
        <v>5.5437792812829985</v>
      </c>
      <c r="F11" s="5">
        <f t="shared" si="6"/>
        <v>6.3594487600377647</v>
      </c>
      <c r="G11" s="3">
        <f t="shared" si="7"/>
        <v>7.9921875</v>
      </c>
      <c r="L11">
        <f t="shared" si="2"/>
        <v>0.18181818181818182</v>
      </c>
      <c r="M11">
        <f t="shared" si="3"/>
        <v>0.80000008192000838</v>
      </c>
    </row>
    <row r="12" spans="1:16" x14ac:dyDescent="0.25">
      <c r="A12">
        <f>SUM(A2:A11)</f>
        <v>55</v>
      </c>
      <c r="B12">
        <f>SUM(B2:B11)</f>
        <v>12207030</v>
      </c>
      <c r="L12">
        <f>SUM(L2:L11)</f>
        <v>1</v>
      </c>
      <c r="M12">
        <f>SUM(M2:M11)</f>
        <v>1</v>
      </c>
    </row>
    <row r="18" spans="2:2" x14ac:dyDescent="0.25">
      <c r="B18">
        <f>5+4+3+2+1</f>
        <v>15</v>
      </c>
    </row>
  </sheetData>
  <mergeCells count="2">
    <mergeCell ref="O1:P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2015-04-08T12:52:45Z</dcterms:created>
  <dcterms:modified xsi:type="dcterms:W3CDTF">2015-04-08T19:35:09Z</dcterms:modified>
</cp:coreProperties>
</file>