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keara/Desktop/junior year /MAS547/In class assignments /"/>
    </mc:Choice>
  </mc:AlternateContent>
  <xr:revisionPtr revIDLastSave="0" documentId="8_{6BF9C5E4-7EB4-EF4B-89F3-A25760174A4A}" xr6:coauthVersionLast="47" xr6:coauthVersionMax="47" xr10:uidLastSave="{00000000-0000-0000-0000-000000000000}"/>
  <bookViews>
    <workbookView xWindow="1520" yWindow="500" windowWidth="28180" windowHeight="19180" xr2:uid="{00000000-000D-0000-FFFF-FFFF00000000}"/>
  </bookViews>
  <sheets>
    <sheet name="Stock prices" sheetId="1" r:id="rId1"/>
  </sheets>
  <definedNames>
    <definedName name="_xlchart.v1.0" hidden="1">'Stock prices'!$U$14:$U$1012</definedName>
    <definedName name="_xlchart.v1.1" hidden="1">'Stock prices'!$T$14:$T$1012</definedName>
    <definedName name="_xlchart.v1.2" hidden="1">'Stock prices'!$T$14:$T$1012</definedName>
    <definedName name="_xlchart.v1.3" hidden="1">'Stock prices'!$T$14:$T$1012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15" i="1" l="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4" i="1"/>
  <c r="Q19" i="1"/>
  <c r="Q22" i="1"/>
  <c r="Q21" i="1"/>
  <c r="Q20" i="1"/>
  <c r="Q18" i="1"/>
  <c r="Q15" i="1"/>
  <c r="Q14" i="1"/>
  <c r="Q13" i="1"/>
  <c r="D38" i="1"/>
  <c r="D39" i="1"/>
  <c r="D40" i="1"/>
  <c r="D41" i="1"/>
  <c r="D42" i="1"/>
  <c r="D43" i="1"/>
  <c r="D44" i="1"/>
  <c r="D45" i="1"/>
  <c r="D46" i="1"/>
  <c r="D47" i="1"/>
  <c r="D48" i="1"/>
  <c r="D49" i="1"/>
  <c r="D50" i="1"/>
  <c r="D51" i="1"/>
  <c r="D52" i="1"/>
  <c r="D53" i="1"/>
  <c r="D54" i="1"/>
  <c r="D55" i="1"/>
  <c r="D56" i="1"/>
  <c r="D57" i="1"/>
  <c r="D58" i="1"/>
  <c r="D59" i="1"/>
  <c r="D37" i="1"/>
  <c r="C37" i="1" s="1"/>
  <c r="G39" i="1"/>
  <c r="G38" i="1"/>
  <c r="D16" i="1"/>
  <c r="D17" i="1"/>
  <c r="D18" i="1"/>
  <c r="D19" i="1"/>
  <c r="D20" i="1"/>
  <c r="D21" i="1"/>
  <c r="D22" i="1"/>
  <c r="D23" i="1"/>
  <c r="D24" i="1"/>
  <c r="D25" i="1"/>
  <c r="D26" i="1"/>
  <c r="D27" i="1"/>
  <c r="D28" i="1"/>
  <c r="D29" i="1"/>
  <c r="D30" i="1"/>
  <c r="D31" i="1"/>
  <c r="D32" i="1"/>
  <c r="D33" i="1"/>
  <c r="D34" i="1"/>
  <c r="D35" i="1"/>
  <c r="D36" i="1"/>
  <c r="D15" i="1"/>
  <c r="C38" i="1" l="1"/>
  <c r="C39" i="1" s="1"/>
  <c r="C40" i="1" s="1"/>
  <c r="C41" i="1" s="1"/>
  <c r="C42" i="1" s="1"/>
  <c r="C43" i="1" s="1"/>
  <c r="C44" i="1" s="1"/>
  <c r="C45" i="1" s="1"/>
  <c r="C46" i="1" s="1"/>
  <c r="C47" i="1" s="1"/>
  <c r="C48" i="1" s="1"/>
  <c r="C49" i="1" s="1"/>
  <c r="C50" i="1" s="1"/>
  <c r="C51" i="1" s="1"/>
  <c r="C52" i="1" s="1"/>
  <c r="C53" i="1" s="1"/>
  <c r="C54" i="1" s="1"/>
  <c r="C55" i="1" s="1"/>
  <c r="C56" i="1" s="1"/>
  <c r="C57" i="1" s="1"/>
  <c r="C58" i="1" s="1"/>
  <c r="C59" i="1" s="1"/>
  <c r="T13" i="1" s="1"/>
</calcChain>
</file>

<file path=xl/sharedStrings.xml><?xml version="1.0" encoding="utf-8"?>
<sst xmlns="http://schemas.openxmlformats.org/spreadsheetml/2006/main" count="13" uniqueCount="13">
  <si>
    <t>Day</t>
  </si>
  <si>
    <t>Price</t>
  </si>
  <si>
    <t>Rate of return</t>
  </si>
  <si>
    <t>r = Ln(Stock price after period/Initial stock price)</t>
  </si>
  <si>
    <t>Mean:</t>
  </si>
  <si>
    <t>Median:</t>
  </si>
  <si>
    <t>STD</t>
  </si>
  <si>
    <t>Percentiles:</t>
  </si>
  <si>
    <t>Rate of Return Mean</t>
  </si>
  <si>
    <t>Rate of Return STD</t>
  </si>
  <si>
    <t>1000 Simulations of outcome after 23 days</t>
  </si>
  <si>
    <r>
      <rPr>
        <b/>
        <sz val="22"/>
        <color theme="1"/>
        <rFont val="Calibri (Body)"/>
      </rPr>
      <t>Project Summary:</t>
    </r>
    <r>
      <rPr>
        <b/>
        <sz val="11"/>
        <color theme="1"/>
        <rFont val="Calibri"/>
        <family val="2"/>
        <scheme val="minor"/>
      </rPr>
      <t xml:space="preserve">
</t>
    </r>
    <r>
      <rPr>
        <sz val="16"/>
        <color theme="1"/>
        <rFont val="Calibri (Body)"/>
      </rPr>
      <t>This simulation forecasts the potential future stock price of [Stock Name] over a 23-day period using a Monte Carlo simulation. Based on the last month of returns, we generate 1,000 random price paths assuming normally distributed daily returns. This helps visualize possible price outcomes, their probabilities, and potential risk.</t>
    </r>
  </si>
  <si>
    <t>Note: Stock prices were simulated using a lognormal model with normally distributed daily returns. The top chart reflects the price outcomes; the bottom chart visualizes the distribution of return values that drove those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</si>
</sst>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000000000000000%"/>
    <numFmt numFmtId="166" formatCode="0.00000%"/>
    <numFmt numFmtId="167" formatCode="0.0000"/>
    <numFmt numFmtId="168" formatCode="0.000"/>
  </numFmts>
  <fonts count="14"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6"/>
      <color theme="1"/>
      <name val="Calibri"/>
      <family val="2"/>
      <scheme val="minor"/>
    </font>
    <font>
      <b/>
      <sz val="14"/>
      <color theme="1"/>
      <name val="Calibri"/>
      <family val="2"/>
      <scheme val="minor"/>
    </font>
    <font>
      <sz val="13"/>
      <color theme="1"/>
      <name val="Calibri"/>
      <family val="2"/>
      <scheme val="minor"/>
    </font>
    <font>
      <sz val="12"/>
      <color rgb="FF555555"/>
      <name val="Arial"/>
      <family val="2"/>
    </font>
    <font>
      <sz val="11"/>
      <color rgb="FF006100"/>
      <name val="Calibri"/>
      <family val="2"/>
      <scheme val="minor"/>
    </font>
    <font>
      <b/>
      <sz val="11"/>
      <color rgb="FFFF0000"/>
      <name val="Calibri"/>
      <family val="2"/>
      <scheme val="minor"/>
    </font>
    <font>
      <b/>
      <sz val="18"/>
      <color theme="1"/>
      <name val="Calibri"/>
      <family val="2"/>
      <scheme val="minor"/>
    </font>
    <font>
      <sz val="10"/>
      <color rgb="FF000000"/>
      <name val="Helvetica Neue"/>
      <family val="2"/>
    </font>
    <font>
      <b/>
      <sz val="22"/>
      <color theme="1"/>
      <name val="Calibri (Body)"/>
    </font>
    <font>
      <sz val="16"/>
      <color theme="1"/>
      <name val="Calibri (Body)"/>
    </font>
  </fonts>
  <fills count="9">
    <fill>
      <patternFill patternType="none"/>
    </fill>
    <fill>
      <patternFill patternType="gray125"/>
    </fill>
    <fill>
      <patternFill patternType="solid">
        <fgColor theme="9" tint="0.39997558519241921"/>
        <bgColor indexed="64"/>
      </patternFill>
    </fill>
    <fill>
      <patternFill patternType="solid">
        <fgColor theme="8" tint="0.59999389629810485"/>
        <bgColor indexed="64"/>
      </patternFill>
    </fill>
    <fill>
      <patternFill patternType="solid">
        <fgColor rgb="FFC6EFCE"/>
      </patternFill>
    </fill>
    <fill>
      <patternFill patternType="solid">
        <fgColor theme="5" tint="0.39997558519241921"/>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4" tint="0.39997558519241921"/>
        <bgColor indexed="64"/>
      </patternFill>
    </fill>
  </fills>
  <borders count="11">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9" fontId="1" fillId="0" borderId="0" applyFont="0" applyFill="0" applyBorder="0" applyAlignment="0" applyProtection="0"/>
    <xf numFmtId="0" fontId="3" fillId="0" borderId="0" applyNumberFormat="0" applyFill="0" applyBorder="0" applyAlignment="0" applyProtection="0"/>
    <xf numFmtId="43" fontId="1" fillId="0" borderId="0" applyFont="0" applyFill="0" applyBorder="0" applyAlignment="0" applyProtection="0"/>
    <xf numFmtId="0" fontId="8" fillId="4" borderId="0" applyNumberFormat="0" applyBorder="0" applyAlignment="0" applyProtection="0"/>
  </cellStyleXfs>
  <cellXfs count="47">
    <xf numFmtId="0" fontId="0" fillId="0" borderId="0" xfId="0"/>
    <xf numFmtId="0" fontId="3" fillId="0" borderId="0" xfId="2"/>
    <xf numFmtId="164" fontId="0" fillId="0" borderId="0" xfId="1" applyNumberFormat="1" applyFont="1"/>
    <xf numFmtId="0" fontId="0" fillId="2" borderId="1" xfId="0" applyFill="1" applyBorder="1"/>
    <xf numFmtId="164" fontId="0" fillId="2" borderId="2" xfId="0" applyNumberFormat="1" applyFill="1" applyBorder="1"/>
    <xf numFmtId="0" fontId="0" fillId="2" borderId="3" xfId="0" applyFill="1" applyBorder="1"/>
    <xf numFmtId="164" fontId="0" fillId="2" borderId="4" xfId="0" applyNumberFormat="1" applyFill="1" applyBorder="1"/>
    <xf numFmtId="165" fontId="0" fillId="0" borderId="0" xfId="1" applyNumberFormat="1" applyFont="1"/>
    <xf numFmtId="0" fontId="4" fillId="0" borderId="0" xfId="0" applyFont="1"/>
    <xf numFmtId="164" fontId="2" fillId="0" borderId="0" xfId="1" applyNumberFormat="1" applyFont="1" applyFill="1" applyBorder="1"/>
    <xf numFmtId="0" fontId="5" fillId="0" borderId="5" xfId="0" applyFont="1" applyBorder="1" applyAlignment="1">
      <alignment horizontal="center"/>
    </xf>
    <xf numFmtId="0" fontId="0" fillId="3" borderId="0" xfId="0" applyFill="1"/>
    <xf numFmtId="164" fontId="5" fillId="0" borderId="7" xfId="1" applyNumberFormat="1" applyFont="1" applyBorder="1" applyAlignment="1">
      <alignment horizontal="center"/>
    </xf>
    <xf numFmtId="0" fontId="6" fillId="3" borderId="6" xfId="0" applyFont="1" applyFill="1" applyBorder="1"/>
    <xf numFmtId="0" fontId="7" fillId="0" borderId="0" xfId="0" applyFont="1"/>
    <xf numFmtId="14" fontId="0" fillId="0" borderId="0" xfId="0" applyNumberFormat="1"/>
    <xf numFmtId="0" fontId="2" fillId="3" borderId="5" xfId="0" applyFont="1" applyFill="1" applyBorder="1"/>
    <xf numFmtId="0" fontId="2" fillId="3" borderId="6" xfId="0" applyFont="1" applyFill="1" applyBorder="1"/>
    <xf numFmtId="0" fontId="2" fillId="3" borderId="7" xfId="0" applyFont="1" applyFill="1" applyBorder="1"/>
    <xf numFmtId="0" fontId="0" fillId="2" borderId="8" xfId="0" applyFill="1" applyBorder="1"/>
    <xf numFmtId="0" fontId="0" fillId="2" borderId="9" xfId="0" applyFill="1" applyBorder="1"/>
    <xf numFmtId="9" fontId="8" fillId="4" borderId="8" xfId="4" applyNumberFormat="1" applyBorder="1"/>
    <xf numFmtId="9" fontId="8" fillId="4" borderId="3" xfId="4" applyNumberFormat="1" applyBorder="1"/>
    <xf numFmtId="43" fontId="0" fillId="5" borderId="0" xfId="0" applyNumberFormat="1" applyFill="1"/>
    <xf numFmtId="0" fontId="0" fillId="5" borderId="0" xfId="0" applyFill="1"/>
    <xf numFmtId="43" fontId="9" fillId="0" borderId="0" xfId="3" applyFont="1" applyFill="1"/>
    <xf numFmtId="164" fontId="0" fillId="0" borderId="0" xfId="1" applyNumberFormat="1" applyFont="1" applyFill="1"/>
    <xf numFmtId="43" fontId="0" fillId="2" borderId="2" xfId="0" applyNumberFormat="1" applyFill="1" applyBorder="1"/>
    <xf numFmtId="43" fontId="0" fillId="0" borderId="0" xfId="0" applyNumberFormat="1"/>
    <xf numFmtId="2" fontId="5" fillId="0" borderId="6" xfId="0" applyNumberFormat="1" applyFont="1" applyBorder="1" applyAlignment="1">
      <alignment horizontal="center"/>
    </xf>
    <xf numFmtId="2" fontId="5" fillId="0" borderId="0" xfId="0" applyNumberFormat="1" applyFont="1" applyAlignment="1">
      <alignment horizontal="center"/>
    </xf>
    <xf numFmtId="164" fontId="5" fillId="0" borderId="0" xfId="1" applyNumberFormat="1" applyFont="1" applyFill="1" applyBorder="1" applyAlignment="1">
      <alignment horizontal="center"/>
    </xf>
    <xf numFmtId="164" fontId="0" fillId="6" borderId="0" xfId="1" applyNumberFormat="1" applyFont="1" applyFill="1"/>
    <xf numFmtId="166" fontId="0" fillId="0" borderId="0" xfId="1" applyNumberFormat="1" applyFont="1"/>
    <xf numFmtId="2" fontId="9" fillId="7" borderId="0" xfId="0" applyNumberFormat="1" applyFont="1" applyFill="1"/>
    <xf numFmtId="0" fontId="10" fillId="3" borderId="5" xfId="0" applyFont="1" applyFill="1" applyBorder="1"/>
    <xf numFmtId="0" fontId="6" fillId="8" borderId="10" xfId="0" applyFont="1" applyFill="1" applyBorder="1"/>
    <xf numFmtId="0" fontId="0" fillId="8" borderId="6" xfId="0" applyFill="1" applyBorder="1"/>
    <xf numFmtId="0" fontId="0" fillId="8" borderId="7" xfId="0" applyFill="1" applyBorder="1"/>
    <xf numFmtId="0" fontId="11" fillId="0" borderId="0" xfId="0" applyFont="1"/>
    <xf numFmtId="14" fontId="11" fillId="0" borderId="0" xfId="0" applyNumberFormat="1" applyFont="1"/>
    <xf numFmtId="167" fontId="0" fillId="2" borderId="9" xfId="0" applyNumberFormat="1" applyFill="1" applyBorder="1"/>
    <xf numFmtId="168" fontId="8" fillId="4" borderId="9" xfId="4" applyNumberFormat="1" applyBorder="1"/>
    <xf numFmtId="168" fontId="8" fillId="4" borderId="4" xfId="4" applyNumberFormat="1" applyBorder="1"/>
    <xf numFmtId="0" fontId="2" fillId="0" borderId="0" xfId="0" applyFont="1" applyAlignment="1">
      <alignment horizontal="left" vertical="top"/>
    </xf>
    <xf numFmtId="0" fontId="2" fillId="0" borderId="0" xfId="0" applyFont="1" applyAlignment="1">
      <alignment horizontal="left" vertical="top" wrapText="1"/>
    </xf>
    <xf numFmtId="0" fontId="0" fillId="0" borderId="0" xfId="0" applyFont="1" applyAlignment="1">
      <alignment horizontal="left" vertical="top" wrapText="1"/>
    </xf>
  </cellXfs>
  <cellStyles count="5">
    <cellStyle name="Comma" xfId="3" builtinId="3"/>
    <cellStyle name="Good" xfId="4" builtinId="26"/>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rich>
          <a:bodyPr spcFirstLastPara="1" vertOverflow="ellipsis" horzOverflow="overflow" wrap="square" lIns="0" tIns="0" rIns="0" bIns="0" anchor="ctr" anchorCtr="1"/>
          <a:lstStyle/>
          <a:p>
            <a:pPr algn="ctr" rtl="0">
              <a:defRPr/>
            </a:pPr>
            <a:r>
              <a:rPr lang="en-US"/>
              <a:t>Simulated Stock Price Distribution After 23 Days (Return Values)</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clusteredColumn" uniqueId="{94A9F3CB-1960-3646-B362-5493795B938D}">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rich>
          <a:bodyPr spcFirstLastPara="1" vertOverflow="ellipsis" horzOverflow="overflow" wrap="square" lIns="0" tIns="0" rIns="0" bIns="0" anchor="ctr" anchorCtr="1"/>
          <a:lstStyle/>
          <a:p>
            <a:pPr algn="ctr" rtl="0">
              <a:defRPr/>
            </a:pPr>
            <a:r>
              <a:rPr lang="en-US"/>
              <a:t>Simulated Stock Price Distribution After 23 Days (Price Values)</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clusteredColumn" uniqueId="{BDE64AB5-8B6B-F54A-893D-2774C188D8D5}">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393700</xdr:colOff>
      <xdr:row>40</xdr:row>
      <xdr:rowOff>122872</xdr:rowOff>
    </xdr:from>
    <xdr:to>
      <xdr:col>15</xdr:col>
      <xdr:colOff>228599</xdr:colOff>
      <xdr:row>44</xdr:row>
      <xdr:rowOff>49530</xdr:rowOff>
    </xdr:to>
    <xdr:sp macro="" textlink="">
      <xdr:nvSpPr>
        <xdr:cNvPr id="3" name="TextBox 2">
          <a:extLst>
            <a:ext uri="{FF2B5EF4-FFF2-40B4-BE49-F238E27FC236}">
              <a16:creationId xmlns:a16="http://schemas.microsoft.com/office/drawing/2014/main" id="{E56FCF54-35BC-04E8-EA21-88D7644DE6A2}"/>
            </a:ext>
          </a:extLst>
        </xdr:cNvPr>
        <xdr:cNvSpPr txBox="1"/>
      </xdr:nvSpPr>
      <xdr:spPr>
        <a:xfrm>
          <a:off x="4686300" y="8885872"/>
          <a:ext cx="9512299" cy="688658"/>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t>RATE</a:t>
          </a:r>
          <a:r>
            <a:rPr lang="en-US" sz="2800" baseline="0"/>
            <a:t> OF RETURN</a:t>
          </a:r>
          <a:r>
            <a:rPr lang="en-US" sz="2800"/>
            <a:t>=NORM.INV(RAND(), $G$37,$G$38)</a:t>
          </a:r>
        </a:p>
      </xdr:txBody>
    </xdr:sp>
    <xdr:clientData/>
  </xdr:twoCellAnchor>
  <xdr:twoCellAnchor>
    <xdr:from>
      <xdr:col>4</xdr:col>
      <xdr:colOff>432435</xdr:colOff>
      <xdr:row>45</xdr:row>
      <xdr:rowOff>126682</xdr:rowOff>
    </xdr:from>
    <xdr:to>
      <xdr:col>7</xdr:col>
      <xdr:colOff>504826</xdr:colOff>
      <xdr:row>49</xdr:row>
      <xdr:rowOff>59055</xdr:rowOff>
    </xdr:to>
    <xdr:sp macro="" textlink="">
      <xdr:nvSpPr>
        <xdr:cNvPr id="5" name="TextBox 4">
          <a:extLst>
            <a:ext uri="{FF2B5EF4-FFF2-40B4-BE49-F238E27FC236}">
              <a16:creationId xmlns:a16="http://schemas.microsoft.com/office/drawing/2014/main" id="{79661322-6F18-4670-A331-FB60A7BFA8E0}"/>
            </a:ext>
          </a:extLst>
        </xdr:cNvPr>
        <xdr:cNvSpPr txBox="1"/>
      </xdr:nvSpPr>
      <xdr:spPr>
        <a:xfrm>
          <a:off x="4309110" y="9508807"/>
          <a:ext cx="3549016" cy="656273"/>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t>PRICE=C36*(1+D37)</a:t>
          </a:r>
        </a:p>
      </xdr:txBody>
    </xdr:sp>
    <xdr:clientData/>
  </xdr:twoCellAnchor>
  <xdr:twoCellAnchor editAs="oneCell">
    <xdr:from>
      <xdr:col>10</xdr:col>
      <xdr:colOff>76200</xdr:colOff>
      <xdr:row>22</xdr:row>
      <xdr:rowOff>9525</xdr:rowOff>
    </xdr:from>
    <xdr:to>
      <xdr:col>15</xdr:col>
      <xdr:colOff>188595</xdr:colOff>
      <xdr:row>25</xdr:row>
      <xdr:rowOff>131445</xdr:rowOff>
    </xdr:to>
    <xdr:pic>
      <xdr:nvPicPr>
        <xdr:cNvPr id="9" name="Picture 8">
          <a:extLst>
            <a:ext uri="{FF2B5EF4-FFF2-40B4-BE49-F238E27FC236}">
              <a16:creationId xmlns:a16="http://schemas.microsoft.com/office/drawing/2014/main" id="{82654FEB-4035-45EB-B865-C303A845DF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48825" y="5038725"/>
          <a:ext cx="3160395" cy="8172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22</xdr:col>
      <xdr:colOff>11544</xdr:colOff>
      <xdr:row>27</xdr:row>
      <xdr:rowOff>23090</xdr:rowOff>
    </xdr:from>
    <xdr:to>
      <xdr:col>28</xdr:col>
      <xdr:colOff>634999</xdr:colOff>
      <xdr:row>41</xdr:row>
      <xdr:rowOff>0</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CAE65433-CA1F-4244-B4E6-6C426283D5F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9150444" y="6271490"/>
              <a:ext cx="4662055" cy="268201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22</xdr:col>
      <xdr:colOff>0</xdr:colOff>
      <xdr:row>13</xdr:row>
      <xdr:rowOff>0</xdr:rowOff>
    </xdr:from>
    <xdr:to>
      <xdr:col>28</xdr:col>
      <xdr:colOff>554182</xdr:colOff>
      <xdr:row>26</xdr:row>
      <xdr:rowOff>41564</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0FD75015-8A71-1547-94B0-AA2F304E1F3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9138900" y="3429000"/>
              <a:ext cx="4592782" cy="267046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AC1012"/>
  <sheetViews>
    <sheetView tabSelected="1" topLeftCell="I20" zoomScale="87" workbookViewId="0">
      <selection activeCell="AA58" sqref="AA58"/>
    </sheetView>
  </sheetViews>
  <sheetFormatPr baseColWidth="10" defaultColWidth="8.83203125" defaultRowHeight="15" x14ac:dyDescent="0.2"/>
  <cols>
    <col min="2" max="2" width="13.83203125" customWidth="1"/>
    <col min="3" max="3" width="14.6640625" customWidth="1"/>
    <col min="4" max="4" width="19" style="2" customWidth="1"/>
    <col min="6" max="6" width="21.33203125" customWidth="1"/>
    <col min="7" max="7" width="20.5" bestFit="1" customWidth="1"/>
    <col min="8" max="8" width="14.5" customWidth="1"/>
    <col min="16" max="16" width="13.5" customWidth="1"/>
    <col min="17" max="17" width="9.5" bestFit="1" customWidth="1"/>
    <col min="20" max="20" width="9.5" bestFit="1" customWidth="1"/>
  </cols>
  <sheetData>
    <row r="2" spans="1:23" x14ac:dyDescent="0.2">
      <c r="B2" s="45" t="s">
        <v>11</v>
      </c>
      <c r="C2" s="44"/>
      <c r="D2" s="44"/>
      <c r="E2" s="44"/>
    </row>
    <row r="3" spans="1:23" x14ac:dyDescent="0.2">
      <c r="B3" s="44"/>
      <c r="C3" s="44"/>
      <c r="D3" s="44"/>
      <c r="E3" s="44"/>
    </row>
    <row r="4" spans="1:23" ht="21" customHeight="1" x14ac:dyDescent="0.2">
      <c r="B4" s="44"/>
      <c r="C4" s="44"/>
      <c r="D4" s="44"/>
      <c r="E4" s="44"/>
      <c r="P4" s="1"/>
      <c r="S4" s="1"/>
    </row>
    <row r="5" spans="1:23" ht="21" customHeight="1" x14ac:dyDescent="0.2">
      <c r="B5" s="44"/>
      <c r="C5" s="44"/>
      <c r="D5" s="44"/>
      <c r="E5" s="44"/>
    </row>
    <row r="6" spans="1:23" ht="21" customHeight="1" x14ac:dyDescent="0.2">
      <c r="B6" s="44"/>
      <c r="C6" s="44"/>
      <c r="D6" s="44"/>
      <c r="E6" s="44"/>
    </row>
    <row r="7" spans="1:23" ht="21" customHeight="1" x14ac:dyDescent="0.2">
      <c r="B7" s="44"/>
      <c r="C7" s="44"/>
      <c r="D7" s="44"/>
      <c r="E7" s="44"/>
    </row>
    <row r="8" spans="1:23" ht="21" customHeight="1" x14ac:dyDescent="0.2">
      <c r="B8" s="44"/>
      <c r="C8" s="44"/>
      <c r="D8" s="44"/>
      <c r="E8" s="44"/>
    </row>
    <row r="9" spans="1:23" ht="21" customHeight="1" x14ac:dyDescent="0.2">
      <c r="B9" s="44"/>
      <c r="C9" s="44"/>
      <c r="D9" s="44"/>
      <c r="E9" s="44"/>
    </row>
    <row r="10" spans="1:23" ht="21" customHeight="1" x14ac:dyDescent="0.2">
      <c r="B10" s="44"/>
      <c r="C10" s="44"/>
      <c r="D10" s="44"/>
      <c r="E10" s="44"/>
    </row>
    <row r="11" spans="1:23" ht="22" thickBot="1" x14ac:dyDescent="0.3">
      <c r="B11" s="8"/>
      <c r="C11" s="30"/>
      <c r="D11" s="31"/>
    </row>
    <row r="12" spans="1:23" ht="22" thickBot="1" x14ac:dyDescent="0.3">
      <c r="B12" s="8"/>
      <c r="C12" s="8"/>
      <c r="D12" s="9"/>
      <c r="S12" s="16" t="s">
        <v>10</v>
      </c>
      <c r="T12" s="17"/>
      <c r="U12" s="17"/>
      <c r="V12" s="17"/>
      <c r="W12" s="18"/>
    </row>
    <row r="13" spans="1:23" ht="20" thickBot="1" x14ac:dyDescent="0.3">
      <c r="B13" s="10" t="s">
        <v>0</v>
      </c>
      <c r="C13" s="29" t="s">
        <v>1</v>
      </c>
      <c r="D13" s="12" t="s">
        <v>2</v>
      </c>
      <c r="P13" s="3" t="s">
        <v>4</v>
      </c>
      <c r="Q13" s="27">
        <f>AVERAGE(T14:T1012)</f>
        <v>533.10509230543209</v>
      </c>
      <c r="R13" s="28"/>
      <c r="T13" s="23">
        <f ca="1">C59</f>
        <v>536.66954834004741</v>
      </c>
    </row>
    <row r="14" spans="1:23" x14ac:dyDescent="0.2">
      <c r="A14" s="11">
        <v>1</v>
      </c>
      <c r="B14" s="40">
        <v>45141</v>
      </c>
      <c r="C14" s="39">
        <v>445.14999399999999</v>
      </c>
      <c r="D14"/>
      <c r="P14" s="19" t="s">
        <v>5</v>
      </c>
      <c r="Q14" s="41">
        <f>MEDIAN(T14:T1012)</f>
        <v>528.53201073824141</v>
      </c>
      <c r="S14">
        <v>1</v>
      </c>
      <c r="T14">
        <f t="dataTable" ref="T14:T1012" dt2D="0" dtr="0" r1="T9" ca="1"/>
        <v>583.11484140605421</v>
      </c>
      <c r="U14">
        <f>LN(T14)</f>
        <v>6.368384150495614</v>
      </c>
    </row>
    <row r="15" spans="1:23" x14ac:dyDescent="0.2">
      <c r="A15" s="11">
        <v>2</v>
      </c>
      <c r="B15" s="40">
        <v>45142</v>
      </c>
      <c r="C15" s="39">
        <v>446.79998799999998</v>
      </c>
      <c r="D15" s="2">
        <f>LN(C15/C14)</f>
        <v>3.6997497963134167E-3</v>
      </c>
      <c r="P15" s="19" t="s">
        <v>6</v>
      </c>
      <c r="Q15" s="41">
        <f>STDEV(T14:T1012)</f>
        <v>76.794693975238644</v>
      </c>
      <c r="S15">
        <v>2</v>
      </c>
      <c r="T15">
        <v>457.11472488925358</v>
      </c>
      <c r="U15">
        <f t="shared" ref="U15:U78" si="0">LN(T15)</f>
        <v>6.1249343985341262</v>
      </c>
    </row>
    <row r="16" spans="1:23" x14ac:dyDescent="0.2">
      <c r="A16" s="11">
        <v>3</v>
      </c>
      <c r="B16" s="40">
        <v>45145</v>
      </c>
      <c r="C16" s="39">
        <v>454.17001299999998</v>
      </c>
      <c r="D16" s="2">
        <f t="shared" ref="D16:D36" si="1">LN(C16/C15)</f>
        <v>1.6360565578148936E-2</v>
      </c>
      <c r="P16" s="19" t="s">
        <v>7</v>
      </c>
      <c r="Q16" s="20"/>
      <c r="S16">
        <v>3</v>
      </c>
      <c r="T16">
        <v>740.74941533566869</v>
      </c>
      <c r="U16">
        <f t="shared" si="0"/>
        <v>6.6076623971663819</v>
      </c>
    </row>
    <row r="17" spans="1:21" x14ac:dyDescent="0.2">
      <c r="A17" s="11">
        <v>4</v>
      </c>
      <c r="B17" s="40">
        <v>45146</v>
      </c>
      <c r="C17" s="39">
        <v>446.64001500000001</v>
      </c>
      <c r="D17" s="2">
        <f t="shared" si="1"/>
        <v>-1.6718671329340726E-2</v>
      </c>
      <c r="P17" s="19"/>
      <c r="Q17" s="20"/>
      <c r="S17">
        <v>4</v>
      </c>
      <c r="T17">
        <v>569.71118795716495</v>
      </c>
      <c r="U17">
        <f t="shared" si="0"/>
        <v>6.34512954462451</v>
      </c>
    </row>
    <row r="18" spans="1:21" x14ac:dyDescent="0.2">
      <c r="A18" s="11">
        <v>5</v>
      </c>
      <c r="B18" s="40">
        <v>45147</v>
      </c>
      <c r="C18" s="39">
        <v>425.540009</v>
      </c>
      <c r="D18" s="2">
        <f t="shared" si="1"/>
        <v>-4.8393962791029317E-2</v>
      </c>
      <c r="P18" s="21">
        <v>0.05</v>
      </c>
      <c r="Q18" s="42">
        <f>_xlfn.PERCENTILE.EXC($T$14:$T$1012,0.05)</f>
        <v>414.70165439699849</v>
      </c>
      <c r="S18">
        <v>5</v>
      </c>
      <c r="T18">
        <v>518.87610023647505</v>
      </c>
      <c r="U18">
        <f t="shared" si="0"/>
        <v>6.2516651267977918</v>
      </c>
    </row>
    <row r="19" spans="1:21" x14ac:dyDescent="0.2">
      <c r="A19" s="11">
        <v>6</v>
      </c>
      <c r="B19" s="40">
        <v>45148</v>
      </c>
      <c r="C19" s="39">
        <v>423.88000499999998</v>
      </c>
      <c r="D19" s="2">
        <f t="shared" si="1"/>
        <v>-3.9085636927432572E-3</v>
      </c>
      <c r="P19" s="21">
        <v>0.25</v>
      </c>
      <c r="Q19" s="42">
        <f>_xlfn.PERCENTILE.EXC($T$14:$T$1012,0.25)</f>
        <v>478.55165240393927</v>
      </c>
      <c r="S19">
        <v>6</v>
      </c>
      <c r="T19">
        <v>550.04179831030342</v>
      </c>
      <c r="U19">
        <f t="shared" si="0"/>
        <v>6.3099942722667208</v>
      </c>
    </row>
    <row r="20" spans="1:21" x14ac:dyDescent="0.2">
      <c r="A20" s="11">
        <v>7</v>
      </c>
      <c r="B20" s="40">
        <v>45149</v>
      </c>
      <c r="C20" s="39">
        <v>408.54998799999998</v>
      </c>
      <c r="D20" s="2">
        <f t="shared" si="1"/>
        <v>-3.683613164388029E-2</v>
      </c>
      <c r="P20" s="21">
        <v>0.5</v>
      </c>
      <c r="Q20" s="42">
        <f>_xlfn.PERCENTILE.EXC($T$14:$T$1012,0.5)</f>
        <v>528.53201073824141</v>
      </c>
      <c r="S20">
        <v>7</v>
      </c>
      <c r="T20">
        <v>559.92426157787986</v>
      </c>
      <c r="U20">
        <f t="shared" si="0"/>
        <v>6.3278015274001129</v>
      </c>
    </row>
    <row r="21" spans="1:21" x14ac:dyDescent="0.2">
      <c r="A21" s="11">
        <v>8</v>
      </c>
      <c r="B21" s="40">
        <v>45152</v>
      </c>
      <c r="C21" s="39">
        <v>437.52999899999998</v>
      </c>
      <c r="D21" s="2">
        <f t="shared" si="1"/>
        <v>6.8530996131223959E-2</v>
      </c>
      <c r="P21" s="21">
        <v>0.75</v>
      </c>
      <c r="Q21" s="42">
        <f>_xlfn.PERCENTILE.EXC($T$14:$T$1012,0.75)</f>
        <v>582.74410793880725</v>
      </c>
      <c r="S21">
        <v>8</v>
      </c>
      <c r="T21">
        <v>570.98808825535309</v>
      </c>
      <c r="U21">
        <f t="shared" si="0"/>
        <v>6.3473683482393808</v>
      </c>
    </row>
    <row r="22" spans="1:21" ht="16" thickBot="1" x14ac:dyDescent="0.25">
      <c r="A22" s="11">
        <v>9</v>
      </c>
      <c r="B22" s="40">
        <v>45153</v>
      </c>
      <c r="C22" s="39">
        <v>439.39999399999999</v>
      </c>
      <c r="D22" s="2">
        <f t="shared" si="1"/>
        <v>4.2648737057555883E-3</v>
      </c>
      <c r="P22" s="22">
        <v>0.95</v>
      </c>
      <c r="Q22" s="43">
        <f>_xlfn.PERCENTILE.EXC($T$14:$T$1012,0.95)</f>
        <v>674.8527894981404</v>
      </c>
      <c r="S22">
        <v>9</v>
      </c>
      <c r="T22">
        <v>359.80381380968106</v>
      </c>
      <c r="U22">
        <f t="shared" si="0"/>
        <v>5.8855589212648161</v>
      </c>
    </row>
    <row r="23" spans="1:21" ht="16" thickBot="1" x14ac:dyDescent="0.25">
      <c r="A23" s="11">
        <v>10</v>
      </c>
      <c r="B23" s="40">
        <v>45154</v>
      </c>
      <c r="C23" s="39">
        <v>434.85998499999999</v>
      </c>
      <c r="D23" s="2">
        <f t="shared" si="1"/>
        <v>-1.0386040582473647E-2</v>
      </c>
      <c r="S23">
        <v>10</v>
      </c>
      <c r="T23">
        <v>487.53149686028075</v>
      </c>
      <c r="U23">
        <f t="shared" si="0"/>
        <v>6.1893548972949999</v>
      </c>
    </row>
    <row r="24" spans="1:21" ht="25.5" customHeight="1" thickBot="1" x14ac:dyDescent="0.35">
      <c r="A24" s="11">
        <v>11</v>
      </c>
      <c r="B24" s="40">
        <v>45155</v>
      </c>
      <c r="C24" s="39">
        <v>433.44000199999999</v>
      </c>
      <c r="D24" s="2">
        <f t="shared" si="1"/>
        <v>-3.2707227620183102E-3</v>
      </c>
      <c r="F24" s="35" t="s">
        <v>3</v>
      </c>
      <c r="G24" s="13"/>
      <c r="H24" s="36"/>
      <c r="I24" s="37"/>
      <c r="J24" s="38"/>
      <c r="S24">
        <v>11</v>
      </c>
      <c r="T24">
        <v>519.82735475014135</v>
      </c>
      <c r="U24">
        <f t="shared" si="0"/>
        <v>6.2534967463520372</v>
      </c>
    </row>
    <row r="25" spans="1:21" x14ac:dyDescent="0.2">
      <c r="A25" s="11">
        <v>12</v>
      </c>
      <c r="B25" s="40">
        <v>45156</v>
      </c>
      <c r="C25" s="39">
        <v>432.98998999999998</v>
      </c>
      <c r="D25" s="2">
        <f t="shared" si="1"/>
        <v>-1.0387729986739438E-3</v>
      </c>
      <c r="S25">
        <v>12</v>
      </c>
      <c r="T25">
        <v>568.39984075752375</v>
      </c>
      <c r="U25">
        <f t="shared" si="0"/>
        <v>6.3428251160637297</v>
      </c>
    </row>
    <row r="26" spans="1:21" x14ac:dyDescent="0.2">
      <c r="A26" s="11">
        <v>13</v>
      </c>
      <c r="B26" s="40">
        <v>45159</v>
      </c>
      <c r="C26" s="39">
        <v>469.67001299999998</v>
      </c>
      <c r="D26" s="2">
        <f t="shared" si="1"/>
        <v>8.1315738164113208E-2</v>
      </c>
      <c r="S26">
        <v>13</v>
      </c>
      <c r="T26">
        <v>528.39880042950483</v>
      </c>
      <c r="U26">
        <f t="shared" si="0"/>
        <v>6.2698513024516203</v>
      </c>
    </row>
    <row r="27" spans="1:21" x14ac:dyDescent="0.2">
      <c r="A27" s="11">
        <v>14</v>
      </c>
      <c r="B27" s="40">
        <v>45160</v>
      </c>
      <c r="C27" s="39">
        <v>456.67999300000002</v>
      </c>
      <c r="D27" s="2">
        <f t="shared" si="1"/>
        <v>-2.8047436636366344E-2</v>
      </c>
      <c r="S27">
        <v>14</v>
      </c>
      <c r="T27">
        <v>583.37036920915318</v>
      </c>
      <c r="U27">
        <f t="shared" si="0"/>
        <v>6.368822266306875</v>
      </c>
    </row>
    <row r="28" spans="1:21" ht="16" x14ac:dyDescent="0.2">
      <c r="A28" s="11">
        <v>15</v>
      </c>
      <c r="B28" s="40">
        <v>45161</v>
      </c>
      <c r="C28" s="39">
        <v>471.16000400000001</v>
      </c>
      <c r="D28" s="2">
        <f t="shared" si="1"/>
        <v>3.1214836100161986E-2</v>
      </c>
      <c r="G28" s="14"/>
      <c r="S28">
        <v>15</v>
      </c>
      <c r="T28">
        <v>491.87828920495889</v>
      </c>
      <c r="U28">
        <f t="shared" si="0"/>
        <v>6.1982313062241943</v>
      </c>
    </row>
    <row r="29" spans="1:21" x14ac:dyDescent="0.2">
      <c r="A29" s="11">
        <v>16</v>
      </c>
      <c r="B29" s="40">
        <v>45162</v>
      </c>
      <c r="C29" s="39">
        <v>471.63000499999998</v>
      </c>
      <c r="D29" s="2">
        <f t="shared" si="1"/>
        <v>9.9704289279414814E-4</v>
      </c>
      <c r="S29">
        <v>16</v>
      </c>
      <c r="T29">
        <v>534.44920470585464</v>
      </c>
      <c r="U29">
        <f t="shared" si="0"/>
        <v>6.2812366926579521</v>
      </c>
    </row>
    <row r="30" spans="1:21" x14ac:dyDescent="0.2">
      <c r="A30" s="11">
        <v>17</v>
      </c>
      <c r="B30" s="40">
        <v>45163</v>
      </c>
      <c r="C30" s="39">
        <v>460.17999300000002</v>
      </c>
      <c r="D30" s="2">
        <f t="shared" si="1"/>
        <v>-2.4577088393115412E-2</v>
      </c>
      <c r="S30">
        <v>17</v>
      </c>
      <c r="T30">
        <v>674.8527894981404</v>
      </c>
      <c r="U30">
        <f t="shared" si="0"/>
        <v>6.5144945774551433</v>
      </c>
    </row>
    <row r="31" spans="1:21" x14ac:dyDescent="0.2">
      <c r="A31" s="11">
        <v>18</v>
      </c>
      <c r="B31" s="40">
        <v>45166</v>
      </c>
      <c r="C31" s="39">
        <v>468.35000600000001</v>
      </c>
      <c r="D31" s="2">
        <f t="shared" si="1"/>
        <v>1.7598190386123872E-2</v>
      </c>
      <c r="S31">
        <v>18</v>
      </c>
      <c r="T31">
        <v>491.96169608360958</v>
      </c>
      <c r="U31">
        <f t="shared" si="0"/>
        <v>6.1984008599729696</v>
      </c>
    </row>
    <row r="32" spans="1:21" x14ac:dyDescent="0.2">
      <c r="A32" s="11">
        <v>19</v>
      </c>
      <c r="B32" s="40">
        <v>45167</v>
      </c>
      <c r="C32" s="39">
        <v>487.83999599999999</v>
      </c>
      <c r="D32" s="2">
        <f t="shared" si="1"/>
        <v>4.0771582574463436E-2</v>
      </c>
      <c r="S32">
        <v>19</v>
      </c>
      <c r="T32">
        <v>509.78629198659678</v>
      </c>
      <c r="U32">
        <f t="shared" si="0"/>
        <v>6.233991602578139</v>
      </c>
    </row>
    <row r="33" spans="1:29" x14ac:dyDescent="0.2">
      <c r="A33" s="11">
        <v>20</v>
      </c>
      <c r="B33" s="40">
        <v>45168</v>
      </c>
      <c r="C33" s="39">
        <v>492.64001500000001</v>
      </c>
      <c r="D33" s="2">
        <f t="shared" si="1"/>
        <v>9.7912395838524145E-3</v>
      </c>
      <c r="S33">
        <v>20</v>
      </c>
      <c r="T33">
        <v>430.84729128337398</v>
      </c>
      <c r="U33">
        <f t="shared" si="0"/>
        <v>6.0657537147526419</v>
      </c>
    </row>
    <row r="34" spans="1:29" x14ac:dyDescent="0.2">
      <c r="A34" s="11">
        <v>21</v>
      </c>
      <c r="B34" s="40">
        <v>45169</v>
      </c>
      <c r="C34" s="39">
        <v>493.54998799999998</v>
      </c>
      <c r="D34" s="2">
        <f t="shared" si="1"/>
        <v>1.8454319258633613E-3</v>
      </c>
      <c r="S34">
        <v>21</v>
      </c>
      <c r="T34">
        <v>372.14129092579975</v>
      </c>
      <c r="U34">
        <f t="shared" si="0"/>
        <v>5.9192735964786136</v>
      </c>
    </row>
    <row r="35" spans="1:29" x14ac:dyDescent="0.2">
      <c r="A35" s="11">
        <v>22</v>
      </c>
      <c r="B35" s="40">
        <v>45170</v>
      </c>
      <c r="C35" s="39">
        <v>485.08999599999999</v>
      </c>
      <c r="D35" s="2">
        <f t="shared" si="1"/>
        <v>-1.7289714063778626E-2</v>
      </c>
      <c r="S35">
        <v>22</v>
      </c>
      <c r="T35">
        <v>466.02553513201798</v>
      </c>
      <c r="U35">
        <f t="shared" si="0"/>
        <v>6.1442404290450163</v>
      </c>
    </row>
    <row r="36" spans="1:29" x14ac:dyDescent="0.2">
      <c r="A36" s="11">
        <v>23</v>
      </c>
      <c r="B36" s="40">
        <v>45174</v>
      </c>
      <c r="C36" s="39">
        <v>485.48001099999999</v>
      </c>
      <c r="D36" s="2">
        <f t="shared" si="1"/>
        <v>8.0368240967656416E-4</v>
      </c>
      <c r="S36">
        <v>23</v>
      </c>
      <c r="T36">
        <v>480.80805019559676</v>
      </c>
      <c r="U36">
        <f t="shared" si="0"/>
        <v>6.1754681264160975</v>
      </c>
    </row>
    <row r="37" spans="1:29" ht="16" thickBot="1" x14ac:dyDescent="0.25">
      <c r="A37" s="24">
        <v>1</v>
      </c>
      <c r="B37" s="15"/>
      <c r="C37" s="34">
        <f ca="1">C36*(1+D37)</f>
        <v>499.40332884233794</v>
      </c>
      <c r="D37" s="32">
        <f ca="1">_xlfn.NORM.INV(RAND(),$G$38,$G$39)</f>
        <v>2.8679487366860851E-2</v>
      </c>
      <c r="G37" s="7"/>
      <c r="S37">
        <v>25</v>
      </c>
      <c r="T37">
        <v>523.67514243787969</v>
      </c>
      <c r="U37">
        <f t="shared" si="0"/>
        <v>6.2608715348885076</v>
      </c>
    </row>
    <row r="38" spans="1:29" x14ac:dyDescent="0.2">
      <c r="A38" s="24">
        <v>2</v>
      </c>
      <c r="B38" s="15"/>
      <c r="C38" s="34">
        <f t="shared" ref="C38:C59" ca="1" si="2">C37*(1+D38)</f>
        <v>506.65185044762052</v>
      </c>
      <c r="D38" s="32">
        <f t="shared" ref="D38:D59" ca="1" si="3">_xlfn.NORM.INV(RAND(),$G$38,$G$39)</f>
        <v>1.4514363815085779E-2</v>
      </c>
      <c r="F38" s="3" t="s">
        <v>8</v>
      </c>
      <c r="G38" s="4">
        <f>AVERAGE(D15:D36)</f>
        <v>3.9421283797759559E-3</v>
      </c>
      <c r="S38">
        <v>26</v>
      </c>
      <c r="T38">
        <v>494.07007640368607</v>
      </c>
      <c r="U38">
        <f t="shared" si="0"/>
        <v>6.2026773621956339</v>
      </c>
    </row>
    <row r="39" spans="1:29" ht="16" thickBot="1" x14ac:dyDescent="0.25">
      <c r="A39" s="24">
        <v>3</v>
      </c>
      <c r="B39" s="15"/>
      <c r="C39" s="34">
        <f t="shared" ca="1" si="2"/>
        <v>497.30580627360553</v>
      </c>
      <c r="D39" s="32">
        <f t="shared" ca="1" si="3"/>
        <v>-1.8446679244846099E-2</v>
      </c>
      <c r="F39" s="5" t="s">
        <v>9</v>
      </c>
      <c r="G39" s="6">
        <f>STDEV(D15:D36)</f>
        <v>3.0950530297454561E-2</v>
      </c>
      <c r="S39">
        <v>27</v>
      </c>
      <c r="T39">
        <v>605.68291232266915</v>
      </c>
      <c r="U39">
        <f t="shared" si="0"/>
        <v>6.4063566021355403</v>
      </c>
    </row>
    <row r="40" spans="1:29" x14ac:dyDescent="0.2">
      <c r="A40" s="24">
        <v>4</v>
      </c>
      <c r="B40" s="15"/>
      <c r="C40" s="34">
        <f t="shared" ca="1" si="2"/>
        <v>517.39323402612956</v>
      </c>
      <c r="D40" s="32">
        <f t="shared" ca="1" si="3"/>
        <v>4.0392505977443739E-2</v>
      </c>
      <c r="S40">
        <v>28</v>
      </c>
      <c r="T40">
        <v>559.22506037853168</v>
      </c>
      <c r="U40">
        <f t="shared" si="0"/>
        <v>6.3265520046123971</v>
      </c>
    </row>
    <row r="41" spans="1:29" x14ac:dyDescent="0.2">
      <c r="A41" s="24">
        <v>5</v>
      </c>
      <c r="B41" s="15"/>
      <c r="C41" s="34">
        <f t="shared" ca="1" si="2"/>
        <v>533.68227494994869</v>
      </c>
      <c r="D41" s="32">
        <f t="shared" ca="1" si="3"/>
        <v>3.1482902853338213E-2</v>
      </c>
      <c r="F41" s="33"/>
      <c r="S41">
        <v>29</v>
      </c>
      <c r="T41">
        <v>607.8021489282919</v>
      </c>
      <c r="U41">
        <f t="shared" si="0"/>
        <v>6.4098494160609967</v>
      </c>
    </row>
    <row r="42" spans="1:29" x14ac:dyDescent="0.2">
      <c r="A42" s="24">
        <v>6</v>
      </c>
      <c r="B42" s="15"/>
      <c r="C42" s="34">
        <f t="shared" ca="1" si="2"/>
        <v>527.12759250630631</v>
      </c>
      <c r="D42" s="32">
        <f t="shared" ca="1" si="3"/>
        <v>-1.2281993896569126E-2</v>
      </c>
      <c r="S42">
        <v>30</v>
      </c>
      <c r="T42">
        <v>428.26125610699739</v>
      </c>
      <c r="U42">
        <f t="shared" si="0"/>
        <v>6.0597334208214448</v>
      </c>
    </row>
    <row r="43" spans="1:29" x14ac:dyDescent="0.2">
      <c r="A43" s="24">
        <v>7</v>
      </c>
      <c r="B43" s="15"/>
      <c r="C43" s="34">
        <f t="shared" ca="1" si="2"/>
        <v>503.9035230485681</v>
      </c>
      <c r="D43" s="32">
        <f t="shared" ca="1" si="3"/>
        <v>-4.4057776120798198E-2</v>
      </c>
      <c r="S43">
        <v>31</v>
      </c>
      <c r="T43">
        <v>519.97271800472572</v>
      </c>
      <c r="U43">
        <f t="shared" si="0"/>
        <v>6.2537763448235895</v>
      </c>
    </row>
    <row r="44" spans="1:29" x14ac:dyDescent="0.2">
      <c r="A44" s="24">
        <v>8</v>
      </c>
      <c r="B44" s="15"/>
      <c r="C44" s="34">
        <f t="shared" ca="1" si="2"/>
        <v>513.30459728231824</v>
      </c>
      <c r="D44" s="32">
        <f t="shared" ca="1" si="3"/>
        <v>1.865649634055851E-2</v>
      </c>
      <c r="S44">
        <v>32</v>
      </c>
      <c r="T44">
        <v>501.42250734005916</v>
      </c>
      <c r="U44">
        <f t="shared" si="0"/>
        <v>6.2174490737076562</v>
      </c>
      <c r="W44" s="46" t="s">
        <v>12</v>
      </c>
      <c r="X44" s="45"/>
      <c r="Y44" s="45"/>
      <c r="Z44" s="45"/>
      <c r="AA44" s="45"/>
      <c r="AB44" s="45"/>
      <c r="AC44" s="45"/>
    </row>
    <row r="45" spans="1:29" x14ac:dyDescent="0.2">
      <c r="A45" s="24">
        <v>9</v>
      </c>
      <c r="B45" s="15"/>
      <c r="C45" s="34">
        <f t="shared" ca="1" si="2"/>
        <v>516.28996989281825</v>
      </c>
      <c r="D45" s="32">
        <f t="shared" ca="1" si="3"/>
        <v>5.8159865045158687E-3</v>
      </c>
      <c r="S45">
        <v>33</v>
      </c>
      <c r="T45">
        <v>518.05846306111482</v>
      </c>
      <c r="U45">
        <f t="shared" si="0"/>
        <v>6.250088098943273</v>
      </c>
      <c r="W45" s="45"/>
      <c r="X45" s="45"/>
      <c r="Y45" s="45"/>
      <c r="Z45" s="45"/>
      <c r="AA45" s="45"/>
      <c r="AB45" s="45"/>
      <c r="AC45" s="45"/>
    </row>
    <row r="46" spans="1:29" x14ac:dyDescent="0.2">
      <c r="A46" s="24">
        <v>10</v>
      </c>
      <c r="B46" s="15"/>
      <c r="C46" s="34">
        <f t="shared" ca="1" si="2"/>
        <v>516.90250805119422</v>
      </c>
      <c r="D46" s="32">
        <f t="shared" ca="1" si="3"/>
        <v>1.1864227354699956E-3</v>
      </c>
      <c r="S46">
        <v>34</v>
      </c>
      <c r="T46">
        <v>377.33022160443898</v>
      </c>
      <c r="U46">
        <f t="shared" si="0"/>
        <v>5.9331207234296697</v>
      </c>
      <c r="W46" s="45"/>
      <c r="X46" s="45"/>
      <c r="Y46" s="45"/>
      <c r="Z46" s="45"/>
      <c r="AA46" s="45"/>
      <c r="AB46" s="45"/>
      <c r="AC46" s="45"/>
    </row>
    <row r="47" spans="1:29" x14ac:dyDescent="0.2">
      <c r="A47" s="24">
        <v>11</v>
      </c>
      <c r="B47" s="15"/>
      <c r="C47" s="34">
        <f t="shared" ca="1" si="2"/>
        <v>532.95578956102509</v>
      </c>
      <c r="D47" s="32">
        <f t="shared" ca="1" si="3"/>
        <v>3.1056691077693425E-2</v>
      </c>
      <c r="S47">
        <v>35</v>
      </c>
      <c r="T47">
        <v>555.74858903278016</v>
      </c>
      <c r="U47">
        <f t="shared" si="0"/>
        <v>6.3203160139886858</v>
      </c>
      <c r="W47" s="45"/>
      <c r="X47" s="45"/>
      <c r="Y47" s="45"/>
      <c r="Z47" s="45"/>
      <c r="AA47" s="45"/>
      <c r="AB47" s="45"/>
      <c r="AC47" s="45"/>
    </row>
    <row r="48" spans="1:29" x14ac:dyDescent="0.2">
      <c r="A48" s="24">
        <v>12</v>
      </c>
      <c r="B48" s="15"/>
      <c r="C48" s="34">
        <f t="shared" ca="1" si="2"/>
        <v>543.01861686386917</v>
      </c>
      <c r="D48" s="32">
        <f t="shared" ca="1" si="3"/>
        <v>1.888116706853386E-2</v>
      </c>
      <c r="S48">
        <v>36</v>
      </c>
      <c r="T48">
        <v>761.3573215844167</v>
      </c>
      <c r="U48">
        <f t="shared" si="0"/>
        <v>6.6351027898221231</v>
      </c>
      <c r="W48" s="45"/>
      <c r="X48" s="45"/>
      <c r="Y48" s="45"/>
      <c r="Z48" s="45"/>
      <c r="AA48" s="45"/>
      <c r="AB48" s="45"/>
      <c r="AC48" s="45"/>
    </row>
    <row r="49" spans="1:29" x14ac:dyDescent="0.2">
      <c r="A49" s="24">
        <v>13</v>
      </c>
      <c r="B49" s="15"/>
      <c r="C49" s="34">
        <f t="shared" ca="1" si="2"/>
        <v>565.84938211546307</v>
      </c>
      <c r="D49" s="32">
        <f t="shared" ca="1" si="3"/>
        <v>4.2044166705462016E-2</v>
      </c>
      <c r="S49">
        <v>37</v>
      </c>
      <c r="T49">
        <v>519.22615009131573</v>
      </c>
      <c r="U49">
        <f t="shared" si="0"/>
        <v>6.2523395302450391</v>
      </c>
      <c r="W49" s="45"/>
      <c r="X49" s="45"/>
      <c r="Y49" s="45"/>
      <c r="Z49" s="45"/>
      <c r="AA49" s="45"/>
      <c r="AB49" s="45"/>
      <c r="AC49" s="45"/>
    </row>
    <row r="50" spans="1:29" x14ac:dyDescent="0.2">
      <c r="A50" s="24">
        <v>14</v>
      </c>
      <c r="B50" s="15"/>
      <c r="C50" s="34">
        <f t="shared" ca="1" si="2"/>
        <v>587.06349086968362</v>
      </c>
      <c r="D50" s="32">
        <f t="shared" ca="1" si="3"/>
        <v>3.7490734150685559E-2</v>
      </c>
      <c r="S50">
        <v>38</v>
      </c>
      <c r="T50">
        <v>660.50998469393346</v>
      </c>
      <c r="U50">
        <f t="shared" si="0"/>
        <v>6.4930122407200868</v>
      </c>
      <c r="W50" s="45"/>
      <c r="X50" s="45"/>
      <c r="Y50" s="45"/>
      <c r="Z50" s="45"/>
      <c r="AA50" s="45"/>
      <c r="AB50" s="45"/>
      <c r="AC50" s="45"/>
    </row>
    <row r="51" spans="1:29" x14ac:dyDescent="0.2">
      <c r="A51" s="24">
        <v>15</v>
      </c>
      <c r="B51" s="15"/>
      <c r="C51" s="34">
        <f t="shared" ca="1" si="2"/>
        <v>567.57786247102422</v>
      </c>
      <c r="D51" s="32">
        <f t="shared" ca="1" si="3"/>
        <v>-3.3191688295576248E-2</v>
      </c>
      <c r="S51">
        <v>39</v>
      </c>
      <c r="T51">
        <v>549.82521588303905</v>
      </c>
      <c r="U51">
        <f t="shared" si="0"/>
        <v>6.3096004384172302</v>
      </c>
      <c r="W51" s="45"/>
      <c r="X51" s="45"/>
      <c r="Y51" s="45"/>
      <c r="Z51" s="45"/>
      <c r="AA51" s="45"/>
      <c r="AB51" s="45"/>
      <c r="AC51" s="45"/>
    </row>
    <row r="52" spans="1:29" x14ac:dyDescent="0.2">
      <c r="A52" s="24">
        <v>16</v>
      </c>
      <c r="B52" s="15"/>
      <c r="C52" s="34">
        <f t="shared" ca="1" si="2"/>
        <v>577.22353448848389</v>
      </c>
      <c r="D52" s="32">
        <f t="shared" ca="1" si="3"/>
        <v>1.6994447203183712E-2</v>
      </c>
      <c r="S52">
        <v>40</v>
      </c>
      <c r="T52">
        <v>447.68166982833799</v>
      </c>
      <c r="U52">
        <f t="shared" si="0"/>
        <v>6.1040824214298146</v>
      </c>
    </row>
    <row r="53" spans="1:29" x14ac:dyDescent="0.2">
      <c r="A53" s="24">
        <v>17</v>
      </c>
      <c r="B53" s="15"/>
      <c r="C53" s="34">
        <f t="shared" ca="1" si="2"/>
        <v>552.39225902788144</v>
      </c>
      <c r="D53" s="32">
        <f t="shared" ca="1" si="3"/>
        <v>-4.3018473740172529E-2</v>
      </c>
      <c r="S53">
        <v>41</v>
      </c>
      <c r="T53">
        <v>453.87706814032151</v>
      </c>
      <c r="U53">
        <f t="shared" si="0"/>
        <v>6.1178263863538547</v>
      </c>
    </row>
    <row r="54" spans="1:29" x14ac:dyDescent="0.2">
      <c r="A54" s="24">
        <v>18</v>
      </c>
      <c r="B54" s="15"/>
      <c r="C54" s="34">
        <f t="shared" ca="1" si="2"/>
        <v>554.10703510698238</v>
      </c>
      <c r="D54" s="32">
        <f t="shared" ca="1" si="3"/>
        <v>3.1042724641339773E-3</v>
      </c>
      <c r="S54">
        <v>42</v>
      </c>
      <c r="T54">
        <v>525.9872428987951</v>
      </c>
      <c r="U54">
        <f t="shared" si="0"/>
        <v>6.2652769593994844</v>
      </c>
    </row>
    <row r="55" spans="1:29" x14ac:dyDescent="0.2">
      <c r="A55" s="24">
        <v>19</v>
      </c>
      <c r="B55" s="15"/>
      <c r="C55" s="34">
        <f t="shared" ca="1" si="2"/>
        <v>520.92043234070456</v>
      </c>
      <c r="D55" s="32">
        <f t="shared" ca="1" si="3"/>
        <v>-5.9892043709335659E-2</v>
      </c>
      <c r="S55">
        <v>43</v>
      </c>
      <c r="T55">
        <v>563.04049790558304</v>
      </c>
      <c r="U55">
        <f t="shared" si="0"/>
        <v>6.3333515578894213</v>
      </c>
    </row>
    <row r="56" spans="1:29" x14ac:dyDescent="0.2">
      <c r="A56" s="24">
        <v>20</v>
      </c>
      <c r="B56" s="15"/>
      <c r="C56" s="34">
        <f t="shared" ca="1" si="2"/>
        <v>512.18675863481724</v>
      </c>
      <c r="D56" s="32">
        <f t="shared" ca="1" si="3"/>
        <v>-1.6765849760669742E-2</v>
      </c>
      <c r="S56">
        <v>44</v>
      </c>
      <c r="T56">
        <v>450.62498581056315</v>
      </c>
      <c r="U56">
        <f t="shared" si="0"/>
        <v>6.1106354765508648</v>
      </c>
    </row>
    <row r="57" spans="1:29" x14ac:dyDescent="0.2">
      <c r="A57" s="24">
        <v>21</v>
      </c>
      <c r="B57" s="15"/>
      <c r="C57" s="34">
        <f t="shared" ca="1" si="2"/>
        <v>532.20919395922169</v>
      </c>
      <c r="D57" s="32">
        <f t="shared" ca="1" si="3"/>
        <v>3.9092059657637825E-2</v>
      </c>
      <c r="S57">
        <v>45</v>
      </c>
      <c r="T57">
        <v>524.11559564301649</v>
      </c>
      <c r="U57">
        <f t="shared" si="0"/>
        <v>6.2617122623640853</v>
      </c>
    </row>
    <row r="58" spans="1:29" x14ac:dyDescent="0.2">
      <c r="A58" s="24">
        <v>22</v>
      </c>
      <c r="B58" s="15"/>
      <c r="C58" s="34">
        <f t="shared" ca="1" si="2"/>
        <v>519.11954775413449</v>
      </c>
      <c r="D58" s="32">
        <f t="shared" ca="1" si="3"/>
        <v>-2.4594926870222588E-2</v>
      </c>
      <c r="S58">
        <v>46</v>
      </c>
      <c r="T58">
        <v>622.62542113289567</v>
      </c>
      <c r="U58">
        <f t="shared" si="0"/>
        <v>6.4339450877761069</v>
      </c>
    </row>
    <row r="59" spans="1:29" x14ac:dyDescent="0.2">
      <c r="A59" s="24">
        <v>23</v>
      </c>
      <c r="B59" s="15"/>
      <c r="C59" s="34">
        <f t="shared" ca="1" si="2"/>
        <v>536.66954834004741</v>
      </c>
      <c r="D59" s="32">
        <f t="shared" ca="1" si="3"/>
        <v>3.3807242786058421E-2</v>
      </c>
      <c r="S59">
        <v>47</v>
      </c>
      <c r="T59">
        <v>537.9529379460289</v>
      </c>
      <c r="U59">
        <f t="shared" si="0"/>
        <v>6.2877710803987918</v>
      </c>
    </row>
    <row r="60" spans="1:29" x14ac:dyDescent="0.2">
      <c r="B60" s="15"/>
      <c r="C60" s="25"/>
      <c r="D60" s="26"/>
      <c r="S60">
        <v>48</v>
      </c>
      <c r="T60">
        <v>441.62296243243685</v>
      </c>
      <c r="U60">
        <f t="shared" si="0"/>
        <v>6.0904564918728816</v>
      </c>
    </row>
    <row r="61" spans="1:29" x14ac:dyDescent="0.2">
      <c r="S61">
        <v>49</v>
      </c>
      <c r="T61">
        <v>535.20925649371293</v>
      </c>
      <c r="U61">
        <f t="shared" si="0"/>
        <v>6.2826578040562957</v>
      </c>
    </row>
    <row r="62" spans="1:29" x14ac:dyDescent="0.2">
      <c r="S62">
        <v>50</v>
      </c>
      <c r="T62">
        <v>499.54708370149365</v>
      </c>
      <c r="U62">
        <f t="shared" si="0"/>
        <v>6.2137018553109087</v>
      </c>
    </row>
    <row r="63" spans="1:29" x14ac:dyDescent="0.2">
      <c r="S63">
        <v>51</v>
      </c>
      <c r="T63">
        <v>464.2504561023265</v>
      </c>
      <c r="U63">
        <f t="shared" si="0"/>
        <v>6.1404241826821471</v>
      </c>
    </row>
    <row r="64" spans="1:29" x14ac:dyDescent="0.2">
      <c r="S64">
        <v>52</v>
      </c>
      <c r="T64">
        <v>478.55165240393927</v>
      </c>
      <c r="U64">
        <f t="shared" si="0"/>
        <v>6.1707641515749136</v>
      </c>
    </row>
    <row r="65" spans="2:21" x14ac:dyDescent="0.2">
      <c r="B65" s="15"/>
      <c r="S65">
        <v>53</v>
      </c>
      <c r="T65">
        <v>447.29318738642297</v>
      </c>
      <c r="U65">
        <f t="shared" si="0"/>
        <v>6.1032142797983884</v>
      </c>
    </row>
    <row r="66" spans="2:21" x14ac:dyDescent="0.2">
      <c r="B66" s="15"/>
      <c r="S66">
        <v>54</v>
      </c>
      <c r="T66">
        <v>512.28271690179702</v>
      </c>
      <c r="U66">
        <f t="shared" si="0"/>
        <v>6.2388766540922518</v>
      </c>
    </row>
    <row r="67" spans="2:21" x14ac:dyDescent="0.2">
      <c r="S67">
        <v>55</v>
      </c>
      <c r="T67">
        <v>423.2864211758926</v>
      </c>
      <c r="U67">
        <f t="shared" si="0"/>
        <v>6.0480490685240289</v>
      </c>
    </row>
    <row r="68" spans="2:21" x14ac:dyDescent="0.2">
      <c r="S68">
        <v>56</v>
      </c>
      <c r="T68">
        <v>547.70267611360509</v>
      </c>
      <c r="U68">
        <f t="shared" si="0"/>
        <v>6.3057325778715949</v>
      </c>
    </row>
    <row r="69" spans="2:21" x14ac:dyDescent="0.2">
      <c r="S69">
        <v>57</v>
      </c>
      <c r="T69">
        <v>582.74410793880725</v>
      </c>
      <c r="U69">
        <f t="shared" si="0"/>
        <v>6.367748167077635</v>
      </c>
    </row>
    <row r="70" spans="2:21" x14ac:dyDescent="0.2">
      <c r="S70">
        <v>58</v>
      </c>
      <c r="T70">
        <v>567.75191415103609</v>
      </c>
      <c r="U70">
        <f t="shared" si="0"/>
        <v>6.3416845524481236</v>
      </c>
    </row>
    <row r="71" spans="2:21" x14ac:dyDescent="0.2">
      <c r="S71">
        <v>59</v>
      </c>
      <c r="T71">
        <v>536.0111606450738</v>
      </c>
      <c r="U71">
        <f t="shared" si="0"/>
        <v>6.2841549829530434</v>
      </c>
    </row>
    <row r="72" spans="2:21" x14ac:dyDescent="0.2">
      <c r="S72">
        <v>60</v>
      </c>
      <c r="T72">
        <v>445.72112619679967</v>
      </c>
      <c r="U72">
        <f t="shared" si="0"/>
        <v>6.0996934788668566</v>
      </c>
    </row>
    <row r="73" spans="2:21" x14ac:dyDescent="0.2">
      <c r="S73">
        <v>61</v>
      </c>
      <c r="T73">
        <v>474.88343182329555</v>
      </c>
      <c r="U73">
        <f t="shared" si="0"/>
        <v>6.1630693672296939</v>
      </c>
    </row>
    <row r="74" spans="2:21" x14ac:dyDescent="0.2">
      <c r="S74">
        <v>62</v>
      </c>
      <c r="T74">
        <v>368.80000267313164</v>
      </c>
      <c r="U74">
        <f t="shared" si="0"/>
        <v>5.9102544989306267</v>
      </c>
    </row>
    <row r="75" spans="2:21" x14ac:dyDescent="0.2">
      <c r="S75">
        <v>63</v>
      </c>
      <c r="T75">
        <v>575.69141511072894</v>
      </c>
      <c r="U75">
        <f t="shared" si="0"/>
        <v>6.3555717794822142</v>
      </c>
    </row>
    <row r="76" spans="2:21" x14ac:dyDescent="0.2">
      <c r="S76">
        <v>64</v>
      </c>
      <c r="T76">
        <v>387.97248189546275</v>
      </c>
      <c r="U76">
        <f t="shared" si="0"/>
        <v>5.9609344141582836</v>
      </c>
    </row>
    <row r="77" spans="2:21" x14ac:dyDescent="0.2">
      <c r="S77">
        <v>65</v>
      </c>
      <c r="T77">
        <v>583.23586058948229</v>
      </c>
      <c r="U77">
        <f t="shared" si="0"/>
        <v>6.3685916681550196</v>
      </c>
    </row>
    <row r="78" spans="2:21" x14ac:dyDescent="0.2">
      <c r="S78">
        <v>66</v>
      </c>
      <c r="T78">
        <v>684.74776560107773</v>
      </c>
      <c r="U78">
        <f t="shared" si="0"/>
        <v>6.529050545050719</v>
      </c>
    </row>
    <row r="79" spans="2:21" x14ac:dyDescent="0.2">
      <c r="S79">
        <v>67</v>
      </c>
      <c r="T79">
        <v>612.92952411520127</v>
      </c>
      <c r="U79">
        <f t="shared" ref="U79:U142" si="4">LN(T79)</f>
        <v>6.4182499605098267</v>
      </c>
    </row>
    <row r="80" spans="2:21" x14ac:dyDescent="0.2">
      <c r="S80">
        <v>68</v>
      </c>
      <c r="T80">
        <v>641.85041099271041</v>
      </c>
      <c r="U80">
        <f t="shared" si="4"/>
        <v>6.4643552718559008</v>
      </c>
    </row>
    <row r="81" spans="19:21" x14ac:dyDescent="0.2">
      <c r="S81">
        <v>69</v>
      </c>
      <c r="T81">
        <v>535.32744251453175</v>
      </c>
      <c r="U81">
        <f t="shared" si="4"/>
        <v>6.2828786017578757</v>
      </c>
    </row>
    <row r="82" spans="19:21" x14ac:dyDescent="0.2">
      <c r="S82">
        <v>70</v>
      </c>
      <c r="T82">
        <v>362.25980364177792</v>
      </c>
      <c r="U82">
        <f t="shared" si="4"/>
        <v>5.8923616440279041</v>
      </c>
    </row>
    <row r="83" spans="19:21" x14ac:dyDescent="0.2">
      <c r="S83">
        <v>71</v>
      </c>
      <c r="T83">
        <v>435.72987141934158</v>
      </c>
      <c r="U83">
        <f t="shared" si="4"/>
        <v>6.0770224903770158</v>
      </c>
    </row>
    <row r="84" spans="19:21" x14ac:dyDescent="0.2">
      <c r="S84">
        <v>72</v>
      </c>
      <c r="T84">
        <v>450.14767023524826</v>
      </c>
      <c r="U84">
        <f t="shared" si="4"/>
        <v>6.109575685011265</v>
      </c>
    </row>
    <row r="85" spans="19:21" x14ac:dyDescent="0.2">
      <c r="S85">
        <v>73</v>
      </c>
      <c r="T85">
        <v>438.68110558071635</v>
      </c>
      <c r="U85">
        <f t="shared" si="4"/>
        <v>6.0837727381330113</v>
      </c>
    </row>
    <row r="86" spans="19:21" x14ac:dyDescent="0.2">
      <c r="S86">
        <v>74</v>
      </c>
      <c r="T86">
        <v>573.33399861957048</v>
      </c>
      <c r="U86">
        <f t="shared" si="4"/>
        <v>6.3514684415216873</v>
      </c>
    </row>
    <row r="87" spans="19:21" x14ac:dyDescent="0.2">
      <c r="S87">
        <v>75</v>
      </c>
      <c r="T87">
        <v>501.97297838817542</v>
      </c>
      <c r="U87">
        <f t="shared" si="4"/>
        <v>6.2185462903309539</v>
      </c>
    </row>
    <row r="88" spans="19:21" x14ac:dyDescent="0.2">
      <c r="S88">
        <v>76</v>
      </c>
      <c r="T88">
        <v>458.85119710793117</v>
      </c>
      <c r="U88">
        <f t="shared" si="4"/>
        <v>6.1287259681924917</v>
      </c>
    </row>
    <row r="89" spans="19:21" x14ac:dyDescent="0.2">
      <c r="S89">
        <v>77</v>
      </c>
      <c r="T89">
        <v>521.54847342179482</v>
      </c>
      <c r="U89">
        <f t="shared" si="4"/>
        <v>6.2568022201150981</v>
      </c>
    </row>
    <row r="90" spans="19:21" x14ac:dyDescent="0.2">
      <c r="S90">
        <v>78</v>
      </c>
      <c r="T90">
        <v>581.47379909651704</v>
      </c>
      <c r="U90">
        <f t="shared" si="4"/>
        <v>6.3655659134999514</v>
      </c>
    </row>
    <row r="91" spans="19:21" x14ac:dyDescent="0.2">
      <c r="S91">
        <v>79</v>
      </c>
      <c r="T91">
        <v>504.36776103226265</v>
      </c>
      <c r="U91">
        <f t="shared" si="4"/>
        <v>6.2233056865688257</v>
      </c>
    </row>
    <row r="92" spans="19:21" x14ac:dyDescent="0.2">
      <c r="S92">
        <v>80</v>
      </c>
      <c r="T92">
        <v>618.03685630655218</v>
      </c>
      <c r="U92">
        <f t="shared" si="4"/>
        <v>6.4265480937159056</v>
      </c>
    </row>
    <row r="93" spans="19:21" x14ac:dyDescent="0.2">
      <c r="S93">
        <v>81</v>
      </c>
      <c r="T93">
        <v>563.12911972111726</v>
      </c>
      <c r="U93">
        <f t="shared" si="4"/>
        <v>6.3335089441558061</v>
      </c>
    </row>
    <row r="94" spans="19:21" x14ac:dyDescent="0.2">
      <c r="S94">
        <v>82</v>
      </c>
      <c r="T94">
        <v>559.89177581883587</v>
      </c>
      <c r="U94">
        <f t="shared" si="4"/>
        <v>6.3277435075861996</v>
      </c>
    </row>
    <row r="95" spans="19:21" x14ac:dyDescent="0.2">
      <c r="S95">
        <v>83</v>
      </c>
      <c r="T95">
        <v>527.86283887714342</v>
      </c>
      <c r="U95">
        <f t="shared" si="4"/>
        <v>6.2688364751050347</v>
      </c>
    </row>
    <row r="96" spans="19:21" x14ac:dyDescent="0.2">
      <c r="S96">
        <v>84</v>
      </c>
      <c r="T96">
        <v>547.92237991704576</v>
      </c>
      <c r="U96">
        <f t="shared" si="4"/>
        <v>6.3061336344286287</v>
      </c>
    </row>
    <row r="97" spans="19:21" x14ac:dyDescent="0.2">
      <c r="S97">
        <v>85</v>
      </c>
      <c r="T97">
        <v>580.43244707724523</v>
      </c>
      <c r="U97">
        <f t="shared" si="4"/>
        <v>6.3637734241291009</v>
      </c>
    </row>
    <row r="98" spans="19:21" x14ac:dyDescent="0.2">
      <c r="S98">
        <v>86</v>
      </c>
      <c r="T98">
        <v>581.96435586564371</v>
      </c>
      <c r="U98">
        <f t="shared" si="4"/>
        <v>6.3664092016388274</v>
      </c>
    </row>
    <row r="99" spans="19:21" x14ac:dyDescent="0.2">
      <c r="S99">
        <v>87</v>
      </c>
      <c r="T99">
        <v>632.93501269905551</v>
      </c>
      <c r="U99">
        <f t="shared" si="4"/>
        <v>6.4503677513113926</v>
      </c>
    </row>
    <row r="100" spans="19:21" x14ac:dyDescent="0.2">
      <c r="S100">
        <v>88</v>
      </c>
      <c r="T100">
        <v>370.43867222497971</v>
      </c>
      <c r="U100">
        <f t="shared" si="4"/>
        <v>5.914687903976942</v>
      </c>
    </row>
    <row r="101" spans="19:21" x14ac:dyDescent="0.2">
      <c r="S101">
        <v>89</v>
      </c>
      <c r="T101">
        <v>471.33406923194684</v>
      </c>
      <c r="U101">
        <f t="shared" si="4"/>
        <v>6.1555671190996648</v>
      </c>
    </row>
    <row r="102" spans="19:21" x14ac:dyDescent="0.2">
      <c r="S102">
        <v>90</v>
      </c>
      <c r="T102">
        <v>567.43901560233962</v>
      </c>
      <c r="U102">
        <f t="shared" si="4"/>
        <v>6.3411332820874833</v>
      </c>
    </row>
    <row r="103" spans="19:21" x14ac:dyDescent="0.2">
      <c r="S103">
        <v>91</v>
      </c>
      <c r="T103">
        <v>560.91386175424225</v>
      </c>
      <c r="U103">
        <f t="shared" si="4"/>
        <v>6.3295673496235079</v>
      </c>
    </row>
    <row r="104" spans="19:21" x14ac:dyDescent="0.2">
      <c r="S104">
        <v>92</v>
      </c>
      <c r="T104">
        <v>533.44835101368528</v>
      </c>
      <c r="U104">
        <f t="shared" si="4"/>
        <v>6.2793622544595467</v>
      </c>
    </row>
    <row r="105" spans="19:21" x14ac:dyDescent="0.2">
      <c r="S105">
        <v>93</v>
      </c>
      <c r="T105">
        <v>482.49558211479592</v>
      </c>
      <c r="U105">
        <f t="shared" si="4"/>
        <v>6.1789717644983568</v>
      </c>
    </row>
    <row r="106" spans="19:21" x14ac:dyDescent="0.2">
      <c r="S106">
        <v>94</v>
      </c>
      <c r="T106">
        <v>591.26020225527066</v>
      </c>
      <c r="U106">
        <f t="shared" si="4"/>
        <v>6.3822561950573053</v>
      </c>
    </row>
    <row r="107" spans="19:21" x14ac:dyDescent="0.2">
      <c r="S107">
        <v>95</v>
      </c>
      <c r="T107">
        <v>457.37456078977596</v>
      </c>
      <c r="U107">
        <f t="shared" si="4"/>
        <v>6.1255026630541893</v>
      </c>
    </row>
    <row r="108" spans="19:21" x14ac:dyDescent="0.2">
      <c r="S108">
        <v>96</v>
      </c>
      <c r="T108">
        <v>487.33731306208989</v>
      </c>
      <c r="U108">
        <f t="shared" si="4"/>
        <v>6.1889565179463473</v>
      </c>
    </row>
    <row r="109" spans="19:21" x14ac:dyDescent="0.2">
      <c r="S109">
        <v>97</v>
      </c>
      <c r="T109">
        <v>589.14162218466242</v>
      </c>
      <c r="U109">
        <f t="shared" si="4"/>
        <v>6.3786665998845384</v>
      </c>
    </row>
    <row r="110" spans="19:21" x14ac:dyDescent="0.2">
      <c r="S110">
        <v>98</v>
      </c>
      <c r="T110">
        <v>457.59428408997405</v>
      </c>
      <c r="U110">
        <f t="shared" si="4"/>
        <v>6.1259829489254543</v>
      </c>
    </row>
    <row r="111" spans="19:21" x14ac:dyDescent="0.2">
      <c r="S111">
        <v>99</v>
      </c>
      <c r="T111">
        <v>594.7745016757633</v>
      </c>
      <c r="U111">
        <f t="shared" si="4"/>
        <v>6.3881823449310025</v>
      </c>
    </row>
    <row r="112" spans="19:21" x14ac:dyDescent="0.2">
      <c r="S112">
        <v>100</v>
      </c>
      <c r="T112">
        <v>574.92913075702495</v>
      </c>
      <c r="U112">
        <f t="shared" si="4"/>
        <v>6.3542467823439912</v>
      </c>
    </row>
    <row r="113" spans="19:21" x14ac:dyDescent="0.2">
      <c r="S113">
        <v>101</v>
      </c>
      <c r="T113">
        <v>480.76952484833402</v>
      </c>
      <c r="U113">
        <f t="shared" si="4"/>
        <v>6.1753879969532584</v>
      </c>
    </row>
    <row r="114" spans="19:21" x14ac:dyDescent="0.2">
      <c r="S114">
        <v>102</v>
      </c>
      <c r="T114">
        <v>598.00475264830663</v>
      </c>
      <c r="U114">
        <f t="shared" si="4"/>
        <v>6.3935987014914692</v>
      </c>
    </row>
    <row r="115" spans="19:21" x14ac:dyDescent="0.2">
      <c r="S115">
        <v>103</v>
      </c>
      <c r="T115">
        <v>473.53697254897702</v>
      </c>
      <c r="U115">
        <f t="shared" si="4"/>
        <v>6.1602299931025399</v>
      </c>
    </row>
    <row r="116" spans="19:21" x14ac:dyDescent="0.2">
      <c r="S116">
        <v>104</v>
      </c>
      <c r="T116">
        <v>525.94065106738117</v>
      </c>
      <c r="U116">
        <f t="shared" si="4"/>
        <v>6.2651883757014728</v>
      </c>
    </row>
    <row r="117" spans="19:21" x14ac:dyDescent="0.2">
      <c r="S117">
        <v>105</v>
      </c>
      <c r="T117">
        <v>611.1991122861416</v>
      </c>
      <c r="U117">
        <f t="shared" si="4"/>
        <v>6.415422785439838</v>
      </c>
    </row>
    <row r="118" spans="19:21" x14ac:dyDescent="0.2">
      <c r="S118">
        <v>106</v>
      </c>
      <c r="T118">
        <v>616.49223161021121</v>
      </c>
      <c r="U118">
        <f t="shared" si="4"/>
        <v>6.4240457217305416</v>
      </c>
    </row>
    <row r="119" spans="19:21" x14ac:dyDescent="0.2">
      <c r="S119">
        <v>107</v>
      </c>
      <c r="T119">
        <v>466.90798222297366</v>
      </c>
      <c r="U119">
        <f t="shared" si="4"/>
        <v>6.1461321980461596</v>
      </c>
    </row>
    <row r="120" spans="19:21" x14ac:dyDescent="0.2">
      <c r="S120">
        <v>108</v>
      </c>
      <c r="T120">
        <v>488.85838211606557</v>
      </c>
      <c r="U120">
        <f t="shared" si="4"/>
        <v>6.1920728404060199</v>
      </c>
    </row>
    <row r="121" spans="19:21" x14ac:dyDescent="0.2">
      <c r="S121">
        <v>109</v>
      </c>
      <c r="T121">
        <v>705.24161336074769</v>
      </c>
      <c r="U121">
        <f t="shared" si="4"/>
        <v>6.5585404580861209</v>
      </c>
    </row>
    <row r="122" spans="19:21" x14ac:dyDescent="0.2">
      <c r="S122">
        <v>110</v>
      </c>
      <c r="T122">
        <v>600.51409135213714</v>
      </c>
      <c r="U122">
        <f t="shared" si="4"/>
        <v>6.397786107276584</v>
      </c>
    </row>
    <row r="123" spans="19:21" x14ac:dyDescent="0.2">
      <c r="S123">
        <v>111</v>
      </c>
      <c r="T123">
        <v>550.47085876335677</v>
      </c>
      <c r="U123">
        <f t="shared" si="4"/>
        <v>6.3107740188185391</v>
      </c>
    </row>
    <row r="124" spans="19:21" x14ac:dyDescent="0.2">
      <c r="S124">
        <v>112</v>
      </c>
      <c r="T124">
        <v>538.45702229195513</v>
      </c>
      <c r="U124">
        <f t="shared" si="4"/>
        <v>6.2887076833686582</v>
      </c>
    </row>
    <row r="125" spans="19:21" x14ac:dyDescent="0.2">
      <c r="S125">
        <v>113</v>
      </c>
      <c r="T125">
        <v>613.9785102258403</v>
      </c>
      <c r="U125">
        <f t="shared" si="4"/>
        <v>6.4199599279024593</v>
      </c>
    </row>
    <row r="126" spans="19:21" x14ac:dyDescent="0.2">
      <c r="S126">
        <v>114</v>
      </c>
      <c r="T126">
        <v>591.79471291347045</v>
      </c>
      <c r="U126">
        <f t="shared" si="4"/>
        <v>6.3831598060185817</v>
      </c>
    </row>
    <row r="127" spans="19:21" x14ac:dyDescent="0.2">
      <c r="S127">
        <v>115</v>
      </c>
      <c r="T127">
        <v>467.33605270701298</v>
      </c>
      <c r="U127">
        <f t="shared" si="4"/>
        <v>6.1470485978260712</v>
      </c>
    </row>
    <row r="128" spans="19:21" x14ac:dyDescent="0.2">
      <c r="S128">
        <v>116</v>
      </c>
      <c r="T128">
        <v>423.40142719050715</v>
      </c>
      <c r="U128">
        <f t="shared" si="4"/>
        <v>6.0483207294804098</v>
      </c>
    </row>
    <row r="129" spans="19:21" x14ac:dyDescent="0.2">
      <c r="S129">
        <v>117</v>
      </c>
      <c r="T129">
        <v>458.97677580144631</v>
      </c>
      <c r="U129">
        <f t="shared" si="4"/>
        <v>6.1289996113979841</v>
      </c>
    </row>
    <row r="130" spans="19:21" x14ac:dyDescent="0.2">
      <c r="S130">
        <v>118</v>
      </c>
      <c r="T130">
        <v>351.10058044631967</v>
      </c>
      <c r="U130">
        <f t="shared" si="4"/>
        <v>5.8610727363952346</v>
      </c>
    </row>
    <row r="131" spans="19:21" x14ac:dyDescent="0.2">
      <c r="S131">
        <v>119</v>
      </c>
      <c r="T131">
        <v>455.16245188028972</v>
      </c>
      <c r="U131">
        <f t="shared" si="4"/>
        <v>6.1206543923279098</v>
      </c>
    </row>
    <row r="132" spans="19:21" x14ac:dyDescent="0.2">
      <c r="S132">
        <v>120</v>
      </c>
      <c r="T132">
        <v>540.47090552172779</v>
      </c>
      <c r="U132">
        <f t="shared" si="4"/>
        <v>6.2924408068084743</v>
      </c>
    </row>
    <row r="133" spans="19:21" x14ac:dyDescent="0.2">
      <c r="S133">
        <v>121</v>
      </c>
      <c r="T133">
        <v>660.50723646095093</v>
      </c>
      <c r="U133">
        <f t="shared" si="4"/>
        <v>6.4930080799371108</v>
      </c>
    </row>
    <row r="134" spans="19:21" x14ac:dyDescent="0.2">
      <c r="S134">
        <v>122</v>
      </c>
      <c r="T134">
        <v>442.64046012678182</v>
      </c>
      <c r="U134">
        <f t="shared" si="4"/>
        <v>6.0927578380949656</v>
      </c>
    </row>
    <row r="135" spans="19:21" x14ac:dyDescent="0.2">
      <c r="S135">
        <v>123</v>
      </c>
      <c r="T135">
        <v>539.45744637338146</v>
      </c>
      <c r="U135">
        <f t="shared" si="4"/>
        <v>6.2905639055416787</v>
      </c>
    </row>
    <row r="136" spans="19:21" x14ac:dyDescent="0.2">
      <c r="S136">
        <v>124</v>
      </c>
      <c r="T136">
        <v>535.1264426390369</v>
      </c>
      <c r="U136">
        <f t="shared" si="4"/>
        <v>6.2825030603531591</v>
      </c>
    </row>
    <row r="137" spans="19:21" x14ac:dyDescent="0.2">
      <c r="S137">
        <v>125</v>
      </c>
      <c r="T137">
        <v>457.22377259523472</v>
      </c>
      <c r="U137">
        <f t="shared" si="4"/>
        <v>6.1251729266214774</v>
      </c>
    </row>
    <row r="138" spans="19:21" x14ac:dyDescent="0.2">
      <c r="S138">
        <v>126</v>
      </c>
      <c r="T138">
        <v>443.81222133009982</v>
      </c>
      <c r="U138">
        <f t="shared" si="4"/>
        <v>6.0954015480420445</v>
      </c>
    </row>
    <row r="139" spans="19:21" x14ac:dyDescent="0.2">
      <c r="S139">
        <v>127</v>
      </c>
      <c r="T139">
        <v>464.72879323035659</v>
      </c>
      <c r="U139">
        <f t="shared" si="4"/>
        <v>6.141453995071708</v>
      </c>
    </row>
    <row r="140" spans="19:21" x14ac:dyDescent="0.2">
      <c r="S140">
        <v>128</v>
      </c>
      <c r="T140">
        <v>561.32958483999482</v>
      </c>
      <c r="U140">
        <f t="shared" si="4"/>
        <v>6.3303082282733767</v>
      </c>
    </row>
    <row r="141" spans="19:21" x14ac:dyDescent="0.2">
      <c r="S141">
        <v>129</v>
      </c>
      <c r="T141">
        <v>569.46334008329893</v>
      </c>
      <c r="U141">
        <f t="shared" si="4"/>
        <v>6.3446944087051653</v>
      </c>
    </row>
    <row r="142" spans="19:21" x14ac:dyDescent="0.2">
      <c r="S142">
        <v>130</v>
      </c>
      <c r="T142">
        <v>474.10371501370867</v>
      </c>
      <c r="U142">
        <f t="shared" si="4"/>
        <v>6.1614261058058863</v>
      </c>
    </row>
    <row r="143" spans="19:21" x14ac:dyDescent="0.2">
      <c r="S143">
        <v>131</v>
      </c>
      <c r="T143">
        <v>739.84395835115026</v>
      </c>
      <c r="U143">
        <f t="shared" ref="U143:U206" si="5">LN(T143)</f>
        <v>6.606439296869584</v>
      </c>
    </row>
    <row r="144" spans="19:21" x14ac:dyDescent="0.2">
      <c r="S144">
        <v>132</v>
      </c>
      <c r="T144">
        <v>565.16011774219305</v>
      </c>
      <c r="U144">
        <f t="shared" si="5"/>
        <v>6.3371090852318499</v>
      </c>
    </row>
    <row r="145" spans="19:21" x14ac:dyDescent="0.2">
      <c r="S145">
        <v>133</v>
      </c>
      <c r="T145">
        <v>612.94321557576313</v>
      </c>
      <c r="U145">
        <f t="shared" si="5"/>
        <v>6.4182722980006917</v>
      </c>
    </row>
    <row r="146" spans="19:21" x14ac:dyDescent="0.2">
      <c r="S146">
        <v>134</v>
      </c>
      <c r="T146">
        <v>525.85066574471921</v>
      </c>
      <c r="U146">
        <f t="shared" si="5"/>
        <v>6.2650172670006441</v>
      </c>
    </row>
    <row r="147" spans="19:21" x14ac:dyDescent="0.2">
      <c r="S147">
        <v>135</v>
      </c>
      <c r="T147">
        <v>467.12049387041003</v>
      </c>
      <c r="U147">
        <f t="shared" si="5"/>
        <v>6.1465872412413995</v>
      </c>
    </row>
    <row r="148" spans="19:21" x14ac:dyDescent="0.2">
      <c r="S148">
        <v>136</v>
      </c>
      <c r="T148">
        <v>677.78321256446509</v>
      </c>
      <c r="U148">
        <f t="shared" si="5"/>
        <v>6.5188274913307707</v>
      </c>
    </row>
    <row r="149" spans="19:21" x14ac:dyDescent="0.2">
      <c r="S149">
        <v>137</v>
      </c>
      <c r="T149">
        <v>410.03005103784568</v>
      </c>
      <c r="U149">
        <f t="shared" si="5"/>
        <v>6.0162304522266483</v>
      </c>
    </row>
    <row r="150" spans="19:21" x14ac:dyDescent="0.2">
      <c r="S150">
        <v>138</v>
      </c>
      <c r="T150">
        <v>494.05067111773769</v>
      </c>
      <c r="U150">
        <f t="shared" si="5"/>
        <v>6.2026380850404896</v>
      </c>
    </row>
    <row r="151" spans="19:21" x14ac:dyDescent="0.2">
      <c r="S151">
        <v>139</v>
      </c>
      <c r="T151">
        <v>553.80246427196528</v>
      </c>
      <c r="U151">
        <f t="shared" si="5"/>
        <v>6.3168080604777108</v>
      </c>
    </row>
    <row r="152" spans="19:21" x14ac:dyDescent="0.2">
      <c r="S152">
        <v>140</v>
      </c>
      <c r="T152">
        <v>404.68199946965757</v>
      </c>
      <c r="U152">
        <f t="shared" si="5"/>
        <v>6.0031015721914951</v>
      </c>
    </row>
    <row r="153" spans="19:21" x14ac:dyDescent="0.2">
      <c r="S153">
        <v>141</v>
      </c>
      <c r="T153">
        <v>520.65186213594757</v>
      </c>
      <c r="U153">
        <f t="shared" si="5"/>
        <v>6.2550816075294779</v>
      </c>
    </row>
    <row r="154" spans="19:21" x14ac:dyDescent="0.2">
      <c r="S154">
        <v>142</v>
      </c>
      <c r="T154">
        <v>530.26285966993601</v>
      </c>
      <c r="U154">
        <f t="shared" si="5"/>
        <v>6.2733728452392317</v>
      </c>
    </row>
    <row r="155" spans="19:21" x14ac:dyDescent="0.2">
      <c r="S155">
        <v>143</v>
      </c>
      <c r="T155">
        <v>452.56201029720103</v>
      </c>
      <c r="U155">
        <f t="shared" si="5"/>
        <v>6.1149247930817801</v>
      </c>
    </row>
    <row r="156" spans="19:21" x14ac:dyDescent="0.2">
      <c r="S156">
        <v>144</v>
      </c>
      <c r="T156">
        <v>578.50258377183741</v>
      </c>
      <c r="U156">
        <f t="shared" si="5"/>
        <v>6.36044301295364</v>
      </c>
    </row>
    <row r="157" spans="19:21" x14ac:dyDescent="0.2">
      <c r="S157">
        <v>145</v>
      </c>
      <c r="T157">
        <v>524.35028375566378</v>
      </c>
      <c r="U157">
        <f t="shared" si="5"/>
        <v>6.2621599414372504</v>
      </c>
    </row>
    <row r="158" spans="19:21" x14ac:dyDescent="0.2">
      <c r="S158">
        <v>146</v>
      </c>
      <c r="T158">
        <v>421.14505515390704</v>
      </c>
      <c r="U158">
        <f t="shared" si="5"/>
        <v>6.042977323398147</v>
      </c>
    </row>
    <row r="159" spans="19:21" x14ac:dyDescent="0.2">
      <c r="S159">
        <v>147</v>
      </c>
      <c r="T159">
        <v>474.52899251130526</v>
      </c>
      <c r="U159">
        <f t="shared" si="5"/>
        <v>6.1623227173663215</v>
      </c>
    </row>
    <row r="160" spans="19:21" x14ac:dyDescent="0.2">
      <c r="S160">
        <v>148</v>
      </c>
      <c r="T160">
        <v>549.93067577444617</v>
      </c>
      <c r="U160">
        <f t="shared" si="5"/>
        <v>6.309792226235837</v>
      </c>
    </row>
    <row r="161" spans="19:21" x14ac:dyDescent="0.2">
      <c r="S161">
        <v>149</v>
      </c>
      <c r="T161">
        <v>481.35100190775955</v>
      </c>
      <c r="U161">
        <f t="shared" si="5"/>
        <v>6.1765967376755535</v>
      </c>
    </row>
    <row r="162" spans="19:21" x14ac:dyDescent="0.2">
      <c r="S162">
        <v>150</v>
      </c>
      <c r="T162">
        <v>547.24088668017203</v>
      </c>
      <c r="U162">
        <f t="shared" si="5"/>
        <v>6.3048890833272102</v>
      </c>
    </row>
    <row r="163" spans="19:21" x14ac:dyDescent="0.2">
      <c r="S163">
        <v>151</v>
      </c>
      <c r="T163">
        <v>584.42844339693363</v>
      </c>
      <c r="U163">
        <f t="shared" si="5"/>
        <v>6.3706343498025717</v>
      </c>
    </row>
    <row r="164" spans="19:21" x14ac:dyDescent="0.2">
      <c r="S164">
        <v>152</v>
      </c>
      <c r="T164">
        <v>517.76911879569263</v>
      </c>
      <c r="U164">
        <f t="shared" si="5"/>
        <v>6.249529426287677</v>
      </c>
    </row>
    <row r="165" spans="19:21" x14ac:dyDescent="0.2">
      <c r="S165">
        <v>153</v>
      </c>
      <c r="T165">
        <v>519.10149489406319</v>
      </c>
      <c r="U165">
        <f t="shared" si="5"/>
        <v>6.2520994226095477</v>
      </c>
    </row>
    <row r="166" spans="19:21" x14ac:dyDescent="0.2">
      <c r="S166">
        <v>154</v>
      </c>
      <c r="T166">
        <v>528.87320677097068</v>
      </c>
      <c r="U166">
        <f t="shared" si="5"/>
        <v>6.2707487183863542</v>
      </c>
    </row>
    <row r="167" spans="19:21" x14ac:dyDescent="0.2">
      <c r="S167">
        <v>155</v>
      </c>
      <c r="T167">
        <v>570.57083254076076</v>
      </c>
      <c r="U167">
        <f t="shared" si="5"/>
        <v>6.3466373202993021</v>
      </c>
    </row>
    <row r="168" spans="19:21" x14ac:dyDescent="0.2">
      <c r="S168">
        <v>156</v>
      </c>
      <c r="T168">
        <v>661.96204068902193</v>
      </c>
      <c r="U168">
        <f t="shared" si="5"/>
        <v>6.4952082139440783</v>
      </c>
    </row>
    <row r="169" spans="19:21" x14ac:dyDescent="0.2">
      <c r="S169">
        <v>157</v>
      </c>
      <c r="T169">
        <v>380.47446923469676</v>
      </c>
      <c r="U169">
        <f t="shared" si="5"/>
        <v>5.941419077112851</v>
      </c>
    </row>
    <row r="170" spans="19:21" x14ac:dyDescent="0.2">
      <c r="S170">
        <v>158</v>
      </c>
      <c r="T170">
        <v>688.51365658410555</v>
      </c>
      <c r="U170">
        <f t="shared" si="5"/>
        <v>6.5345351532430254</v>
      </c>
    </row>
    <row r="171" spans="19:21" x14ac:dyDescent="0.2">
      <c r="S171">
        <v>159</v>
      </c>
      <c r="T171">
        <v>525.15381847763388</v>
      </c>
      <c r="U171">
        <f t="shared" si="5"/>
        <v>6.263691207255591</v>
      </c>
    </row>
    <row r="172" spans="19:21" x14ac:dyDescent="0.2">
      <c r="S172">
        <v>160</v>
      </c>
      <c r="T172">
        <v>535.71950753823353</v>
      </c>
      <c r="U172">
        <f t="shared" si="5"/>
        <v>6.28361071726634</v>
      </c>
    </row>
    <row r="173" spans="19:21" x14ac:dyDescent="0.2">
      <c r="S173">
        <v>161</v>
      </c>
      <c r="T173">
        <v>679.50366380754326</v>
      </c>
      <c r="U173">
        <f t="shared" si="5"/>
        <v>6.5213626254935759</v>
      </c>
    </row>
    <row r="174" spans="19:21" x14ac:dyDescent="0.2">
      <c r="S174">
        <v>162</v>
      </c>
      <c r="T174">
        <v>604.99643151622013</v>
      </c>
      <c r="U174">
        <f t="shared" si="5"/>
        <v>6.4052225596931489</v>
      </c>
    </row>
    <row r="175" spans="19:21" x14ac:dyDescent="0.2">
      <c r="S175">
        <v>163</v>
      </c>
      <c r="T175">
        <v>705.66863162080108</v>
      </c>
      <c r="U175">
        <f t="shared" si="5"/>
        <v>6.559145766998733</v>
      </c>
    </row>
    <row r="176" spans="19:21" x14ac:dyDescent="0.2">
      <c r="S176">
        <v>164</v>
      </c>
      <c r="T176">
        <v>557.45049596016145</v>
      </c>
      <c r="U176">
        <f t="shared" si="5"/>
        <v>6.3233737029076176</v>
      </c>
    </row>
    <row r="177" spans="19:21" x14ac:dyDescent="0.2">
      <c r="S177">
        <v>165</v>
      </c>
      <c r="T177">
        <v>437.00949061075499</v>
      </c>
      <c r="U177">
        <f t="shared" si="5"/>
        <v>6.0799549125045136</v>
      </c>
    </row>
    <row r="178" spans="19:21" x14ac:dyDescent="0.2">
      <c r="S178">
        <v>166</v>
      </c>
      <c r="T178">
        <v>598.63581126727115</v>
      </c>
      <c r="U178">
        <f t="shared" si="5"/>
        <v>6.3946534186663575</v>
      </c>
    </row>
    <row r="179" spans="19:21" x14ac:dyDescent="0.2">
      <c r="S179">
        <v>167</v>
      </c>
      <c r="T179">
        <v>648.59827672436313</v>
      </c>
      <c r="U179">
        <f t="shared" si="5"/>
        <v>6.4748135369538122</v>
      </c>
    </row>
    <row r="180" spans="19:21" x14ac:dyDescent="0.2">
      <c r="S180">
        <v>168</v>
      </c>
      <c r="T180">
        <v>563.70305873631207</v>
      </c>
      <c r="U180">
        <f t="shared" si="5"/>
        <v>6.3345276212504062</v>
      </c>
    </row>
    <row r="181" spans="19:21" x14ac:dyDescent="0.2">
      <c r="S181">
        <v>169</v>
      </c>
      <c r="T181">
        <v>500.43073871046505</v>
      </c>
      <c r="U181">
        <f t="shared" si="5"/>
        <v>6.2154692049844238</v>
      </c>
    </row>
    <row r="182" spans="19:21" x14ac:dyDescent="0.2">
      <c r="S182">
        <v>170</v>
      </c>
      <c r="T182">
        <v>613.86391045270557</v>
      </c>
      <c r="U182">
        <f t="shared" si="5"/>
        <v>6.4197732593665986</v>
      </c>
    </row>
    <row r="183" spans="19:21" x14ac:dyDescent="0.2">
      <c r="S183">
        <v>171</v>
      </c>
      <c r="T183">
        <v>505.24863754471397</v>
      </c>
      <c r="U183">
        <f t="shared" si="5"/>
        <v>6.2250506596837836</v>
      </c>
    </row>
    <row r="184" spans="19:21" x14ac:dyDescent="0.2">
      <c r="S184">
        <v>172</v>
      </c>
      <c r="T184">
        <v>545.22577189566914</v>
      </c>
      <c r="U184">
        <f t="shared" si="5"/>
        <v>6.3011999692401375</v>
      </c>
    </row>
    <row r="185" spans="19:21" x14ac:dyDescent="0.2">
      <c r="S185">
        <v>173</v>
      </c>
      <c r="T185">
        <v>402.09123130443868</v>
      </c>
      <c r="U185">
        <f t="shared" si="5"/>
        <v>5.9966790064146105</v>
      </c>
    </row>
    <row r="186" spans="19:21" x14ac:dyDescent="0.2">
      <c r="S186">
        <v>174</v>
      </c>
      <c r="T186">
        <v>535.77496972879112</v>
      </c>
      <c r="U186">
        <f t="shared" si="5"/>
        <v>6.2837142403208848</v>
      </c>
    </row>
    <row r="187" spans="19:21" x14ac:dyDescent="0.2">
      <c r="S187">
        <v>175</v>
      </c>
      <c r="T187">
        <v>463.34233539336174</v>
      </c>
      <c r="U187">
        <f t="shared" si="5"/>
        <v>6.1384661661744255</v>
      </c>
    </row>
    <row r="188" spans="19:21" x14ac:dyDescent="0.2">
      <c r="S188">
        <v>176</v>
      </c>
      <c r="T188">
        <v>543.38297813733402</v>
      </c>
      <c r="U188">
        <f t="shared" si="5"/>
        <v>6.2978143717635495</v>
      </c>
    </row>
    <row r="189" spans="19:21" x14ac:dyDescent="0.2">
      <c r="S189">
        <v>177</v>
      </c>
      <c r="T189">
        <v>438.99006347504684</v>
      </c>
      <c r="U189">
        <f t="shared" si="5"/>
        <v>6.0844767783658122</v>
      </c>
    </row>
    <row r="190" spans="19:21" x14ac:dyDescent="0.2">
      <c r="S190">
        <v>178</v>
      </c>
      <c r="T190">
        <v>542.07957790551905</v>
      </c>
      <c r="U190">
        <f t="shared" si="5"/>
        <v>6.2954128133661573</v>
      </c>
    </row>
    <row r="191" spans="19:21" x14ac:dyDescent="0.2">
      <c r="S191">
        <v>179</v>
      </c>
      <c r="T191">
        <v>458.77182176599206</v>
      </c>
      <c r="U191">
        <f t="shared" si="5"/>
        <v>6.1285529661197353</v>
      </c>
    </row>
    <row r="192" spans="19:21" x14ac:dyDescent="0.2">
      <c r="S192">
        <v>180</v>
      </c>
      <c r="T192">
        <v>594.85987711847406</v>
      </c>
      <c r="U192">
        <f t="shared" si="5"/>
        <v>6.3883258771697795</v>
      </c>
    </row>
    <row r="193" spans="19:21" x14ac:dyDescent="0.2">
      <c r="S193">
        <v>181</v>
      </c>
      <c r="T193">
        <v>567.26341654078783</v>
      </c>
      <c r="U193">
        <f t="shared" si="5"/>
        <v>6.3408237752811534</v>
      </c>
    </row>
    <row r="194" spans="19:21" x14ac:dyDescent="0.2">
      <c r="S194">
        <v>182</v>
      </c>
      <c r="T194">
        <v>749.5628191808338</v>
      </c>
      <c r="U194">
        <f t="shared" si="5"/>
        <v>6.6194901288146912</v>
      </c>
    </row>
    <row r="195" spans="19:21" x14ac:dyDescent="0.2">
      <c r="S195">
        <v>183</v>
      </c>
      <c r="T195">
        <v>582.95596134465973</v>
      </c>
      <c r="U195">
        <f t="shared" si="5"/>
        <v>6.3681116454950546</v>
      </c>
    </row>
    <row r="196" spans="19:21" x14ac:dyDescent="0.2">
      <c r="S196">
        <v>184</v>
      </c>
      <c r="T196">
        <v>497.9334912603216</v>
      </c>
      <c r="U196">
        <f t="shared" si="5"/>
        <v>6.2104665164197312</v>
      </c>
    </row>
    <row r="197" spans="19:21" x14ac:dyDescent="0.2">
      <c r="S197">
        <v>185</v>
      </c>
      <c r="T197">
        <v>483.2941192315227</v>
      </c>
      <c r="U197">
        <f t="shared" si="5"/>
        <v>6.1806254108306451</v>
      </c>
    </row>
    <row r="198" spans="19:21" x14ac:dyDescent="0.2">
      <c r="S198">
        <v>186</v>
      </c>
      <c r="T198">
        <v>484.90654913709733</v>
      </c>
      <c r="U198">
        <f t="shared" si="5"/>
        <v>6.183956190180333</v>
      </c>
    </row>
    <row r="199" spans="19:21" x14ac:dyDescent="0.2">
      <c r="S199">
        <v>187</v>
      </c>
      <c r="T199">
        <v>529.49737469408467</v>
      </c>
      <c r="U199">
        <f t="shared" si="5"/>
        <v>6.2719282069443443</v>
      </c>
    </row>
    <row r="200" spans="19:21" x14ac:dyDescent="0.2">
      <c r="S200">
        <v>188</v>
      </c>
      <c r="T200">
        <v>475.43199913381852</v>
      </c>
      <c r="U200">
        <f t="shared" si="5"/>
        <v>6.1642238625763612</v>
      </c>
    </row>
    <row r="201" spans="19:21" x14ac:dyDescent="0.2">
      <c r="S201">
        <v>189</v>
      </c>
      <c r="T201">
        <v>543.14284016114573</v>
      </c>
      <c r="U201">
        <f t="shared" si="5"/>
        <v>6.2973723427274164</v>
      </c>
    </row>
    <row r="202" spans="19:21" x14ac:dyDescent="0.2">
      <c r="S202">
        <v>190</v>
      </c>
      <c r="T202">
        <v>512.91850734917011</v>
      </c>
      <c r="U202">
        <f t="shared" si="5"/>
        <v>6.2401169774821224</v>
      </c>
    </row>
    <row r="203" spans="19:21" x14ac:dyDescent="0.2">
      <c r="S203">
        <v>191</v>
      </c>
      <c r="T203">
        <v>598.05400302823705</v>
      </c>
      <c r="U203">
        <f t="shared" si="5"/>
        <v>6.3936810559405703</v>
      </c>
    </row>
    <row r="204" spans="19:21" x14ac:dyDescent="0.2">
      <c r="S204">
        <v>192</v>
      </c>
      <c r="T204">
        <v>526.70551489875788</v>
      </c>
      <c r="U204">
        <f t="shared" si="5"/>
        <v>6.266641597098582</v>
      </c>
    </row>
    <row r="205" spans="19:21" x14ac:dyDescent="0.2">
      <c r="S205">
        <v>193</v>
      </c>
      <c r="T205">
        <v>550.79778480743721</v>
      </c>
      <c r="U205">
        <f t="shared" si="5"/>
        <v>6.3113677450734222</v>
      </c>
    </row>
    <row r="206" spans="19:21" x14ac:dyDescent="0.2">
      <c r="S206">
        <v>194</v>
      </c>
      <c r="T206">
        <v>546.87069177736998</v>
      </c>
      <c r="U206">
        <f t="shared" si="5"/>
        <v>6.3042123791880389</v>
      </c>
    </row>
    <row r="207" spans="19:21" x14ac:dyDescent="0.2">
      <c r="S207">
        <v>195</v>
      </c>
      <c r="T207">
        <v>652.87199029760961</v>
      </c>
      <c r="U207">
        <f t="shared" ref="U207:U270" si="6">LN(T207)</f>
        <v>6.4813810768245039</v>
      </c>
    </row>
    <row r="208" spans="19:21" x14ac:dyDescent="0.2">
      <c r="S208">
        <v>196</v>
      </c>
      <c r="T208">
        <v>517.51978270286486</v>
      </c>
      <c r="U208">
        <f t="shared" si="6"/>
        <v>6.2490477518540235</v>
      </c>
    </row>
    <row r="209" spans="19:21" x14ac:dyDescent="0.2">
      <c r="S209">
        <v>197</v>
      </c>
      <c r="T209">
        <v>687.69119301936962</v>
      </c>
      <c r="U209">
        <f t="shared" si="6"/>
        <v>6.5333398898156494</v>
      </c>
    </row>
    <row r="210" spans="19:21" x14ac:dyDescent="0.2">
      <c r="S210">
        <v>198</v>
      </c>
      <c r="T210">
        <v>546.89578061586781</v>
      </c>
      <c r="U210">
        <f t="shared" si="6"/>
        <v>6.3042582552303852</v>
      </c>
    </row>
    <row r="211" spans="19:21" x14ac:dyDescent="0.2">
      <c r="S211">
        <v>199</v>
      </c>
      <c r="T211">
        <v>393.52991939919411</v>
      </c>
      <c r="U211">
        <f t="shared" si="6"/>
        <v>5.9751570990183351</v>
      </c>
    </row>
    <row r="212" spans="19:21" x14ac:dyDescent="0.2">
      <c r="S212">
        <v>200</v>
      </c>
      <c r="T212">
        <v>428.78944998903557</v>
      </c>
      <c r="U212">
        <f t="shared" si="6"/>
        <v>6.0609660058835733</v>
      </c>
    </row>
    <row r="213" spans="19:21" x14ac:dyDescent="0.2">
      <c r="S213">
        <v>201</v>
      </c>
      <c r="T213">
        <v>502.71996469536288</v>
      </c>
      <c r="U213">
        <f t="shared" si="6"/>
        <v>6.2200332848400155</v>
      </c>
    </row>
    <row r="214" spans="19:21" x14ac:dyDescent="0.2">
      <c r="S214">
        <v>202</v>
      </c>
      <c r="T214">
        <v>536.53377552710958</v>
      </c>
      <c r="U214">
        <f t="shared" si="6"/>
        <v>6.2851295154052913</v>
      </c>
    </row>
    <row r="215" spans="19:21" x14ac:dyDescent="0.2">
      <c r="S215">
        <v>203</v>
      </c>
      <c r="T215">
        <v>378.62299595736857</v>
      </c>
      <c r="U215">
        <f t="shared" si="6"/>
        <v>5.9365409763848787</v>
      </c>
    </row>
    <row r="216" spans="19:21" x14ac:dyDescent="0.2">
      <c r="S216">
        <v>204</v>
      </c>
      <c r="T216">
        <v>707.17179015665101</v>
      </c>
      <c r="U216">
        <f t="shared" si="6"/>
        <v>6.5612736210434539</v>
      </c>
    </row>
    <row r="217" spans="19:21" x14ac:dyDescent="0.2">
      <c r="S217">
        <v>205</v>
      </c>
      <c r="T217">
        <v>514.93384914865919</v>
      </c>
      <c r="U217">
        <f t="shared" si="6"/>
        <v>6.2440384441585222</v>
      </c>
    </row>
    <row r="218" spans="19:21" x14ac:dyDescent="0.2">
      <c r="S218">
        <v>206</v>
      </c>
      <c r="T218">
        <v>476.23520437459331</v>
      </c>
      <c r="U218">
        <f t="shared" si="6"/>
        <v>6.1659118590283359</v>
      </c>
    </row>
    <row r="219" spans="19:21" x14ac:dyDescent="0.2">
      <c r="S219">
        <v>207</v>
      </c>
      <c r="T219">
        <v>638.075893764787</v>
      </c>
      <c r="U219">
        <f t="shared" si="6"/>
        <v>6.4584572320142968</v>
      </c>
    </row>
    <row r="220" spans="19:21" x14ac:dyDescent="0.2">
      <c r="S220">
        <v>208</v>
      </c>
      <c r="T220">
        <v>610.57758731130559</v>
      </c>
      <c r="U220">
        <f t="shared" si="6"/>
        <v>6.4144053736187523</v>
      </c>
    </row>
    <row r="221" spans="19:21" x14ac:dyDescent="0.2">
      <c r="S221">
        <v>209</v>
      </c>
      <c r="T221">
        <v>504.58857632702637</v>
      </c>
      <c r="U221">
        <f t="shared" si="6"/>
        <v>6.2237433968841547</v>
      </c>
    </row>
    <row r="222" spans="19:21" x14ac:dyDescent="0.2">
      <c r="S222">
        <v>210</v>
      </c>
      <c r="T222">
        <v>564.46680942221769</v>
      </c>
      <c r="U222">
        <f t="shared" si="6"/>
        <v>6.335881585443456</v>
      </c>
    </row>
    <row r="223" spans="19:21" x14ac:dyDescent="0.2">
      <c r="S223">
        <v>211</v>
      </c>
      <c r="T223">
        <v>514.96934309602261</v>
      </c>
      <c r="U223">
        <f t="shared" si="6"/>
        <v>6.244107370922988</v>
      </c>
    </row>
    <row r="224" spans="19:21" x14ac:dyDescent="0.2">
      <c r="S224">
        <v>212</v>
      </c>
      <c r="T224">
        <v>541.9354336819888</v>
      </c>
      <c r="U224">
        <f t="shared" si="6"/>
        <v>6.2951468682955838</v>
      </c>
    </row>
    <row r="225" spans="19:21" x14ac:dyDescent="0.2">
      <c r="S225">
        <v>213</v>
      </c>
      <c r="T225">
        <v>730.63008065434417</v>
      </c>
      <c r="U225">
        <f t="shared" si="6"/>
        <v>6.5939072860489905</v>
      </c>
    </row>
    <row r="226" spans="19:21" x14ac:dyDescent="0.2">
      <c r="S226">
        <v>214</v>
      </c>
      <c r="T226">
        <v>370.05932456436102</v>
      </c>
      <c r="U226">
        <f t="shared" si="6"/>
        <v>5.9136633294461571</v>
      </c>
    </row>
    <row r="227" spans="19:21" x14ac:dyDescent="0.2">
      <c r="S227">
        <v>215</v>
      </c>
      <c r="T227">
        <v>482.84506886212972</v>
      </c>
      <c r="U227">
        <f t="shared" si="6"/>
        <v>6.1796958337939971</v>
      </c>
    </row>
    <row r="228" spans="19:21" x14ac:dyDescent="0.2">
      <c r="S228">
        <v>216</v>
      </c>
      <c r="T228">
        <v>437.55214656256737</v>
      </c>
      <c r="U228">
        <f t="shared" si="6"/>
        <v>6.0811958908378614</v>
      </c>
    </row>
    <row r="229" spans="19:21" x14ac:dyDescent="0.2">
      <c r="S229">
        <v>217</v>
      </c>
      <c r="T229">
        <v>690.34263417144246</v>
      </c>
      <c r="U229">
        <f t="shared" si="6"/>
        <v>6.537188045603556</v>
      </c>
    </row>
    <row r="230" spans="19:21" x14ac:dyDescent="0.2">
      <c r="S230">
        <v>218</v>
      </c>
      <c r="T230">
        <v>466.50032569288726</v>
      </c>
      <c r="U230">
        <f t="shared" si="6"/>
        <v>6.1452587184498286</v>
      </c>
    </row>
    <row r="231" spans="19:21" x14ac:dyDescent="0.2">
      <c r="S231">
        <v>219</v>
      </c>
      <c r="T231">
        <v>593.86480063203385</v>
      </c>
      <c r="U231">
        <f t="shared" si="6"/>
        <v>6.3866516850923505</v>
      </c>
    </row>
    <row r="232" spans="19:21" x14ac:dyDescent="0.2">
      <c r="S232">
        <v>220</v>
      </c>
      <c r="T232">
        <v>476.85798422713327</v>
      </c>
      <c r="U232">
        <f t="shared" si="6"/>
        <v>6.1672187195717205</v>
      </c>
    </row>
    <row r="233" spans="19:21" x14ac:dyDescent="0.2">
      <c r="S233">
        <v>221</v>
      </c>
      <c r="T233">
        <v>440.29158764502193</v>
      </c>
      <c r="U233">
        <f t="shared" si="6"/>
        <v>6.087437206617393</v>
      </c>
    </row>
    <row r="234" spans="19:21" x14ac:dyDescent="0.2">
      <c r="S234">
        <v>222</v>
      </c>
      <c r="T234">
        <v>446.44001076896353</v>
      </c>
      <c r="U234">
        <f t="shared" si="6"/>
        <v>6.1013050369093751</v>
      </c>
    </row>
    <row r="235" spans="19:21" x14ac:dyDescent="0.2">
      <c r="S235">
        <v>223</v>
      </c>
      <c r="T235">
        <v>416.92523837991519</v>
      </c>
      <c r="U235">
        <f t="shared" si="6"/>
        <v>6.0329069212647859</v>
      </c>
    </row>
    <row r="236" spans="19:21" x14ac:dyDescent="0.2">
      <c r="S236">
        <v>224</v>
      </c>
      <c r="T236">
        <v>535.98313409461582</v>
      </c>
      <c r="U236">
        <f t="shared" si="6"/>
        <v>6.284102694334341</v>
      </c>
    </row>
    <row r="237" spans="19:21" x14ac:dyDescent="0.2">
      <c r="S237">
        <v>225</v>
      </c>
      <c r="T237">
        <v>596.58936875124596</v>
      </c>
      <c r="U237">
        <f t="shared" si="6"/>
        <v>6.3912290521955022</v>
      </c>
    </row>
    <row r="238" spans="19:21" x14ac:dyDescent="0.2">
      <c r="S238">
        <v>226</v>
      </c>
      <c r="T238">
        <v>444.53895070729357</v>
      </c>
      <c r="U238">
        <f t="shared" si="6"/>
        <v>6.0970376792527317</v>
      </c>
    </row>
    <row r="239" spans="19:21" x14ac:dyDescent="0.2">
      <c r="S239">
        <v>227</v>
      </c>
      <c r="T239">
        <v>471.56210545569053</v>
      </c>
      <c r="U239">
        <f t="shared" si="6"/>
        <v>6.1560508122873383</v>
      </c>
    </row>
    <row r="240" spans="19:21" x14ac:dyDescent="0.2">
      <c r="S240">
        <v>228</v>
      </c>
      <c r="T240">
        <v>525.89279014638839</v>
      </c>
      <c r="U240">
        <f t="shared" si="6"/>
        <v>6.2650973709489133</v>
      </c>
    </row>
    <row r="241" spans="19:21" x14ac:dyDescent="0.2">
      <c r="S241">
        <v>229</v>
      </c>
      <c r="T241">
        <v>546.59988575327566</v>
      </c>
      <c r="U241">
        <f t="shared" si="6"/>
        <v>6.303717064480546</v>
      </c>
    </row>
    <row r="242" spans="19:21" x14ac:dyDescent="0.2">
      <c r="S242">
        <v>230</v>
      </c>
      <c r="T242">
        <v>503.25008303469525</v>
      </c>
      <c r="U242">
        <f t="shared" si="6"/>
        <v>6.2210872295167983</v>
      </c>
    </row>
    <row r="243" spans="19:21" x14ac:dyDescent="0.2">
      <c r="S243">
        <v>231</v>
      </c>
      <c r="T243">
        <v>464.27980182457026</v>
      </c>
      <c r="U243">
        <f t="shared" si="6"/>
        <v>6.1404873916556904</v>
      </c>
    </row>
    <row r="244" spans="19:21" x14ac:dyDescent="0.2">
      <c r="S244">
        <v>232</v>
      </c>
      <c r="T244">
        <v>505.99384404444078</v>
      </c>
      <c r="U244">
        <f t="shared" si="6"/>
        <v>6.2265245032933825</v>
      </c>
    </row>
    <row r="245" spans="19:21" x14ac:dyDescent="0.2">
      <c r="S245">
        <v>233</v>
      </c>
      <c r="T245">
        <v>667.39325017376962</v>
      </c>
      <c r="U245">
        <f t="shared" si="6"/>
        <v>6.5033794526517612</v>
      </c>
    </row>
    <row r="246" spans="19:21" x14ac:dyDescent="0.2">
      <c r="S246">
        <v>234</v>
      </c>
      <c r="T246">
        <v>505.86687846538405</v>
      </c>
      <c r="U246">
        <f t="shared" si="6"/>
        <v>6.2262735486374732</v>
      </c>
    </row>
    <row r="247" spans="19:21" x14ac:dyDescent="0.2">
      <c r="S247">
        <v>235</v>
      </c>
      <c r="T247">
        <v>381.09136669331753</v>
      </c>
      <c r="U247">
        <f t="shared" si="6"/>
        <v>5.9430391539714655</v>
      </c>
    </row>
    <row r="248" spans="19:21" x14ac:dyDescent="0.2">
      <c r="S248">
        <v>236</v>
      </c>
      <c r="T248">
        <v>487.65603116698435</v>
      </c>
      <c r="U248">
        <f t="shared" si="6"/>
        <v>6.1896103031606433</v>
      </c>
    </row>
    <row r="249" spans="19:21" x14ac:dyDescent="0.2">
      <c r="S249">
        <v>237</v>
      </c>
      <c r="T249">
        <v>448.98375859672296</v>
      </c>
      <c r="U249">
        <f t="shared" si="6"/>
        <v>6.106986714697646</v>
      </c>
    </row>
    <row r="250" spans="19:21" x14ac:dyDescent="0.2">
      <c r="S250">
        <v>238</v>
      </c>
      <c r="T250">
        <v>628.19379394476937</v>
      </c>
      <c r="U250">
        <f t="shared" si="6"/>
        <v>6.442848707948408</v>
      </c>
    </row>
    <row r="251" spans="19:21" x14ac:dyDescent="0.2">
      <c r="S251">
        <v>239</v>
      </c>
      <c r="T251">
        <v>475.03356337623421</v>
      </c>
      <c r="U251">
        <f t="shared" si="6"/>
        <v>6.1633854612777998</v>
      </c>
    </row>
    <row r="252" spans="19:21" x14ac:dyDescent="0.2">
      <c r="S252">
        <v>240</v>
      </c>
      <c r="T252">
        <v>459.37114938310424</v>
      </c>
      <c r="U252">
        <f t="shared" si="6"/>
        <v>6.1298584876366862</v>
      </c>
    </row>
    <row r="253" spans="19:21" x14ac:dyDescent="0.2">
      <c r="S253">
        <v>241</v>
      </c>
      <c r="T253">
        <v>383.30584309345181</v>
      </c>
      <c r="U253">
        <f t="shared" si="6"/>
        <v>5.9488332164483815</v>
      </c>
    </row>
    <row r="254" spans="19:21" x14ac:dyDescent="0.2">
      <c r="S254">
        <v>242</v>
      </c>
      <c r="T254">
        <v>425.97810612284786</v>
      </c>
      <c r="U254">
        <f t="shared" si="6"/>
        <v>6.0543879508708276</v>
      </c>
    </row>
    <row r="255" spans="19:21" x14ac:dyDescent="0.2">
      <c r="S255">
        <v>243</v>
      </c>
      <c r="T255">
        <v>391.10277340423204</v>
      </c>
      <c r="U255">
        <f t="shared" si="6"/>
        <v>5.9689703730281485</v>
      </c>
    </row>
    <row r="256" spans="19:21" x14ac:dyDescent="0.2">
      <c r="S256">
        <v>244</v>
      </c>
      <c r="T256">
        <v>523.6918170859002</v>
      </c>
      <c r="U256">
        <f t="shared" si="6"/>
        <v>6.260903375969364</v>
      </c>
    </row>
    <row r="257" spans="19:21" x14ac:dyDescent="0.2">
      <c r="S257">
        <v>245</v>
      </c>
      <c r="T257">
        <v>538.15579037333669</v>
      </c>
      <c r="U257">
        <f t="shared" si="6"/>
        <v>6.2881480914282024</v>
      </c>
    </row>
    <row r="258" spans="19:21" x14ac:dyDescent="0.2">
      <c r="S258">
        <v>246</v>
      </c>
      <c r="T258">
        <v>454.98751994019051</v>
      </c>
      <c r="U258">
        <f t="shared" si="6"/>
        <v>6.1202699898718986</v>
      </c>
    </row>
    <row r="259" spans="19:21" x14ac:dyDescent="0.2">
      <c r="S259">
        <v>247</v>
      </c>
      <c r="T259">
        <v>424.92567633052568</v>
      </c>
      <c r="U259">
        <f t="shared" si="6"/>
        <v>6.0519142744089702</v>
      </c>
    </row>
    <row r="260" spans="19:21" x14ac:dyDescent="0.2">
      <c r="S260">
        <v>248</v>
      </c>
      <c r="T260">
        <v>500.04427329774836</v>
      </c>
      <c r="U260">
        <f t="shared" si="6"/>
        <v>6.2146966410976701</v>
      </c>
    </row>
    <row r="261" spans="19:21" x14ac:dyDescent="0.2">
      <c r="S261">
        <v>249</v>
      </c>
      <c r="T261">
        <v>536.39251259243201</v>
      </c>
      <c r="U261">
        <f t="shared" si="6"/>
        <v>6.2848661926830163</v>
      </c>
    </row>
    <row r="262" spans="19:21" x14ac:dyDescent="0.2">
      <c r="S262">
        <v>250</v>
      </c>
      <c r="T262">
        <v>602.4489839987441</v>
      </c>
      <c r="U262">
        <f t="shared" si="6"/>
        <v>6.4010029879187709</v>
      </c>
    </row>
    <row r="263" spans="19:21" x14ac:dyDescent="0.2">
      <c r="S263">
        <v>251</v>
      </c>
      <c r="T263">
        <v>482.16147622355135</v>
      </c>
      <c r="U263">
        <f t="shared" si="6"/>
        <v>6.1782790708582374</v>
      </c>
    </row>
    <row r="264" spans="19:21" x14ac:dyDescent="0.2">
      <c r="S264">
        <v>252</v>
      </c>
      <c r="T264">
        <v>386.01802294879906</v>
      </c>
      <c r="U264">
        <f t="shared" si="6"/>
        <v>5.9558840599520124</v>
      </c>
    </row>
    <row r="265" spans="19:21" x14ac:dyDescent="0.2">
      <c r="S265">
        <v>253</v>
      </c>
      <c r="T265">
        <v>476.9426124484167</v>
      </c>
      <c r="U265">
        <f t="shared" si="6"/>
        <v>6.1673961743181334</v>
      </c>
    </row>
    <row r="266" spans="19:21" x14ac:dyDescent="0.2">
      <c r="S266">
        <v>254</v>
      </c>
      <c r="T266">
        <v>591.08795860024077</v>
      </c>
      <c r="U266">
        <f t="shared" si="6"/>
        <v>6.3819648364508454</v>
      </c>
    </row>
    <row r="267" spans="19:21" x14ac:dyDescent="0.2">
      <c r="S267">
        <v>255</v>
      </c>
      <c r="T267">
        <v>495.37548488689202</v>
      </c>
      <c r="U267">
        <f t="shared" si="6"/>
        <v>6.2053160303380626</v>
      </c>
    </row>
    <row r="268" spans="19:21" x14ac:dyDescent="0.2">
      <c r="S268">
        <v>256</v>
      </c>
      <c r="T268">
        <v>498.16681806723284</v>
      </c>
      <c r="U268">
        <f t="shared" si="6"/>
        <v>6.2109349969713259</v>
      </c>
    </row>
    <row r="269" spans="19:21" x14ac:dyDescent="0.2">
      <c r="S269">
        <v>257</v>
      </c>
      <c r="T269">
        <v>484.91588192289925</v>
      </c>
      <c r="U269">
        <f t="shared" si="6"/>
        <v>6.1839754365609139</v>
      </c>
    </row>
    <row r="270" spans="19:21" x14ac:dyDescent="0.2">
      <c r="S270">
        <v>258</v>
      </c>
      <c r="T270">
        <v>515.05892829996185</v>
      </c>
      <c r="U270">
        <f t="shared" si="6"/>
        <v>6.244281318001244</v>
      </c>
    </row>
    <row r="271" spans="19:21" x14ac:dyDescent="0.2">
      <c r="S271">
        <v>259</v>
      </c>
      <c r="T271">
        <v>447.4595811012253</v>
      </c>
      <c r="U271">
        <f t="shared" ref="U271:U334" si="7">LN(T271)</f>
        <v>6.1035862120741644</v>
      </c>
    </row>
    <row r="272" spans="19:21" x14ac:dyDescent="0.2">
      <c r="S272">
        <v>260</v>
      </c>
      <c r="T272">
        <v>477.58418474659385</v>
      </c>
      <c r="U272">
        <f t="shared" si="7"/>
        <v>6.1687404475154421</v>
      </c>
    </row>
    <row r="273" spans="19:21" x14ac:dyDescent="0.2">
      <c r="S273">
        <v>261</v>
      </c>
      <c r="T273">
        <v>512.83026117604084</v>
      </c>
      <c r="U273">
        <f t="shared" si="7"/>
        <v>6.2399449155190867</v>
      </c>
    </row>
    <row r="274" spans="19:21" x14ac:dyDescent="0.2">
      <c r="S274">
        <v>262</v>
      </c>
      <c r="T274">
        <v>588.34953831954692</v>
      </c>
      <c r="U274">
        <f t="shared" si="7"/>
        <v>6.3773212242058772</v>
      </c>
    </row>
    <row r="275" spans="19:21" x14ac:dyDescent="0.2">
      <c r="S275">
        <v>263</v>
      </c>
      <c r="T275">
        <v>494.8036398832578</v>
      </c>
      <c r="U275">
        <f t="shared" si="7"/>
        <v>6.2041609967630169</v>
      </c>
    </row>
    <row r="276" spans="19:21" x14ac:dyDescent="0.2">
      <c r="S276">
        <v>264</v>
      </c>
      <c r="T276">
        <v>527.94763409018856</v>
      </c>
      <c r="U276">
        <f t="shared" si="7"/>
        <v>6.2689971009283214</v>
      </c>
    </row>
    <row r="277" spans="19:21" x14ac:dyDescent="0.2">
      <c r="S277">
        <v>265</v>
      </c>
      <c r="T277">
        <v>495.93493849443411</v>
      </c>
      <c r="U277">
        <f t="shared" si="7"/>
        <v>6.2064447457308232</v>
      </c>
    </row>
    <row r="278" spans="19:21" x14ac:dyDescent="0.2">
      <c r="S278">
        <v>266</v>
      </c>
      <c r="T278">
        <v>546.48986998529756</v>
      </c>
      <c r="U278">
        <f t="shared" si="7"/>
        <v>6.3035157712788266</v>
      </c>
    </row>
    <row r="279" spans="19:21" x14ac:dyDescent="0.2">
      <c r="S279">
        <v>267</v>
      </c>
      <c r="T279">
        <v>494.08879339088082</v>
      </c>
      <c r="U279">
        <f t="shared" si="7"/>
        <v>6.202715244742194</v>
      </c>
    </row>
    <row r="280" spans="19:21" x14ac:dyDescent="0.2">
      <c r="S280">
        <v>268</v>
      </c>
      <c r="T280">
        <v>451.37038733535064</v>
      </c>
      <c r="U280">
        <f t="shared" si="7"/>
        <v>6.1122882604046707</v>
      </c>
    </row>
    <row r="281" spans="19:21" x14ac:dyDescent="0.2">
      <c r="S281">
        <v>269</v>
      </c>
      <c r="T281">
        <v>409.75736516907216</v>
      </c>
      <c r="U281">
        <f t="shared" si="7"/>
        <v>6.0155651922496363</v>
      </c>
    </row>
    <row r="282" spans="19:21" x14ac:dyDescent="0.2">
      <c r="S282">
        <v>270</v>
      </c>
      <c r="T282">
        <v>501.70332976880366</v>
      </c>
      <c r="U282">
        <f t="shared" si="7"/>
        <v>6.2180089684400857</v>
      </c>
    </row>
    <row r="283" spans="19:21" x14ac:dyDescent="0.2">
      <c r="S283">
        <v>271</v>
      </c>
      <c r="T283">
        <v>530.19574954305006</v>
      </c>
      <c r="U283">
        <f t="shared" si="7"/>
        <v>6.2732462771178685</v>
      </c>
    </row>
    <row r="284" spans="19:21" x14ac:dyDescent="0.2">
      <c r="S284">
        <v>272</v>
      </c>
      <c r="T284">
        <v>532.5189366531506</v>
      </c>
      <c r="U284">
        <f t="shared" si="7"/>
        <v>6.2776184587412285</v>
      </c>
    </row>
    <row r="285" spans="19:21" x14ac:dyDescent="0.2">
      <c r="S285">
        <v>273</v>
      </c>
      <c r="T285">
        <v>425.43863092590203</v>
      </c>
      <c r="U285">
        <f t="shared" si="7"/>
        <v>6.0531207094703099</v>
      </c>
    </row>
    <row r="286" spans="19:21" x14ac:dyDescent="0.2">
      <c r="S286">
        <v>274</v>
      </c>
      <c r="T286">
        <v>484.71991445605897</v>
      </c>
      <c r="U286">
        <f t="shared" si="7"/>
        <v>6.1835712281555724</v>
      </c>
    </row>
    <row r="287" spans="19:21" x14ac:dyDescent="0.2">
      <c r="S287">
        <v>275</v>
      </c>
      <c r="T287">
        <v>394.31674099223994</v>
      </c>
      <c r="U287">
        <f t="shared" si="7"/>
        <v>5.9771544974822621</v>
      </c>
    </row>
    <row r="288" spans="19:21" x14ac:dyDescent="0.2">
      <c r="S288">
        <v>276</v>
      </c>
      <c r="T288">
        <v>536.99580423070074</v>
      </c>
      <c r="U288">
        <f t="shared" si="7"/>
        <v>6.28599028112769</v>
      </c>
    </row>
    <row r="289" spans="19:21" x14ac:dyDescent="0.2">
      <c r="S289">
        <v>277</v>
      </c>
      <c r="T289">
        <v>553.68187512788734</v>
      </c>
      <c r="U289">
        <f t="shared" si="7"/>
        <v>6.3165902891914465</v>
      </c>
    </row>
    <row r="290" spans="19:21" x14ac:dyDescent="0.2">
      <c r="S290">
        <v>278</v>
      </c>
      <c r="T290">
        <v>521.38061924435362</v>
      </c>
      <c r="U290">
        <f t="shared" si="7"/>
        <v>6.2564803301993388</v>
      </c>
    </row>
    <row r="291" spans="19:21" x14ac:dyDescent="0.2">
      <c r="S291">
        <v>279</v>
      </c>
      <c r="T291">
        <v>531.93744930166497</v>
      </c>
      <c r="U291">
        <f t="shared" si="7"/>
        <v>6.2765259059283558</v>
      </c>
    </row>
    <row r="292" spans="19:21" x14ac:dyDescent="0.2">
      <c r="S292">
        <v>280</v>
      </c>
      <c r="T292">
        <v>585.74379813988287</v>
      </c>
      <c r="U292">
        <f t="shared" si="7"/>
        <v>6.3728824894357929</v>
      </c>
    </row>
    <row r="293" spans="19:21" x14ac:dyDescent="0.2">
      <c r="S293">
        <v>281</v>
      </c>
      <c r="T293">
        <v>468.27432728281548</v>
      </c>
      <c r="U293">
        <f t="shared" si="7"/>
        <v>6.1490542935951904</v>
      </c>
    </row>
    <row r="294" spans="19:21" x14ac:dyDescent="0.2">
      <c r="S294">
        <v>282</v>
      </c>
      <c r="T294">
        <v>434.01162563903029</v>
      </c>
      <c r="U294">
        <f t="shared" si="7"/>
        <v>6.0730713209283405</v>
      </c>
    </row>
    <row r="295" spans="19:21" x14ac:dyDescent="0.2">
      <c r="S295">
        <v>283</v>
      </c>
      <c r="T295">
        <v>667.39226518250234</v>
      </c>
      <c r="U295">
        <f t="shared" si="7"/>
        <v>6.5033779767722946</v>
      </c>
    </row>
    <row r="296" spans="19:21" x14ac:dyDescent="0.2">
      <c r="S296">
        <v>284</v>
      </c>
      <c r="T296">
        <v>665.38309066173815</v>
      </c>
      <c r="U296">
        <f t="shared" si="7"/>
        <v>6.5003629509707332</v>
      </c>
    </row>
    <row r="297" spans="19:21" x14ac:dyDescent="0.2">
      <c r="S297">
        <v>285</v>
      </c>
      <c r="T297">
        <v>524.65662611487187</v>
      </c>
      <c r="U297">
        <f t="shared" si="7"/>
        <v>6.2627440031150794</v>
      </c>
    </row>
    <row r="298" spans="19:21" x14ac:dyDescent="0.2">
      <c r="S298">
        <v>286</v>
      </c>
      <c r="T298">
        <v>500.23984697992483</v>
      </c>
      <c r="U298">
        <f t="shared" si="7"/>
        <v>6.2150876773656742</v>
      </c>
    </row>
    <row r="299" spans="19:21" x14ac:dyDescent="0.2">
      <c r="S299">
        <v>287</v>
      </c>
      <c r="T299">
        <v>592.0409656452872</v>
      </c>
      <c r="U299">
        <f t="shared" si="7"/>
        <v>6.3835758312150315</v>
      </c>
    </row>
    <row r="300" spans="19:21" x14ac:dyDescent="0.2">
      <c r="S300">
        <v>288</v>
      </c>
      <c r="T300">
        <v>425.4871989217288</v>
      </c>
      <c r="U300">
        <f t="shared" si="7"/>
        <v>6.0532348627705757</v>
      </c>
    </row>
    <row r="301" spans="19:21" x14ac:dyDescent="0.2">
      <c r="S301">
        <v>289</v>
      </c>
      <c r="T301">
        <v>630.0664603390311</v>
      </c>
      <c r="U301">
        <f t="shared" si="7"/>
        <v>6.445825306423262</v>
      </c>
    </row>
    <row r="302" spans="19:21" x14ac:dyDescent="0.2">
      <c r="S302">
        <v>290</v>
      </c>
      <c r="T302">
        <v>563.47368980260899</v>
      </c>
      <c r="U302">
        <f t="shared" si="7"/>
        <v>6.3341206417111877</v>
      </c>
    </row>
    <row r="303" spans="19:21" x14ac:dyDescent="0.2">
      <c r="S303">
        <v>291</v>
      </c>
      <c r="T303">
        <v>469.9765855152778</v>
      </c>
      <c r="U303">
        <f t="shared" si="7"/>
        <v>6.1526828754105436</v>
      </c>
    </row>
    <row r="304" spans="19:21" x14ac:dyDescent="0.2">
      <c r="S304">
        <v>292</v>
      </c>
      <c r="T304">
        <v>690.48076565014878</v>
      </c>
      <c r="U304">
        <f t="shared" si="7"/>
        <v>6.5373881167772989</v>
      </c>
    </row>
    <row r="305" spans="19:21" x14ac:dyDescent="0.2">
      <c r="S305">
        <v>293</v>
      </c>
      <c r="T305">
        <v>442.55453190174558</v>
      </c>
      <c r="U305">
        <f t="shared" si="7"/>
        <v>6.0925636927912086</v>
      </c>
    </row>
    <row r="306" spans="19:21" x14ac:dyDescent="0.2">
      <c r="S306">
        <v>294</v>
      </c>
      <c r="T306">
        <v>566.94301869989818</v>
      </c>
      <c r="U306">
        <f t="shared" si="7"/>
        <v>6.3402588025575692</v>
      </c>
    </row>
    <row r="307" spans="19:21" x14ac:dyDescent="0.2">
      <c r="S307">
        <v>295</v>
      </c>
      <c r="T307">
        <v>595.59523963842264</v>
      </c>
      <c r="U307">
        <f t="shared" si="7"/>
        <v>6.3895613082299327</v>
      </c>
    </row>
    <row r="308" spans="19:21" x14ac:dyDescent="0.2">
      <c r="S308">
        <v>296</v>
      </c>
      <c r="T308">
        <v>500.09660729525274</v>
      </c>
      <c r="U308">
        <f t="shared" si="7"/>
        <v>6.2148012943491624</v>
      </c>
    </row>
    <row r="309" spans="19:21" x14ac:dyDescent="0.2">
      <c r="S309">
        <v>297</v>
      </c>
      <c r="T309">
        <v>590.37989119407905</v>
      </c>
      <c r="U309">
        <f t="shared" si="7"/>
        <v>6.3807662130755958</v>
      </c>
    </row>
    <row r="310" spans="19:21" x14ac:dyDescent="0.2">
      <c r="S310">
        <v>298</v>
      </c>
      <c r="T310">
        <v>506.42762691052582</v>
      </c>
      <c r="U310">
        <f t="shared" si="7"/>
        <v>6.2273814248523855</v>
      </c>
    </row>
    <row r="311" spans="19:21" x14ac:dyDescent="0.2">
      <c r="S311">
        <v>299</v>
      </c>
      <c r="T311">
        <v>560.08911733830803</v>
      </c>
      <c r="U311">
        <f t="shared" si="7"/>
        <v>6.3280959091721911</v>
      </c>
    </row>
    <row r="312" spans="19:21" x14ac:dyDescent="0.2">
      <c r="S312">
        <v>300</v>
      </c>
      <c r="T312">
        <v>595.84688695668706</v>
      </c>
      <c r="U312">
        <f t="shared" si="7"/>
        <v>6.3899837329812303</v>
      </c>
    </row>
    <row r="313" spans="19:21" x14ac:dyDescent="0.2">
      <c r="S313">
        <v>301</v>
      </c>
      <c r="T313">
        <v>624.04441563475314</v>
      </c>
      <c r="U313">
        <f t="shared" si="7"/>
        <v>6.4362215447381779</v>
      </c>
    </row>
    <row r="314" spans="19:21" x14ac:dyDescent="0.2">
      <c r="S314">
        <v>302</v>
      </c>
      <c r="T314">
        <v>589.75388606684123</v>
      </c>
      <c r="U314">
        <f t="shared" si="7"/>
        <v>6.3797053076121388</v>
      </c>
    </row>
    <row r="315" spans="19:21" x14ac:dyDescent="0.2">
      <c r="S315">
        <v>303</v>
      </c>
      <c r="T315">
        <v>523.40744173567316</v>
      </c>
      <c r="U315">
        <f t="shared" si="7"/>
        <v>6.2603602080608338</v>
      </c>
    </row>
    <row r="316" spans="19:21" x14ac:dyDescent="0.2">
      <c r="S316">
        <v>304</v>
      </c>
      <c r="T316">
        <v>581.76550113699557</v>
      </c>
      <c r="U316">
        <f t="shared" si="7"/>
        <v>6.366067447529165</v>
      </c>
    </row>
    <row r="317" spans="19:21" x14ac:dyDescent="0.2">
      <c r="S317">
        <v>305</v>
      </c>
      <c r="T317">
        <v>473.33671444585502</v>
      </c>
      <c r="U317">
        <f t="shared" si="7"/>
        <v>6.1598070050971527</v>
      </c>
    </row>
    <row r="318" spans="19:21" x14ac:dyDescent="0.2">
      <c r="S318">
        <v>306</v>
      </c>
      <c r="T318">
        <v>466.62576548327058</v>
      </c>
      <c r="U318">
        <f t="shared" si="7"/>
        <v>6.1455275777011664</v>
      </c>
    </row>
    <row r="319" spans="19:21" x14ac:dyDescent="0.2">
      <c r="S319">
        <v>307</v>
      </c>
      <c r="T319">
        <v>543.40468953914444</v>
      </c>
      <c r="U319">
        <f t="shared" si="7"/>
        <v>6.2978543269497544</v>
      </c>
    </row>
    <row r="320" spans="19:21" x14ac:dyDescent="0.2">
      <c r="S320">
        <v>308</v>
      </c>
      <c r="T320">
        <v>498.22960899015487</v>
      </c>
      <c r="U320">
        <f t="shared" si="7"/>
        <v>6.2110610329973497</v>
      </c>
    </row>
    <row r="321" spans="19:21" x14ac:dyDescent="0.2">
      <c r="S321">
        <v>309</v>
      </c>
      <c r="T321">
        <v>504.24618483736845</v>
      </c>
      <c r="U321">
        <f t="shared" si="7"/>
        <v>6.2230646107915559</v>
      </c>
    </row>
    <row r="322" spans="19:21" x14ac:dyDescent="0.2">
      <c r="S322">
        <v>310</v>
      </c>
      <c r="T322">
        <v>497.83801513713684</v>
      </c>
      <c r="U322">
        <f t="shared" si="7"/>
        <v>6.2102747533036666</v>
      </c>
    </row>
    <row r="323" spans="19:21" x14ac:dyDescent="0.2">
      <c r="S323">
        <v>311</v>
      </c>
      <c r="T323">
        <v>631.75967926123394</v>
      </c>
      <c r="U323">
        <f t="shared" si="7"/>
        <v>6.448509067498355</v>
      </c>
    </row>
    <row r="324" spans="19:21" x14ac:dyDescent="0.2">
      <c r="S324">
        <v>312</v>
      </c>
      <c r="T324">
        <v>697.1387005413053</v>
      </c>
      <c r="U324">
        <f t="shared" si="7"/>
        <v>6.5469843874358133</v>
      </c>
    </row>
    <row r="325" spans="19:21" x14ac:dyDescent="0.2">
      <c r="S325">
        <v>313</v>
      </c>
      <c r="T325">
        <v>526.74604813230098</v>
      </c>
      <c r="U325">
        <f t="shared" si="7"/>
        <v>6.2667185502969733</v>
      </c>
    </row>
    <row r="326" spans="19:21" x14ac:dyDescent="0.2">
      <c r="S326">
        <v>314</v>
      </c>
      <c r="T326">
        <v>441.48083825125656</v>
      </c>
      <c r="U326">
        <f t="shared" si="7"/>
        <v>6.090134617632736</v>
      </c>
    </row>
    <row r="327" spans="19:21" x14ac:dyDescent="0.2">
      <c r="S327">
        <v>315</v>
      </c>
      <c r="T327">
        <v>504.05350949224021</v>
      </c>
      <c r="U327">
        <f t="shared" si="7"/>
        <v>6.222682432063233</v>
      </c>
    </row>
    <row r="328" spans="19:21" x14ac:dyDescent="0.2">
      <c r="S328">
        <v>316</v>
      </c>
      <c r="T328">
        <v>449.40140926563305</v>
      </c>
      <c r="U328">
        <f t="shared" si="7"/>
        <v>6.1079164956288956</v>
      </c>
    </row>
    <row r="329" spans="19:21" x14ac:dyDescent="0.2">
      <c r="S329">
        <v>317</v>
      </c>
      <c r="T329">
        <v>497.68500396627826</v>
      </c>
      <c r="U329">
        <f t="shared" si="7"/>
        <v>6.2099673547420524</v>
      </c>
    </row>
    <row r="330" spans="19:21" x14ac:dyDescent="0.2">
      <c r="S330">
        <v>318</v>
      </c>
      <c r="T330">
        <v>558.62584921905773</v>
      </c>
      <c r="U330">
        <f t="shared" si="7"/>
        <v>6.3254799274476854</v>
      </c>
    </row>
    <row r="331" spans="19:21" x14ac:dyDescent="0.2">
      <c r="S331">
        <v>319</v>
      </c>
      <c r="T331">
        <v>459.08571023888209</v>
      </c>
      <c r="U331">
        <f t="shared" si="7"/>
        <v>6.1292369251747774</v>
      </c>
    </row>
    <row r="332" spans="19:21" x14ac:dyDescent="0.2">
      <c r="S332">
        <v>320</v>
      </c>
      <c r="T332">
        <v>557.14560255121557</v>
      </c>
      <c r="U332">
        <f t="shared" si="7"/>
        <v>6.3228266107063114</v>
      </c>
    </row>
    <row r="333" spans="19:21" x14ac:dyDescent="0.2">
      <c r="S333">
        <v>321</v>
      </c>
      <c r="T333">
        <v>677.28644135965976</v>
      </c>
      <c r="U333">
        <f t="shared" si="7"/>
        <v>6.518094287357644</v>
      </c>
    </row>
    <row r="334" spans="19:21" x14ac:dyDescent="0.2">
      <c r="S334">
        <v>322</v>
      </c>
      <c r="T334">
        <v>523.11427580250074</v>
      </c>
      <c r="U334">
        <f t="shared" si="7"/>
        <v>6.2597999407755438</v>
      </c>
    </row>
    <row r="335" spans="19:21" x14ac:dyDescent="0.2">
      <c r="S335">
        <v>323</v>
      </c>
      <c r="T335">
        <v>536.89874880455443</v>
      </c>
      <c r="U335">
        <f t="shared" ref="U335:U398" si="8">LN(T335)</f>
        <v>6.2858095270189436</v>
      </c>
    </row>
    <row r="336" spans="19:21" x14ac:dyDescent="0.2">
      <c r="S336">
        <v>324</v>
      </c>
      <c r="T336">
        <v>521.92029099652336</v>
      </c>
      <c r="U336">
        <f t="shared" si="8"/>
        <v>6.2575148769825457</v>
      </c>
    </row>
    <row r="337" spans="19:21" x14ac:dyDescent="0.2">
      <c r="S337">
        <v>325</v>
      </c>
      <c r="T337">
        <v>401.92640307143836</v>
      </c>
      <c r="U337">
        <f t="shared" si="8"/>
        <v>5.9962689949216728</v>
      </c>
    </row>
    <row r="338" spans="19:21" x14ac:dyDescent="0.2">
      <c r="S338">
        <v>326</v>
      </c>
      <c r="T338">
        <v>623.65441278319895</v>
      </c>
      <c r="U338">
        <f t="shared" si="8"/>
        <v>6.4355963892833952</v>
      </c>
    </row>
    <row r="339" spans="19:21" x14ac:dyDescent="0.2">
      <c r="S339">
        <v>327</v>
      </c>
      <c r="T339">
        <v>502.26909740821748</v>
      </c>
      <c r="U339">
        <f t="shared" si="8"/>
        <v>6.2191360266819018</v>
      </c>
    </row>
    <row r="340" spans="19:21" x14ac:dyDescent="0.2">
      <c r="S340">
        <v>328</v>
      </c>
      <c r="T340">
        <v>574.64488826767138</v>
      </c>
      <c r="U340">
        <f t="shared" si="8"/>
        <v>6.3537522643913551</v>
      </c>
    </row>
    <row r="341" spans="19:21" x14ac:dyDescent="0.2">
      <c r="S341">
        <v>329</v>
      </c>
      <c r="T341">
        <v>495.86995901114966</v>
      </c>
      <c r="U341">
        <f t="shared" si="8"/>
        <v>6.2063137129368924</v>
      </c>
    </row>
    <row r="342" spans="19:21" x14ac:dyDescent="0.2">
      <c r="S342">
        <v>330</v>
      </c>
      <c r="T342">
        <v>510.68140172643228</v>
      </c>
      <c r="U342">
        <f t="shared" si="8"/>
        <v>6.2357459157718189</v>
      </c>
    </row>
    <row r="343" spans="19:21" x14ac:dyDescent="0.2">
      <c r="S343">
        <v>331</v>
      </c>
      <c r="T343">
        <v>495.2583531057644</v>
      </c>
      <c r="U343">
        <f t="shared" si="8"/>
        <v>6.2050795518791579</v>
      </c>
    </row>
    <row r="344" spans="19:21" x14ac:dyDescent="0.2">
      <c r="S344">
        <v>332</v>
      </c>
      <c r="T344">
        <v>549.31846645394478</v>
      </c>
      <c r="U344">
        <f t="shared" si="8"/>
        <v>6.3086783579410515</v>
      </c>
    </row>
    <row r="345" spans="19:21" x14ac:dyDescent="0.2">
      <c r="S345">
        <v>333</v>
      </c>
      <c r="T345">
        <v>581.86163235180925</v>
      </c>
      <c r="U345">
        <f t="shared" si="8"/>
        <v>6.366232674365607</v>
      </c>
    </row>
    <row r="346" spans="19:21" x14ac:dyDescent="0.2">
      <c r="S346">
        <v>334</v>
      </c>
      <c r="T346">
        <v>558.47486777176425</v>
      </c>
      <c r="U346">
        <f t="shared" si="8"/>
        <v>6.3252096179833437</v>
      </c>
    </row>
    <row r="347" spans="19:21" x14ac:dyDescent="0.2">
      <c r="S347">
        <v>335</v>
      </c>
      <c r="T347">
        <v>487.21282208435281</v>
      </c>
      <c r="U347">
        <f t="shared" si="8"/>
        <v>6.1887010339565052</v>
      </c>
    </row>
    <row r="348" spans="19:21" x14ac:dyDescent="0.2">
      <c r="S348">
        <v>336</v>
      </c>
      <c r="T348">
        <v>552.57940910560069</v>
      </c>
      <c r="U348">
        <f t="shared" si="8"/>
        <v>6.3145971499521529</v>
      </c>
    </row>
    <row r="349" spans="19:21" x14ac:dyDescent="0.2">
      <c r="S349">
        <v>337</v>
      </c>
      <c r="T349">
        <v>469.56241355608245</v>
      </c>
      <c r="U349">
        <f t="shared" si="8"/>
        <v>6.1518012260347685</v>
      </c>
    </row>
    <row r="350" spans="19:21" x14ac:dyDescent="0.2">
      <c r="S350">
        <v>338</v>
      </c>
      <c r="T350">
        <v>592.69764856228051</v>
      </c>
      <c r="U350">
        <f t="shared" si="8"/>
        <v>6.3846844014538497</v>
      </c>
    </row>
    <row r="351" spans="19:21" x14ac:dyDescent="0.2">
      <c r="S351">
        <v>339</v>
      </c>
      <c r="T351">
        <v>562.18511779950882</v>
      </c>
      <c r="U351">
        <f t="shared" si="8"/>
        <v>6.3318311867586807</v>
      </c>
    </row>
    <row r="352" spans="19:21" x14ac:dyDescent="0.2">
      <c r="S352">
        <v>340</v>
      </c>
      <c r="T352">
        <v>505.72689849929026</v>
      </c>
      <c r="U352">
        <f t="shared" si="8"/>
        <v>6.2259967972968164</v>
      </c>
    </row>
    <row r="353" spans="19:21" x14ac:dyDescent="0.2">
      <c r="S353">
        <v>341</v>
      </c>
      <c r="T353">
        <v>595.76871900263347</v>
      </c>
      <c r="U353">
        <f t="shared" si="8"/>
        <v>6.3898525363876733</v>
      </c>
    </row>
    <row r="354" spans="19:21" x14ac:dyDescent="0.2">
      <c r="S354">
        <v>342</v>
      </c>
      <c r="T354">
        <v>535.59628821887679</v>
      </c>
      <c r="U354">
        <f t="shared" si="8"/>
        <v>6.2833806836564783</v>
      </c>
    </row>
    <row r="355" spans="19:21" x14ac:dyDescent="0.2">
      <c r="S355">
        <v>343</v>
      </c>
      <c r="T355">
        <v>408.6448762926147</v>
      </c>
      <c r="U355">
        <f t="shared" si="8"/>
        <v>6.0128465057521634</v>
      </c>
    </row>
    <row r="356" spans="19:21" x14ac:dyDescent="0.2">
      <c r="S356">
        <v>344</v>
      </c>
      <c r="T356">
        <v>520.38691660756285</v>
      </c>
      <c r="U356">
        <f t="shared" si="8"/>
        <v>6.2545726052914921</v>
      </c>
    </row>
    <row r="357" spans="19:21" x14ac:dyDescent="0.2">
      <c r="S357">
        <v>345</v>
      </c>
      <c r="T357">
        <v>399.9891150637016</v>
      </c>
      <c r="U357">
        <f t="shared" si="8"/>
        <v>5.9914373343969736</v>
      </c>
    </row>
    <row r="358" spans="19:21" x14ac:dyDescent="0.2">
      <c r="S358">
        <v>346</v>
      </c>
      <c r="T358">
        <v>536.23801173030313</v>
      </c>
      <c r="U358">
        <f t="shared" si="8"/>
        <v>6.2845781142446464</v>
      </c>
    </row>
    <row r="359" spans="19:21" x14ac:dyDescent="0.2">
      <c r="S359">
        <v>347</v>
      </c>
      <c r="T359">
        <v>446.88611092768866</v>
      </c>
      <c r="U359">
        <f t="shared" si="8"/>
        <v>6.1023037767535859</v>
      </c>
    </row>
    <row r="360" spans="19:21" x14ac:dyDescent="0.2">
      <c r="S360">
        <v>348</v>
      </c>
      <c r="T360">
        <v>498.34630750895491</v>
      </c>
      <c r="U360">
        <f t="shared" si="8"/>
        <v>6.2112952319527954</v>
      </c>
    </row>
    <row r="361" spans="19:21" x14ac:dyDescent="0.2">
      <c r="S361">
        <v>349</v>
      </c>
      <c r="T361">
        <v>494.49302886385385</v>
      </c>
      <c r="U361">
        <f t="shared" si="8"/>
        <v>6.2035330536203324</v>
      </c>
    </row>
    <row r="362" spans="19:21" x14ac:dyDescent="0.2">
      <c r="S362">
        <v>350</v>
      </c>
      <c r="T362">
        <v>569.80783338850699</v>
      </c>
      <c r="U362">
        <f t="shared" si="8"/>
        <v>6.3452991695798877</v>
      </c>
    </row>
    <row r="363" spans="19:21" x14ac:dyDescent="0.2">
      <c r="S363">
        <v>351</v>
      </c>
      <c r="T363">
        <v>555.95291473681448</v>
      </c>
      <c r="U363">
        <f t="shared" si="8"/>
        <v>6.32068360493939</v>
      </c>
    </row>
    <row r="364" spans="19:21" x14ac:dyDescent="0.2">
      <c r="S364">
        <v>352</v>
      </c>
      <c r="T364">
        <v>456.61394239870776</v>
      </c>
      <c r="U364">
        <f t="shared" si="8"/>
        <v>6.1238382688872957</v>
      </c>
    </row>
    <row r="365" spans="19:21" x14ac:dyDescent="0.2">
      <c r="S365">
        <v>353</v>
      </c>
      <c r="T365">
        <v>519.45543411996096</v>
      </c>
      <c r="U365">
        <f t="shared" si="8"/>
        <v>6.2527810207573475</v>
      </c>
    </row>
    <row r="366" spans="19:21" x14ac:dyDescent="0.2">
      <c r="S366">
        <v>354</v>
      </c>
      <c r="T366">
        <v>464.80317593941874</v>
      </c>
      <c r="U366">
        <f t="shared" si="8"/>
        <v>6.1416140384304905</v>
      </c>
    </row>
    <row r="367" spans="19:21" x14ac:dyDescent="0.2">
      <c r="S367">
        <v>355</v>
      </c>
      <c r="T367">
        <v>612.08916732623027</v>
      </c>
      <c r="U367">
        <f t="shared" si="8"/>
        <v>6.4168779701448422</v>
      </c>
    </row>
    <row r="368" spans="19:21" x14ac:dyDescent="0.2">
      <c r="S368">
        <v>356</v>
      </c>
      <c r="T368">
        <v>677.52812204606494</v>
      </c>
      <c r="U368">
        <f t="shared" si="8"/>
        <v>6.518451060447477</v>
      </c>
    </row>
    <row r="369" spans="19:21" x14ac:dyDescent="0.2">
      <c r="S369">
        <v>357</v>
      </c>
      <c r="T369">
        <v>601.63285242263521</v>
      </c>
      <c r="U369">
        <f t="shared" si="8"/>
        <v>6.3996473795599291</v>
      </c>
    </row>
    <row r="370" spans="19:21" x14ac:dyDescent="0.2">
      <c r="S370">
        <v>358</v>
      </c>
      <c r="T370">
        <v>494.11844733874125</v>
      </c>
      <c r="U370">
        <f t="shared" si="8"/>
        <v>6.2027752603879964</v>
      </c>
    </row>
    <row r="371" spans="19:21" x14ac:dyDescent="0.2">
      <c r="S371">
        <v>359</v>
      </c>
      <c r="T371">
        <v>533.32367491813193</v>
      </c>
      <c r="U371">
        <f t="shared" si="8"/>
        <v>6.2791285098672809</v>
      </c>
    </row>
    <row r="372" spans="19:21" x14ac:dyDescent="0.2">
      <c r="S372">
        <v>360</v>
      </c>
      <c r="T372">
        <v>617.88019722431966</v>
      </c>
      <c r="U372">
        <f t="shared" si="8"/>
        <v>6.426294583041182</v>
      </c>
    </row>
    <row r="373" spans="19:21" x14ac:dyDescent="0.2">
      <c r="S373">
        <v>361</v>
      </c>
      <c r="T373">
        <v>540.8399083013876</v>
      </c>
      <c r="U373">
        <f t="shared" si="8"/>
        <v>6.2931233169420402</v>
      </c>
    </row>
    <row r="374" spans="19:21" x14ac:dyDescent="0.2">
      <c r="S374">
        <v>362</v>
      </c>
      <c r="T374">
        <v>440.17359061020608</v>
      </c>
      <c r="U374">
        <f t="shared" si="8"/>
        <v>6.0871691732222359</v>
      </c>
    </row>
    <row r="375" spans="19:21" x14ac:dyDescent="0.2">
      <c r="S375">
        <v>363</v>
      </c>
      <c r="T375">
        <v>418.8501480081415</v>
      </c>
      <c r="U375">
        <f t="shared" si="8"/>
        <v>6.0375132139676477</v>
      </c>
    </row>
    <row r="376" spans="19:21" x14ac:dyDescent="0.2">
      <c r="S376">
        <v>364</v>
      </c>
      <c r="T376">
        <v>425.90172392513523</v>
      </c>
      <c r="U376">
        <f t="shared" si="8"/>
        <v>6.0542086246437634</v>
      </c>
    </row>
    <row r="377" spans="19:21" x14ac:dyDescent="0.2">
      <c r="S377">
        <v>365</v>
      </c>
      <c r="T377">
        <v>565.65889919067365</v>
      </c>
      <c r="U377">
        <f t="shared" si="8"/>
        <v>6.3379912449291282</v>
      </c>
    </row>
    <row r="378" spans="19:21" x14ac:dyDescent="0.2">
      <c r="S378">
        <v>366</v>
      </c>
      <c r="T378">
        <v>585.4919327231454</v>
      </c>
      <c r="U378">
        <f t="shared" si="8"/>
        <v>6.3724524045024475</v>
      </c>
    </row>
    <row r="379" spans="19:21" x14ac:dyDescent="0.2">
      <c r="S379">
        <v>367</v>
      </c>
      <c r="T379">
        <v>568.90998727557678</v>
      </c>
      <c r="U379">
        <f t="shared" si="8"/>
        <v>6.3437222270174782</v>
      </c>
    </row>
    <row r="380" spans="19:21" x14ac:dyDescent="0.2">
      <c r="S380">
        <v>368</v>
      </c>
      <c r="T380">
        <v>569.16849411878377</v>
      </c>
      <c r="U380">
        <f t="shared" si="8"/>
        <v>6.3441765135221067</v>
      </c>
    </row>
    <row r="381" spans="19:21" x14ac:dyDescent="0.2">
      <c r="S381">
        <v>369</v>
      </c>
      <c r="T381">
        <v>712.50096037888056</v>
      </c>
      <c r="U381">
        <f t="shared" si="8"/>
        <v>6.5687812600420807</v>
      </c>
    </row>
    <row r="382" spans="19:21" x14ac:dyDescent="0.2">
      <c r="S382">
        <v>370</v>
      </c>
      <c r="T382">
        <v>463.1496268658384</v>
      </c>
      <c r="U382">
        <f t="shared" si="8"/>
        <v>6.1380501700554033</v>
      </c>
    </row>
    <row r="383" spans="19:21" x14ac:dyDescent="0.2">
      <c r="S383">
        <v>371</v>
      </c>
      <c r="T383">
        <v>712.5926733257088</v>
      </c>
      <c r="U383">
        <f t="shared" si="8"/>
        <v>6.5689099715102754</v>
      </c>
    </row>
    <row r="384" spans="19:21" x14ac:dyDescent="0.2">
      <c r="S384">
        <v>372</v>
      </c>
      <c r="T384">
        <v>632.14200457545803</v>
      </c>
      <c r="U384">
        <f t="shared" si="8"/>
        <v>6.4491140596916168</v>
      </c>
    </row>
    <row r="385" spans="19:21" x14ac:dyDescent="0.2">
      <c r="S385">
        <v>373</v>
      </c>
      <c r="T385">
        <v>612.20736185410772</v>
      </c>
      <c r="U385">
        <f t="shared" si="8"/>
        <v>6.4170710516825702</v>
      </c>
    </row>
    <row r="386" spans="19:21" x14ac:dyDescent="0.2">
      <c r="S386">
        <v>374</v>
      </c>
      <c r="T386">
        <v>564.83633358716077</v>
      </c>
      <c r="U386">
        <f t="shared" si="8"/>
        <v>6.3365360141155422</v>
      </c>
    </row>
    <row r="387" spans="19:21" x14ac:dyDescent="0.2">
      <c r="S387">
        <v>375</v>
      </c>
      <c r="T387">
        <v>480.8945924140462</v>
      </c>
      <c r="U387">
        <f t="shared" si="8"/>
        <v>6.1756481035001745</v>
      </c>
    </row>
    <row r="388" spans="19:21" x14ac:dyDescent="0.2">
      <c r="S388">
        <v>376</v>
      </c>
      <c r="T388">
        <v>643.99716571110412</v>
      </c>
      <c r="U388">
        <f t="shared" si="8"/>
        <v>6.4676943250249543</v>
      </c>
    </row>
    <row r="389" spans="19:21" x14ac:dyDescent="0.2">
      <c r="S389">
        <v>377</v>
      </c>
      <c r="T389">
        <v>515.13649029851013</v>
      </c>
      <c r="U389">
        <f t="shared" si="8"/>
        <v>6.2444318952554125</v>
      </c>
    </row>
    <row r="390" spans="19:21" x14ac:dyDescent="0.2">
      <c r="S390">
        <v>378</v>
      </c>
      <c r="T390">
        <v>694.06917728390158</v>
      </c>
      <c r="U390">
        <f t="shared" si="8"/>
        <v>6.5425716346226066</v>
      </c>
    </row>
    <row r="391" spans="19:21" x14ac:dyDescent="0.2">
      <c r="S391">
        <v>379</v>
      </c>
      <c r="T391">
        <v>465.89378269189871</v>
      </c>
      <c r="U391">
        <f t="shared" si="8"/>
        <v>6.1439576740071562</v>
      </c>
    </row>
    <row r="392" spans="19:21" x14ac:dyDescent="0.2">
      <c r="S392">
        <v>380</v>
      </c>
      <c r="T392">
        <v>688.24467719785764</v>
      </c>
      <c r="U392">
        <f t="shared" si="8"/>
        <v>6.5341444101720443</v>
      </c>
    </row>
    <row r="393" spans="19:21" x14ac:dyDescent="0.2">
      <c r="S393">
        <v>381</v>
      </c>
      <c r="T393">
        <v>652.89880934307155</v>
      </c>
      <c r="U393">
        <f t="shared" si="8"/>
        <v>6.4814221545472916</v>
      </c>
    </row>
    <row r="394" spans="19:21" x14ac:dyDescent="0.2">
      <c r="S394">
        <v>382</v>
      </c>
      <c r="T394">
        <v>506.96301896999006</v>
      </c>
      <c r="U394">
        <f t="shared" si="8"/>
        <v>6.228438060043274</v>
      </c>
    </row>
    <row r="395" spans="19:21" x14ac:dyDescent="0.2">
      <c r="S395">
        <v>383</v>
      </c>
      <c r="T395">
        <v>450.60639967906155</v>
      </c>
      <c r="U395">
        <f t="shared" si="8"/>
        <v>6.1105942304695509</v>
      </c>
    </row>
    <row r="396" spans="19:21" x14ac:dyDescent="0.2">
      <c r="S396">
        <v>384</v>
      </c>
      <c r="T396">
        <v>490.5195639788376</v>
      </c>
      <c r="U396">
        <f t="shared" si="8"/>
        <v>6.1954651639976417</v>
      </c>
    </row>
    <row r="397" spans="19:21" x14ac:dyDescent="0.2">
      <c r="S397">
        <v>385</v>
      </c>
      <c r="T397">
        <v>668.47259128274573</v>
      </c>
      <c r="U397">
        <f t="shared" si="8"/>
        <v>6.5049953953764739</v>
      </c>
    </row>
    <row r="398" spans="19:21" x14ac:dyDescent="0.2">
      <c r="S398">
        <v>386</v>
      </c>
      <c r="T398">
        <v>493.46850103525475</v>
      </c>
      <c r="U398">
        <f t="shared" si="8"/>
        <v>6.2014590291470091</v>
      </c>
    </row>
    <row r="399" spans="19:21" x14ac:dyDescent="0.2">
      <c r="S399">
        <v>387</v>
      </c>
      <c r="T399">
        <v>425.12149616005104</v>
      </c>
      <c r="U399">
        <f t="shared" ref="U399:U462" si="9">LN(T399)</f>
        <v>6.0523750013881932</v>
      </c>
    </row>
    <row r="400" spans="19:21" x14ac:dyDescent="0.2">
      <c r="S400">
        <v>388</v>
      </c>
      <c r="T400">
        <v>532.31515701500302</v>
      </c>
      <c r="U400">
        <f t="shared" si="9"/>
        <v>6.2772357143459336</v>
      </c>
    </row>
    <row r="401" spans="19:21" x14ac:dyDescent="0.2">
      <c r="S401">
        <v>389</v>
      </c>
      <c r="T401">
        <v>484.23741788328067</v>
      </c>
      <c r="U401">
        <f t="shared" si="9"/>
        <v>6.182575319261435</v>
      </c>
    </row>
    <row r="402" spans="19:21" x14ac:dyDescent="0.2">
      <c r="S402">
        <v>390</v>
      </c>
      <c r="T402">
        <v>597.25505881339893</v>
      </c>
      <c r="U402">
        <f t="shared" si="9"/>
        <v>6.392344256347358</v>
      </c>
    </row>
    <row r="403" spans="19:21" x14ac:dyDescent="0.2">
      <c r="S403">
        <v>391</v>
      </c>
      <c r="T403">
        <v>661.12512861873711</v>
      </c>
      <c r="U403">
        <f t="shared" si="9"/>
        <v>6.4939431239313885</v>
      </c>
    </row>
    <row r="404" spans="19:21" x14ac:dyDescent="0.2">
      <c r="S404">
        <v>392</v>
      </c>
      <c r="T404">
        <v>651.79305244587829</v>
      </c>
      <c r="U404">
        <f t="shared" si="9"/>
        <v>6.4797271073191576</v>
      </c>
    </row>
    <row r="405" spans="19:21" x14ac:dyDescent="0.2">
      <c r="S405">
        <v>393</v>
      </c>
      <c r="T405">
        <v>545.87993383819264</v>
      </c>
      <c r="U405">
        <f t="shared" si="9"/>
        <v>6.3023990501677964</v>
      </c>
    </row>
    <row r="406" spans="19:21" x14ac:dyDescent="0.2">
      <c r="S406">
        <v>394</v>
      </c>
      <c r="T406">
        <v>562.02222467542504</v>
      </c>
      <c r="U406">
        <f t="shared" si="9"/>
        <v>6.3315413947975907</v>
      </c>
    </row>
    <row r="407" spans="19:21" x14ac:dyDescent="0.2">
      <c r="S407">
        <v>395</v>
      </c>
      <c r="T407">
        <v>475.68263221146617</v>
      </c>
      <c r="U407">
        <f t="shared" si="9"/>
        <v>6.1647508928105497</v>
      </c>
    </row>
    <row r="408" spans="19:21" x14ac:dyDescent="0.2">
      <c r="S408">
        <v>396</v>
      </c>
      <c r="T408">
        <v>463.94017614425115</v>
      </c>
      <c r="U408">
        <f t="shared" si="9"/>
        <v>6.1397556131903785</v>
      </c>
    </row>
    <row r="409" spans="19:21" x14ac:dyDescent="0.2">
      <c r="S409">
        <v>397</v>
      </c>
      <c r="T409">
        <v>443.59044528078459</v>
      </c>
      <c r="U409">
        <f t="shared" si="9"/>
        <v>6.0949017162018286</v>
      </c>
    </row>
    <row r="410" spans="19:21" x14ac:dyDescent="0.2">
      <c r="S410">
        <v>398</v>
      </c>
      <c r="T410">
        <v>522.28601593934854</v>
      </c>
      <c r="U410">
        <f t="shared" si="9"/>
        <v>6.2582153610829589</v>
      </c>
    </row>
    <row r="411" spans="19:21" x14ac:dyDescent="0.2">
      <c r="S411">
        <v>399</v>
      </c>
      <c r="T411">
        <v>496.82703783890651</v>
      </c>
      <c r="U411">
        <f t="shared" si="9"/>
        <v>6.2082419531296953</v>
      </c>
    </row>
    <row r="412" spans="19:21" x14ac:dyDescent="0.2">
      <c r="S412">
        <v>400</v>
      </c>
      <c r="T412">
        <v>353.81073177233839</v>
      </c>
      <c r="U412">
        <f t="shared" si="9"/>
        <v>5.8687621141439408</v>
      </c>
    </row>
    <row r="413" spans="19:21" x14ac:dyDescent="0.2">
      <c r="S413">
        <v>401</v>
      </c>
      <c r="T413">
        <v>511.32902274080215</v>
      </c>
      <c r="U413">
        <f t="shared" si="9"/>
        <v>6.2370132631208248</v>
      </c>
    </row>
    <row r="414" spans="19:21" x14ac:dyDescent="0.2">
      <c r="S414">
        <v>402</v>
      </c>
      <c r="T414">
        <v>401.38078929116062</v>
      </c>
      <c r="U414">
        <f t="shared" si="9"/>
        <v>5.9949105759522743</v>
      </c>
    </row>
    <row r="415" spans="19:21" x14ac:dyDescent="0.2">
      <c r="S415">
        <v>403</v>
      </c>
      <c r="T415">
        <v>517.06982218204826</v>
      </c>
      <c r="U415">
        <f t="shared" si="9"/>
        <v>6.2481779179661467</v>
      </c>
    </row>
    <row r="416" spans="19:21" x14ac:dyDescent="0.2">
      <c r="S416">
        <v>404</v>
      </c>
      <c r="T416">
        <v>543.35112978058203</v>
      </c>
      <c r="U416">
        <f t="shared" si="9"/>
        <v>6.2977557587936817</v>
      </c>
    </row>
    <row r="417" spans="19:21" x14ac:dyDescent="0.2">
      <c r="S417">
        <v>405</v>
      </c>
      <c r="T417">
        <v>514.31843703292566</v>
      </c>
      <c r="U417">
        <f t="shared" si="9"/>
        <v>6.2428426009287623</v>
      </c>
    </row>
    <row r="418" spans="19:21" x14ac:dyDescent="0.2">
      <c r="S418">
        <v>406</v>
      </c>
      <c r="T418">
        <v>496.01133093932367</v>
      </c>
      <c r="U418">
        <f t="shared" si="9"/>
        <v>6.2065987710997259</v>
      </c>
    </row>
    <row r="419" spans="19:21" x14ac:dyDescent="0.2">
      <c r="S419">
        <v>407</v>
      </c>
      <c r="T419">
        <v>554.133105858666</v>
      </c>
      <c r="U419">
        <f t="shared" si="9"/>
        <v>6.317404921171474</v>
      </c>
    </row>
    <row r="420" spans="19:21" x14ac:dyDescent="0.2">
      <c r="S420">
        <v>408</v>
      </c>
      <c r="T420">
        <v>525.8295409297076</v>
      </c>
      <c r="U420">
        <f t="shared" si="9"/>
        <v>6.264977093543199</v>
      </c>
    </row>
    <row r="421" spans="19:21" x14ac:dyDescent="0.2">
      <c r="S421">
        <v>409</v>
      </c>
      <c r="T421">
        <v>554.50396828024407</v>
      </c>
      <c r="U421">
        <f t="shared" si="9"/>
        <v>6.318073963266607</v>
      </c>
    </row>
    <row r="422" spans="19:21" x14ac:dyDescent="0.2">
      <c r="S422">
        <v>410</v>
      </c>
      <c r="T422">
        <v>582.29974705605002</v>
      </c>
      <c r="U422">
        <f t="shared" si="9"/>
        <v>6.3669853444552933</v>
      </c>
    </row>
    <row r="423" spans="19:21" x14ac:dyDescent="0.2">
      <c r="S423">
        <v>411</v>
      </c>
      <c r="T423">
        <v>596.6501195621214</v>
      </c>
      <c r="U423">
        <f t="shared" si="9"/>
        <v>6.3913308772046857</v>
      </c>
    </row>
    <row r="424" spans="19:21" x14ac:dyDescent="0.2">
      <c r="S424">
        <v>412</v>
      </c>
      <c r="T424">
        <v>516.19903689121656</v>
      </c>
      <c r="U424">
        <f t="shared" si="9"/>
        <v>6.2464924215160478</v>
      </c>
    </row>
    <row r="425" spans="19:21" x14ac:dyDescent="0.2">
      <c r="S425">
        <v>413</v>
      </c>
      <c r="T425">
        <v>486.73558886986933</v>
      </c>
      <c r="U425">
        <f t="shared" si="9"/>
        <v>6.1877210369724551</v>
      </c>
    </row>
    <row r="426" spans="19:21" x14ac:dyDescent="0.2">
      <c r="S426">
        <v>414</v>
      </c>
      <c r="T426">
        <v>583.22008632492452</v>
      </c>
      <c r="U426">
        <f t="shared" si="9"/>
        <v>6.3685646216735812</v>
      </c>
    </row>
    <row r="427" spans="19:21" x14ac:dyDescent="0.2">
      <c r="S427">
        <v>415</v>
      </c>
      <c r="T427">
        <v>540.2094198099594</v>
      </c>
      <c r="U427">
        <f t="shared" si="9"/>
        <v>6.2919568788406162</v>
      </c>
    </row>
    <row r="428" spans="19:21" x14ac:dyDescent="0.2">
      <c r="S428">
        <v>416</v>
      </c>
      <c r="T428">
        <v>483.55299042885201</v>
      </c>
      <c r="U428">
        <f t="shared" si="9"/>
        <v>6.1811609064657436</v>
      </c>
    </row>
    <row r="429" spans="19:21" x14ac:dyDescent="0.2">
      <c r="S429">
        <v>417</v>
      </c>
      <c r="T429">
        <v>386.20088031627733</v>
      </c>
      <c r="U429">
        <f t="shared" si="9"/>
        <v>5.9563576494228814</v>
      </c>
    </row>
    <row r="430" spans="19:21" x14ac:dyDescent="0.2">
      <c r="S430">
        <v>418</v>
      </c>
      <c r="T430">
        <v>559.28499791611978</v>
      </c>
      <c r="U430">
        <f t="shared" si="9"/>
        <v>6.3266591785035944</v>
      </c>
    </row>
    <row r="431" spans="19:21" x14ac:dyDescent="0.2">
      <c r="S431">
        <v>419</v>
      </c>
      <c r="T431">
        <v>515.89178314959588</v>
      </c>
      <c r="U431">
        <f t="shared" si="9"/>
        <v>6.245897020908405</v>
      </c>
    </row>
    <row r="432" spans="19:21" x14ac:dyDescent="0.2">
      <c r="S432">
        <v>420</v>
      </c>
      <c r="T432">
        <v>509.98897652431646</v>
      </c>
      <c r="U432">
        <f t="shared" si="9"/>
        <v>6.2343891108265685</v>
      </c>
    </row>
    <row r="433" spans="19:21" x14ac:dyDescent="0.2">
      <c r="S433">
        <v>421</v>
      </c>
      <c r="T433">
        <v>675.35307160513707</v>
      </c>
      <c r="U433">
        <f t="shared" si="9"/>
        <v>6.5152356231642496</v>
      </c>
    </row>
    <row r="434" spans="19:21" x14ac:dyDescent="0.2">
      <c r="S434">
        <v>422</v>
      </c>
      <c r="T434">
        <v>506.72476906196584</v>
      </c>
      <c r="U434">
        <f t="shared" si="9"/>
        <v>6.2279679943776438</v>
      </c>
    </row>
    <row r="435" spans="19:21" x14ac:dyDescent="0.2">
      <c r="S435">
        <v>423</v>
      </c>
      <c r="T435">
        <v>561.11409898534623</v>
      </c>
      <c r="U435">
        <f t="shared" si="9"/>
        <v>6.3299242698433886</v>
      </c>
    </row>
    <row r="436" spans="19:21" x14ac:dyDescent="0.2">
      <c r="S436">
        <v>424</v>
      </c>
      <c r="T436">
        <v>588.83656744508357</v>
      </c>
      <c r="U436">
        <f t="shared" si="9"/>
        <v>6.3781486705220365</v>
      </c>
    </row>
    <row r="437" spans="19:21" x14ac:dyDescent="0.2">
      <c r="S437">
        <v>425</v>
      </c>
      <c r="T437">
        <v>476.00975206370805</v>
      </c>
      <c r="U437">
        <f t="shared" si="9"/>
        <v>6.1654383415503515</v>
      </c>
    </row>
    <row r="438" spans="19:21" x14ac:dyDescent="0.2">
      <c r="S438">
        <v>426</v>
      </c>
      <c r="T438">
        <v>426.14325851616201</v>
      </c>
      <c r="U438">
        <f t="shared" si="9"/>
        <v>6.0547755773339951</v>
      </c>
    </row>
    <row r="439" spans="19:21" x14ac:dyDescent="0.2">
      <c r="S439">
        <v>427</v>
      </c>
      <c r="T439">
        <v>555.67660320759421</v>
      </c>
      <c r="U439">
        <f t="shared" si="9"/>
        <v>6.3201864761200302</v>
      </c>
    </row>
    <row r="440" spans="19:21" x14ac:dyDescent="0.2">
      <c r="S440">
        <v>428</v>
      </c>
      <c r="T440">
        <v>516.23190452545043</v>
      </c>
      <c r="U440">
        <f t="shared" si="9"/>
        <v>6.2465560918942327</v>
      </c>
    </row>
    <row r="441" spans="19:21" x14ac:dyDescent="0.2">
      <c r="S441">
        <v>429</v>
      </c>
      <c r="T441">
        <v>495.6288823569198</v>
      </c>
      <c r="U441">
        <f t="shared" si="9"/>
        <v>6.2058274256132515</v>
      </c>
    </row>
    <row r="442" spans="19:21" x14ac:dyDescent="0.2">
      <c r="S442">
        <v>430</v>
      </c>
      <c r="T442">
        <v>469.85506938437368</v>
      </c>
      <c r="U442">
        <f t="shared" si="9"/>
        <v>6.1524242841384833</v>
      </c>
    </row>
    <row r="443" spans="19:21" x14ac:dyDescent="0.2">
      <c r="S443">
        <v>431</v>
      </c>
      <c r="T443">
        <v>500.06182317572558</v>
      </c>
      <c r="U443">
        <f t="shared" si="9"/>
        <v>6.2147317371300632</v>
      </c>
    </row>
    <row r="444" spans="19:21" x14ac:dyDescent="0.2">
      <c r="S444">
        <v>432</v>
      </c>
      <c r="T444">
        <v>626.04734267242338</v>
      </c>
      <c r="U444">
        <f t="shared" si="9"/>
        <v>6.4394259955127424</v>
      </c>
    </row>
    <row r="445" spans="19:21" x14ac:dyDescent="0.2">
      <c r="S445">
        <v>433</v>
      </c>
      <c r="T445">
        <v>519.56258731172761</v>
      </c>
      <c r="U445">
        <f t="shared" si="9"/>
        <v>6.2529872793398482</v>
      </c>
    </row>
    <row r="446" spans="19:21" x14ac:dyDescent="0.2">
      <c r="S446">
        <v>434</v>
      </c>
      <c r="T446">
        <v>417.26412221668068</v>
      </c>
      <c r="U446">
        <f t="shared" si="9"/>
        <v>6.0337194079049077</v>
      </c>
    </row>
    <row r="447" spans="19:21" x14ac:dyDescent="0.2">
      <c r="S447">
        <v>435</v>
      </c>
      <c r="T447">
        <v>718.12965345499777</v>
      </c>
      <c r="U447">
        <f t="shared" si="9"/>
        <v>6.5766501285889847</v>
      </c>
    </row>
    <row r="448" spans="19:21" x14ac:dyDescent="0.2">
      <c r="S448">
        <v>436</v>
      </c>
      <c r="T448">
        <v>460.85972461613341</v>
      </c>
      <c r="U448">
        <f t="shared" si="9"/>
        <v>6.1330937116950341</v>
      </c>
    </row>
    <row r="449" spans="19:21" x14ac:dyDescent="0.2">
      <c r="S449">
        <v>437</v>
      </c>
      <c r="T449">
        <v>543.09897204378854</v>
      </c>
      <c r="U449">
        <f t="shared" si="9"/>
        <v>6.2972915722822203</v>
      </c>
    </row>
    <row r="450" spans="19:21" x14ac:dyDescent="0.2">
      <c r="S450">
        <v>438</v>
      </c>
      <c r="T450">
        <v>473.0931044647308</v>
      </c>
      <c r="U450">
        <f t="shared" si="9"/>
        <v>6.1592922073136576</v>
      </c>
    </row>
    <row r="451" spans="19:21" x14ac:dyDescent="0.2">
      <c r="S451">
        <v>439</v>
      </c>
      <c r="T451">
        <v>499.79643528740485</v>
      </c>
      <c r="U451">
        <f t="shared" si="9"/>
        <v>6.2142008860973155</v>
      </c>
    </row>
    <row r="452" spans="19:21" x14ac:dyDescent="0.2">
      <c r="S452">
        <v>440</v>
      </c>
      <c r="T452">
        <v>609.25460365274148</v>
      </c>
      <c r="U452">
        <f t="shared" si="9"/>
        <v>6.412236248738961</v>
      </c>
    </row>
    <row r="453" spans="19:21" x14ac:dyDescent="0.2">
      <c r="S453">
        <v>441</v>
      </c>
      <c r="T453">
        <v>489.51832497563652</v>
      </c>
      <c r="U453">
        <f t="shared" si="9"/>
        <v>6.1934218973794257</v>
      </c>
    </row>
    <row r="454" spans="19:21" x14ac:dyDescent="0.2">
      <c r="S454">
        <v>442</v>
      </c>
      <c r="T454">
        <v>434.6051175511044</v>
      </c>
      <c r="U454">
        <f t="shared" si="9"/>
        <v>6.0744378430661721</v>
      </c>
    </row>
    <row r="455" spans="19:21" x14ac:dyDescent="0.2">
      <c r="S455">
        <v>443</v>
      </c>
      <c r="T455">
        <v>559.70570048350498</v>
      </c>
      <c r="U455">
        <f t="shared" si="9"/>
        <v>6.3274111107364703</v>
      </c>
    </row>
    <row r="456" spans="19:21" x14ac:dyDescent="0.2">
      <c r="S456">
        <v>444</v>
      </c>
      <c r="T456">
        <v>599.06947474773176</v>
      </c>
      <c r="U456">
        <f t="shared" si="9"/>
        <v>6.39537757594357</v>
      </c>
    </row>
    <row r="457" spans="19:21" x14ac:dyDescent="0.2">
      <c r="S457">
        <v>445</v>
      </c>
      <c r="T457">
        <v>493.95984442154207</v>
      </c>
      <c r="U457">
        <f t="shared" si="9"/>
        <v>6.2024542272879195</v>
      </c>
    </row>
    <row r="458" spans="19:21" x14ac:dyDescent="0.2">
      <c r="S458">
        <v>446</v>
      </c>
      <c r="T458">
        <v>519.15256791171191</v>
      </c>
      <c r="U458">
        <f t="shared" si="9"/>
        <v>6.2521978051144078</v>
      </c>
    </row>
    <row r="459" spans="19:21" x14ac:dyDescent="0.2">
      <c r="S459">
        <v>447</v>
      </c>
      <c r="T459">
        <v>430.40513200887943</v>
      </c>
      <c r="U459">
        <f t="shared" si="9"/>
        <v>6.0647269325889388</v>
      </c>
    </row>
    <row r="460" spans="19:21" x14ac:dyDescent="0.2">
      <c r="S460">
        <v>448</v>
      </c>
      <c r="T460">
        <v>498.19152616465311</v>
      </c>
      <c r="U460">
        <f t="shared" si="9"/>
        <v>6.2109845937806831</v>
      </c>
    </row>
    <row r="461" spans="19:21" x14ac:dyDescent="0.2">
      <c r="S461">
        <v>449</v>
      </c>
      <c r="T461">
        <v>529.81666937262548</v>
      </c>
      <c r="U461">
        <f t="shared" si="9"/>
        <v>6.2725310398624927</v>
      </c>
    </row>
    <row r="462" spans="19:21" x14ac:dyDescent="0.2">
      <c r="S462">
        <v>450</v>
      </c>
      <c r="T462">
        <v>467.12680052464515</v>
      </c>
      <c r="U462">
        <f t="shared" si="9"/>
        <v>6.1466007422796647</v>
      </c>
    </row>
    <row r="463" spans="19:21" x14ac:dyDescent="0.2">
      <c r="S463">
        <v>451</v>
      </c>
      <c r="T463">
        <v>547.86116340479884</v>
      </c>
      <c r="U463">
        <f t="shared" ref="U463:U526" si="10">LN(T463)</f>
        <v>6.306021903398018</v>
      </c>
    </row>
    <row r="464" spans="19:21" x14ac:dyDescent="0.2">
      <c r="S464">
        <v>452</v>
      </c>
      <c r="T464">
        <v>422.46589677866365</v>
      </c>
      <c r="U464">
        <f t="shared" si="10"/>
        <v>6.0461087258557447</v>
      </c>
    </row>
    <row r="465" spans="19:21" x14ac:dyDescent="0.2">
      <c r="S465">
        <v>453</v>
      </c>
      <c r="T465">
        <v>433.48266747109</v>
      </c>
      <c r="U465">
        <f t="shared" si="10"/>
        <v>6.0718518126556127</v>
      </c>
    </row>
    <row r="466" spans="19:21" x14ac:dyDescent="0.2">
      <c r="S466">
        <v>454</v>
      </c>
      <c r="T466">
        <v>755.98584644204755</v>
      </c>
      <c r="U466">
        <f t="shared" si="10"/>
        <v>6.6280226543667773</v>
      </c>
    </row>
    <row r="467" spans="19:21" x14ac:dyDescent="0.2">
      <c r="S467">
        <v>455</v>
      </c>
      <c r="T467">
        <v>468.05604299423749</v>
      </c>
      <c r="U467">
        <f t="shared" si="10"/>
        <v>6.148588038735876</v>
      </c>
    </row>
    <row r="468" spans="19:21" x14ac:dyDescent="0.2">
      <c r="S468">
        <v>456</v>
      </c>
      <c r="T468">
        <v>431.68312336693469</v>
      </c>
      <c r="U468">
        <f t="shared" si="10"/>
        <v>6.0676918083688056</v>
      </c>
    </row>
    <row r="469" spans="19:21" x14ac:dyDescent="0.2">
      <c r="S469">
        <v>457</v>
      </c>
      <c r="T469">
        <v>635.94716744201571</v>
      </c>
      <c r="U469">
        <f t="shared" si="10"/>
        <v>6.4551154898298897</v>
      </c>
    </row>
    <row r="470" spans="19:21" x14ac:dyDescent="0.2">
      <c r="S470">
        <v>458</v>
      </c>
      <c r="T470">
        <v>474.76006800293919</v>
      </c>
      <c r="U470">
        <f t="shared" si="10"/>
        <v>6.1628095564247491</v>
      </c>
    </row>
    <row r="471" spans="19:21" x14ac:dyDescent="0.2">
      <c r="S471">
        <v>459</v>
      </c>
      <c r="T471">
        <v>548.80753570310583</v>
      </c>
      <c r="U471">
        <f t="shared" si="10"/>
        <v>6.3077478075548408</v>
      </c>
    </row>
    <row r="472" spans="19:21" x14ac:dyDescent="0.2">
      <c r="S472">
        <v>460</v>
      </c>
      <c r="T472">
        <v>603.75566386243474</v>
      </c>
      <c r="U472">
        <f t="shared" si="10"/>
        <v>6.403169586061388</v>
      </c>
    </row>
    <row r="473" spans="19:21" x14ac:dyDescent="0.2">
      <c r="S473">
        <v>461</v>
      </c>
      <c r="T473">
        <v>587.14487063008983</v>
      </c>
      <c r="U473">
        <f t="shared" si="10"/>
        <v>6.3752715877260773</v>
      </c>
    </row>
    <row r="474" spans="19:21" x14ac:dyDescent="0.2">
      <c r="S474">
        <v>462</v>
      </c>
      <c r="T474">
        <v>568.19099663481654</v>
      </c>
      <c r="U474">
        <f t="shared" si="10"/>
        <v>6.3424576238788779</v>
      </c>
    </row>
    <row r="475" spans="19:21" x14ac:dyDescent="0.2">
      <c r="S475">
        <v>463</v>
      </c>
      <c r="T475">
        <v>527.64113709918149</v>
      </c>
      <c r="U475">
        <f t="shared" si="10"/>
        <v>6.2684163880446953</v>
      </c>
    </row>
    <row r="476" spans="19:21" x14ac:dyDescent="0.2">
      <c r="S476">
        <v>464</v>
      </c>
      <c r="T476">
        <v>585.23063834781544</v>
      </c>
      <c r="U476">
        <f t="shared" si="10"/>
        <v>6.3720060231203419</v>
      </c>
    </row>
    <row r="477" spans="19:21" x14ac:dyDescent="0.2">
      <c r="S477">
        <v>465</v>
      </c>
      <c r="T477">
        <v>608.3326299717645</v>
      </c>
      <c r="U477">
        <f t="shared" si="10"/>
        <v>6.4107218211370158</v>
      </c>
    </row>
    <row r="478" spans="19:21" x14ac:dyDescent="0.2">
      <c r="S478">
        <v>466</v>
      </c>
      <c r="T478">
        <v>528.53201073824141</v>
      </c>
      <c r="U478">
        <f t="shared" si="10"/>
        <v>6.2701033725172</v>
      </c>
    </row>
    <row r="479" spans="19:21" x14ac:dyDescent="0.2">
      <c r="S479">
        <v>467</v>
      </c>
      <c r="T479">
        <v>510.1235823697175</v>
      </c>
      <c r="U479">
        <f t="shared" si="10"/>
        <v>6.2346530147360122</v>
      </c>
    </row>
    <row r="480" spans="19:21" x14ac:dyDescent="0.2">
      <c r="S480">
        <v>468</v>
      </c>
      <c r="T480">
        <v>390.63343922683333</v>
      </c>
      <c r="U480">
        <f t="shared" si="10"/>
        <v>5.9677696246779872</v>
      </c>
    </row>
    <row r="481" spans="19:21" x14ac:dyDescent="0.2">
      <c r="S481">
        <v>469</v>
      </c>
      <c r="T481">
        <v>533.22412599336576</v>
      </c>
      <c r="U481">
        <f t="shared" si="10"/>
        <v>6.2789418348303627</v>
      </c>
    </row>
    <row r="482" spans="19:21" x14ac:dyDescent="0.2">
      <c r="S482">
        <v>470</v>
      </c>
      <c r="T482">
        <v>522.20824006277633</v>
      </c>
      <c r="U482">
        <f t="shared" si="10"/>
        <v>6.2580664356556159</v>
      </c>
    </row>
    <row r="483" spans="19:21" x14ac:dyDescent="0.2">
      <c r="S483">
        <v>471</v>
      </c>
      <c r="T483">
        <v>471.91751725628433</v>
      </c>
      <c r="U483">
        <f t="shared" si="10"/>
        <v>6.156804218739051</v>
      </c>
    </row>
    <row r="484" spans="19:21" x14ac:dyDescent="0.2">
      <c r="S484">
        <v>472</v>
      </c>
      <c r="T484">
        <v>711.37414035173185</v>
      </c>
      <c r="U484">
        <f t="shared" si="10"/>
        <v>6.5671985084906224</v>
      </c>
    </row>
    <row r="485" spans="19:21" x14ac:dyDescent="0.2">
      <c r="S485">
        <v>473</v>
      </c>
      <c r="T485">
        <v>503.69443792842679</v>
      </c>
      <c r="U485">
        <f t="shared" si="10"/>
        <v>6.2219698102614664</v>
      </c>
    </row>
    <row r="486" spans="19:21" x14ac:dyDescent="0.2">
      <c r="S486">
        <v>474</v>
      </c>
      <c r="T486">
        <v>527.97253613953444</v>
      </c>
      <c r="U486">
        <f t="shared" si="10"/>
        <v>6.269044267466195</v>
      </c>
    </row>
    <row r="487" spans="19:21" x14ac:dyDescent="0.2">
      <c r="S487">
        <v>475</v>
      </c>
      <c r="T487">
        <v>414.70165439699849</v>
      </c>
      <c r="U487">
        <f t="shared" si="10"/>
        <v>6.0275593566270604</v>
      </c>
    </row>
    <row r="488" spans="19:21" x14ac:dyDescent="0.2">
      <c r="S488">
        <v>476</v>
      </c>
      <c r="T488">
        <v>433.81494447224526</v>
      </c>
      <c r="U488">
        <f t="shared" si="10"/>
        <v>6.0726180479428695</v>
      </c>
    </row>
    <row r="489" spans="19:21" x14ac:dyDescent="0.2">
      <c r="S489">
        <v>477</v>
      </c>
      <c r="T489">
        <v>482.90051157816993</v>
      </c>
      <c r="U489">
        <f t="shared" si="10"/>
        <v>6.1798106522663234</v>
      </c>
    </row>
    <row r="490" spans="19:21" x14ac:dyDescent="0.2">
      <c r="S490">
        <v>478</v>
      </c>
      <c r="T490">
        <v>482.40014714197719</v>
      </c>
      <c r="U490">
        <f t="shared" si="10"/>
        <v>6.1787739504336114</v>
      </c>
    </row>
    <row r="491" spans="19:21" x14ac:dyDescent="0.2">
      <c r="S491">
        <v>479</v>
      </c>
      <c r="T491">
        <v>463.27522405457574</v>
      </c>
      <c r="U491">
        <f t="shared" si="10"/>
        <v>6.1383213138818711</v>
      </c>
    </row>
    <row r="492" spans="19:21" x14ac:dyDescent="0.2">
      <c r="S492">
        <v>480</v>
      </c>
      <c r="T492">
        <v>479.06978332519117</v>
      </c>
      <c r="U492">
        <f t="shared" si="10"/>
        <v>6.1718462722386347</v>
      </c>
    </row>
    <row r="493" spans="19:21" x14ac:dyDescent="0.2">
      <c r="S493">
        <v>481</v>
      </c>
      <c r="T493">
        <v>503.76371160032227</v>
      </c>
      <c r="U493">
        <f t="shared" si="10"/>
        <v>6.2221073319481723</v>
      </c>
    </row>
    <row r="494" spans="19:21" x14ac:dyDescent="0.2">
      <c r="S494">
        <v>482</v>
      </c>
      <c r="T494">
        <v>542.18653820860959</v>
      </c>
      <c r="U494">
        <f t="shared" si="10"/>
        <v>6.2956101086645129</v>
      </c>
    </row>
    <row r="495" spans="19:21" x14ac:dyDescent="0.2">
      <c r="S495">
        <v>483</v>
      </c>
      <c r="T495">
        <v>429.26753017793521</v>
      </c>
      <c r="U495">
        <f t="shared" si="10"/>
        <v>6.0620803380303201</v>
      </c>
    </row>
    <row r="496" spans="19:21" x14ac:dyDescent="0.2">
      <c r="S496">
        <v>484</v>
      </c>
      <c r="T496">
        <v>461.04895663263414</v>
      </c>
      <c r="U496">
        <f t="shared" si="10"/>
        <v>6.1335042339582628</v>
      </c>
    </row>
    <row r="497" spans="19:21" x14ac:dyDescent="0.2">
      <c r="S497">
        <v>485</v>
      </c>
      <c r="T497">
        <v>693.93079955416249</v>
      </c>
      <c r="U497">
        <f t="shared" si="10"/>
        <v>6.5423722430772075</v>
      </c>
    </row>
    <row r="498" spans="19:21" x14ac:dyDescent="0.2">
      <c r="S498">
        <v>486</v>
      </c>
      <c r="T498">
        <v>703.57625741845675</v>
      </c>
      <c r="U498">
        <f t="shared" si="10"/>
        <v>6.5561762678632007</v>
      </c>
    </row>
    <row r="499" spans="19:21" x14ac:dyDescent="0.2">
      <c r="S499">
        <v>487</v>
      </c>
      <c r="T499">
        <v>510.19956503323391</v>
      </c>
      <c r="U499">
        <f t="shared" si="10"/>
        <v>6.2348019531656655</v>
      </c>
    </row>
    <row r="500" spans="19:21" x14ac:dyDescent="0.2">
      <c r="S500">
        <v>488</v>
      </c>
      <c r="T500">
        <v>588.85465282057771</v>
      </c>
      <c r="U500">
        <f t="shared" si="10"/>
        <v>6.3781793837942153</v>
      </c>
    </row>
    <row r="501" spans="19:21" x14ac:dyDescent="0.2">
      <c r="S501">
        <v>489</v>
      </c>
      <c r="T501">
        <v>527.67027220282364</v>
      </c>
      <c r="U501">
        <f t="shared" si="10"/>
        <v>6.2684716041702719</v>
      </c>
    </row>
    <row r="502" spans="19:21" x14ac:dyDescent="0.2">
      <c r="S502">
        <v>490</v>
      </c>
      <c r="T502">
        <v>659.60012946323923</v>
      </c>
      <c r="U502">
        <f t="shared" si="10"/>
        <v>6.4916337869608025</v>
      </c>
    </row>
    <row r="503" spans="19:21" x14ac:dyDescent="0.2">
      <c r="S503">
        <v>491</v>
      </c>
      <c r="T503">
        <v>677.60344292421598</v>
      </c>
      <c r="U503">
        <f t="shared" si="10"/>
        <v>6.5185622243819257</v>
      </c>
    </row>
    <row r="504" spans="19:21" x14ac:dyDescent="0.2">
      <c r="S504">
        <v>492</v>
      </c>
      <c r="T504">
        <v>611.70495096950242</v>
      </c>
      <c r="U504">
        <f t="shared" si="10"/>
        <v>6.4162500600027554</v>
      </c>
    </row>
    <row r="505" spans="19:21" x14ac:dyDescent="0.2">
      <c r="S505">
        <v>493</v>
      </c>
      <c r="T505">
        <v>459.12602583749259</v>
      </c>
      <c r="U505">
        <f t="shared" si="10"/>
        <v>6.1293247384689282</v>
      </c>
    </row>
    <row r="506" spans="19:21" x14ac:dyDescent="0.2">
      <c r="S506">
        <v>494</v>
      </c>
      <c r="T506">
        <v>657.48037941471034</v>
      </c>
      <c r="U506">
        <f t="shared" si="10"/>
        <v>6.4884149224123053</v>
      </c>
    </row>
    <row r="507" spans="19:21" x14ac:dyDescent="0.2">
      <c r="S507">
        <v>495</v>
      </c>
      <c r="T507">
        <v>558.65539946476179</v>
      </c>
      <c r="U507">
        <f t="shared" si="10"/>
        <v>6.3255328241480386</v>
      </c>
    </row>
    <row r="508" spans="19:21" x14ac:dyDescent="0.2">
      <c r="S508">
        <v>496</v>
      </c>
      <c r="T508">
        <v>564.16480984080818</v>
      </c>
      <c r="U508">
        <f t="shared" si="10"/>
        <v>6.335346424841072</v>
      </c>
    </row>
    <row r="509" spans="19:21" x14ac:dyDescent="0.2">
      <c r="S509">
        <v>497</v>
      </c>
      <c r="T509">
        <v>486.6369532925446</v>
      </c>
      <c r="U509">
        <f t="shared" si="10"/>
        <v>6.1875183692920146</v>
      </c>
    </row>
    <row r="510" spans="19:21" x14ac:dyDescent="0.2">
      <c r="S510">
        <v>498</v>
      </c>
      <c r="T510">
        <v>516.16543303670801</v>
      </c>
      <c r="U510">
        <f t="shared" si="10"/>
        <v>6.2464273207585164</v>
      </c>
    </row>
    <row r="511" spans="19:21" x14ac:dyDescent="0.2">
      <c r="S511">
        <v>499</v>
      </c>
      <c r="T511">
        <v>676.23805780790883</v>
      </c>
      <c r="U511">
        <f t="shared" si="10"/>
        <v>6.5165451705709856</v>
      </c>
    </row>
    <row r="512" spans="19:21" x14ac:dyDescent="0.2">
      <c r="S512">
        <v>500</v>
      </c>
      <c r="T512">
        <v>673.17336737443577</v>
      </c>
      <c r="U512">
        <f t="shared" si="10"/>
        <v>6.5120029002958724</v>
      </c>
    </row>
    <row r="513" spans="19:21" x14ac:dyDescent="0.2">
      <c r="S513">
        <v>501</v>
      </c>
      <c r="T513">
        <v>509.1757695253217</v>
      </c>
      <c r="U513">
        <f t="shared" si="10"/>
        <v>6.2327932801726371</v>
      </c>
    </row>
    <row r="514" spans="19:21" x14ac:dyDescent="0.2">
      <c r="S514">
        <v>502</v>
      </c>
      <c r="T514">
        <v>538.4570076394175</v>
      </c>
      <c r="U514">
        <f t="shared" si="10"/>
        <v>6.2887076561565731</v>
      </c>
    </row>
    <row r="515" spans="19:21" x14ac:dyDescent="0.2">
      <c r="S515">
        <v>503</v>
      </c>
      <c r="T515">
        <v>503.29203046898158</v>
      </c>
      <c r="U515">
        <f t="shared" si="10"/>
        <v>6.2211705791029654</v>
      </c>
    </row>
    <row r="516" spans="19:21" x14ac:dyDescent="0.2">
      <c r="S516">
        <v>504</v>
      </c>
      <c r="T516">
        <v>440.33230279711546</v>
      </c>
      <c r="U516">
        <f t="shared" si="10"/>
        <v>6.0875296754967048</v>
      </c>
    </row>
    <row r="517" spans="19:21" x14ac:dyDescent="0.2">
      <c r="S517">
        <v>505</v>
      </c>
      <c r="T517">
        <v>662.24316391565139</v>
      </c>
      <c r="U517">
        <f t="shared" si="10"/>
        <v>6.4956328055857293</v>
      </c>
    </row>
    <row r="518" spans="19:21" x14ac:dyDescent="0.2">
      <c r="S518">
        <v>506</v>
      </c>
      <c r="T518">
        <v>500.58668398379513</v>
      </c>
      <c r="U518">
        <f t="shared" si="10"/>
        <v>6.2157807785316095</v>
      </c>
    </row>
    <row r="519" spans="19:21" x14ac:dyDescent="0.2">
      <c r="S519">
        <v>507</v>
      </c>
      <c r="T519">
        <v>711.40706701555052</v>
      </c>
      <c r="U519">
        <f t="shared" si="10"/>
        <v>6.5672447934199623</v>
      </c>
    </row>
    <row r="520" spans="19:21" x14ac:dyDescent="0.2">
      <c r="S520">
        <v>508</v>
      </c>
      <c r="T520">
        <v>625.58669759282805</v>
      </c>
      <c r="U520">
        <f t="shared" si="10"/>
        <v>6.4386899255664574</v>
      </c>
    </row>
    <row r="521" spans="19:21" x14ac:dyDescent="0.2">
      <c r="S521">
        <v>509</v>
      </c>
      <c r="T521">
        <v>426.7714160542082</v>
      </c>
      <c r="U521">
        <f t="shared" si="10"/>
        <v>6.0562485444908445</v>
      </c>
    </row>
    <row r="522" spans="19:21" x14ac:dyDescent="0.2">
      <c r="S522">
        <v>510</v>
      </c>
      <c r="T522">
        <v>542.99729581493273</v>
      </c>
      <c r="U522">
        <f t="shared" si="10"/>
        <v>6.2971043398385378</v>
      </c>
    </row>
    <row r="523" spans="19:21" x14ac:dyDescent="0.2">
      <c r="S523">
        <v>511</v>
      </c>
      <c r="T523">
        <v>408.08630094300338</v>
      </c>
      <c r="U523">
        <f t="shared" si="10"/>
        <v>6.0114786739556809</v>
      </c>
    </row>
    <row r="524" spans="19:21" x14ac:dyDescent="0.2">
      <c r="S524">
        <v>512</v>
      </c>
      <c r="T524">
        <v>487.84373738876701</v>
      </c>
      <c r="U524">
        <f t="shared" si="10"/>
        <v>6.1899951443059722</v>
      </c>
    </row>
    <row r="525" spans="19:21" x14ac:dyDescent="0.2">
      <c r="S525">
        <v>513</v>
      </c>
      <c r="T525">
        <v>522.4636284888868</v>
      </c>
      <c r="U525">
        <f t="shared" si="10"/>
        <v>6.2585553708684545</v>
      </c>
    </row>
    <row r="526" spans="19:21" x14ac:dyDescent="0.2">
      <c r="S526">
        <v>514</v>
      </c>
      <c r="T526">
        <v>577.53950793464253</v>
      </c>
      <c r="U526">
        <f t="shared" si="10"/>
        <v>6.3587768520639933</v>
      </c>
    </row>
    <row r="527" spans="19:21" x14ac:dyDescent="0.2">
      <c r="S527">
        <v>515</v>
      </c>
      <c r="T527">
        <v>542.84888117507933</v>
      </c>
      <c r="U527">
        <f t="shared" ref="U527:U590" si="11">LN(T527)</f>
        <v>6.2968309776553433</v>
      </c>
    </row>
    <row r="528" spans="19:21" x14ac:dyDescent="0.2">
      <c r="S528">
        <v>516</v>
      </c>
      <c r="T528">
        <v>439.63761097512605</v>
      </c>
      <c r="U528">
        <f t="shared" si="11"/>
        <v>6.0859507761379099</v>
      </c>
    </row>
    <row r="529" spans="19:21" x14ac:dyDescent="0.2">
      <c r="S529">
        <v>517</v>
      </c>
      <c r="T529">
        <v>546.28324956271854</v>
      </c>
      <c r="U529">
        <f t="shared" si="11"/>
        <v>6.3031376133220736</v>
      </c>
    </row>
    <row r="530" spans="19:21" x14ac:dyDescent="0.2">
      <c r="S530">
        <v>518</v>
      </c>
      <c r="T530">
        <v>643.48418025715432</v>
      </c>
      <c r="U530">
        <f t="shared" si="11"/>
        <v>6.4668974428290262</v>
      </c>
    </row>
    <row r="531" spans="19:21" x14ac:dyDescent="0.2">
      <c r="S531">
        <v>519</v>
      </c>
      <c r="T531">
        <v>504.00838790182252</v>
      </c>
      <c r="U531">
        <f t="shared" si="11"/>
        <v>6.2225929105952273</v>
      </c>
    </row>
    <row r="532" spans="19:21" x14ac:dyDescent="0.2">
      <c r="S532">
        <v>520</v>
      </c>
      <c r="T532">
        <v>491.56606929233442</v>
      </c>
      <c r="U532">
        <f t="shared" si="11"/>
        <v>6.1975963543422363</v>
      </c>
    </row>
    <row r="533" spans="19:21" x14ac:dyDescent="0.2">
      <c r="S533">
        <v>521</v>
      </c>
      <c r="T533">
        <v>416.22015213147574</v>
      </c>
      <c r="U533">
        <f t="shared" si="11"/>
        <v>6.0312143321325635</v>
      </c>
    </row>
    <row r="534" spans="19:21" x14ac:dyDescent="0.2">
      <c r="S534">
        <v>522</v>
      </c>
      <c r="T534">
        <v>563.43357982644034</v>
      </c>
      <c r="U534">
        <f t="shared" si="11"/>
        <v>6.3340494557719955</v>
      </c>
    </row>
    <row r="535" spans="19:21" x14ac:dyDescent="0.2">
      <c r="S535">
        <v>523</v>
      </c>
      <c r="T535">
        <v>587.18909630946916</v>
      </c>
      <c r="U535">
        <f t="shared" si="11"/>
        <v>6.3753469081726371</v>
      </c>
    </row>
    <row r="536" spans="19:21" x14ac:dyDescent="0.2">
      <c r="S536">
        <v>524</v>
      </c>
      <c r="T536">
        <v>603.79961048671885</v>
      </c>
      <c r="U536">
        <f t="shared" si="11"/>
        <v>6.4032423721693821</v>
      </c>
    </row>
    <row r="537" spans="19:21" x14ac:dyDescent="0.2">
      <c r="S537">
        <v>525</v>
      </c>
      <c r="T537">
        <v>616.12378131991977</v>
      </c>
      <c r="U537">
        <f t="shared" si="11"/>
        <v>6.4234478870482068</v>
      </c>
    </row>
    <row r="538" spans="19:21" x14ac:dyDescent="0.2">
      <c r="S538">
        <v>526</v>
      </c>
      <c r="T538">
        <v>464.63978323941615</v>
      </c>
      <c r="U538">
        <f t="shared" si="11"/>
        <v>6.1412624456833029</v>
      </c>
    </row>
    <row r="539" spans="19:21" x14ac:dyDescent="0.2">
      <c r="S539">
        <v>527</v>
      </c>
      <c r="T539">
        <v>620.55237887476051</v>
      </c>
      <c r="U539">
        <f t="shared" si="11"/>
        <v>6.4306100150622774</v>
      </c>
    </row>
    <row r="540" spans="19:21" x14ac:dyDescent="0.2">
      <c r="S540">
        <v>528</v>
      </c>
      <c r="T540">
        <v>630.79309590781077</v>
      </c>
      <c r="U540">
        <f t="shared" si="11"/>
        <v>6.4469779100508804</v>
      </c>
    </row>
    <row r="541" spans="19:21" x14ac:dyDescent="0.2">
      <c r="S541">
        <v>529</v>
      </c>
      <c r="T541">
        <v>581.38073930535472</v>
      </c>
      <c r="U541">
        <f t="shared" si="11"/>
        <v>6.3654058594462617</v>
      </c>
    </row>
    <row r="542" spans="19:21" x14ac:dyDescent="0.2">
      <c r="S542">
        <v>530</v>
      </c>
      <c r="T542">
        <v>511.16365178901134</v>
      </c>
      <c r="U542">
        <f t="shared" si="11"/>
        <v>6.2366897968362203</v>
      </c>
    </row>
    <row r="543" spans="19:21" x14ac:dyDescent="0.2">
      <c r="S543">
        <v>531</v>
      </c>
      <c r="T543">
        <v>507.14244592697099</v>
      </c>
      <c r="U543">
        <f t="shared" si="11"/>
        <v>6.228791922565593</v>
      </c>
    </row>
    <row r="544" spans="19:21" x14ac:dyDescent="0.2">
      <c r="S544">
        <v>532</v>
      </c>
      <c r="T544">
        <v>462.75117168395246</v>
      </c>
      <c r="U544">
        <f t="shared" si="11"/>
        <v>6.1371894834524596</v>
      </c>
    </row>
    <row r="545" spans="19:21" x14ac:dyDescent="0.2">
      <c r="S545">
        <v>533</v>
      </c>
      <c r="T545">
        <v>498.05932341544366</v>
      </c>
      <c r="U545">
        <f t="shared" si="11"/>
        <v>6.2107191932542172</v>
      </c>
    </row>
    <row r="546" spans="19:21" x14ac:dyDescent="0.2">
      <c r="S546">
        <v>534</v>
      </c>
      <c r="T546">
        <v>448.59592094973755</v>
      </c>
      <c r="U546">
        <f t="shared" si="11"/>
        <v>6.1061225291997783</v>
      </c>
    </row>
    <row r="547" spans="19:21" x14ac:dyDescent="0.2">
      <c r="S547">
        <v>535</v>
      </c>
      <c r="T547">
        <v>608.83677539293024</v>
      </c>
      <c r="U547">
        <f t="shared" si="11"/>
        <v>6.4115502110846663</v>
      </c>
    </row>
    <row r="548" spans="19:21" x14ac:dyDescent="0.2">
      <c r="S548">
        <v>536</v>
      </c>
      <c r="T548">
        <v>566.5472277977492</v>
      </c>
      <c r="U548">
        <f t="shared" si="11"/>
        <v>6.339560444685576</v>
      </c>
    </row>
    <row r="549" spans="19:21" x14ac:dyDescent="0.2">
      <c r="S549">
        <v>537</v>
      </c>
      <c r="T549">
        <v>531.15576359430406</v>
      </c>
      <c r="U549">
        <f t="shared" si="11"/>
        <v>6.2750553183284108</v>
      </c>
    </row>
    <row r="550" spans="19:21" x14ac:dyDescent="0.2">
      <c r="S550">
        <v>538</v>
      </c>
      <c r="T550">
        <v>639.04495707523722</v>
      </c>
      <c r="U550">
        <f t="shared" si="11"/>
        <v>6.4599748072630208</v>
      </c>
    </row>
    <row r="551" spans="19:21" x14ac:dyDescent="0.2">
      <c r="S551">
        <v>539</v>
      </c>
      <c r="T551">
        <v>487.96239703323022</v>
      </c>
      <c r="U551">
        <f t="shared" si="11"/>
        <v>6.1902383476244642</v>
      </c>
    </row>
    <row r="552" spans="19:21" x14ac:dyDescent="0.2">
      <c r="S552">
        <v>540</v>
      </c>
      <c r="T552">
        <v>608.30883658843106</v>
      </c>
      <c r="U552">
        <f t="shared" si="11"/>
        <v>6.4106827079159219</v>
      </c>
    </row>
    <row r="553" spans="19:21" x14ac:dyDescent="0.2">
      <c r="S553">
        <v>541</v>
      </c>
      <c r="T553">
        <v>502.69169665932475</v>
      </c>
      <c r="U553">
        <f t="shared" si="11"/>
        <v>6.2199770530751932</v>
      </c>
    </row>
    <row r="554" spans="19:21" x14ac:dyDescent="0.2">
      <c r="S554">
        <v>542</v>
      </c>
      <c r="T554">
        <v>576.82583052557982</v>
      </c>
      <c r="U554">
        <f t="shared" si="11"/>
        <v>6.3575403674326321</v>
      </c>
    </row>
    <row r="555" spans="19:21" x14ac:dyDescent="0.2">
      <c r="S555">
        <v>543</v>
      </c>
      <c r="T555">
        <v>504.23178581675074</v>
      </c>
      <c r="U555">
        <f t="shared" si="11"/>
        <v>6.22303605484678</v>
      </c>
    </row>
    <row r="556" spans="19:21" x14ac:dyDescent="0.2">
      <c r="S556">
        <v>544</v>
      </c>
      <c r="T556">
        <v>465.5729027141852</v>
      </c>
      <c r="U556">
        <f t="shared" si="11"/>
        <v>6.1432686960857037</v>
      </c>
    </row>
    <row r="557" spans="19:21" x14ac:dyDescent="0.2">
      <c r="S557">
        <v>545</v>
      </c>
      <c r="T557">
        <v>581.27023221516652</v>
      </c>
      <c r="U557">
        <f t="shared" si="11"/>
        <v>6.3652157644078926</v>
      </c>
    </row>
    <row r="558" spans="19:21" x14ac:dyDescent="0.2">
      <c r="S558">
        <v>546</v>
      </c>
      <c r="T558">
        <v>698.67444628564851</v>
      </c>
      <c r="U558">
        <f t="shared" si="11"/>
        <v>6.5491848916616631</v>
      </c>
    </row>
    <row r="559" spans="19:21" x14ac:dyDescent="0.2">
      <c r="S559">
        <v>547</v>
      </c>
      <c r="T559">
        <v>569.71767553482937</v>
      </c>
      <c r="U559">
        <f t="shared" si="11"/>
        <v>6.3451409320447736</v>
      </c>
    </row>
    <row r="560" spans="19:21" x14ac:dyDescent="0.2">
      <c r="S560">
        <v>548</v>
      </c>
      <c r="T560">
        <v>440.21864442625031</v>
      </c>
      <c r="U560">
        <f t="shared" si="11"/>
        <v>6.0872715226394405</v>
      </c>
    </row>
    <row r="561" spans="19:21" x14ac:dyDescent="0.2">
      <c r="S561">
        <v>549</v>
      </c>
      <c r="T561">
        <v>516.9181292981516</v>
      </c>
      <c r="U561">
        <f t="shared" si="11"/>
        <v>6.2478845047116343</v>
      </c>
    </row>
    <row r="562" spans="19:21" x14ac:dyDescent="0.2">
      <c r="S562">
        <v>550</v>
      </c>
      <c r="T562">
        <v>523.62621853150802</v>
      </c>
      <c r="U562">
        <f t="shared" si="11"/>
        <v>6.2607781063716921</v>
      </c>
    </row>
    <row r="563" spans="19:21" x14ac:dyDescent="0.2">
      <c r="S563">
        <v>551</v>
      </c>
      <c r="T563">
        <v>498.33157189469944</v>
      </c>
      <c r="U563">
        <f t="shared" si="11"/>
        <v>6.2112656624909643</v>
      </c>
    </row>
    <row r="564" spans="19:21" x14ac:dyDescent="0.2">
      <c r="S564">
        <v>552</v>
      </c>
      <c r="T564">
        <v>433.50426108924313</v>
      </c>
      <c r="U564">
        <f t="shared" si="11"/>
        <v>6.0719016256745784</v>
      </c>
    </row>
    <row r="565" spans="19:21" x14ac:dyDescent="0.2">
      <c r="S565">
        <v>553</v>
      </c>
      <c r="T565">
        <v>546.67221077370198</v>
      </c>
      <c r="U565">
        <f t="shared" si="11"/>
        <v>6.3038493737579193</v>
      </c>
    </row>
    <row r="566" spans="19:21" x14ac:dyDescent="0.2">
      <c r="S566">
        <v>554</v>
      </c>
      <c r="T566">
        <v>543.70208642561727</v>
      </c>
      <c r="U566">
        <f t="shared" si="11"/>
        <v>6.2984014616019648</v>
      </c>
    </row>
    <row r="567" spans="19:21" x14ac:dyDescent="0.2">
      <c r="S567">
        <v>555</v>
      </c>
      <c r="T567">
        <v>426.82957128414864</v>
      </c>
      <c r="U567">
        <f t="shared" si="11"/>
        <v>6.0563848030727652</v>
      </c>
    </row>
    <row r="568" spans="19:21" x14ac:dyDescent="0.2">
      <c r="S568">
        <v>556</v>
      </c>
      <c r="T568">
        <v>523.87098122619807</v>
      </c>
      <c r="U568">
        <f t="shared" si="11"/>
        <v>6.2612454349701858</v>
      </c>
    </row>
    <row r="569" spans="19:21" x14ac:dyDescent="0.2">
      <c r="S569">
        <v>557</v>
      </c>
      <c r="T569">
        <v>475.87638106104214</v>
      </c>
      <c r="U569">
        <f t="shared" si="11"/>
        <v>6.1651581168493133</v>
      </c>
    </row>
    <row r="570" spans="19:21" x14ac:dyDescent="0.2">
      <c r="S570">
        <v>558</v>
      </c>
      <c r="T570">
        <v>553.66196714078455</v>
      </c>
      <c r="U570">
        <f t="shared" si="11"/>
        <v>6.3165543329033547</v>
      </c>
    </row>
    <row r="571" spans="19:21" x14ac:dyDescent="0.2">
      <c r="S571">
        <v>559</v>
      </c>
      <c r="T571">
        <v>572.65410265060962</v>
      </c>
      <c r="U571">
        <f t="shared" si="11"/>
        <v>6.3502818741428841</v>
      </c>
    </row>
    <row r="572" spans="19:21" x14ac:dyDescent="0.2">
      <c r="S572">
        <v>560</v>
      </c>
      <c r="T572">
        <v>522.39981036818733</v>
      </c>
      <c r="U572">
        <f t="shared" si="11"/>
        <v>6.2584332149609825</v>
      </c>
    </row>
    <row r="573" spans="19:21" x14ac:dyDescent="0.2">
      <c r="S573">
        <v>561</v>
      </c>
      <c r="T573">
        <v>545.95894437381548</v>
      </c>
      <c r="U573">
        <f t="shared" si="11"/>
        <v>6.3025437794631856</v>
      </c>
    </row>
    <row r="574" spans="19:21" x14ac:dyDescent="0.2">
      <c r="S574">
        <v>562</v>
      </c>
      <c r="T574">
        <v>493.16657439867441</v>
      </c>
      <c r="U574">
        <f t="shared" si="11"/>
        <v>6.2008469960792159</v>
      </c>
    </row>
    <row r="575" spans="19:21" x14ac:dyDescent="0.2">
      <c r="S575">
        <v>563</v>
      </c>
      <c r="T575">
        <v>566.94408808895696</v>
      </c>
      <c r="U575">
        <f t="shared" si="11"/>
        <v>6.340260688793073</v>
      </c>
    </row>
    <row r="576" spans="19:21" x14ac:dyDescent="0.2">
      <c r="S576">
        <v>564</v>
      </c>
      <c r="T576">
        <v>511.20886999768311</v>
      </c>
      <c r="U576">
        <f t="shared" si="11"/>
        <v>6.2367782542384633</v>
      </c>
    </row>
    <row r="577" spans="19:21" x14ac:dyDescent="0.2">
      <c r="S577">
        <v>565</v>
      </c>
      <c r="T577">
        <v>481.60965582266192</v>
      </c>
      <c r="U577">
        <f t="shared" si="11"/>
        <v>6.1771339432592836</v>
      </c>
    </row>
    <row r="578" spans="19:21" x14ac:dyDescent="0.2">
      <c r="S578">
        <v>566</v>
      </c>
      <c r="T578">
        <v>538.60330797616245</v>
      </c>
      <c r="U578">
        <f t="shared" si="11"/>
        <v>6.2889793221636179</v>
      </c>
    </row>
    <row r="579" spans="19:21" x14ac:dyDescent="0.2">
      <c r="S579">
        <v>567</v>
      </c>
      <c r="T579">
        <v>457.81230729402466</v>
      </c>
      <c r="U579">
        <f t="shared" si="11"/>
        <v>6.1264592907176709</v>
      </c>
    </row>
    <row r="580" spans="19:21" x14ac:dyDescent="0.2">
      <c r="S580">
        <v>568</v>
      </c>
      <c r="T580">
        <v>434.60235783295815</v>
      </c>
      <c r="U580">
        <f t="shared" si="11"/>
        <v>6.0744314931020398</v>
      </c>
    </row>
    <row r="581" spans="19:21" x14ac:dyDescent="0.2">
      <c r="S581">
        <v>569</v>
      </c>
      <c r="T581">
        <v>585.84579579346507</v>
      </c>
      <c r="U581">
        <f t="shared" si="11"/>
        <v>6.3730566078376087</v>
      </c>
    </row>
    <row r="582" spans="19:21" x14ac:dyDescent="0.2">
      <c r="S582">
        <v>570</v>
      </c>
      <c r="T582">
        <v>526.50371264326566</v>
      </c>
      <c r="U582">
        <f t="shared" si="11"/>
        <v>6.2662583831033292</v>
      </c>
    </row>
    <row r="583" spans="19:21" x14ac:dyDescent="0.2">
      <c r="S583">
        <v>571</v>
      </c>
      <c r="T583">
        <v>532.97810422520195</v>
      </c>
      <c r="U583">
        <f t="shared" si="11"/>
        <v>6.2784803430691234</v>
      </c>
    </row>
    <row r="584" spans="19:21" x14ac:dyDescent="0.2">
      <c r="S584">
        <v>572</v>
      </c>
      <c r="T584">
        <v>549.19573046797018</v>
      </c>
      <c r="U584">
        <f t="shared" si="11"/>
        <v>6.3084548997703171</v>
      </c>
    </row>
    <row r="585" spans="19:21" x14ac:dyDescent="0.2">
      <c r="S585">
        <v>573</v>
      </c>
      <c r="T585">
        <v>644.21201542781193</v>
      </c>
      <c r="U585">
        <f t="shared" si="11"/>
        <v>6.4680278884273052</v>
      </c>
    </row>
    <row r="586" spans="19:21" x14ac:dyDescent="0.2">
      <c r="S586">
        <v>574</v>
      </c>
      <c r="T586">
        <v>418.39394881866252</v>
      </c>
      <c r="U586">
        <f t="shared" si="11"/>
        <v>6.0364234499756266</v>
      </c>
    </row>
    <row r="587" spans="19:21" x14ac:dyDescent="0.2">
      <c r="S587">
        <v>575</v>
      </c>
      <c r="T587">
        <v>545.28242594295011</v>
      </c>
      <c r="U587">
        <f t="shared" si="11"/>
        <v>6.3013038731767503</v>
      </c>
    </row>
    <row r="588" spans="19:21" x14ac:dyDescent="0.2">
      <c r="S588">
        <v>576</v>
      </c>
      <c r="T588">
        <v>599.84492782840789</v>
      </c>
      <c r="U588">
        <f t="shared" si="11"/>
        <v>6.3966711681919337</v>
      </c>
    </row>
    <row r="589" spans="19:21" x14ac:dyDescent="0.2">
      <c r="S589">
        <v>577</v>
      </c>
      <c r="T589">
        <v>550.64802397315248</v>
      </c>
      <c r="U589">
        <f t="shared" si="11"/>
        <v>6.3110958100694239</v>
      </c>
    </row>
    <row r="590" spans="19:21" x14ac:dyDescent="0.2">
      <c r="S590">
        <v>578</v>
      </c>
      <c r="T590">
        <v>491.0136350791031</v>
      </c>
      <c r="U590">
        <f t="shared" si="11"/>
        <v>6.1964718974274806</v>
      </c>
    </row>
    <row r="591" spans="19:21" x14ac:dyDescent="0.2">
      <c r="S591">
        <v>579</v>
      </c>
      <c r="T591">
        <v>539.31722601019464</v>
      </c>
      <c r="U591">
        <f t="shared" ref="U591:U654" si="12">LN(T591)</f>
        <v>6.2903039432574941</v>
      </c>
    </row>
    <row r="592" spans="19:21" x14ac:dyDescent="0.2">
      <c r="S592">
        <v>580</v>
      </c>
      <c r="T592">
        <v>494.30659212855738</v>
      </c>
      <c r="U592">
        <f t="shared" si="12"/>
        <v>6.2031559565148164</v>
      </c>
    </row>
    <row r="593" spans="19:21" x14ac:dyDescent="0.2">
      <c r="S593">
        <v>581</v>
      </c>
      <c r="T593">
        <v>387.2891423603387</v>
      </c>
      <c r="U593">
        <f t="shared" si="12"/>
        <v>5.9591715519432302</v>
      </c>
    </row>
    <row r="594" spans="19:21" x14ac:dyDescent="0.2">
      <c r="S594">
        <v>582</v>
      </c>
      <c r="T594">
        <v>436.14455410037783</v>
      </c>
      <c r="U594">
        <f t="shared" si="12"/>
        <v>6.0779737345015548</v>
      </c>
    </row>
    <row r="595" spans="19:21" x14ac:dyDescent="0.2">
      <c r="S595">
        <v>583</v>
      </c>
      <c r="T595">
        <v>537.64241420750363</v>
      </c>
      <c r="U595">
        <f t="shared" si="12"/>
        <v>6.2871936815721225</v>
      </c>
    </row>
    <row r="596" spans="19:21" x14ac:dyDescent="0.2">
      <c r="S596">
        <v>584</v>
      </c>
      <c r="T596">
        <v>700.40003017547178</v>
      </c>
      <c r="U596">
        <f t="shared" si="12"/>
        <v>6.5516516434948935</v>
      </c>
    </row>
    <row r="597" spans="19:21" x14ac:dyDescent="0.2">
      <c r="S597">
        <v>585</v>
      </c>
      <c r="T597">
        <v>465.63639701582218</v>
      </c>
      <c r="U597">
        <f t="shared" si="12"/>
        <v>6.1434050656467756</v>
      </c>
    </row>
    <row r="598" spans="19:21" x14ac:dyDescent="0.2">
      <c r="S598">
        <v>586</v>
      </c>
      <c r="T598">
        <v>520.90030182998998</v>
      </c>
      <c r="U598">
        <f t="shared" si="12"/>
        <v>6.2555586641903904</v>
      </c>
    </row>
    <row r="599" spans="19:21" x14ac:dyDescent="0.2">
      <c r="S599">
        <v>587</v>
      </c>
      <c r="T599">
        <v>521.99785222538026</v>
      </c>
      <c r="U599">
        <f t="shared" si="12"/>
        <v>6.257663473363408</v>
      </c>
    </row>
    <row r="600" spans="19:21" x14ac:dyDescent="0.2">
      <c r="S600">
        <v>588</v>
      </c>
      <c r="T600">
        <v>491.22059704175831</v>
      </c>
      <c r="U600">
        <f t="shared" si="12"/>
        <v>6.1968933080420774</v>
      </c>
    </row>
    <row r="601" spans="19:21" x14ac:dyDescent="0.2">
      <c r="S601">
        <v>589</v>
      </c>
      <c r="T601">
        <v>436.99985657550644</v>
      </c>
      <c r="U601">
        <f t="shared" si="12"/>
        <v>6.0799328668930341</v>
      </c>
    </row>
    <row r="602" spans="19:21" x14ac:dyDescent="0.2">
      <c r="S602">
        <v>590</v>
      </c>
      <c r="T602">
        <v>436.30259536709508</v>
      </c>
      <c r="U602">
        <f t="shared" si="12"/>
        <v>6.0783360286956327</v>
      </c>
    </row>
    <row r="603" spans="19:21" x14ac:dyDescent="0.2">
      <c r="S603">
        <v>591</v>
      </c>
      <c r="T603">
        <v>579.59319633347354</v>
      </c>
      <c r="U603">
        <f t="shared" si="12"/>
        <v>6.3623264718225467</v>
      </c>
    </row>
    <row r="604" spans="19:21" x14ac:dyDescent="0.2">
      <c r="S604">
        <v>592</v>
      </c>
      <c r="T604">
        <v>418.97384930246142</v>
      </c>
      <c r="U604">
        <f t="shared" si="12"/>
        <v>6.0378085058084539</v>
      </c>
    </row>
    <row r="605" spans="19:21" x14ac:dyDescent="0.2">
      <c r="S605">
        <v>593</v>
      </c>
      <c r="T605">
        <v>391.98848540256137</v>
      </c>
      <c r="U605">
        <f t="shared" si="12"/>
        <v>5.971232465385981</v>
      </c>
    </row>
    <row r="606" spans="19:21" x14ac:dyDescent="0.2">
      <c r="S606">
        <v>594</v>
      </c>
      <c r="T606">
        <v>518.51805864189328</v>
      </c>
      <c r="U606">
        <f t="shared" si="12"/>
        <v>6.2509748556877529</v>
      </c>
    </row>
    <row r="607" spans="19:21" x14ac:dyDescent="0.2">
      <c r="S607">
        <v>595</v>
      </c>
      <c r="T607">
        <v>563.30894487383318</v>
      </c>
      <c r="U607">
        <f t="shared" si="12"/>
        <v>6.3338282251884621</v>
      </c>
    </row>
    <row r="608" spans="19:21" x14ac:dyDescent="0.2">
      <c r="S608">
        <v>596</v>
      </c>
      <c r="T608">
        <v>597.21843075775814</v>
      </c>
      <c r="U608">
        <f t="shared" si="12"/>
        <v>6.3922829271408546</v>
      </c>
    </row>
    <row r="609" spans="19:21" x14ac:dyDescent="0.2">
      <c r="S609">
        <v>597</v>
      </c>
      <c r="T609">
        <v>487.5997499335831</v>
      </c>
      <c r="U609">
        <f t="shared" si="12"/>
        <v>6.1894948847554323</v>
      </c>
    </row>
    <row r="610" spans="19:21" x14ac:dyDescent="0.2">
      <c r="S610">
        <v>598</v>
      </c>
      <c r="T610">
        <v>553.17410203723159</v>
      </c>
      <c r="U610">
        <f t="shared" si="12"/>
        <v>6.3156727838669013</v>
      </c>
    </row>
    <row r="611" spans="19:21" x14ac:dyDescent="0.2">
      <c r="S611">
        <v>599</v>
      </c>
      <c r="T611">
        <v>494.02635052057269</v>
      </c>
      <c r="U611">
        <f t="shared" si="12"/>
        <v>6.2025888569000971</v>
      </c>
    </row>
    <row r="612" spans="19:21" x14ac:dyDescent="0.2">
      <c r="S612">
        <v>600</v>
      </c>
      <c r="T612">
        <v>586.47260051945545</v>
      </c>
      <c r="U612">
        <f t="shared" si="12"/>
        <v>6.3741259500703853</v>
      </c>
    </row>
    <row r="613" spans="19:21" x14ac:dyDescent="0.2">
      <c r="S613">
        <v>601</v>
      </c>
      <c r="T613">
        <v>556.1903783948685</v>
      </c>
      <c r="U613">
        <f t="shared" si="12"/>
        <v>6.3211106428276356</v>
      </c>
    </row>
    <row r="614" spans="19:21" x14ac:dyDescent="0.2">
      <c r="S614">
        <v>602</v>
      </c>
      <c r="T614">
        <v>590.78837232402543</v>
      </c>
      <c r="U614">
        <f t="shared" si="12"/>
        <v>6.381457869224592</v>
      </c>
    </row>
    <row r="615" spans="19:21" x14ac:dyDescent="0.2">
      <c r="S615">
        <v>603</v>
      </c>
      <c r="T615">
        <v>594.32238654969967</v>
      </c>
      <c r="U615">
        <f t="shared" si="12"/>
        <v>6.3874219104326411</v>
      </c>
    </row>
    <row r="616" spans="19:21" x14ac:dyDescent="0.2">
      <c r="S616">
        <v>604</v>
      </c>
      <c r="T616">
        <v>581.76590261765102</v>
      </c>
      <c r="U616">
        <f t="shared" si="12"/>
        <v>6.3660681376362893</v>
      </c>
    </row>
    <row r="617" spans="19:21" x14ac:dyDescent="0.2">
      <c r="S617">
        <v>605</v>
      </c>
      <c r="T617">
        <v>550.95246660838779</v>
      </c>
      <c r="U617">
        <f t="shared" si="12"/>
        <v>6.3116485379332712</v>
      </c>
    </row>
    <row r="618" spans="19:21" x14ac:dyDescent="0.2">
      <c r="S618">
        <v>606</v>
      </c>
      <c r="T618">
        <v>568.89663421115915</v>
      </c>
      <c r="U618">
        <f t="shared" si="12"/>
        <v>6.3436987554289566</v>
      </c>
    </row>
    <row r="619" spans="19:21" x14ac:dyDescent="0.2">
      <c r="S619">
        <v>607</v>
      </c>
      <c r="T619">
        <v>525.58189049865632</v>
      </c>
      <c r="U619">
        <f t="shared" si="12"/>
        <v>6.264506011665584</v>
      </c>
    </row>
    <row r="620" spans="19:21" x14ac:dyDescent="0.2">
      <c r="S620">
        <v>608</v>
      </c>
      <c r="T620">
        <v>446.48363156019269</v>
      </c>
      <c r="U620">
        <f t="shared" si="12"/>
        <v>6.1014027402049225</v>
      </c>
    </row>
    <row r="621" spans="19:21" x14ac:dyDescent="0.2">
      <c r="S621">
        <v>609</v>
      </c>
      <c r="T621">
        <v>613.2702961361905</v>
      </c>
      <c r="U621">
        <f t="shared" si="12"/>
        <v>6.4188057786140771</v>
      </c>
    </row>
    <row r="622" spans="19:21" x14ac:dyDescent="0.2">
      <c r="S622">
        <v>610</v>
      </c>
      <c r="T622">
        <v>425.70295911851287</v>
      </c>
      <c r="U622">
        <f t="shared" si="12"/>
        <v>6.053741823992735</v>
      </c>
    </row>
    <row r="623" spans="19:21" x14ac:dyDescent="0.2">
      <c r="S623">
        <v>611</v>
      </c>
      <c r="T623">
        <v>473.90179891527055</v>
      </c>
      <c r="U623">
        <f t="shared" si="12"/>
        <v>6.1610001249470736</v>
      </c>
    </row>
    <row r="624" spans="19:21" x14ac:dyDescent="0.2">
      <c r="S624">
        <v>612</v>
      </c>
      <c r="T624">
        <v>443.11262191855315</v>
      </c>
      <c r="U624">
        <f t="shared" si="12"/>
        <v>6.0938239632850779</v>
      </c>
    </row>
    <row r="625" spans="19:21" x14ac:dyDescent="0.2">
      <c r="S625">
        <v>613</v>
      </c>
      <c r="T625">
        <v>643.33357709464747</v>
      </c>
      <c r="U625">
        <f t="shared" si="12"/>
        <v>6.4666633721343469</v>
      </c>
    </row>
    <row r="626" spans="19:21" x14ac:dyDescent="0.2">
      <c r="S626">
        <v>614</v>
      </c>
      <c r="T626">
        <v>521.12613727847531</v>
      </c>
      <c r="U626">
        <f t="shared" si="12"/>
        <v>6.2559921185511351</v>
      </c>
    </row>
    <row r="627" spans="19:21" x14ac:dyDescent="0.2">
      <c r="S627">
        <v>615</v>
      </c>
      <c r="T627">
        <v>589.48084313223637</v>
      </c>
      <c r="U627">
        <f t="shared" si="12"/>
        <v>6.37924222264233</v>
      </c>
    </row>
    <row r="628" spans="19:21" x14ac:dyDescent="0.2">
      <c r="S628">
        <v>616</v>
      </c>
      <c r="T628">
        <v>549.79501888637685</v>
      </c>
      <c r="U628">
        <f t="shared" si="12"/>
        <v>6.3095455158253841</v>
      </c>
    </row>
    <row r="629" spans="19:21" x14ac:dyDescent="0.2">
      <c r="S629">
        <v>617</v>
      </c>
      <c r="T629">
        <v>617.03246069538238</v>
      </c>
      <c r="U629">
        <f t="shared" si="12"/>
        <v>6.4249216330488643</v>
      </c>
    </row>
    <row r="630" spans="19:21" x14ac:dyDescent="0.2">
      <c r="S630">
        <v>618</v>
      </c>
      <c r="T630">
        <v>548.33673133317552</v>
      </c>
      <c r="U630">
        <f t="shared" si="12"/>
        <v>6.3068895714723601</v>
      </c>
    </row>
    <row r="631" spans="19:21" x14ac:dyDescent="0.2">
      <c r="S631">
        <v>619</v>
      </c>
      <c r="T631">
        <v>588.6030405536751</v>
      </c>
      <c r="U631">
        <f t="shared" si="12"/>
        <v>6.3777520015245202</v>
      </c>
    </row>
    <row r="632" spans="19:21" x14ac:dyDescent="0.2">
      <c r="S632">
        <v>620</v>
      </c>
      <c r="T632">
        <v>591.20771805825746</v>
      </c>
      <c r="U632">
        <f t="shared" si="12"/>
        <v>6.3821674244511071</v>
      </c>
    </row>
    <row r="633" spans="19:21" x14ac:dyDescent="0.2">
      <c r="S633">
        <v>621</v>
      </c>
      <c r="T633">
        <v>597.92598135088303</v>
      </c>
      <c r="U633">
        <f t="shared" si="12"/>
        <v>6.3934669692844137</v>
      </c>
    </row>
    <row r="634" spans="19:21" x14ac:dyDescent="0.2">
      <c r="S634">
        <v>622</v>
      </c>
      <c r="T634">
        <v>665.00284498782378</v>
      </c>
      <c r="U634">
        <f t="shared" si="12"/>
        <v>6.4997913188238812</v>
      </c>
    </row>
    <row r="635" spans="19:21" x14ac:dyDescent="0.2">
      <c r="S635">
        <v>623</v>
      </c>
      <c r="T635">
        <v>573.63549098321312</v>
      </c>
      <c r="U635">
        <f t="shared" si="12"/>
        <v>6.3519941614703344</v>
      </c>
    </row>
    <row r="636" spans="19:21" x14ac:dyDescent="0.2">
      <c r="S636">
        <v>624</v>
      </c>
      <c r="T636">
        <v>478.00353474017919</v>
      </c>
      <c r="U636">
        <f t="shared" si="12"/>
        <v>6.1696181273180457</v>
      </c>
    </row>
    <row r="637" spans="19:21" x14ac:dyDescent="0.2">
      <c r="S637">
        <v>625</v>
      </c>
      <c r="T637">
        <v>641.80046966120858</v>
      </c>
      <c r="U637">
        <f t="shared" si="12"/>
        <v>6.4642774604629745</v>
      </c>
    </row>
    <row r="638" spans="19:21" x14ac:dyDescent="0.2">
      <c r="S638">
        <v>626</v>
      </c>
      <c r="T638">
        <v>601.20154275703942</v>
      </c>
      <c r="U638">
        <f t="shared" si="12"/>
        <v>6.3989302240050003</v>
      </c>
    </row>
    <row r="639" spans="19:21" x14ac:dyDescent="0.2">
      <c r="S639">
        <v>627</v>
      </c>
      <c r="T639">
        <v>421.77390016782709</v>
      </c>
      <c r="U639">
        <f t="shared" si="12"/>
        <v>6.0444693888609393</v>
      </c>
    </row>
    <row r="640" spans="19:21" x14ac:dyDescent="0.2">
      <c r="S640">
        <v>628</v>
      </c>
      <c r="T640">
        <v>552.77876945807657</v>
      </c>
      <c r="U640">
        <f t="shared" si="12"/>
        <v>6.3149578662493751</v>
      </c>
    </row>
    <row r="641" spans="19:21" x14ac:dyDescent="0.2">
      <c r="S641">
        <v>629</v>
      </c>
      <c r="T641">
        <v>454.24719506751342</v>
      </c>
      <c r="U641">
        <f t="shared" si="12"/>
        <v>6.1186415323920835</v>
      </c>
    </row>
    <row r="642" spans="19:21" x14ac:dyDescent="0.2">
      <c r="S642">
        <v>630</v>
      </c>
      <c r="T642">
        <v>620.95606492489321</v>
      </c>
      <c r="U642">
        <f t="shared" si="12"/>
        <v>6.4312603305174409</v>
      </c>
    </row>
    <row r="643" spans="19:21" x14ac:dyDescent="0.2">
      <c r="S643">
        <v>631</v>
      </c>
      <c r="T643">
        <v>573.53031370770611</v>
      </c>
      <c r="U643">
        <f t="shared" si="12"/>
        <v>6.351810792553005</v>
      </c>
    </row>
    <row r="644" spans="19:21" x14ac:dyDescent="0.2">
      <c r="S644">
        <v>632</v>
      </c>
      <c r="T644">
        <v>500.98646546818378</v>
      </c>
      <c r="U644">
        <f t="shared" si="12"/>
        <v>6.2165790856863872</v>
      </c>
    </row>
    <row r="645" spans="19:21" x14ac:dyDescent="0.2">
      <c r="S645">
        <v>633</v>
      </c>
      <c r="T645">
        <v>458.19851449572053</v>
      </c>
      <c r="U645">
        <f t="shared" si="12"/>
        <v>6.1273025279707536</v>
      </c>
    </row>
    <row r="646" spans="19:21" x14ac:dyDescent="0.2">
      <c r="S646">
        <v>634</v>
      </c>
      <c r="T646">
        <v>557.96668486462215</v>
      </c>
      <c r="U646">
        <f t="shared" si="12"/>
        <v>6.3242992560552356</v>
      </c>
    </row>
    <row r="647" spans="19:21" x14ac:dyDescent="0.2">
      <c r="S647">
        <v>635</v>
      </c>
      <c r="T647">
        <v>402.8071754068356</v>
      </c>
      <c r="U647">
        <f t="shared" si="12"/>
        <v>5.9984579745060893</v>
      </c>
    </row>
    <row r="648" spans="19:21" x14ac:dyDescent="0.2">
      <c r="S648">
        <v>636</v>
      </c>
      <c r="T648">
        <v>539.45180046209907</v>
      </c>
      <c r="U648">
        <f t="shared" si="12"/>
        <v>6.2905534395802478</v>
      </c>
    </row>
    <row r="649" spans="19:21" x14ac:dyDescent="0.2">
      <c r="S649">
        <v>637</v>
      </c>
      <c r="T649">
        <v>734.88254420030694</v>
      </c>
      <c r="U649">
        <f t="shared" si="12"/>
        <v>6.5997106826337415</v>
      </c>
    </row>
    <row r="650" spans="19:21" x14ac:dyDescent="0.2">
      <c r="S650">
        <v>638</v>
      </c>
      <c r="T650">
        <v>482.65624817589253</v>
      </c>
      <c r="U650">
        <f t="shared" si="12"/>
        <v>6.1793046987736462</v>
      </c>
    </row>
    <row r="651" spans="19:21" x14ac:dyDescent="0.2">
      <c r="S651">
        <v>639</v>
      </c>
      <c r="T651">
        <v>597.13326869995888</v>
      </c>
      <c r="U651">
        <f t="shared" si="12"/>
        <v>6.3921403191335449</v>
      </c>
    </row>
    <row r="652" spans="19:21" x14ac:dyDescent="0.2">
      <c r="S652">
        <v>640</v>
      </c>
      <c r="T652">
        <v>512.7016367085547</v>
      </c>
      <c r="U652">
        <f t="shared" si="12"/>
        <v>6.239694071116439</v>
      </c>
    </row>
    <row r="653" spans="19:21" x14ac:dyDescent="0.2">
      <c r="S653">
        <v>641</v>
      </c>
      <c r="T653">
        <v>623.1154528655278</v>
      </c>
      <c r="U653">
        <f t="shared" si="12"/>
        <v>6.4347318192194356</v>
      </c>
    </row>
    <row r="654" spans="19:21" x14ac:dyDescent="0.2">
      <c r="S654">
        <v>642</v>
      </c>
      <c r="T654">
        <v>623.28524208768249</v>
      </c>
      <c r="U654">
        <f t="shared" si="12"/>
        <v>6.4350042664731841</v>
      </c>
    </row>
    <row r="655" spans="19:21" x14ac:dyDescent="0.2">
      <c r="S655">
        <v>643</v>
      </c>
      <c r="T655">
        <v>668.3884893420252</v>
      </c>
      <c r="U655">
        <f t="shared" ref="U655:U718" si="13">LN(T655)</f>
        <v>6.5048695753611403</v>
      </c>
    </row>
    <row r="656" spans="19:21" x14ac:dyDescent="0.2">
      <c r="S656">
        <v>644</v>
      </c>
      <c r="T656">
        <v>462.26080384825565</v>
      </c>
      <c r="U656">
        <f t="shared" si="13"/>
        <v>6.1361292422996891</v>
      </c>
    </row>
    <row r="657" spans="19:21" x14ac:dyDescent="0.2">
      <c r="S657">
        <v>645</v>
      </c>
      <c r="T657">
        <v>571.50526819833863</v>
      </c>
      <c r="U657">
        <f t="shared" si="13"/>
        <v>6.3482737013871962</v>
      </c>
    </row>
    <row r="658" spans="19:21" x14ac:dyDescent="0.2">
      <c r="S658">
        <v>646</v>
      </c>
      <c r="T658">
        <v>553.29371592583152</v>
      </c>
      <c r="U658">
        <f t="shared" si="13"/>
        <v>6.3158889923948394</v>
      </c>
    </row>
    <row r="659" spans="19:21" x14ac:dyDescent="0.2">
      <c r="S659">
        <v>647</v>
      </c>
      <c r="T659">
        <v>645.56864810425316</v>
      </c>
      <c r="U659">
        <f t="shared" si="13"/>
        <v>6.4701315533605817</v>
      </c>
    </row>
    <row r="660" spans="19:21" x14ac:dyDescent="0.2">
      <c r="S660">
        <v>648</v>
      </c>
      <c r="T660">
        <v>549.97344254394557</v>
      </c>
      <c r="U660">
        <f t="shared" si="13"/>
        <v>6.3098699907769609</v>
      </c>
    </row>
    <row r="661" spans="19:21" x14ac:dyDescent="0.2">
      <c r="S661">
        <v>649</v>
      </c>
      <c r="T661">
        <v>435.2442547969257</v>
      </c>
      <c r="U661">
        <f t="shared" si="13"/>
        <v>6.07590737878387</v>
      </c>
    </row>
    <row r="662" spans="19:21" x14ac:dyDescent="0.2">
      <c r="S662">
        <v>650</v>
      </c>
      <c r="T662">
        <v>521.52050708328795</v>
      </c>
      <c r="U662">
        <f t="shared" si="13"/>
        <v>6.2567485969338197</v>
      </c>
    </row>
    <row r="663" spans="19:21" x14ac:dyDescent="0.2">
      <c r="S663">
        <v>651</v>
      </c>
      <c r="T663">
        <v>469.14888482767321</v>
      </c>
      <c r="U663">
        <f t="shared" si="13"/>
        <v>6.150920169727315</v>
      </c>
    </row>
    <row r="664" spans="19:21" x14ac:dyDescent="0.2">
      <c r="S664">
        <v>652</v>
      </c>
      <c r="T664">
        <v>417.75821968440619</v>
      </c>
      <c r="U664">
        <f t="shared" si="13"/>
        <v>6.0349028433666856</v>
      </c>
    </row>
    <row r="665" spans="19:21" x14ac:dyDescent="0.2">
      <c r="S665">
        <v>653</v>
      </c>
      <c r="T665">
        <v>439.26710588101741</v>
      </c>
      <c r="U665">
        <f t="shared" si="13"/>
        <v>6.0851076696920119</v>
      </c>
    </row>
    <row r="666" spans="19:21" x14ac:dyDescent="0.2">
      <c r="S666">
        <v>654</v>
      </c>
      <c r="T666">
        <v>548.13340424331477</v>
      </c>
      <c r="U666">
        <f t="shared" si="13"/>
        <v>6.3065186957219055</v>
      </c>
    </row>
    <row r="667" spans="19:21" x14ac:dyDescent="0.2">
      <c r="S667">
        <v>655</v>
      </c>
      <c r="T667">
        <v>535.86719792576059</v>
      </c>
      <c r="U667">
        <f t="shared" si="13"/>
        <v>6.2838863653080885</v>
      </c>
    </row>
    <row r="668" spans="19:21" x14ac:dyDescent="0.2">
      <c r="S668">
        <v>656</v>
      </c>
      <c r="T668">
        <v>477.02362535167646</v>
      </c>
      <c r="U668">
        <f t="shared" si="13"/>
        <v>6.1675660187009731</v>
      </c>
    </row>
    <row r="669" spans="19:21" x14ac:dyDescent="0.2">
      <c r="S669">
        <v>657</v>
      </c>
      <c r="T669">
        <v>551.53699194158673</v>
      </c>
      <c r="U669">
        <f t="shared" si="13"/>
        <v>6.3127089115875235</v>
      </c>
    </row>
    <row r="670" spans="19:21" x14ac:dyDescent="0.2">
      <c r="S670">
        <v>658</v>
      </c>
      <c r="T670">
        <v>549.7121669873236</v>
      </c>
      <c r="U670">
        <f t="shared" si="13"/>
        <v>6.3093948084898166</v>
      </c>
    </row>
    <row r="671" spans="19:21" x14ac:dyDescent="0.2">
      <c r="S671">
        <v>659</v>
      </c>
      <c r="T671">
        <v>606.51887533530851</v>
      </c>
      <c r="U671">
        <f t="shared" si="13"/>
        <v>6.4077358496398311</v>
      </c>
    </row>
    <row r="672" spans="19:21" x14ac:dyDescent="0.2">
      <c r="S672">
        <v>660</v>
      </c>
      <c r="T672">
        <v>511.39261320603595</v>
      </c>
      <c r="U672">
        <f t="shared" si="13"/>
        <v>6.2371376184939402</v>
      </c>
    </row>
    <row r="673" spans="19:21" x14ac:dyDescent="0.2">
      <c r="S673">
        <v>661</v>
      </c>
      <c r="T673">
        <v>611.59390988925804</v>
      </c>
      <c r="U673">
        <f t="shared" si="13"/>
        <v>6.4160685163357059</v>
      </c>
    </row>
    <row r="674" spans="19:21" x14ac:dyDescent="0.2">
      <c r="S674">
        <v>662</v>
      </c>
      <c r="T674">
        <v>516.11318469100934</v>
      </c>
      <c r="U674">
        <f t="shared" si="13"/>
        <v>6.2463260916042049</v>
      </c>
    </row>
    <row r="675" spans="19:21" x14ac:dyDescent="0.2">
      <c r="S675">
        <v>663</v>
      </c>
      <c r="T675">
        <v>485.58022288901145</v>
      </c>
      <c r="U675">
        <f t="shared" si="13"/>
        <v>6.1853445117516062</v>
      </c>
    </row>
    <row r="676" spans="19:21" x14ac:dyDescent="0.2">
      <c r="S676">
        <v>664</v>
      </c>
      <c r="T676">
        <v>677.22906428201611</v>
      </c>
      <c r="U676">
        <f t="shared" si="13"/>
        <v>6.518009567651684</v>
      </c>
    </row>
    <row r="677" spans="19:21" x14ac:dyDescent="0.2">
      <c r="S677">
        <v>665</v>
      </c>
      <c r="T677">
        <v>457.96539378833222</v>
      </c>
      <c r="U677">
        <f t="shared" si="13"/>
        <v>6.126793621845307</v>
      </c>
    </row>
    <row r="678" spans="19:21" x14ac:dyDescent="0.2">
      <c r="S678">
        <v>666</v>
      </c>
      <c r="T678">
        <v>407.70834819311239</v>
      </c>
      <c r="U678">
        <f t="shared" si="13"/>
        <v>6.0105520859293122</v>
      </c>
    </row>
    <row r="679" spans="19:21" x14ac:dyDescent="0.2">
      <c r="S679">
        <v>667</v>
      </c>
      <c r="T679">
        <v>565.4661694685235</v>
      </c>
      <c r="U679">
        <f t="shared" si="13"/>
        <v>6.3376504696614671</v>
      </c>
    </row>
    <row r="680" spans="19:21" x14ac:dyDescent="0.2">
      <c r="S680">
        <v>668</v>
      </c>
      <c r="T680">
        <v>411.0712535090766</v>
      </c>
      <c r="U680">
        <f t="shared" si="13"/>
        <v>6.018766565672184</v>
      </c>
    </row>
    <row r="681" spans="19:21" x14ac:dyDescent="0.2">
      <c r="S681">
        <v>669</v>
      </c>
      <c r="T681">
        <v>458.11994767828986</v>
      </c>
      <c r="U681">
        <f t="shared" si="13"/>
        <v>6.1271310443198912</v>
      </c>
    </row>
    <row r="682" spans="19:21" x14ac:dyDescent="0.2">
      <c r="S682">
        <v>670</v>
      </c>
      <c r="T682">
        <v>639.2311090569109</v>
      </c>
      <c r="U682">
        <f t="shared" si="13"/>
        <v>6.4602660620051253</v>
      </c>
    </row>
    <row r="683" spans="19:21" x14ac:dyDescent="0.2">
      <c r="S683">
        <v>671</v>
      </c>
      <c r="T683">
        <v>588.58383247113341</v>
      </c>
      <c r="U683">
        <f t="shared" si="13"/>
        <v>6.3777193676530697</v>
      </c>
    </row>
    <row r="684" spans="19:21" x14ac:dyDescent="0.2">
      <c r="S684">
        <v>672</v>
      </c>
      <c r="T684">
        <v>513.28442379020055</v>
      </c>
      <c r="U684">
        <f t="shared" si="13"/>
        <v>6.2408301238695181</v>
      </c>
    </row>
    <row r="685" spans="19:21" x14ac:dyDescent="0.2">
      <c r="S685">
        <v>673</v>
      </c>
      <c r="T685">
        <v>540.99223919705764</v>
      </c>
      <c r="U685">
        <f t="shared" si="13"/>
        <v>6.293404933451642</v>
      </c>
    </row>
    <row r="686" spans="19:21" x14ac:dyDescent="0.2">
      <c r="S686">
        <v>674</v>
      </c>
      <c r="T686">
        <v>672.33885185608244</v>
      </c>
      <c r="U686">
        <f t="shared" si="13"/>
        <v>6.5107624572684042</v>
      </c>
    </row>
    <row r="687" spans="19:21" x14ac:dyDescent="0.2">
      <c r="S687">
        <v>675</v>
      </c>
      <c r="T687">
        <v>606.885116756706</v>
      </c>
      <c r="U687">
        <f t="shared" si="13"/>
        <v>6.4083395091545619</v>
      </c>
    </row>
    <row r="688" spans="19:21" x14ac:dyDescent="0.2">
      <c r="S688">
        <v>676</v>
      </c>
      <c r="T688">
        <v>456.31032550461771</v>
      </c>
      <c r="U688">
        <f t="shared" si="13"/>
        <v>6.1231731164404639</v>
      </c>
    </row>
    <row r="689" spans="19:21" x14ac:dyDescent="0.2">
      <c r="S689">
        <v>677</v>
      </c>
      <c r="T689">
        <v>587.41712346157021</v>
      </c>
      <c r="U689">
        <f t="shared" si="13"/>
        <v>6.3757351696191158</v>
      </c>
    </row>
    <row r="690" spans="19:21" x14ac:dyDescent="0.2">
      <c r="S690">
        <v>678</v>
      </c>
      <c r="T690">
        <v>549.69906147407573</v>
      </c>
      <c r="U690">
        <f t="shared" si="13"/>
        <v>6.3093709675231082</v>
      </c>
    </row>
    <row r="691" spans="19:21" x14ac:dyDescent="0.2">
      <c r="S691">
        <v>679</v>
      </c>
      <c r="T691">
        <v>479.55755381168302</v>
      </c>
      <c r="U691">
        <f t="shared" si="13"/>
        <v>6.1728639159249568</v>
      </c>
    </row>
    <row r="692" spans="19:21" x14ac:dyDescent="0.2">
      <c r="S692">
        <v>680</v>
      </c>
      <c r="T692">
        <v>470.46480936166267</v>
      </c>
      <c r="U692">
        <f t="shared" si="13"/>
        <v>6.153721162097848</v>
      </c>
    </row>
    <row r="693" spans="19:21" x14ac:dyDescent="0.2">
      <c r="S693">
        <v>681</v>
      </c>
      <c r="T693">
        <v>691.76162707963113</v>
      </c>
      <c r="U693">
        <f t="shared" si="13"/>
        <v>6.5392414267363046</v>
      </c>
    </row>
    <row r="694" spans="19:21" x14ac:dyDescent="0.2">
      <c r="S694">
        <v>682</v>
      </c>
      <c r="T694">
        <v>477.23495014033949</v>
      </c>
      <c r="U694">
        <f t="shared" si="13"/>
        <v>6.1680089275676995</v>
      </c>
    </row>
    <row r="695" spans="19:21" x14ac:dyDescent="0.2">
      <c r="S695">
        <v>683</v>
      </c>
      <c r="T695">
        <v>501.05094836856944</v>
      </c>
      <c r="U695">
        <f t="shared" si="13"/>
        <v>6.216707789264885</v>
      </c>
    </row>
    <row r="696" spans="19:21" x14ac:dyDescent="0.2">
      <c r="S696">
        <v>684</v>
      </c>
      <c r="T696">
        <v>534.32544058201859</v>
      </c>
      <c r="U696">
        <f t="shared" si="13"/>
        <v>6.2810050926196563</v>
      </c>
    </row>
    <row r="697" spans="19:21" x14ac:dyDescent="0.2">
      <c r="S697">
        <v>685</v>
      </c>
      <c r="T697">
        <v>518.16650190255655</v>
      </c>
      <c r="U697">
        <f t="shared" si="13"/>
        <v>6.2502966228555241</v>
      </c>
    </row>
    <row r="698" spans="19:21" x14ac:dyDescent="0.2">
      <c r="S698">
        <v>686</v>
      </c>
      <c r="T698">
        <v>433.70986035348784</v>
      </c>
      <c r="U698">
        <f t="shared" si="13"/>
        <v>6.072375786007103</v>
      </c>
    </row>
    <row r="699" spans="19:21" x14ac:dyDescent="0.2">
      <c r="S699">
        <v>687</v>
      </c>
      <c r="T699">
        <v>555.84054474001641</v>
      </c>
      <c r="U699">
        <f t="shared" si="13"/>
        <v>6.3204814630825137</v>
      </c>
    </row>
    <row r="700" spans="19:21" x14ac:dyDescent="0.2">
      <c r="S700">
        <v>688</v>
      </c>
      <c r="T700">
        <v>532.14493240098204</v>
      </c>
      <c r="U700">
        <f t="shared" si="13"/>
        <v>6.2769158815646682</v>
      </c>
    </row>
    <row r="701" spans="19:21" x14ac:dyDescent="0.2">
      <c r="S701">
        <v>689</v>
      </c>
      <c r="T701">
        <v>524.05893962036362</v>
      </c>
      <c r="U701">
        <f t="shared" si="13"/>
        <v>6.2616041581871533</v>
      </c>
    </row>
    <row r="702" spans="19:21" x14ac:dyDescent="0.2">
      <c r="S702">
        <v>690</v>
      </c>
      <c r="T702">
        <v>556.86682490897897</v>
      </c>
      <c r="U702">
        <f t="shared" si="13"/>
        <v>6.3223261178191876</v>
      </c>
    </row>
    <row r="703" spans="19:21" x14ac:dyDescent="0.2">
      <c r="S703">
        <v>691</v>
      </c>
      <c r="T703">
        <v>547.78651327788157</v>
      </c>
      <c r="U703">
        <f t="shared" si="13"/>
        <v>6.3058856367337945</v>
      </c>
    </row>
    <row r="704" spans="19:21" x14ac:dyDescent="0.2">
      <c r="S704">
        <v>692</v>
      </c>
      <c r="T704">
        <v>671.64407562388226</v>
      </c>
      <c r="U704">
        <f t="shared" si="13"/>
        <v>6.509728550840153</v>
      </c>
    </row>
    <row r="705" spans="19:21" x14ac:dyDescent="0.2">
      <c r="S705">
        <v>693</v>
      </c>
      <c r="T705">
        <v>457.41897119094733</v>
      </c>
      <c r="U705">
        <f t="shared" si="13"/>
        <v>6.1255997568784322</v>
      </c>
    </row>
    <row r="706" spans="19:21" x14ac:dyDescent="0.2">
      <c r="S706">
        <v>694</v>
      </c>
      <c r="T706">
        <v>765.59285791204843</v>
      </c>
      <c r="U706">
        <f t="shared" si="13"/>
        <v>6.6406505113492136</v>
      </c>
    </row>
    <row r="707" spans="19:21" x14ac:dyDescent="0.2">
      <c r="S707">
        <v>695</v>
      </c>
      <c r="T707">
        <v>586.17594053692051</v>
      </c>
      <c r="U707">
        <f t="shared" si="13"/>
        <v>6.3736199843381529</v>
      </c>
    </row>
    <row r="708" spans="19:21" x14ac:dyDescent="0.2">
      <c r="S708">
        <v>696</v>
      </c>
      <c r="T708">
        <v>626.88878394256153</v>
      </c>
      <c r="U708">
        <f t="shared" si="13"/>
        <v>6.4407691468175292</v>
      </c>
    </row>
    <row r="709" spans="19:21" x14ac:dyDescent="0.2">
      <c r="S709">
        <v>697</v>
      </c>
      <c r="T709">
        <v>471.63786973899369</v>
      </c>
      <c r="U709">
        <f t="shared" si="13"/>
        <v>6.1562114659884806</v>
      </c>
    </row>
    <row r="710" spans="19:21" x14ac:dyDescent="0.2">
      <c r="S710">
        <v>698</v>
      </c>
      <c r="T710">
        <v>540.45368986988296</v>
      </c>
      <c r="U710">
        <f t="shared" si="13"/>
        <v>6.2924089532417788</v>
      </c>
    </row>
    <row r="711" spans="19:21" x14ac:dyDescent="0.2">
      <c r="S711">
        <v>699</v>
      </c>
      <c r="T711">
        <v>474.09634245399337</v>
      </c>
      <c r="U711">
        <f t="shared" si="13"/>
        <v>6.161410555164105</v>
      </c>
    </row>
    <row r="712" spans="19:21" x14ac:dyDescent="0.2">
      <c r="S712">
        <v>700</v>
      </c>
      <c r="T712">
        <v>574.02414465083552</v>
      </c>
      <c r="U712">
        <f t="shared" si="13"/>
        <v>6.3526714592865376</v>
      </c>
    </row>
    <row r="713" spans="19:21" x14ac:dyDescent="0.2">
      <c r="S713">
        <v>701</v>
      </c>
      <c r="T713">
        <v>609.58318755480377</v>
      </c>
      <c r="U713">
        <f t="shared" si="13"/>
        <v>6.4127754245216497</v>
      </c>
    </row>
    <row r="714" spans="19:21" x14ac:dyDescent="0.2">
      <c r="S714">
        <v>702</v>
      </c>
      <c r="T714">
        <v>442.48101591222382</v>
      </c>
      <c r="U714">
        <f t="shared" si="13"/>
        <v>6.0923975616343924</v>
      </c>
    </row>
    <row r="715" spans="19:21" x14ac:dyDescent="0.2">
      <c r="S715">
        <v>703</v>
      </c>
      <c r="T715">
        <v>489.80250123740137</v>
      </c>
      <c r="U715">
        <f t="shared" si="13"/>
        <v>6.1940022511555011</v>
      </c>
    </row>
    <row r="716" spans="19:21" x14ac:dyDescent="0.2">
      <c r="S716">
        <v>704</v>
      </c>
      <c r="T716">
        <v>650.59328638069178</v>
      </c>
      <c r="U716">
        <f t="shared" si="13"/>
        <v>6.4778846948662601</v>
      </c>
    </row>
    <row r="717" spans="19:21" x14ac:dyDescent="0.2">
      <c r="S717">
        <v>705</v>
      </c>
      <c r="T717">
        <v>584.83747249994587</v>
      </c>
      <c r="U717">
        <f t="shared" si="13"/>
        <v>6.3713339838449832</v>
      </c>
    </row>
    <row r="718" spans="19:21" x14ac:dyDescent="0.2">
      <c r="S718">
        <v>706</v>
      </c>
      <c r="T718">
        <v>509.27660007964107</v>
      </c>
      <c r="U718">
        <f t="shared" si="13"/>
        <v>6.2329912875761408</v>
      </c>
    </row>
    <row r="719" spans="19:21" x14ac:dyDescent="0.2">
      <c r="S719">
        <v>707</v>
      </c>
      <c r="T719">
        <v>498.78985214710167</v>
      </c>
      <c r="U719">
        <f t="shared" ref="U719:U782" si="14">LN(T719)</f>
        <v>6.2121848690662533</v>
      </c>
    </row>
    <row r="720" spans="19:21" x14ac:dyDescent="0.2">
      <c r="S720">
        <v>708</v>
      </c>
      <c r="T720">
        <v>521.50068155464692</v>
      </c>
      <c r="U720">
        <f t="shared" si="14"/>
        <v>6.2567105813520474</v>
      </c>
    </row>
    <row r="721" spans="19:21" x14ac:dyDescent="0.2">
      <c r="S721">
        <v>709</v>
      </c>
      <c r="T721">
        <v>470.95416443578478</v>
      </c>
      <c r="U721">
        <f t="shared" si="14"/>
        <v>6.1547607738580021</v>
      </c>
    </row>
    <row r="722" spans="19:21" x14ac:dyDescent="0.2">
      <c r="S722">
        <v>710</v>
      </c>
      <c r="T722">
        <v>494.97837765338943</v>
      </c>
      <c r="U722">
        <f t="shared" si="14"/>
        <v>6.2045140801063212</v>
      </c>
    </row>
    <row r="723" spans="19:21" x14ac:dyDescent="0.2">
      <c r="S723">
        <v>711</v>
      </c>
      <c r="T723">
        <v>613.22670554504305</v>
      </c>
      <c r="U723">
        <f t="shared" si="14"/>
        <v>6.4187346971664976</v>
      </c>
    </row>
    <row r="724" spans="19:21" x14ac:dyDescent="0.2">
      <c r="S724">
        <v>712</v>
      </c>
      <c r="T724">
        <v>479.27910363566747</v>
      </c>
      <c r="U724">
        <f t="shared" si="14"/>
        <v>6.1722831075428815</v>
      </c>
    </row>
    <row r="725" spans="19:21" x14ac:dyDescent="0.2">
      <c r="S725">
        <v>713</v>
      </c>
      <c r="T725">
        <v>611.82065160198613</v>
      </c>
      <c r="U725">
        <f t="shared" si="14"/>
        <v>6.4164391866259916</v>
      </c>
    </row>
    <row r="726" spans="19:21" x14ac:dyDescent="0.2">
      <c r="S726">
        <v>714</v>
      </c>
      <c r="T726">
        <v>474.57228634228278</v>
      </c>
      <c r="U726">
        <f t="shared" si="14"/>
        <v>6.1624139485804657</v>
      </c>
    </row>
    <row r="727" spans="19:21" x14ac:dyDescent="0.2">
      <c r="S727">
        <v>715</v>
      </c>
      <c r="T727">
        <v>630.22398375353316</v>
      </c>
      <c r="U727">
        <f t="shared" si="14"/>
        <v>6.4460752859673596</v>
      </c>
    </row>
    <row r="728" spans="19:21" x14ac:dyDescent="0.2">
      <c r="S728">
        <v>716</v>
      </c>
      <c r="T728">
        <v>464.72419001519518</v>
      </c>
      <c r="U728">
        <f t="shared" si="14"/>
        <v>6.1414440898581155</v>
      </c>
    </row>
    <row r="729" spans="19:21" x14ac:dyDescent="0.2">
      <c r="S729">
        <v>717</v>
      </c>
      <c r="T729">
        <v>582.63826873608571</v>
      </c>
      <c r="U729">
        <f t="shared" si="14"/>
        <v>6.3675665284925129</v>
      </c>
    </row>
    <row r="730" spans="19:21" x14ac:dyDescent="0.2">
      <c r="S730">
        <v>718</v>
      </c>
      <c r="T730">
        <v>567.61764028235416</v>
      </c>
      <c r="U730">
        <f t="shared" si="14"/>
        <v>6.3414480235245083</v>
      </c>
    </row>
    <row r="731" spans="19:21" x14ac:dyDescent="0.2">
      <c r="S731">
        <v>719</v>
      </c>
      <c r="T731">
        <v>592.78856617893712</v>
      </c>
      <c r="U731">
        <f t="shared" si="14"/>
        <v>6.3848377859735592</v>
      </c>
    </row>
    <row r="732" spans="19:21" x14ac:dyDescent="0.2">
      <c r="S732">
        <v>720</v>
      </c>
      <c r="T732">
        <v>399.57128571098889</v>
      </c>
      <c r="U732">
        <f t="shared" si="14"/>
        <v>5.9903921866124108</v>
      </c>
    </row>
    <row r="733" spans="19:21" x14ac:dyDescent="0.2">
      <c r="S733">
        <v>721</v>
      </c>
      <c r="T733">
        <v>451.019960688992</v>
      </c>
      <c r="U733">
        <f t="shared" si="14"/>
        <v>6.1115115972571967</v>
      </c>
    </row>
    <row r="734" spans="19:21" x14ac:dyDescent="0.2">
      <c r="S734">
        <v>722</v>
      </c>
      <c r="T734">
        <v>426.63356756381307</v>
      </c>
      <c r="U734">
        <f t="shared" si="14"/>
        <v>6.055925489214065</v>
      </c>
    </row>
    <row r="735" spans="19:21" x14ac:dyDescent="0.2">
      <c r="S735">
        <v>723</v>
      </c>
      <c r="T735">
        <v>481.0188001820722</v>
      </c>
      <c r="U735">
        <f t="shared" si="14"/>
        <v>6.1759063549595519</v>
      </c>
    </row>
    <row r="736" spans="19:21" x14ac:dyDescent="0.2">
      <c r="S736">
        <v>724</v>
      </c>
      <c r="T736">
        <v>570.8924441451295</v>
      </c>
      <c r="U736">
        <f t="shared" si="14"/>
        <v>6.3472008278942429</v>
      </c>
    </row>
    <row r="737" spans="19:21" x14ac:dyDescent="0.2">
      <c r="S737">
        <v>725</v>
      </c>
      <c r="T737">
        <v>584.53482608497325</v>
      </c>
      <c r="U737">
        <f t="shared" si="14"/>
        <v>6.37081636183171</v>
      </c>
    </row>
    <row r="738" spans="19:21" x14ac:dyDescent="0.2">
      <c r="S738">
        <v>726</v>
      </c>
      <c r="T738">
        <v>526.7351542510022</v>
      </c>
      <c r="U738">
        <f t="shared" si="14"/>
        <v>6.2666978686155641</v>
      </c>
    </row>
    <row r="739" spans="19:21" x14ac:dyDescent="0.2">
      <c r="S739">
        <v>727</v>
      </c>
      <c r="T739">
        <v>609.17102093508447</v>
      </c>
      <c r="U739">
        <f t="shared" si="14"/>
        <v>6.412099050840129</v>
      </c>
    </row>
    <row r="740" spans="19:21" x14ac:dyDescent="0.2">
      <c r="S740">
        <v>728</v>
      </c>
      <c r="T740">
        <v>507.61256983901535</v>
      </c>
      <c r="U740">
        <f t="shared" si="14"/>
        <v>6.2297184988098593</v>
      </c>
    </row>
    <row r="741" spans="19:21" x14ac:dyDescent="0.2">
      <c r="S741">
        <v>729</v>
      </c>
      <c r="T741">
        <v>503.23522697327962</v>
      </c>
      <c r="U741">
        <f t="shared" si="14"/>
        <v>6.2210577088446746</v>
      </c>
    </row>
    <row r="742" spans="19:21" x14ac:dyDescent="0.2">
      <c r="S742">
        <v>730</v>
      </c>
      <c r="T742">
        <v>531.44726245517904</v>
      </c>
      <c r="U742">
        <f t="shared" si="14"/>
        <v>6.2756039688800112</v>
      </c>
    </row>
    <row r="743" spans="19:21" x14ac:dyDescent="0.2">
      <c r="S743">
        <v>731</v>
      </c>
      <c r="T743">
        <v>502.26697064321036</v>
      </c>
      <c r="U743">
        <f t="shared" si="14"/>
        <v>6.2191317923590645</v>
      </c>
    </row>
    <row r="744" spans="19:21" x14ac:dyDescent="0.2">
      <c r="S744">
        <v>732</v>
      </c>
      <c r="T744">
        <v>448.16440431418164</v>
      </c>
      <c r="U744">
        <f t="shared" si="14"/>
        <v>6.1051601390121109</v>
      </c>
    </row>
    <row r="745" spans="19:21" x14ac:dyDescent="0.2">
      <c r="S745">
        <v>733</v>
      </c>
      <c r="T745">
        <v>597.2148574151779</v>
      </c>
      <c r="U745">
        <f t="shared" si="14"/>
        <v>6.3922769438136724</v>
      </c>
    </row>
    <row r="746" spans="19:21" x14ac:dyDescent="0.2">
      <c r="S746">
        <v>734</v>
      </c>
      <c r="T746">
        <v>555.96518377193786</v>
      </c>
      <c r="U746">
        <f t="shared" si="14"/>
        <v>6.3207056731747038</v>
      </c>
    </row>
    <row r="747" spans="19:21" x14ac:dyDescent="0.2">
      <c r="S747">
        <v>735</v>
      </c>
      <c r="T747">
        <v>555.5850412785029</v>
      </c>
      <c r="U747">
        <f t="shared" si="14"/>
        <v>6.3200216869729324</v>
      </c>
    </row>
    <row r="748" spans="19:21" x14ac:dyDescent="0.2">
      <c r="S748">
        <v>736</v>
      </c>
      <c r="T748">
        <v>508.65714867068152</v>
      </c>
      <c r="U748">
        <f t="shared" si="14"/>
        <v>6.2317742113446384</v>
      </c>
    </row>
    <row r="749" spans="19:21" x14ac:dyDescent="0.2">
      <c r="S749">
        <v>737</v>
      </c>
      <c r="T749">
        <v>600.69533312507554</v>
      </c>
      <c r="U749">
        <f t="shared" si="14"/>
        <v>6.3980878727649664</v>
      </c>
    </row>
    <row r="750" spans="19:21" x14ac:dyDescent="0.2">
      <c r="S750">
        <v>738</v>
      </c>
      <c r="T750">
        <v>653.16650340923161</v>
      </c>
      <c r="U750">
        <f t="shared" si="14"/>
        <v>6.4818320790239543</v>
      </c>
    </row>
    <row r="751" spans="19:21" x14ac:dyDescent="0.2">
      <c r="S751">
        <v>739</v>
      </c>
      <c r="T751">
        <v>397.65712896966897</v>
      </c>
      <c r="U751">
        <f t="shared" si="14"/>
        <v>5.9855901489921459</v>
      </c>
    </row>
    <row r="752" spans="19:21" x14ac:dyDescent="0.2">
      <c r="S752">
        <v>740</v>
      </c>
      <c r="T752">
        <v>633.0198398192174</v>
      </c>
      <c r="U752">
        <f t="shared" si="14"/>
        <v>6.4505017641794193</v>
      </c>
    </row>
    <row r="753" spans="19:21" x14ac:dyDescent="0.2">
      <c r="S753">
        <v>741</v>
      </c>
      <c r="T753">
        <v>519.97882482101159</v>
      </c>
      <c r="U753">
        <f t="shared" si="14"/>
        <v>6.2537880892482756</v>
      </c>
    </row>
    <row r="754" spans="19:21" x14ac:dyDescent="0.2">
      <c r="S754">
        <v>742</v>
      </c>
      <c r="T754">
        <v>561.74366611445396</v>
      </c>
      <c r="U754">
        <f t="shared" si="14"/>
        <v>6.331045635727202</v>
      </c>
    </row>
    <row r="755" spans="19:21" x14ac:dyDescent="0.2">
      <c r="S755">
        <v>743</v>
      </c>
      <c r="T755">
        <v>567.63048830078696</v>
      </c>
      <c r="U755">
        <f t="shared" si="14"/>
        <v>6.3414706582562639</v>
      </c>
    </row>
    <row r="756" spans="19:21" x14ac:dyDescent="0.2">
      <c r="S756">
        <v>744</v>
      </c>
      <c r="T756">
        <v>554.37296784583418</v>
      </c>
      <c r="U756">
        <f t="shared" si="14"/>
        <v>6.3178376873900843</v>
      </c>
    </row>
    <row r="757" spans="19:21" x14ac:dyDescent="0.2">
      <c r="S757">
        <v>745</v>
      </c>
      <c r="T757">
        <v>524.9722029653766</v>
      </c>
      <c r="U757">
        <f t="shared" si="14"/>
        <v>6.2633453144572799</v>
      </c>
    </row>
    <row r="758" spans="19:21" x14ac:dyDescent="0.2">
      <c r="S758">
        <v>746</v>
      </c>
      <c r="T758">
        <v>574.2783664090615</v>
      </c>
      <c r="U758">
        <f t="shared" si="14"/>
        <v>6.3531142376658076</v>
      </c>
    </row>
    <row r="759" spans="19:21" x14ac:dyDescent="0.2">
      <c r="S759">
        <v>747</v>
      </c>
      <c r="T759">
        <v>531.0466104733681</v>
      </c>
      <c r="U759">
        <f t="shared" si="14"/>
        <v>6.2748497960588603</v>
      </c>
    </row>
    <row r="760" spans="19:21" x14ac:dyDescent="0.2">
      <c r="S760">
        <v>748</v>
      </c>
      <c r="T760">
        <v>584.70825145712945</v>
      </c>
      <c r="U760">
        <f t="shared" si="14"/>
        <v>6.3711130073740421</v>
      </c>
    </row>
    <row r="761" spans="19:21" x14ac:dyDescent="0.2">
      <c r="S761">
        <v>749</v>
      </c>
      <c r="T761">
        <v>754.80910220906992</v>
      </c>
      <c r="U761">
        <f t="shared" si="14"/>
        <v>6.6264648725222015</v>
      </c>
    </row>
    <row r="762" spans="19:21" x14ac:dyDescent="0.2">
      <c r="S762">
        <v>750</v>
      </c>
      <c r="T762">
        <v>625.57389667466191</v>
      </c>
      <c r="U762">
        <f t="shared" si="14"/>
        <v>6.4386694630962911</v>
      </c>
    </row>
    <row r="763" spans="19:21" x14ac:dyDescent="0.2">
      <c r="S763">
        <v>751</v>
      </c>
      <c r="T763">
        <v>590.18919512880063</v>
      </c>
      <c r="U763">
        <f t="shared" si="14"/>
        <v>6.3804431552060539</v>
      </c>
    </row>
    <row r="764" spans="19:21" x14ac:dyDescent="0.2">
      <c r="S764">
        <v>752</v>
      </c>
      <c r="T764">
        <v>495.83404099904493</v>
      </c>
      <c r="U764">
        <f t="shared" si="14"/>
        <v>6.2062412759756214</v>
      </c>
    </row>
    <row r="765" spans="19:21" x14ac:dyDescent="0.2">
      <c r="S765">
        <v>753</v>
      </c>
      <c r="T765">
        <v>623.88286613751347</v>
      </c>
      <c r="U765">
        <f t="shared" si="14"/>
        <v>6.4359626362256357</v>
      </c>
    </row>
    <row r="766" spans="19:21" x14ac:dyDescent="0.2">
      <c r="S766">
        <v>754</v>
      </c>
      <c r="T766">
        <v>579.06893303141783</v>
      </c>
      <c r="U766">
        <f t="shared" si="14"/>
        <v>6.3614215258084377</v>
      </c>
    </row>
    <row r="767" spans="19:21" x14ac:dyDescent="0.2">
      <c r="S767">
        <v>755</v>
      </c>
      <c r="T767">
        <v>468.65563481246858</v>
      </c>
      <c r="U767">
        <f t="shared" si="14"/>
        <v>6.1498682446184922</v>
      </c>
    </row>
    <row r="768" spans="19:21" x14ac:dyDescent="0.2">
      <c r="S768">
        <v>756</v>
      </c>
      <c r="T768">
        <v>614.35366762295416</v>
      </c>
      <c r="U768">
        <f t="shared" si="14"/>
        <v>6.4205707682199957</v>
      </c>
    </row>
    <row r="769" spans="19:21" x14ac:dyDescent="0.2">
      <c r="S769">
        <v>757</v>
      </c>
      <c r="T769">
        <v>554.69180611783236</v>
      </c>
      <c r="U769">
        <f t="shared" si="14"/>
        <v>6.3184126552157096</v>
      </c>
    </row>
    <row r="770" spans="19:21" x14ac:dyDescent="0.2">
      <c r="S770">
        <v>758</v>
      </c>
      <c r="T770">
        <v>438.12673580804835</v>
      </c>
      <c r="U770">
        <f t="shared" si="14"/>
        <v>6.0825082196824001</v>
      </c>
    </row>
    <row r="771" spans="19:21" x14ac:dyDescent="0.2">
      <c r="S771">
        <v>759</v>
      </c>
      <c r="T771">
        <v>494.06613630147905</v>
      </c>
      <c r="U771">
        <f t="shared" si="14"/>
        <v>6.2026693873797001</v>
      </c>
    </row>
    <row r="772" spans="19:21" x14ac:dyDescent="0.2">
      <c r="S772">
        <v>760</v>
      </c>
      <c r="T772">
        <v>606.63092337151352</v>
      </c>
      <c r="U772">
        <f t="shared" si="14"/>
        <v>6.4079205721475425</v>
      </c>
    </row>
    <row r="773" spans="19:21" x14ac:dyDescent="0.2">
      <c r="S773">
        <v>761</v>
      </c>
      <c r="T773">
        <v>484.66962258724215</v>
      </c>
      <c r="U773">
        <f t="shared" si="14"/>
        <v>6.1834674682800213</v>
      </c>
    </row>
    <row r="774" spans="19:21" x14ac:dyDescent="0.2">
      <c r="S774">
        <v>762</v>
      </c>
      <c r="T774">
        <v>588.15658038368633</v>
      </c>
      <c r="U774">
        <f t="shared" si="14"/>
        <v>6.3769932056184286</v>
      </c>
    </row>
    <row r="775" spans="19:21" x14ac:dyDescent="0.2">
      <c r="S775">
        <v>763</v>
      </c>
      <c r="T775">
        <v>455.2042879440159</v>
      </c>
      <c r="U775">
        <f t="shared" si="14"/>
        <v>6.1207463026799154</v>
      </c>
    </row>
    <row r="776" spans="19:21" x14ac:dyDescent="0.2">
      <c r="S776">
        <v>764</v>
      </c>
      <c r="T776">
        <v>529.65727141486479</v>
      </c>
      <c r="U776">
        <f t="shared" si="14"/>
        <v>6.2722301396650888</v>
      </c>
    </row>
    <row r="777" spans="19:21" x14ac:dyDescent="0.2">
      <c r="S777">
        <v>765</v>
      </c>
      <c r="T777">
        <v>519.34732038806658</v>
      </c>
      <c r="U777">
        <f t="shared" si="14"/>
        <v>6.2525728701112016</v>
      </c>
    </row>
    <row r="778" spans="19:21" x14ac:dyDescent="0.2">
      <c r="S778">
        <v>766</v>
      </c>
      <c r="T778">
        <v>614.03826703775701</v>
      </c>
      <c r="U778">
        <f t="shared" si="14"/>
        <v>6.4200572503708004</v>
      </c>
    </row>
    <row r="779" spans="19:21" x14ac:dyDescent="0.2">
      <c r="S779">
        <v>767</v>
      </c>
      <c r="T779">
        <v>518.14442704219221</v>
      </c>
      <c r="U779">
        <f t="shared" si="14"/>
        <v>6.2502540200811039</v>
      </c>
    </row>
    <row r="780" spans="19:21" x14ac:dyDescent="0.2">
      <c r="S780">
        <v>768</v>
      </c>
      <c r="T780">
        <v>546.50446281399638</v>
      </c>
      <c r="U780">
        <f t="shared" si="14"/>
        <v>6.3035424737570773</v>
      </c>
    </row>
    <row r="781" spans="19:21" x14ac:dyDescent="0.2">
      <c r="S781">
        <v>769</v>
      </c>
      <c r="T781">
        <v>662.23068325472445</v>
      </c>
      <c r="U781">
        <f t="shared" si="14"/>
        <v>6.4956139593684874</v>
      </c>
    </row>
    <row r="782" spans="19:21" x14ac:dyDescent="0.2">
      <c r="S782">
        <v>770</v>
      </c>
      <c r="T782">
        <v>582.04658323713727</v>
      </c>
      <c r="U782">
        <f t="shared" si="14"/>
        <v>6.3665504844547662</v>
      </c>
    </row>
    <row r="783" spans="19:21" x14ac:dyDescent="0.2">
      <c r="S783">
        <v>771</v>
      </c>
      <c r="T783">
        <v>582.89295510841646</v>
      </c>
      <c r="U783">
        <f t="shared" ref="U783:U846" si="15">LN(T783)</f>
        <v>6.3680035590433448</v>
      </c>
    </row>
    <row r="784" spans="19:21" x14ac:dyDescent="0.2">
      <c r="S784">
        <v>772</v>
      </c>
      <c r="T784">
        <v>483.78688188669224</v>
      </c>
      <c r="U784">
        <f t="shared" si="15"/>
        <v>6.1816444830639838</v>
      </c>
    </row>
    <row r="785" spans="19:21" x14ac:dyDescent="0.2">
      <c r="S785">
        <v>773</v>
      </c>
      <c r="T785">
        <v>584.09688972913614</v>
      </c>
      <c r="U785">
        <f t="shared" si="15"/>
        <v>6.37006687613761</v>
      </c>
    </row>
    <row r="786" spans="19:21" x14ac:dyDescent="0.2">
      <c r="S786">
        <v>774</v>
      </c>
      <c r="T786">
        <v>432.47444995036591</v>
      </c>
      <c r="U786">
        <f t="shared" si="15"/>
        <v>6.069523249367653</v>
      </c>
    </row>
    <row r="787" spans="19:21" x14ac:dyDescent="0.2">
      <c r="S787">
        <v>775</v>
      </c>
      <c r="T787">
        <v>440.42758032477445</v>
      </c>
      <c r="U787">
        <f t="shared" si="15"/>
        <v>6.0877460285115426</v>
      </c>
    </row>
    <row r="788" spans="19:21" x14ac:dyDescent="0.2">
      <c r="S788">
        <v>776</v>
      </c>
      <c r="T788">
        <v>481.50777180823786</v>
      </c>
      <c r="U788">
        <f t="shared" si="15"/>
        <v>6.1769223719349959</v>
      </c>
    </row>
    <row r="789" spans="19:21" x14ac:dyDescent="0.2">
      <c r="S789">
        <v>777</v>
      </c>
      <c r="T789">
        <v>518.84064993841992</v>
      </c>
      <c r="U789">
        <f t="shared" si="15"/>
        <v>6.2515968031476952</v>
      </c>
    </row>
    <row r="790" spans="19:21" x14ac:dyDescent="0.2">
      <c r="S790">
        <v>778</v>
      </c>
      <c r="T790">
        <v>469.93540931206564</v>
      </c>
      <c r="U790">
        <f t="shared" si="15"/>
        <v>6.1525952582645447</v>
      </c>
    </row>
    <row r="791" spans="19:21" x14ac:dyDescent="0.2">
      <c r="S791">
        <v>779</v>
      </c>
      <c r="T791">
        <v>511.70132200638005</v>
      </c>
      <c r="U791">
        <f t="shared" si="15"/>
        <v>6.2377410993652234</v>
      </c>
    </row>
    <row r="792" spans="19:21" x14ac:dyDescent="0.2">
      <c r="S792">
        <v>780</v>
      </c>
      <c r="T792">
        <v>585.31716430886888</v>
      </c>
      <c r="U792">
        <f t="shared" si="15"/>
        <v>6.3721538615273072</v>
      </c>
    </row>
    <row r="793" spans="19:21" x14ac:dyDescent="0.2">
      <c r="S793">
        <v>781</v>
      </c>
      <c r="T793">
        <v>580.71034930068436</v>
      </c>
      <c r="U793">
        <f t="shared" si="15"/>
        <v>6.3642520943316159</v>
      </c>
    </row>
    <row r="794" spans="19:21" x14ac:dyDescent="0.2">
      <c r="S794">
        <v>782</v>
      </c>
      <c r="T794">
        <v>549.68343167099226</v>
      </c>
      <c r="U794">
        <f t="shared" si="15"/>
        <v>6.309342533737448</v>
      </c>
    </row>
    <row r="795" spans="19:21" x14ac:dyDescent="0.2">
      <c r="S795">
        <v>783</v>
      </c>
      <c r="T795">
        <v>608.77786496096769</v>
      </c>
      <c r="U795">
        <f t="shared" si="15"/>
        <v>6.4114534474123905</v>
      </c>
    </row>
    <row r="796" spans="19:21" x14ac:dyDescent="0.2">
      <c r="S796">
        <v>784</v>
      </c>
      <c r="T796">
        <v>582.73155016756959</v>
      </c>
      <c r="U796">
        <f t="shared" si="15"/>
        <v>6.3677266174705691</v>
      </c>
    </row>
    <row r="797" spans="19:21" x14ac:dyDescent="0.2">
      <c r="S797">
        <v>785</v>
      </c>
      <c r="T797">
        <v>417.76054564070517</v>
      </c>
      <c r="U797">
        <f t="shared" si="15"/>
        <v>6.0349084110604245</v>
      </c>
    </row>
    <row r="798" spans="19:21" x14ac:dyDescent="0.2">
      <c r="S798">
        <v>786</v>
      </c>
      <c r="T798">
        <v>454.85939713282147</v>
      </c>
      <c r="U798">
        <f t="shared" si="15"/>
        <v>6.119988353904767</v>
      </c>
    </row>
    <row r="799" spans="19:21" x14ac:dyDescent="0.2">
      <c r="S799">
        <v>787</v>
      </c>
      <c r="T799">
        <v>473.31329277725104</v>
      </c>
      <c r="U799">
        <f t="shared" si="15"/>
        <v>6.1597575218278768</v>
      </c>
    </row>
    <row r="800" spans="19:21" x14ac:dyDescent="0.2">
      <c r="S800">
        <v>788</v>
      </c>
      <c r="T800">
        <v>466.54872714858777</v>
      </c>
      <c r="U800">
        <f t="shared" si="15"/>
        <v>6.1453624674555138</v>
      </c>
    </row>
    <row r="801" spans="19:21" x14ac:dyDescent="0.2">
      <c r="S801">
        <v>789</v>
      </c>
      <c r="T801">
        <v>547.35100179421738</v>
      </c>
      <c r="U801">
        <f t="shared" si="15"/>
        <v>6.3050902818114611</v>
      </c>
    </row>
    <row r="802" spans="19:21" x14ac:dyDescent="0.2">
      <c r="S802">
        <v>790</v>
      </c>
      <c r="T802">
        <v>593.95937787933735</v>
      </c>
      <c r="U802">
        <f t="shared" si="15"/>
        <v>6.3868109296155966</v>
      </c>
    </row>
    <row r="803" spans="19:21" x14ac:dyDescent="0.2">
      <c r="S803">
        <v>791</v>
      </c>
      <c r="T803">
        <v>584.83887833980475</v>
      </c>
      <c r="U803">
        <f t="shared" si="15"/>
        <v>6.3713363876549911</v>
      </c>
    </row>
    <row r="804" spans="19:21" x14ac:dyDescent="0.2">
      <c r="S804">
        <v>792</v>
      </c>
      <c r="T804">
        <v>451.20381068247895</v>
      </c>
      <c r="U804">
        <f t="shared" si="15"/>
        <v>6.1119191458097069</v>
      </c>
    </row>
    <row r="805" spans="19:21" x14ac:dyDescent="0.2">
      <c r="S805">
        <v>793</v>
      </c>
      <c r="T805">
        <v>571.29943876269988</v>
      </c>
      <c r="U805">
        <f t="shared" si="15"/>
        <v>6.3479134833436222</v>
      </c>
    </row>
    <row r="806" spans="19:21" x14ac:dyDescent="0.2">
      <c r="S806">
        <v>794</v>
      </c>
      <c r="T806">
        <v>542.33243975504467</v>
      </c>
      <c r="U806">
        <f t="shared" si="15"/>
        <v>6.2958791708944597</v>
      </c>
    </row>
    <row r="807" spans="19:21" x14ac:dyDescent="0.2">
      <c r="S807">
        <v>795</v>
      </c>
      <c r="T807">
        <v>553.34684850588587</v>
      </c>
      <c r="U807">
        <f t="shared" si="15"/>
        <v>6.3159850173948309</v>
      </c>
    </row>
    <row r="808" spans="19:21" x14ac:dyDescent="0.2">
      <c r="S808">
        <v>796</v>
      </c>
      <c r="T808">
        <v>485.3737106972643</v>
      </c>
      <c r="U808">
        <f t="shared" si="15"/>
        <v>6.1849191317459891</v>
      </c>
    </row>
    <row r="809" spans="19:21" x14ac:dyDescent="0.2">
      <c r="S809">
        <v>797</v>
      </c>
      <c r="T809">
        <v>451.97145793864115</v>
      </c>
      <c r="U809">
        <f t="shared" si="15"/>
        <v>6.1136190316849799</v>
      </c>
    </row>
    <row r="810" spans="19:21" x14ac:dyDescent="0.2">
      <c r="S810">
        <v>798</v>
      </c>
      <c r="T810">
        <v>591.54749311388809</v>
      </c>
      <c r="U810">
        <f t="shared" si="15"/>
        <v>6.3827419728644532</v>
      </c>
    </row>
    <row r="811" spans="19:21" x14ac:dyDescent="0.2">
      <c r="S811">
        <v>799</v>
      </c>
      <c r="T811">
        <v>669.40564716707331</v>
      </c>
      <c r="U811">
        <f t="shared" si="15"/>
        <v>6.5063902249039867</v>
      </c>
    </row>
    <row r="812" spans="19:21" x14ac:dyDescent="0.2">
      <c r="S812">
        <v>800</v>
      </c>
      <c r="T812">
        <v>501.51554625660458</v>
      </c>
      <c r="U812">
        <f t="shared" si="15"/>
        <v>6.2176346064361807</v>
      </c>
    </row>
    <row r="813" spans="19:21" x14ac:dyDescent="0.2">
      <c r="S813">
        <v>801</v>
      </c>
      <c r="T813">
        <v>462.59605082366056</v>
      </c>
      <c r="U813">
        <f t="shared" si="15"/>
        <v>6.1368542128470658</v>
      </c>
    </row>
    <row r="814" spans="19:21" x14ac:dyDescent="0.2">
      <c r="S814">
        <v>802</v>
      </c>
      <c r="T814">
        <v>528.23826015559598</v>
      </c>
      <c r="U814">
        <f t="shared" si="15"/>
        <v>6.2695474322181548</v>
      </c>
    </row>
    <row r="815" spans="19:21" x14ac:dyDescent="0.2">
      <c r="S815">
        <v>803</v>
      </c>
      <c r="T815">
        <v>582.14493289005225</v>
      </c>
      <c r="U815">
        <f t="shared" si="15"/>
        <v>6.3667194423139959</v>
      </c>
    </row>
    <row r="816" spans="19:21" x14ac:dyDescent="0.2">
      <c r="S816">
        <v>804</v>
      </c>
      <c r="T816">
        <v>638.57235208239615</v>
      </c>
      <c r="U816">
        <f t="shared" si="15"/>
        <v>6.459234984765299</v>
      </c>
    </row>
    <row r="817" spans="19:21" x14ac:dyDescent="0.2">
      <c r="S817">
        <v>805</v>
      </c>
      <c r="T817">
        <v>482.82258308279313</v>
      </c>
      <c r="U817">
        <f t="shared" si="15"/>
        <v>6.1796492633630722</v>
      </c>
    </row>
    <row r="818" spans="19:21" x14ac:dyDescent="0.2">
      <c r="S818">
        <v>806</v>
      </c>
      <c r="T818">
        <v>562.67551809142708</v>
      </c>
      <c r="U818">
        <f t="shared" si="15"/>
        <v>6.3327031175692019</v>
      </c>
    </row>
    <row r="819" spans="19:21" x14ac:dyDescent="0.2">
      <c r="S819">
        <v>807</v>
      </c>
      <c r="T819">
        <v>559.86032191020274</v>
      </c>
      <c r="U819">
        <f t="shared" si="15"/>
        <v>6.3276873274572143</v>
      </c>
    </row>
    <row r="820" spans="19:21" x14ac:dyDescent="0.2">
      <c r="S820">
        <v>808</v>
      </c>
      <c r="T820">
        <v>549.13779210771361</v>
      </c>
      <c r="U820">
        <f t="shared" si="15"/>
        <v>6.3083493974631955</v>
      </c>
    </row>
    <row r="821" spans="19:21" x14ac:dyDescent="0.2">
      <c r="S821">
        <v>809</v>
      </c>
      <c r="T821">
        <v>471.40106989813546</v>
      </c>
      <c r="U821">
        <f t="shared" si="15"/>
        <v>6.1557092601179013</v>
      </c>
    </row>
    <row r="822" spans="19:21" x14ac:dyDescent="0.2">
      <c r="S822">
        <v>810</v>
      </c>
      <c r="T822">
        <v>693.4591734216408</v>
      </c>
      <c r="U822">
        <f t="shared" si="15"/>
        <v>6.5416923676854655</v>
      </c>
    </row>
    <row r="823" spans="19:21" x14ac:dyDescent="0.2">
      <c r="S823">
        <v>811</v>
      </c>
      <c r="T823">
        <v>437.62211049355966</v>
      </c>
      <c r="U823">
        <f t="shared" si="15"/>
        <v>6.0813557765533677</v>
      </c>
    </row>
    <row r="824" spans="19:21" x14ac:dyDescent="0.2">
      <c r="S824">
        <v>812</v>
      </c>
      <c r="T824">
        <v>531.91692514197621</v>
      </c>
      <c r="U824">
        <f t="shared" si="15"/>
        <v>6.2764873213999008</v>
      </c>
    </row>
    <row r="825" spans="19:21" x14ac:dyDescent="0.2">
      <c r="S825">
        <v>813</v>
      </c>
      <c r="T825">
        <v>659.29771513934099</v>
      </c>
      <c r="U825">
        <f t="shared" si="15"/>
        <v>6.4911752005275378</v>
      </c>
    </row>
    <row r="826" spans="19:21" x14ac:dyDescent="0.2">
      <c r="S826">
        <v>814</v>
      </c>
      <c r="T826">
        <v>592.51160448364442</v>
      </c>
      <c r="U826">
        <f t="shared" si="15"/>
        <v>6.3843704584438941</v>
      </c>
    </row>
    <row r="827" spans="19:21" x14ac:dyDescent="0.2">
      <c r="S827">
        <v>815</v>
      </c>
      <c r="T827">
        <v>604.06780808163285</v>
      </c>
      <c r="U827">
        <f t="shared" si="15"/>
        <v>6.4036864566693836</v>
      </c>
    </row>
    <row r="828" spans="19:21" x14ac:dyDescent="0.2">
      <c r="S828">
        <v>816</v>
      </c>
      <c r="T828">
        <v>503.73107389844751</v>
      </c>
      <c r="U828">
        <f t="shared" si="15"/>
        <v>6.2220425421301888</v>
      </c>
    </row>
    <row r="829" spans="19:21" x14ac:dyDescent="0.2">
      <c r="S829">
        <v>817</v>
      </c>
      <c r="T829">
        <v>628.16277913835972</v>
      </c>
      <c r="U829">
        <f t="shared" si="15"/>
        <v>6.4427993353306645</v>
      </c>
    </row>
    <row r="830" spans="19:21" x14ac:dyDescent="0.2">
      <c r="S830">
        <v>818</v>
      </c>
      <c r="T830">
        <v>508.97858799892299</v>
      </c>
      <c r="U830">
        <f t="shared" si="15"/>
        <v>6.2324059488659316</v>
      </c>
    </row>
    <row r="831" spans="19:21" x14ac:dyDescent="0.2">
      <c r="S831">
        <v>819</v>
      </c>
      <c r="T831">
        <v>542.41571976750481</v>
      </c>
      <c r="U831">
        <f t="shared" si="15"/>
        <v>6.2960327180784628</v>
      </c>
    </row>
    <row r="832" spans="19:21" x14ac:dyDescent="0.2">
      <c r="S832">
        <v>820</v>
      </c>
      <c r="T832">
        <v>410.17054815269</v>
      </c>
      <c r="U832">
        <f t="shared" si="15"/>
        <v>6.0165730443104799</v>
      </c>
    </row>
    <row r="833" spans="19:21" x14ac:dyDescent="0.2">
      <c r="S833">
        <v>821</v>
      </c>
      <c r="T833">
        <v>564.56564401336084</v>
      </c>
      <c r="U833">
        <f t="shared" si="15"/>
        <v>6.3360566638322036</v>
      </c>
    </row>
    <row r="834" spans="19:21" x14ac:dyDescent="0.2">
      <c r="S834">
        <v>822</v>
      </c>
      <c r="T834">
        <v>373.11948344787197</v>
      </c>
      <c r="U834">
        <f t="shared" si="15"/>
        <v>5.9218986993082501</v>
      </c>
    </row>
    <row r="835" spans="19:21" x14ac:dyDescent="0.2">
      <c r="S835">
        <v>823</v>
      </c>
      <c r="T835">
        <v>568.2922194314865</v>
      </c>
      <c r="U835">
        <f t="shared" si="15"/>
        <v>6.3426357572564882</v>
      </c>
    </row>
    <row r="836" spans="19:21" x14ac:dyDescent="0.2">
      <c r="S836">
        <v>824</v>
      </c>
      <c r="T836">
        <v>491.41620393621014</v>
      </c>
      <c r="U836">
        <f t="shared" si="15"/>
        <v>6.1972914345865764</v>
      </c>
    </row>
    <row r="837" spans="19:21" x14ac:dyDescent="0.2">
      <c r="S837">
        <v>825</v>
      </c>
      <c r="T837">
        <v>594.15118307571629</v>
      </c>
      <c r="U837">
        <f t="shared" si="15"/>
        <v>6.3871338039411825</v>
      </c>
    </row>
    <row r="838" spans="19:21" x14ac:dyDescent="0.2">
      <c r="S838">
        <v>826</v>
      </c>
      <c r="T838">
        <v>444.63781966045326</v>
      </c>
      <c r="U838">
        <f t="shared" si="15"/>
        <v>6.0972600623757778</v>
      </c>
    </row>
    <row r="839" spans="19:21" x14ac:dyDescent="0.2">
      <c r="S839">
        <v>827</v>
      </c>
      <c r="T839">
        <v>629.86955102995364</v>
      </c>
      <c r="U839">
        <f t="shared" si="15"/>
        <v>6.4455127360880962</v>
      </c>
    </row>
    <row r="840" spans="19:21" x14ac:dyDescent="0.2">
      <c r="S840">
        <v>828</v>
      </c>
      <c r="T840">
        <v>505.24424104701882</v>
      </c>
      <c r="U840">
        <f t="shared" si="15"/>
        <v>6.2250419579941658</v>
      </c>
    </row>
    <row r="841" spans="19:21" x14ac:dyDescent="0.2">
      <c r="S841">
        <v>829</v>
      </c>
      <c r="T841">
        <v>583.95560254867405</v>
      </c>
      <c r="U841">
        <f t="shared" si="15"/>
        <v>6.3698249569052372</v>
      </c>
    </row>
    <row r="842" spans="19:21" x14ac:dyDescent="0.2">
      <c r="S842">
        <v>830</v>
      </c>
      <c r="T842">
        <v>505.78843885162968</v>
      </c>
      <c r="U842">
        <f t="shared" si="15"/>
        <v>6.2261184768208793</v>
      </c>
    </row>
    <row r="843" spans="19:21" x14ac:dyDescent="0.2">
      <c r="S843">
        <v>831</v>
      </c>
      <c r="T843">
        <v>533.00445515570266</v>
      </c>
      <c r="U843">
        <f t="shared" si="15"/>
        <v>6.2785297827720044</v>
      </c>
    </row>
    <row r="844" spans="19:21" x14ac:dyDescent="0.2">
      <c r="S844">
        <v>832</v>
      </c>
      <c r="T844">
        <v>512.26290518952976</v>
      </c>
      <c r="U844">
        <f t="shared" si="15"/>
        <v>6.2388379799486264</v>
      </c>
    </row>
    <row r="845" spans="19:21" x14ac:dyDescent="0.2">
      <c r="S845">
        <v>833</v>
      </c>
      <c r="T845">
        <v>495.06657463784808</v>
      </c>
      <c r="U845">
        <f t="shared" si="15"/>
        <v>6.2046922477430284</v>
      </c>
    </row>
    <row r="846" spans="19:21" x14ac:dyDescent="0.2">
      <c r="S846">
        <v>834</v>
      </c>
      <c r="T846">
        <v>571.91509782649712</v>
      </c>
      <c r="U846">
        <f t="shared" si="15"/>
        <v>6.3489905499896633</v>
      </c>
    </row>
    <row r="847" spans="19:21" x14ac:dyDescent="0.2">
      <c r="S847">
        <v>835</v>
      </c>
      <c r="T847">
        <v>524.73909011856995</v>
      </c>
      <c r="U847">
        <f t="shared" ref="U847:U910" si="16">LN(T847)</f>
        <v>6.2629011678577822</v>
      </c>
    </row>
    <row r="848" spans="19:21" x14ac:dyDescent="0.2">
      <c r="S848">
        <v>836</v>
      </c>
      <c r="T848">
        <v>657.69032389127881</v>
      </c>
      <c r="U848">
        <f t="shared" si="16"/>
        <v>6.4887341881590626</v>
      </c>
    </row>
    <row r="849" spans="19:21" x14ac:dyDescent="0.2">
      <c r="S849">
        <v>837</v>
      </c>
      <c r="T849">
        <v>698.48173946190286</v>
      </c>
      <c r="U849">
        <f t="shared" si="16"/>
        <v>6.5489090358526507</v>
      </c>
    </row>
    <row r="850" spans="19:21" x14ac:dyDescent="0.2">
      <c r="S850">
        <v>838</v>
      </c>
      <c r="T850">
        <v>455.4546778663036</v>
      </c>
      <c r="U850">
        <f t="shared" si="16"/>
        <v>6.1212962120049168</v>
      </c>
    </row>
    <row r="851" spans="19:21" x14ac:dyDescent="0.2">
      <c r="S851">
        <v>839</v>
      </c>
      <c r="T851">
        <v>550.89886885025601</v>
      </c>
      <c r="U851">
        <f t="shared" si="16"/>
        <v>6.3115512512005711</v>
      </c>
    </row>
    <row r="852" spans="19:21" x14ac:dyDescent="0.2">
      <c r="S852">
        <v>840</v>
      </c>
      <c r="T852">
        <v>609.3524790311385</v>
      </c>
      <c r="U852">
        <f t="shared" si="16"/>
        <v>6.4123968835818044</v>
      </c>
    </row>
    <row r="853" spans="19:21" x14ac:dyDescent="0.2">
      <c r="S853">
        <v>841</v>
      </c>
      <c r="T853">
        <v>504.66271295026689</v>
      </c>
      <c r="U853">
        <f t="shared" si="16"/>
        <v>6.2238903109860466</v>
      </c>
    </row>
    <row r="854" spans="19:21" x14ac:dyDescent="0.2">
      <c r="S854">
        <v>842</v>
      </c>
      <c r="T854">
        <v>566.18827408068421</v>
      </c>
      <c r="U854">
        <f t="shared" si="16"/>
        <v>6.3389266626093805</v>
      </c>
    </row>
    <row r="855" spans="19:21" x14ac:dyDescent="0.2">
      <c r="S855">
        <v>843</v>
      </c>
      <c r="T855">
        <v>487.66641574090244</v>
      </c>
      <c r="U855">
        <f t="shared" si="16"/>
        <v>6.1896315978082779</v>
      </c>
    </row>
    <row r="856" spans="19:21" x14ac:dyDescent="0.2">
      <c r="S856">
        <v>844</v>
      </c>
      <c r="T856">
        <v>555.26879203243891</v>
      </c>
      <c r="U856">
        <f t="shared" si="16"/>
        <v>6.319452306474572</v>
      </c>
    </row>
    <row r="857" spans="19:21" x14ac:dyDescent="0.2">
      <c r="S857">
        <v>845</v>
      </c>
      <c r="T857">
        <v>564.43778085488646</v>
      </c>
      <c r="U857">
        <f t="shared" si="16"/>
        <v>6.3358301575945699</v>
      </c>
    </row>
    <row r="858" spans="19:21" x14ac:dyDescent="0.2">
      <c r="S858">
        <v>846</v>
      </c>
      <c r="T858">
        <v>770.30730869111699</v>
      </c>
      <c r="U858">
        <f t="shared" si="16"/>
        <v>6.6467895374238877</v>
      </c>
    </row>
    <row r="859" spans="19:21" x14ac:dyDescent="0.2">
      <c r="S859">
        <v>847</v>
      </c>
      <c r="T859">
        <v>514.42692876293643</v>
      </c>
      <c r="U859">
        <f t="shared" si="16"/>
        <v>6.2430535214033913</v>
      </c>
    </row>
    <row r="860" spans="19:21" x14ac:dyDescent="0.2">
      <c r="S860">
        <v>848</v>
      </c>
      <c r="T860">
        <v>510.24866993746616</v>
      </c>
      <c r="U860">
        <f t="shared" si="16"/>
        <v>6.2348981949985927</v>
      </c>
    </row>
    <row r="861" spans="19:21" x14ac:dyDescent="0.2">
      <c r="S861">
        <v>849</v>
      </c>
      <c r="T861">
        <v>494.8515949229888</v>
      </c>
      <c r="U861">
        <f t="shared" si="16"/>
        <v>6.2042579093808303</v>
      </c>
    </row>
    <row r="862" spans="19:21" x14ac:dyDescent="0.2">
      <c r="S862">
        <v>850</v>
      </c>
      <c r="T862">
        <v>540.54468687068561</v>
      </c>
      <c r="U862">
        <f t="shared" si="16"/>
        <v>6.2925773105732521</v>
      </c>
    </row>
    <row r="863" spans="19:21" x14ac:dyDescent="0.2">
      <c r="S863">
        <v>851</v>
      </c>
      <c r="T863">
        <v>749.49614834591682</v>
      </c>
      <c r="U863">
        <f t="shared" si="16"/>
        <v>6.6194011785646936</v>
      </c>
    </row>
    <row r="864" spans="19:21" x14ac:dyDescent="0.2">
      <c r="S864">
        <v>852</v>
      </c>
      <c r="T864">
        <v>527.42732167193196</v>
      </c>
      <c r="U864">
        <f t="shared" si="16"/>
        <v>6.2680110770368662</v>
      </c>
    </row>
    <row r="865" spans="19:21" x14ac:dyDescent="0.2">
      <c r="S865">
        <v>853</v>
      </c>
      <c r="T865">
        <v>533.35816854132543</v>
      </c>
      <c r="U865">
        <f t="shared" si="16"/>
        <v>6.2791931844905848</v>
      </c>
    </row>
    <row r="866" spans="19:21" x14ac:dyDescent="0.2">
      <c r="S866">
        <v>854</v>
      </c>
      <c r="T866">
        <v>600.63464341482575</v>
      </c>
      <c r="U866">
        <f t="shared" si="16"/>
        <v>6.3979868352290916</v>
      </c>
    </row>
    <row r="867" spans="19:21" x14ac:dyDescent="0.2">
      <c r="S867">
        <v>855</v>
      </c>
      <c r="T867">
        <v>570.2833240949019</v>
      </c>
      <c r="U867">
        <f t="shared" si="16"/>
        <v>6.3461332971509039</v>
      </c>
    </row>
    <row r="868" spans="19:21" x14ac:dyDescent="0.2">
      <c r="S868">
        <v>856</v>
      </c>
      <c r="T868">
        <v>705.12304821070654</v>
      </c>
      <c r="U868">
        <f t="shared" si="16"/>
        <v>6.5583723240516383</v>
      </c>
    </row>
    <row r="869" spans="19:21" x14ac:dyDescent="0.2">
      <c r="S869">
        <v>857</v>
      </c>
      <c r="T869">
        <v>559.88838302287809</v>
      </c>
      <c r="U869">
        <f t="shared" si="16"/>
        <v>6.3277374478325399</v>
      </c>
    </row>
    <row r="870" spans="19:21" x14ac:dyDescent="0.2">
      <c r="S870">
        <v>858</v>
      </c>
      <c r="T870">
        <v>407.14124563797259</v>
      </c>
      <c r="U870">
        <f t="shared" si="16"/>
        <v>6.0091601661173772</v>
      </c>
    </row>
    <row r="871" spans="19:21" x14ac:dyDescent="0.2">
      <c r="S871">
        <v>859</v>
      </c>
      <c r="T871">
        <v>526.82016155698079</v>
      </c>
      <c r="U871">
        <f t="shared" si="16"/>
        <v>6.2668592408850365</v>
      </c>
    </row>
    <row r="872" spans="19:21" x14ac:dyDescent="0.2">
      <c r="S872">
        <v>860</v>
      </c>
      <c r="T872">
        <v>377.13386303648588</v>
      </c>
      <c r="U872">
        <f t="shared" si="16"/>
        <v>5.9326001987913628</v>
      </c>
    </row>
    <row r="873" spans="19:21" x14ac:dyDescent="0.2">
      <c r="S873">
        <v>861</v>
      </c>
      <c r="T873">
        <v>420.86197194902314</v>
      </c>
      <c r="U873">
        <f t="shared" si="16"/>
        <v>6.0423049223220566</v>
      </c>
    </row>
    <row r="874" spans="19:21" x14ac:dyDescent="0.2">
      <c r="S874">
        <v>862</v>
      </c>
      <c r="T874">
        <v>463.42590211049162</v>
      </c>
      <c r="U874">
        <f t="shared" si="16"/>
        <v>6.1386465062291977</v>
      </c>
    </row>
    <row r="875" spans="19:21" x14ac:dyDescent="0.2">
      <c r="S875">
        <v>863</v>
      </c>
      <c r="T875">
        <v>431.81449336881337</v>
      </c>
      <c r="U875">
        <f t="shared" si="16"/>
        <v>6.0679960825216144</v>
      </c>
    </row>
    <row r="876" spans="19:21" x14ac:dyDescent="0.2">
      <c r="S876">
        <v>864</v>
      </c>
      <c r="T876">
        <v>526.1146025107065</v>
      </c>
      <c r="U876">
        <f t="shared" si="16"/>
        <v>6.2655190645019303</v>
      </c>
    </row>
    <row r="877" spans="19:21" x14ac:dyDescent="0.2">
      <c r="S877">
        <v>865</v>
      </c>
      <c r="T877">
        <v>539.94472140571247</v>
      </c>
      <c r="U877">
        <f t="shared" si="16"/>
        <v>6.2914667665511832</v>
      </c>
    </row>
    <row r="878" spans="19:21" x14ac:dyDescent="0.2">
      <c r="S878">
        <v>866</v>
      </c>
      <c r="T878">
        <v>647.91719759942293</v>
      </c>
      <c r="U878">
        <f t="shared" si="16"/>
        <v>6.4737629067051534</v>
      </c>
    </row>
    <row r="879" spans="19:21" x14ac:dyDescent="0.2">
      <c r="S879">
        <v>867</v>
      </c>
      <c r="T879">
        <v>583.37747486154205</v>
      </c>
      <c r="U879">
        <f t="shared" si="16"/>
        <v>6.3688344465777451</v>
      </c>
    </row>
    <row r="880" spans="19:21" x14ac:dyDescent="0.2">
      <c r="S880">
        <v>868</v>
      </c>
      <c r="T880">
        <v>621.23072849108883</v>
      </c>
      <c r="U880">
        <f t="shared" si="16"/>
        <v>6.4317025563922092</v>
      </c>
    </row>
    <row r="881" spans="19:21" x14ac:dyDescent="0.2">
      <c r="S881">
        <v>869</v>
      </c>
      <c r="T881">
        <v>626.3220189725057</v>
      </c>
      <c r="U881">
        <f t="shared" si="16"/>
        <v>6.4398646461423388</v>
      </c>
    </row>
    <row r="882" spans="19:21" x14ac:dyDescent="0.2">
      <c r="S882">
        <v>870</v>
      </c>
      <c r="T882">
        <v>471.98710199890513</v>
      </c>
      <c r="U882">
        <f t="shared" si="16"/>
        <v>6.1569516589386799</v>
      </c>
    </row>
    <row r="883" spans="19:21" x14ac:dyDescent="0.2">
      <c r="S883">
        <v>871</v>
      </c>
      <c r="T883">
        <v>506.11448052315671</v>
      </c>
      <c r="U883">
        <f t="shared" si="16"/>
        <v>6.2267628897908729</v>
      </c>
    </row>
    <row r="884" spans="19:21" x14ac:dyDescent="0.2">
      <c r="S884">
        <v>872</v>
      </c>
      <c r="T884">
        <v>482.21416942419972</v>
      </c>
      <c r="U884">
        <f t="shared" si="16"/>
        <v>6.1783883502680572</v>
      </c>
    </row>
    <row r="885" spans="19:21" x14ac:dyDescent="0.2">
      <c r="S885">
        <v>873</v>
      </c>
      <c r="T885">
        <v>429.66587447893977</v>
      </c>
      <c r="U885">
        <f t="shared" si="16"/>
        <v>6.0630078705430934</v>
      </c>
    </row>
    <row r="886" spans="19:21" x14ac:dyDescent="0.2">
      <c r="S886">
        <v>874</v>
      </c>
      <c r="T886">
        <v>600.79412136349606</v>
      </c>
      <c r="U886">
        <f t="shared" si="16"/>
        <v>6.3982523157207902</v>
      </c>
    </row>
    <row r="887" spans="19:21" x14ac:dyDescent="0.2">
      <c r="S887">
        <v>875</v>
      </c>
      <c r="T887">
        <v>690.67555190950168</v>
      </c>
      <c r="U887">
        <f t="shared" si="16"/>
        <v>6.5376701793623484</v>
      </c>
    </row>
    <row r="888" spans="19:21" x14ac:dyDescent="0.2">
      <c r="S888">
        <v>876</v>
      </c>
      <c r="T888">
        <v>624.54169410349459</v>
      </c>
      <c r="U888">
        <f t="shared" si="16"/>
        <v>6.4370180913137904</v>
      </c>
    </row>
    <row r="889" spans="19:21" x14ac:dyDescent="0.2">
      <c r="S889">
        <v>877</v>
      </c>
      <c r="T889">
        <v>509.93594528961034</v>
      </c>
      <c r="U889">
        <f t="shared" si="16"/>
        <v>6.2342851203589964</v>
      </c>
    </row>
    <row r="890" spans="19:21" x14ac:dyDescent="0.2">
      <c r="S890">
        <v>878</v>
      </c>
      <c r="T890">
        <v>514.7648177983499</v>
      </c>
      <c r="U890">
        <f t="shared" si="16"/>
        <v>6.2437101318915387</v>
      </c>
    </row>
    <row r="891" spans="19:21" x14ac:dyDescent="0.2">
      <c r="S891">
        <v>879</v>
      </c>
      <c r="T891">
        <v>652.95303482972452</v>
      </c>
      <c r="U891">
        <f t="shared" si="16"/>
        <v>6.4815052045302215</v>
      </c>
    </row>
    <row r="892" spans="19:21" x14ac:dyDescent="0.2">
      <c r="S892">
        <v>880</v>
      </c>
      <c r="T892">
        <v>490.37968793921357</v>
      </c>
      <c r="U892">
        <f t="shared" si="16"/>
        <v>6.1951799643906504</v>
      </c>
    </row>
    <row r="893" spans="19:21" x14ac:dyDescent="0.2">
      <c r="S893">
        <v>881</v>
      </c>
      <c r="T893">
        <v>458.76321105944788</v>
      </c>
      <c r="U893">
        <f t="shared" si="16"/>
        <v>6.1285341969038774</v>
      </c>
    </row>
    <row r="894" spans="19:21" x14ac:dyDescent="0.2">
      <c r="S894">
        <v>882</v>
      </c>
      <c r="T894">
        <v>492.44805567787802</v>
      </c>
      <c r="U894">
        <f t="shared" si="16"/>
        <v>6.1993889843449015</v>
      </c>
    </row>
    <row r="895" spans="19:21" x14ac:dyDescent="0.2">
      <c r="S895">
        <v>883</v>
      </c>
      <c r="T895">
        <v>420.84032143199124</v>
      </c>
      <c r="U895">
        <f t="shared" si="16"/>
        <v>6.0422534777264865</v>
      </c>
    </row>
    <row r="896" spans="19:21" x14ac:dyDescent="0.2">
      <c r="S896">
        <v>884</v>
      </c>
      <c r="T896">
        <v>493.7923458457729</v>
      </c>
      <c r="U896">
        <f t="shared" si="16"/>
        <v>6.2021150762761064</v>
      </c>
    </row>
    <row r="897" spans="19:21" x14ac:dyDescent="0.2">
      <c r="S897">
        <v>885</v>
      </c>
      <c r="T897">
        <v>411.66005264569299</v>
      </c>
      <c r="U897">
        <f t="shared" si="16"/>
        <v>6.0201978938171914</v>
      </c>
    </row>
    <row r="898" spans="19:21" x14ac:dyDescent="0.2">
      <c r="S898">
        <v>886</v>
      </c>
      <c r="T898">
        <v>609.49765915019157</v>
      </c>
      <c r="U898">
        <f t="shared" si="16"/>
        <v>6.4126351083072102</v>
      </c>
    </row>
    <row r="899" spans="19:21" x14ac:dyDescent="0.2">
      <c r="S899">
        <v>887</v>
      </c>
      <c r="T899">
        <v>399.69892218571431</v>
      </c>
      <c r="U899">
        <f t="shared" si="16"/>
        <v>5.9907115691555095</v>
      </c>
    </row>
    <row r="900" spans="19:21" x14ac:dyDescent="0.2">
      <c r="S900">
        <v>888</v>
      </c>
      <c r="T900">
        <v>535.88770059124897</v>
      </c>
      <c r="U900">
        <f t="shared" si="16"/>
        <v>6.2839246252974181</v>
      </c>
    </row>
    <row r="901" spans="19:21" x14ac:dyDescent="0.2">
      <c r="S901">
        <v>889</v>
      </c>
      <c r="T901">
        <v>550.74374004654692</v>
      </c>
      <c r="U901">
        <f t="shared" si="16"/>
        <v>6.3112696193837152</v>
      </c>
    </row>
    <row r="902" spans="19:21" x14ac:dyDescent="0.2">
      <c r="S902">
        <v>890</v>
      </c>
      <c r="T902">
        <v>534.80719356887732</v>
      </c>
      <c r="U902">
        <f t="shared" si="16"/>
        <v>6.2819062960888532</v>
      </c>
    </row>
    <row r="903" spans="19:21" x14ac:dyDescent="0.2">
      <c r="S903">
        <v>891</v>
      </c>
      <c r="T903">
        <v>711.75421767407011</v>
      </c>
      <c r="U903">
        <f t="shared" si="16"/>
        <v>6.5677326519208075</v>
      </c>
    </row>
    <row r="904" spans="19:21" x14ac:dyDescent="0.2">
      <c r="S904">
        <v>892</v>
      </c>
      <c r="T904">
        <v>516.74697305464804</v>
      </c>
      <c r="U904">
        <f t="shared" si="16"/>
        <v>6.2475533408855979</v>
      </c>
    </row>
    <row r="905" spans="19:21" x14ac:dyDescent="0.2">
      <c r="S905">
        <v>893</v>
      </c>
      <c r="T905">
        <v>647.94311576939504</v>
      </c>
      <c r="U905">
        <f t="shared" si="16"/>
        <v>6.4738029081925177</v>
      </c>
    </row>
    <row r="906" spans="19:21" x14ac:dyDescent="0.2">
      <c r="S906">
        <v>894</v>
      </c>
      <c r="T906">
        <v>542.1412713109886</v>
      </c>
      <c r="U906">
        <f t="shared" si="16"/>
        <v>6.2955266156520677</v>
      </c>
    </row>
    <row r="907" spans="19:21" x14ac:dyDescent="0.2">
      <c r="S907">
        <v>895</v>
      </c>
      <c r="T907">
        <v>518.54350796676442</v>
      </c>
      <c r="U907">
        <f t="shared" si="16"/>
        <v>6.2510239353676793</v>
      </c>
    </row>
    <row r="908" spans="19:21" x14ac:dyDescent="0.2">
      <c r="S908">
        <v>896</v>
      </c>
      <c r="T908">
        <v>533.30124067314171</v>
      </c>
      <c r="U908">
        <f t="shared" si="16"/>
        <v>6.2790864440113916</v>
      </c>
    </row>
    <row r="909" spans="19:21" x14ac:dyDescent="0.2">
      <c r="S909">
        <v>897</v>
      </c>
      <c r="T909">
        <v>603.54658719208317</v>
      </c>
      <c r="U909">
        <f t="shared" si="16"/>
        <v>6.4028232325740833</v>
      </c>
    </row>
    <row r="910" spans="19:21" x14ac:dyDescent="0.2">
      <c r="S910">
        <v>898</v>
      </c>
      <c r="T910">
        <v>706.45333301595201</v>
      </c>
      <c r="U910">
        <f t="shared" si="16"/>
        <v>6.5602571461792447</v>
      </c>
    </row>
    <row r="911" spans="19:21" x14ac:dyDescent="0.2">
      <c r="S911">
        <v>899</v>
      </c>
      <c r="T911">
        <v>518.01986426751102</v>
      </c>
      <c r="U911">
        <f t="shared" ref="U911:U974" si="17">LN(T911)</f>
        <v>6.2500135895309947</v>
      </c>
    </row>
    <row r="912" spans="19:21" x14ac:dyDescent="0.2">
      <c r="S912">
        <v>900</v>
      </c>
      <c r="T912">
        <v>477.19097093501802</v>
      </c>
      <c r="U912">
        <f t="shared" si="17"/>
        <v>6.1679167691206551</v>
      </c>
    </row>
    <row r="913" spans="19:21" x14ac:dyDescent="0.2">
      <c r="S913">
        <v>901</v>
      </c>
      <c r="T913">
        <v>536.64224377325809</v>
      </c>
      <c r="U913">
        <f t="shared" si="17"/>
        <v>6.285331659777821</v>
      </c>
    </row>
    <row r="914" spans="19:21" x14ac:dyDescent="0.2">
      <c r="S914">
        <v>902</v>
      </c>
      <c r="T914">
        <v>546.46584577164163</v>
      </c>
      <c r="U914">
        <f t="shared" si="17"/>
        <v>6.303471809362871</v>
      </c>
    </row>
    <row r="915" spans="19:21" x14ac:dyDescent="0.2">
      <c r="S915">
        <v>903</v>
      </c>
      <c r="T915">
        <v>460.41790574925659</v>
      </c>
      <c r="U915">
        <f t="shared" si="17"/>
        <v>6.132134567814437</v>
      </c>
    </row>
    <row r="916" spans="19:21" x14ac:dyDescent="0.2">
      <c r="S916">
        <v>904</v>
      </c>
      <c r="T916">
        <v>604.11807293021786</v>
      </c>
      <c r="U916">
        <f t="shared" si="17"/>
        <v>6.4037696638139199</v>
      </c>
    </row>
    <row r="917" spans="19:21" x14ac:dyDescent="0.2">
      <c r="S917">
        <v>905</v>
      </c>
      <c r="T917">
        <v>468.68347866747467</v>
      </c>
      <c r="U917">
        <f t="shared" si="17"/>
        <v>6.1499276550380806</v>
      </c>
    </row>
    <row r="918" spans="19:21" x14ac:dyDescent="0.2">
      <c r="S918">
        <v>906</v>
      </c>
      <c r="T918">
        <v>672.44044843746178</v>
      </c>
      <c r="U918">
        <f t="shared" si="17"/>
        <v>6.5109135550456383</v>
      </c>
    </row>
    <row r="919" spans="19:21" x14ac:dyDescent="0.2">
      <c r="S919">
        <v>907</v>
      </c>
      <c r="T919">
        <v>513.80909325519838</v>
      </c>
      <c r="U919">
        <f t="shared" si="17"/>
        <v>6.2418517825635469</v>
      </c>
    </row>
    <row r="920" spans="19:21" x14ac:dyDescent="0.2">
      <c r="S920">
        <v>908</v>
      </c>
      <c r="T920">
        <v>405.63389553268297</v>
      </c>
      <c r="U920">
        <f t="shared" si="17"/>
        <v>6.0054510176528515</v>
      </c>
    </row>
    <row r="921" spans="19:21" x14ac:dyDescent="0.2">
      <c r="S921">
        <v>909</v>
      </c>
      <c r="T921">
        <v>439.99694994259625</v>
      </c>
      <c r="U921">
        <f t="shared" si="17"/>
        <v>6.0867677949396359</v>
      </c>
    </row>
    <row r="922" spans="19:21" x14ac:dyDescent="0.2">
      <c r="S922">
        <v>910</v>
      </c>
      <c r="T922">
        <v>529.33584695755474</v>
      </c>
      <c r="U922">
        <f t="shared" si="17"/>
        <v>6.2716231017880641</v>
      </c>
    </row>
    <row r="923" spans="19:21" x14ac:dyDescent="0.2">
      <c r="S923">
        <v>911</v>
      </c>
      <c r="T923">
        <v>469.37487006847226</v>
      </c>
      <c r="U923">
        <f t="shared" si="17"/>
        <v>6.1514017457001922</v>
      </c>
    </row>
    <row r="924" spans="19:21" x14ac:dyDescent="0.2">
      <c r="S924">
        <v>912</v>
      </c>
      <c r="T924">
        <v>528.82753520275287</v>
      </c>
      <c r="U924">
        <f t="shared" si="17"/>
        <v>6.2706623582914167</v>
      </c>
    </row>
    <row r="925" spans="19:21" x14ac:dyDescent="0.2">
      <c r="S925">
        <v>913</v>
      </c>
      <c r="T925">
        <v>508.39791748338757</v>
      </c>
      <c r="U925">
        <f t="shared" si="17"/>
        <v>6.2312644430901267</v>
      </c>
    </row>
    <row r="926" spans="19:21" x14ac:dyDescent="0.2">
      <c r="S926">
        <v>914</v>
      </c>
      <c r="T926">
        <v>444.49584033797532</v>
      </c>
      <c r="U926">
        <f t="shared" si="17"/>
        <v>6.0969406968403757</v>
      </c>
    </row>
    <row r="927" spans="19:21" x14ac:dyDescent="0.2">
      <c r="S927">
        <v>915</v>
      </c>
      <c r="T927">
        <v>530.81587379204007</v>
      </c>
      <c r="U927">
        <f t="shared" si="17"/>
        <v>6.2744152074216712</v>
      </c>
    </row>
    <row r="928" spans="19:21" x14ac:dyDescent="0.2">
      <c r="S928">
        <v>916</v>
      </c>
      <c r="T928">
        <v>440.7358332290807</v>
      </c>
      <c r="U928">
        <f t="shared" si="17"/>
        <v>6.0884456783429792</v>
      </c>
    </row>
    <row r="929" spans="19:21" x14ac:dyDescent="0.2">
      <c r="S929">
        <v>917</v>
      </c>
      <c r="T929">
        <v>492.64446753909391</v>
      </c>
      <c r="U929">
        <f t="shared" si="17"/>
        <v>6.1997877527025729</v>
      </c>
    </row>
    <row r="930" spans="19:21" x14ac:dyDescent="0.2">
      <c r="S930">
        <v>918</v>
      </c>
      <c r="T930">
        <v>598.20164200861848</v>
      </c>
      <c r="U930">
        <f t="shared" si="17"/>
        <v>6.3939278911078583</v>
      </c>
    </row>
    <row r="931" spans="19:21" x14ac:dyDescent="0.2">
      <c r="S931">
        <v>919</v>
      </c>
      <c r="T931">
        <v>613.63476566206975</v>
      </c>
      <c r="U931">
        <f t="shared" si="17"/>
        <v>6.4193999069585574</v>
      </c>
    </row>
    <row r="932" spans="19:21" x14ac:dyDescent="0.2">
      <c r="S932">
        <v>920</v>
      </c>
      <c r="T932">
        <v>564.1800093777025</v>
      </c>
      <c r="U932">
        <f t="shared" si="17"/>
        <v>6.3353733661388674</v>
      </c>
    </row>
    <row r="933" spans="19:21" x14ac:dyDescent="0.2">
      <c r="S933">
        <v>921</v>
      </c>
      <c r="T933">
        <v>494.66443941698134</v>
      </c>
      <c r="U933">
        <f t="shared" si="17"/>
        <v>6.2038796325227619</v>
      </c>
    </row>
    <row r="934" spans="19:21" x14ac:dyDescent="0.2">
      <c r="S934">
        <v>922</v>
      </c>
      <c r="T934">
        <v>565.36823526738976</v>
      </c>
      <c r="U934">
        <f t="shared" si="17"/>
        <v>6.3374772626897506</v>
      </c>
    </row>
    <row r="935" spans="19:21" x14ac:dyDescent="0.2">
      <c r="S935">
        <v>923</v>
      </c>
      <c r="T935">
        <v>381.43938595396384</v>
      </c>
      <c r="U935">
        <f t="shared" si="17"/>
        <v>5.943951954625347</v>
      </c>
    </row>
    <row r="936" spans="19:21" x14ac:dyDescent="0.2">
      <c r="S936">
        <v>924</v>
      </c>
      <c r="T936">
        <v>603.00502061324687</v>
      </c>
      <c r="U936">
        <f t="shared" si="17"/>
        <v>6.4019255227509761</v>
      </c>
    </row>
    <row r="937" spans="19:21" x14ac:dyDescent="0.2">
      <c r="S937">
        <v>925</v>
      </c>
      <c r="T937">
        <v>567.12662350184098</v>
      </c>
      <c r="U937">
        <f t="shared" si="17"/>
        <v>6.3405826006678696</v>
      </c>
    </row>
    <row r="938" spans="19:21" x14ac:dyDescent="0.2">
      <c r="S938">
        <v>926</v>
      </c>
      <c r="T938">
        <v>685.19563618478253</v>
      </c>
      <c r="U938">
        <f t="shared" si="17"/>
        <v>6.529704397755987</v>
      </c>
    </row>
    <row r="939" spans="19:21" x14ac:dyDescent="0.2">
      <c r="S939">
        <v>927</v>
      </c>
      <c r="T939">
        <v>577.0500898799628</v>
      </c>
      <c r="U939">
        <f t="shared" si="17"/>
        <v>6.3579290736240708</v>
      </c>
    </row>
    <row r="940" spans="19:21" x14ac:dyDescent="0.2">
      <c r="S940">
        <v>928</v>
      </c>
      <c r="T940">
        <v>544.1978710105767</v>
      </c>
      <c r="U940">
        <f t="shared" si="17"/>
        <v>6.2993129141962836</v>
      </c>
    </row>
    <row r="941" spans="19:21" x14ac:dyDescent="0.2">
      <c r="S941">
        <v>929</v>
      </c>
      <c r="T941">
        <v>541.00907207597209</v>
      </c>
      <c r="U941">
        <f t="shared" si="17"/>
        <v>6.2934360477927065</v>
      </c>
    </row>
    <row r="942" spans="19:21" x14ac:dyDescent="0.2">
      <c r="S942">
        <v>930</v>
      </c>
      <c r="T942">
        <v>423.18279216980767</v>
      </c>
      <c r="U942">
        <f t="shared" si="17"/>
        <v>6.0478042184929377</v>
      </c>
    </row>
    <row r="943" spans="19:21" x14ac:dyDescent="0.2">
      <c r="S943">
        <v>931</v>
      </c>
      <c r="T943">
        <v>420.19039305799271</v>
      </c>
      <c r="U943">
        <f t="shared" si="17"/>
        <v>6.0407079253651368</v>
      </c>
    </row>
    <row r="944" spans="19:21" x14ac:dyDescent="0.2">
      <c r="S944">
        <v>932</v>
      </c>
      <c r="T944">
        <v>407.52175131016674</v>
      </c>
      <c r="U944">
        <f t="shared" si="17"/>
        <v>6.0100943087046543</v>
      </c>
    </row>
    <row r="945" spans="19:21" x14ac:dyDescent="0.2">
      <c r="S945">
        <v>933</v>
      </c>
      <c r="T945">
        <v>527.56835815399825</v>
      </c>
      <c r="U945">
        <f t="shared" si="17"/>
        <v>6.268278445871835</v>
      </c>
    </row>
    <row r="946" spans="19:21" x14ac:dyDescent="0.2">
      <c r="S946">
        <v>934</v>
      </c>
      <c r="T946">
        <v>407.06559555729308</v>
      </c>
      <c r="U946">
        <f t="shared" si="17"/>
        <v>6.0089743409017942</v>
      </c>
    </row>
    <row r="947" spans="19:21" x14ac:dyDescent="0.2">
      <c r="S947">
        <v>935</v>
      </c>
      <c r="T947">
        <v>543.99410088301227</v>
      </c>
      <c r="U947">
        <f t="shared" si="17"/>
        <v>6.2989384028320954</v>
      </c>
    </row>
    <row r="948" spans="19:21" x14ac:dyDescent="0.2">
      <c r="S948">
        <v>936</v>
      </c>
      <c r="T948">
        <v>460.73355750615679</v>
      </c>
      <c r="U948">
        <f t="shared" si="17"/>
        <v>6.1328199095456206</v>
      </c>
    </row>
    <row r="949" spans="19:21" x14ac:dyDescent="0.2">
      <c r="S949">
        <v>937</v>
      </c>
      <c r="T949">
        <v>728.71691428510326</v>
      </c>
      <c r="U949">
        <f t="shared" si="17"/>
        <v>6.5912853359961252</v>
      </c>
    </row>
    <row r="950" spans="19:21" x14ac:dyDescent="0.2">
      <c r="S950">
        <v>938</v>
      </c>
      <c r="T950">
        <v>529.05684038020229</v>
      </c>
      <c r="U950">
        <f t="shared" si="17"/>
        <v>6.271095874819939</v>
      </c>
    </row>
    <row r="951" spans="19:21" x14ac:dyDescent="0.2">
      <c r="S951">
        <v>939</v>
      </c>
      <c r="T951">
        <v>595.34339892970331</v>
      </c>
      <c r="U951">
        <f t="shared" si="17"/>
        <v>6.3891383801221062</v>
      </c>
    </row>
    <row r="952" spans="19:21" x14ac:dyDescent="0.2">
      <c r="S952">
        <v>940</v>
      </c>
      <c r="T952">
        <v>651.58616455608103</v>
      </c>
      <c r="U952">
        <f t="shared" si="17"/>
        <v>6.4794096434700554</v>
      </c>
    </row>
    <row r="953" spans="19:21" x14ac:dyDescent="0.2">
      <c r="S953">
        <v>941</v>
      </c>
      <c r="T953">
        <v>585.58686479902087</v>
      </c>
      <c r="U953">
        <f t="shared" si="17"/>
        <v>6.372614532065997</v>
      </c>
    </row>
    <row r="954" spans="19:21" x14ac:dyDescent="0.2">
      <c r="S954">
        <v>942</v>
      </c>
      <c r="T954">
        <v>636.75051602727842</v>
      </c>
      <c r="U954">
        <f t="shared" si="17"/>
        <v>6.4563779242672137</v>
      </c>
    </row>
    <row r="955" spans="19:21" x14ac:dyDescent="0.2">
      <c r="S955">
        <v>943</v>
      </c>
      <c r="T955">
        <v>584.51009961563943</v>
      </c>
      <c r="U955">
        <f t="shared" si="17"/>
        <v>6.3707740598315148</v>
      </c>
    </row>
    <row r="956" spans="19:21" x14ac:dyDescent="0.2">
      <c r="S956">
        <v>944</v>
      </c>
      <c r="T956">
        <v>456.63148808924728</v>
      </c>
      <c r="U956">
        <f t="shared" si="17"/>
        <v>6.1238766938056273</v>
      </c>
    </row>
    <row r="957" spans="19:21" x14ac:dyDescent="0.2">
      <c r="S957">
        <v>945</v>
      </c>
      <c r="T957">
        <v>495.09108058340263</v>
      </c>
      <c r="U957">
        <f t="shared" si="17"/>
        <v>6.2047417468211412</v>
      </c>
    </row>
    <row r="958" spans="19:21" x14ac:dyDescent="0.2">
      <c r="S958">
        <v>946</v>
      </c>
      <c r="T958">
        <v>430.29208679691106</v>
      </c>
      <c r="U958">
        <f t="shared" si="17"/>
        <v>6.0644642497077852</v>
      </c>
    </row>
    <row r="959" spans="19:21" x14ac:dyDescent="0.2">
      <c r="S959">
        <v>947</v>
      </c>
      <c r="T959">
        <v>541.52866279530622</v>
      </c>
      <c r="U959">
        <f t="shared" si="17"/>
        <v>6.2943959972568173</v>
      </c>
    </row>
    <row r="960" spans="19:21" x14ac:dyDescent="0.2">
      <c r="S960">
        <v>948</v>
      </c>
      <c r="T960">
        <v>562.80245082218073</v>
      </c>
      <c r="U960">
        <f t="shared" si="17"/>
        <v>6.3329286799254589</v>
      </c>
    </row>
    <row r="961" spans="19:21" x14ac:dyDescent="0.2">
      <c r="S961">
        <v>949</v>
      </c>
      <c r="T961">
        <v>540.23426669284163</v>
      </c>
      <c r="U961">
        <f t="shared" si="17"/>
        <v>6.2920028726914703</v>
      </c>
    </row>
    <row r="962" spans="19:21" x14ac:dyDescent="0.2">
      <c r="S962">
        <v>950</v>
      </c>
      <c r="T962">
        <v>542.59365606833546</v>
      </c>
      <c r="U962">
        <f t="shared" si="17"/>
        <v>6.296360708428387</v>
      </c>
    </row>
    <row r="963" spans="19:21" x14ac:dyDescent="0.2">
      <c r="S963">
        <v>951</v>
      </c>
      <c r="T963">
        <v>452.27877294456329</v>
      </c>
      <c r="U963">
        <f t="shared" si="17"/>
        <v>6.1142987440195933</v>
      </c>
    </row>
    <row r="964" spans="19:21" x14ac:dyDescent="0.2">
      <c r="S964">
        <v>952</v>
      </c>
      <c r="T964">
        <v>564.34644381887847</v>
      </c>
      <c r="U964">
        <f t="shared" si="17"/>
        <v>6.3356683250065329</v>
      </c>
    </row>
    <row r="965" spans="19:21" x14ac:dyDescent="0.2">
      <c r="S965">
        <v>953</v>
      </c>
      <c r="T965">
        <v>672.53018123138224</v>
      </c>
      <c r="U965">
        <f t="shared" si="17"/>
        <v>6.5110469896234271</v>
      </c>
    </row>
    <row r="966" spans="19:21" x14ac:dyDescent="0.2">
      <c r="S966">
        <v>954</v>
      </c>
      <c r="T966">
        <v>575.70820465813244</v>
      </c>
      <c r="U966">
        <f t="shared" si="17"/>
        <v>6.3556009432010763</v>
      </c>
    </row>
    <row r="967" spans="19:21" x14ac:dyDescent="0.2">
      <c r="S967">
        <v>955</v>
      </c>
      <c r="T967">
        <v>503.01476060105034</v>
      </c>
      <c r="U967">
        <f t="shared" si="17"/>
        <v>6.2206195148004921</v>
      </c>
    </row>
    <row r="968" spans="19:21" x14ac:dyDescent="0.2">
      <c r="S968">
        <v>956</v>
      </c>
      <c r="T968">
        <v>662.74611302407334</v>
      </c>
      <c r="U968">
        <f t="shared" si="17"/>
        <v>6.4963919802316399</v>
      </c>
    </row>
    <row r="969" spans="19:21" x14ac:dyDescent="0.2">
      <c r="S969">
        <v>957</v>
      </c>
      <c r="T969">
        <v>537.72294257143835</v>
      </c>
      <c r="U969">
        <f t="shared" si="17"/>
        <v>6.2873434508827621</v>
      </c>
    </row>
    <row r="970" spans="19:21" x14ac:dyDescent="0.2">
      <c r="S970">
        <v>958</v>
      </c>
      <c r="T970">
        <v>598.62081346373566</v>
      </c>
      <c r="U970">
        <f t="shared" si="17"/>
        <v>6.3946283650509068</v>
      </c>
    </row>
    <row r="971" spans="19:21" x14ac:dyDescent="0.2">
      <c r="S971">
        <v>959</v>
      </c>
      <c r="T971">
        <v>516.13700353151501</v>
      </c>
      <c r="U971">
        <f t="shared" si="17"/>
        <v>6.2463722409598201</v>
      </c>
    </row>
    <row r="972" spans="19:21" x14ac:dyDescent="0.2">
      <c r="S972">
        <v>960</v>
      </c>
      <c r="T972">
        <v>730.43858708896585</v>
      </c>
      <c r="U972">
        <f t="shared" si="17"/>
        <v>6.5936451579632918</v>
      </c>
    </row>
    <row r="973" spans="19:21" x14ac:dyDescent="0.2">
      <c r="S973">
        <v>961</v>
      </c>
      <c r="T973">
        <v>459.46451685110958</v>
      </c>
      <c r="U973">
        <f t="shared" si="17"/>
        <v>6.1300617175977292</v>
      </c>
    </row>
    <row r="974" spans="19:21" x14ac:dyDescent="0.2">
      <c r="S974">
        <v>962</v>
      </c>
      <c r="T974">
        <v>592.70972808220813</v>
      </c>
      <c r="U974">
        <f t="shared" si="17"/>
        <v>6.3847047818229381</v>
      </c>
    </row>
    <row r="975" spans="19:21" x14ac:dyDescent="0.2">
      <c r="S975">
        <v>963</v>
      </c>
      <c r="T975">
        <v>497.65484177190808</v>
      </c>
      <c r="U975">
        <f t="shared" ref="U975:U1012" si="18">LN(T975)</f>
        <v>6.2099067479161354</v>
      </c>
    </row>
    <row r="976" spans="19:21" x14ac:dyDescent="0.2">
      <c r="S976">
        <v>964</v>
      </c>
      <c r="T976">
        <v>454.56468871342901</v>
      </c>
      <c r="U976">
        <f t="shared" si="18"/>
        <v>6.1193402328921493</v>
      </c>
    </row>
    <row r="977" spans="19:21" x14ac:dyDescent="0.2">
      <c r="S977">
        <v>965</v>
      </c>
      <c r="T977">
        <v>553.80489639958557</v>
      </c>
      <c r="U977">
        <f t="shared" si="18"/>
        <v>6.3168124521560385</v>
      </c>
    </row>
    <row r="978" spans="19:21" x14ac:dyDescent="0.2">
      <c r="S978">
        <v>966</v>
      </c>
      <c r="T978">
        <v>520.42524348611505</v>
      </c>
      <c r="U978">
        <f t="shared" si="18"/>
        <v>6.2546462533137559</v>
      </c>
    </row>
    <row r="979" spans="19:21" x14ac:dyDescent="0.2">
      <c r="S979">
        <v>967</v>
      </c>
      <c r="T979">
        <v>632.36595479836524</v>
      </c>
      <c r="U979">
        <f t="shared" si="18"/>
        <v>6.4494682689689702</v>
      </c>
    </row>
    <row r="980" spans="19:21" x14ac:dyDescent="0.2">
      <c r="S980">
        <v>968</v>
      </c>
      <c r="T980">
        <v>435.47508976813123</v>
      </c>
      <c r="U980">
        <f t="shared" si="18"/>
        <v>6.0764375955019307</v>
      </c>
    </row>
    <row r="981" spans="19:21" x14ac:dyDescent="0.2">
      <c r="S981">
        <v>969</v>
      </c>
      <c r="T981">
        <v>490.50737500954892</v>
      </c>
      <c r="U981">
        <f t="shared" si="18"/>
        <v>6.1954403145897299</v>
      </c>
    </row>
    <row r="982" spans="19:21" x14ac:dyDescent="0.2">
      <c r="S982">
        <v>970</v>
      </c>
      <c r="T982">
        <v>465.82795300010758</v>
      </c>
      <c r="U982">
        <f t="shared" si="18"/>
        <v>6.1438163663841205</v>
      </c>
    </row>
    <row r="983" spans="19:21" x14ac:dyDescent="0.2">
      <c r="S983">
        <v>971</v>
      </c>
      <c r="T983">
        <v>539.82227159283616</v>
      </c>
      <c r="U983">
        <f t="shared" si="18"/>
        <v>6.2912399587043142</v>
      </c>
    </row>
    <row r="984" spans="19:21" x14ac:dyDescent="0.2">
      <c r="S984">
        <v>972</v>
      </c>
      <c r="T984">
        <v>511.47021083003398</v>
      </c>
      <c r="U984">
        <f t="shared" si="18"/>
        <v>6.2372893448492706</v>
      </c>
    </row>
    <row r="985" spans="19:21" x14ac:dyDescent="0.2">
      <c r="S985">
        <v>973</v>
      </c>
      <c r="T985">
        <v>500.81643861771209</v>
      </c>
      <c r="U985">
        <f t="shared" si="18"/>
        <v>6.2162396439630481</v>
      </c>
    </row>
    <row r="986" spans="19:21" x14ac:dyDescent="0.2">
      <c r="S986">
        <v>974</v>
      </c>
      <c r="T986">
        <v>410.83657753219751</v>
      </c>
      <c r="U986">
        <f t="shared" si="18"/>
        <v>6.0181955138476528</v>
      </c>
    </row>
    <row r="987" spans="19:21" x14ac:dyDescent="0.2">
      <c r="S987">
        <v>975</v>
      </c>
      <c r="T987">
        <v>535.02805402849015</v>
      </c>
      <c r="U987">
        <f t="shared" si="18"/>
        <v>6.2823191829576421</v>
      </c>
    </row>
    <row r="988" spans="19:21" x14ac:dyDescent="0.2">
      <c r="S988">
        <v>976</v>
      </c>
      <c r="T988">
        <v>532.43219130014609</v>
      </c>
      <c r="U988">
        <f t="shared" si="18"/>
        <v>6.2774555491937027</v>
      </c>
    </row>
    <row r="989" spans="19:21" x14ac:dyDescent="0.2">
      <c r="S989">
        <v>977</v>
      </c>
      <c r="T989">
        <v>584.8633327372637</v>
      </c>
      <c r="U989">
        <f t="shared" si="18"/>
        <v>6.3713782006860873</v>
      </c>
    </row>
    <row r="990" spans="19:21" x14ac:dyDescent="0.2">
      <c r="S990">
        <v>978</v>
      </c>
      <c r="T990">
        <v>627.30387647155908</v>
      </c>
      <c r="U990">
        <f t="shared" si="18"/>
        <v>6.4414310746971211</v>
      </c>
    </row>
    <row r="991" spans="19:21" x14ac:dyDescent="0.2">
      <c r="S991">
        <v>979</v>
      </c>
      <c r="T991">
        <v>511.89800278754683</v>
      </c>
      <c r="U991">
        <f t="shared" si="18"/>
        <v>6.238125391888329</v>
      </c>
    </row>
    <row r="992" spans="19:21" x14ac:dyDescent="0.2">
      <c r="S992">
        <v>980</v>
      </c>
      <c r="T992">
        <v>504.9375885938295</v>
      </c>
      <c r="U992">
        <f t="shared" si="18"/>
        <v>6.2244348346949527</v>
      </c>
    </row>
    <row r="993" spans="19:21" x14ac:dyDescent="0.2">
      <c r="S993">
        <v>981</v>
      </c>
      <c r="T993">
        <v>391.33939599578707</v>
      </c>
      <c r="U993">
        <f t="shared" si="18"/>
        <v>5.9695752039230632</v>
      </c>
    </row>
    <row r="994" spans="19:21" x14ac:dyDescent="0.2">
      <c r="S994">
        <v>982</v>
      </c>
      <c r="T994">
        <v>513.41823023089921</v>
      </c>
      <c r="U994">
        <f t="shared" si="18"/>
        <v>6.2410907766318973</v>
      </c>
    </row>
    <row r="995" spans="19:21" x14ac:dyDescent="0.2">
      <c r="S995">
        <v>983</v>
      </c>
      <c r="T995">
        <v>498.24206577447143</v>
      </c>
      <c r="U995">
        <f t="shared" si="18"/>
        <v>6.211086034780406</v>
      </c>
    </row>
    <row r="996" spans="19:21" x14ac:dyDescent="0.2">
      <c r="S996">
        <v>984</v>
      </c>
      <c r="T996">
        <v>409.11220797804651</v>
      </c>
      <c r="U996">
        <f t="shared" si="18"/>
        <v>6.0139894655510959</v>
      </c>
    </row>
    <row r="997" spans="19:21" x14ac:dyDescent="0.2">
      <c r="S997">
        <v>985</v>
      </c>
      <c r="T997">
        <v>474.29715787920827</v>
      </c>
      <c r="U997">
        <f t="shared" si="18"/>
        <v>6.1618340406227157</v>
      </c>
    </row>
    <row r="998" spans="19:21" x14ac:dyDescent="0.2">
      <c r="S998">
        <v>986</v>
      </c>
      <c r="T998">
        <v>558.83691759051908</v>
      </c>
      <c r="U998">
        <f t="shared" si="18"/>
        <v>6.3258576910389932</v>
      </c>
    </row>
    <row r="999" spans="19:21" x14ac:dyDescent="0.2">
      <c r="S999">
        <v>987</v>
      </c>
      <c r="T999">
        <v>540.33052178308026</v>
      </c>
      <c r="U999">
        <f t="shared" si="18"/>
        <v>6.292181029691438</v>
      </c>
    </row>
    <row r="1000" spans="19:21" x14ac:dyDescent="0.2">
      <c r="S1000">
        <v>988</v>
      </c>
      <c r="T1000">
        <v>521.63458018429981</v>
      </c>
      <c r="U1000">
        <f t="shared" si="18"/>
        <v>6.2569673047805416</v>
      </c>
    </row>
    <row r="1001" spans="19:21" x14ac:dyDescent="0.2">
      <c r="S1001">
        <v>989</v>
      </c>
      <c r="T1001">
        <v>660.25055125119775</v>
      </c>
      <c r="U1001">
        <f t="shared" si="18"/>
        <v>6.4926193860897259</v>
      </c>
    </row>
    <row r="1002" spans="19:21" x14ac:dyDescent="0.2">
      <c r="S1002">
        <v>990</v>
      </c>
      <c r="T1002">
        <v>671.21299976307932</v>
      </c>
      <c r="U1002">
        <f t="shared" si="18"/>
        <v>6.5090865229080492</v>
      </c>
    </row>
    <row r="1003" spans="19:21" x14ac:dyDescent="0.2">
      <c r="S1003">
        <v>991</v>
      </c>
      <c r="T1003">
        <v>544.65796231813488</v>
      </c>
      <c r="U1003">
        <f t="shared" si="18"/>
        <v>6.3001580055680844</v>
      </c>
    </row>
    <row r="1004" spans="19:21" x14ac:dyDescent="0.2">
      <c r="S1004">
        <v>992</v>
      </c>
      <c r="T1004">
        <v>595.26283145088553</v>
      </c>
      <c r="U1004">
        <f t="shared" si="18"/>
        <v>6.3890030415409953</v>
      </c>
    </row>
    <row r="1005" spans="19:21" x14ac:dyDescent="0.2">
      <c r="S1005">
        <v>993</v>
      </c>
      <c r="T1005">
        <v>549.1722517050581</v>
      </c>
      <c r="U1005">
        <f t="shared" si="18"/>
        <v>6.3084121476812234</v>
      </c>
    </row>
    <row r="1006" spans="19:21" x14ac:dyDescent="0.2">
      <c r="S1006">
        <v>994</v>
      </c>
      <c r="T1006">
        <v>447.03643252974172</v>
      </c>
      <c r="U1006">
        <f t="shared" si="18"/>
        <v>6.1026400958330633</v>
      </c>
    </row>
    <row r="1007" spans="19:21" x14ac:dyDescent="0.2">
      <c r="S1007">
        <v>995</v>
      </c>
      <c r="T1007">
        <v>535.88506248166925</v>
      </c>
      <c r="U1007">
        <f t="shared" si="18"/>
        <v>6.2839197024076592</v>
      </c>
    </row>
    <row r="1008" spans="19:21" x14ac:dyDescent="0.2">
      <c r="S1008">
        <v>996</v>
      </c>
      <c r="T1008">
        <v>659.3137032737161</v>
      </c>
      <c r="U1008">
        <f t="shared" si="18"/>
        <v>6.4911994504834425</v>
      </c>
    </row>
    <row r="1009" spans="19:21" x14ac:dyDescent="0.2">
      <c r="S1009">
        <v>997</v>
      </c>
      <c r="T1009">
        <v>521.81957392550885</v>
      </c>
      <c r="U1009">
        <f t="shared" si="18"/>
        <v>6.257321884313181</v>
      </c>
    </row>
    <row r="1010" spans="19:21" x14ac:dyDescent="0.2">
      <c r="S1010">
        <v>998</v>
      </c>
      <c r="T1010">
        <v>560.05146071293086</v>
      </c>
      <c r="U1010">
        <f t="shared" si="18"/>
        <v>6.3280286736374221</v>
      </c>
    </row>
    <row r="1011" spans="19:21" x14ac:dyDescent="0.2">
      <c r="S1011">
        <v>999</v>
      </c>
      <c r="T1011">
        <v>570.48964083584451</v>
      </c>
      <c r="U1011">
        <f t="shared" si="18"/>
        <v>6.346495011093177</v>
      </c>
    </row>
    <row r="1012" spans="19:21" x14ac:dyDescent="0.2">
      <c r="S1012">
        <v>1000</v>
      </c>
      <c r="T1012">
        <v>577.31442391335702</v>
      </c>
      <c r="U1012">
        <f t="shared" si="18"/>
        <v>6.358387046880968</v>
      </c>
    </row>
  </sheetData>
  <mergeCells count="2">
    <mergeCell ref="B2:E10"/>
    <mergeCell ref="W44:AC51"/>
  </mergeCells>
  <pageMargins left="0.7" right="0.7" top="0.75" bottom="0.75" header="0.3" footer="0.3"/>
  <pageSetup scale="46"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Stock prices</vt:lpstr>
    </vt:vector>
  </TitlesOfParts>
  <Company>University of Miami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Hulett, Maria</dc:creator>
  <cp:lastModifiedBy>Microsoft Office User</cp:lastModifiedBy>
  <cp:lastPrinted>2018-08-27T15:52:34Z</cp:lastPrinted>
  <dcterms:created xsi:type="dcterms:W3CDTF">2018-08-20T21:35:50Z</dcterms:created>
  <dcterms:modified xsi:type="dcterms:W3CDTF">2025-07-30T03:36:09Z</dcterms:modified>
</cp:coreProperties>
</file>