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erine\Documents\Guelph\PhD\THESIS\Chapter 4 - Nuclear content data\Analyses\"/>
    </mc:Choice>
  </mc:AlternateContent>
  <xr:revisionPtr revIDLastSave="0" documentId="13_ncr:1_{00C8090F-79B0-48B7-97AA-9D21290BE7CA}" xr6:coauthVersionLast="47" xr6:coauthVersionMax="47" xr10:uidLastSave="{00000000-0000-0000-0000-000000000000}"/>
  <bookViews>
    <workbookView xWindow="-108" yWindow="-108" windowWidth="23256" windowHeight="12576" xr2:uid="{CD6C4F23-2AE0-4FE4-B794-6C9F8FDCF6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6" i="1"/>
  <c r="H10" i="1"/>
  <c r="H34" i="1"/>
  <c r="H23" i="1"/>
  <c r="H27" i="1"/>
  <c r="H30" i="1"/>
  <c r="H29" i="1"/>
  <c r="H3" i="1"/>
  <c r="H17" i="1"/>
  <c r="H15" i="1"/>
  <c r="H4" i="1"/>
  <c r="H5" i="1"/>
  <c r="H19" i="1"/>
  <c r="H7" i="1"/>
  <c r="H2" i="1"/>
  <c r="H16" i="1"/>
  <c r="H18" i="1"/>
  <c r="H20" i="1"/>
  <c r="H24" i="1"/>
  <c r="H25" i="1"/>
  <c r="H36" i="1"/>
  <c r="H26" i="1"/>
  <c r="H14" i="1"/>
  <c r="H12" i="1"/>
  <c r="H21" i="1"/>
  <c r="H22" i="1"/>
  <c r="H31" i="1"/>
  <c r="H11" i="1"/>
  <c r="H9" i="1"/>
  <c r="H33" i="1"/>
  <c r="H35" i="1"/>
  <c r="H32" i="1"/>
  <c r="H8" i="1"/>
  <c r="H28" i="1"/>
  <c r="G29" i="1"/>
  <c r="K36" i="1"/>
  <c r="K26" i="1"/>
  <c r="K30" i="1"/>
  <c r="K10" i="1"/>
  <c r="K27" i="1"/>
  <c r="K9" i="1"/>
  <c r="K12" i="1"/>
  <c r="K11" i="1"/>
  <c r="K15" i="1"/>
  <c r="K17" i="1"/>
  <c r="K19" i="1"/>
  <c r="K3" i="1"/>
  <c r="K21" i="1"/>
  <c r="K14" i="1"/>
  <c r="K18" i="1"/>
  <c r="K13" i="1"/>
  <c r="K7" i="1"/>
  <c r="K16" i="1"/>
  <c r="K8" i="1"/>
  <c r="K5" i="1"/>
  <c r="K4" i="1"/>
  <c r="K6" i="1"/>
  <c r="K2" i="1"/>
</calcChain>
</file>

<file path=xl/sharedStrings.xml><?xml version="1.0" encoding="utf-8"?>
<sst xmlns="http://schemas.openxmlformats.org/spreadsheetml/2006/main" count="369" uniqueCount="145">
  <si>
    <t>Class</t>
  </si>
  <si>
    <t>Order</t>
  </si>
  <si>
    <t>Family</t>
  </si>
  <si>
    <t>Genus</t>
  </si>
  <si>
    <t>Species</t>
  </si>
  <si>
    <t>Full_name</t>
  </si>
  <si>
    <t>Genome_size</t>
  </si>
  <si>
    <t>Nuclei_count</t>
  </si>
  <si>
    <t>StdDev</t>
  </si>
  <si>
    <t>StdErr</t>
  </si>
  <si>
    <t>Symbiotic_state</t>
  </si>
  <si>
    <t>LF_structure</t>
  </si>
  <si>
    <t>Photobiont</t>
  </si>
  <si>
    <t>Lecanoromycetes</t>
  </si>
  <si>
    <t>Lecanorales</t>
  </si>
  <si>
    <t>Parmeliaceae</t>
  </si>
  <si>
    <t>Evernia</t>
  </si>
  <si>
    <t>mesomorpha</t>
  </si>
  <si>
    <t>Evernia_mesomorpha</t>
  </si>
  <si>
    <t>lichen</t>
  </si>
  <si>
    <t>fruticose</t>
  </si>
  <si>
    <t>algae</t>
  </si>
  <si>
    <t>Cladoniaceae</t>
  </si>
  <si>
    <t>Cladonia</t>
  </si>
  <si>
    <t>rangiferina</t>
  </si>
  <si>
    <t>Cladonia_rangiferina</t>
  </si>
  <si>
    <t>Parmotrema</t>
  </si>
  <si>
    <t>crinitum</t>
  </si>
  <si>
    <t>Parmotrema_crinitum</t>
  </si>
  <si>
    <t>foliose</t>
  </si>
  <si>
    <t>Punctelia</t>
  </si>
  <si>
    <t>rudecta</t>
  </si>
  <si>
    <t>Punctelia_rudecta</t>
  </si>
  <si>
    <t>Umbilicariales</t>
  </si>
  <si>
    <t>Umbilicariaceae</t>
  </si>
  <si>
    <t>Lasallia</t>
  </si>
  <si>
    <t>pensylvanica</t>
  </si>
  <si>
    <t>Lasallia_pensylvanica</t>
  </si>
  <si>
    <t>Parmelia</t>
  </si>
  <si>
    <t>sulcata</t>
  </si>
  <si>
    <t>Parmelia_sulcata</t>
  </si>
  <si>
    <t>Xanthoparmelia</t>
  </si>
  <si>
    <t>conspersa</t>
  </si>
  <si>
    <t>Xanthoparmelia_conspersa</t>
  </si>
  <si>
    <t>Candelariomycetes</t>
  </si>
  <si>
    <t>Candelariales</t>
  </si>
  <si>
    <t>Candelariaceae</t>
  </si>
  <si>
    <t>Candelaria</t>
  </si>
  <si>
    <t>concolor</t>
  </si>
  <si>
    <t>Candelaria_concolor</t>
  </si>
  <si>
    <t>Pseudevernia</t>
  </si>
  <si>
    <t>consocians</t>
  </si>
  <si>
    <t>Pseudevernia_consocians</t>
  </si>
  <si>
    <t>Caliciales</t>
  </si>
  <si>
    <t>Physciaceae</t>
  </si>
  <si>
    <t>Physconia</t>
  </si>
  <si>
    <t>muscigena</t>
  </si>
  <si>
    <t>Physconia_muscigena</t>
  </si>
  <si>
    <t>Physcia</t>
  </si>
  <si>
    <t>stellaris</t>
  </si>
  <si>
    <t>Physcia_stellaris</t>
  </si>
  <si>
    <t>Platismatia</t>
  </si>
  <si>
    <t>tuckermanii</t>
  </si>
  <si>
    <t>Platismatia_tuckermanii</t>
  </si>
  <si>
    <t>Flavoparmelia</t>
  </si>
  <si>
    <t>caperata</t>
  </si>
  <si>
    <t>Flavoparmelia_caperata</t>
  </si>
  <si>
    <t>cumberlandia</t>
  </si>
  <si>
    <t>Xanthoparmelia_cumberlandia</t>
  </si>
  <si>
    <t>baltimorensis</t>
  </si>
  <si>
    <t>Flavoparmelia_baltimorensis</t>
  </si>
  <si>
    <t>Teloschistales</t>
  </si>
  <si>
    <t>Teloschistaceae</t>
  </si>
  <si>
    <t>Xanthomendoza</t>
  </si>
  <si>
    <t>fallax</t>
  </si>
  <si>
    <t>Xanthomendoza_fallax</t>
  </si>
  <si>
    <t>Anaptychia</t>
  </si>
  <si>
    <t>crinalis</t>
  </si>
  <si>
    <t>Anaptychia_crinalis</t>
  </si>
  <si>
    <t>Xanthoria</t>
  </si>
  <si>
    <t>elegans</t>
  </si>
  <si>
    <t>Xanthoria_elegans</t>
  </si>
  <si>
    <t>Peltigerales</t>
  </si>
  <si>
    <t>Lobariaceae</t>
  </si>
  <si>
    <t>Lobaria</t>
  </si>
  <si>
    <t>pulmonaria</t>
  </si>
  <si>
    <t>Lobaria_pulmonaria</t>
  </si>
  <si>
    <t>both</t>
  </si>
  <si>
    <t>cristatella</t>
  </si>
  <si>
    <t>Cladonia_cristatella</t>
  </si>
  <si>
    <t>oregana</t>
  </si>
  <si>
    <t>Lobaria_oregana</t>
  </si>
  <si>
    <t>Pertusariales</t>
  </si>
  <si>
    <t>Pertusariaceae</t>
  </si>
  <si>
    <t>Pertusaria</t>
  </si>
  <si>
    <t>dactylina</t>
  </si>
  <si>
    <t>Pertusaria_dactylina</t>
  </si>
  <si>
    <t>crustose</t>
  </si>
  <si>
    <t>Peltigeraceae</t>
  </si>
  <si>
    <t>Peltigera</t>
  </si>
  <si>
    <t>elizabethae</t>
  </si>
  <si>
    <t>Peltigera_elizabethae</t>
  </si>
  <si>
    <t>cyanobacteria</t>
  </si>
  <si>
    <t>Cetrariella</t>
  </si>
  <si>
    <t>delisei</t>
  </si>
  <si>
    <t>Cetrariella_delisei</t>
  </si>
  <si>
    <t>NA</t>
  </si>
  <si>
    <t>perfragilis</t>
  </si>
  <si>
    <t>Evernia_perfragilis</t>
  </si>
  <si>
    <t>Caliciaceae</t>
  </si>
  <si>
    <t>Calicium</t>
  </si>
  <si>
    <t>adspersum</t>
  </si>
  <si>
    <t>Calicium_adspersum</t>
  </si>
  <si>
    <t>stubble</t>
  </si>
  <si>
    <t>grayi</t>
  </si>
  <si>
    <t>Cladonia_grayi</t>
  </si>
  <si>
    <t>Lecideales</t>
  </si>
  <si>
    <t>Lecideaceae</t>
  </si>
  <si>
    <t>Porpidia</t>
  </si>
  <si>
    <t>crustulata</t>
  </si>
  <si>
    <t>Porpidia_crustulata</t>
  </si>
  <si>
    <t>Letharia</t>
  </si>
  <si>
    <t>columbiana</t>
  </si>
  <si>
    <t>Letharia_columbiana</t>
  </si>
  <si>
    <t>Pilocarpaceae</t>
  </si>
  <si>
    <t>Micarea</t>
  </si>
  <si>
    <t>prasina</t>
  </si>
  <si>
    <t>Micarea_prasina</t>
  </si>
  <si>
    <t>Ostropales</t>
  </si>
  <si>
    <t>Stictidaceae</t>
  </si>
  <si>
    <t>Stictis</t>
  </si>
  <si>
    <t>radiata</t>
  </si>
  <si>
    <t>Stictis_radiata</t>
  </si>
  <si>
    <t>parietina</t>
  </si>
  <si>
    <t>Xanthoria_parietina</t>
  </si>
  <si>
    <t>Dothideomycetes</t>
  </si>
  <si>
    <t>Trypetheliales</t>
  </si>
  <si>
    <t>Trypetheliaceae</t>
  </si>
  <si>
    <t>Trypethelium</t>
  </si>
  <si>
    <t>eluteriae</t>
  </si>
  <si>
    <t>Trypethelium_eluteriae</t>
  </si>
  <si>
    <t>Mb</t>
  </si>
  <si>
    <t>Source</t>
  </si>
  <si>
    <t>KDrotos</t>
  </si>
  <si>
    <t>Fungal genome size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</si>
</sst>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C6FDE-A247-4521-8C3D-7362846EEF74}">
  <dimension ref="A1:O36"/>
  <sheetViews>
    <sheetView tabSelected="1" zoomScale="90" zoomScaleNormal="90" workbookViewId="0">
      <selection activeCell="Q19" sqref="Q19"/>
    </sheetView>
  </sheetViews>
  <sheetFormatPr defaultRowHeight="14.4" x14ac:dyDescent="0.3"/>
  <cols>
    <col min="1" max="1" width="17.77734375" bestFit="1" customWidth="1"/>
    <col min="2" max="2" width="17.33203125" bestFit="1" customWidth="1"/>
    <col min="3" max="3" width="18.88671875" bestFit="1" customWidth="1"/>
    <col min="4" max="4" width="15.109375" bestFit="1" customWidth="1"/>
    <col min="5" max="5" width="12.77734375" bestFit="1" customWidth="1"/>
    <col min="7" max="7" width="12.88671875" bestFit="1" customWidth="1"/>
    <col min="8" max="8" width="12.8867187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141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142</v>
      </c>
    </row>
    <row r="2" spans="1:15" x14ac:dyDescent="0.3">
      <c r="A2" t="s">
        <v>13</v>
      </c>
      <c r="B2" t="s">
        <v>14</v>
      </c>
      <c r="C2" t="s">
        <v>15</v>
      </c>
      <c r="D2" s="2" t="s">
        <v>16</v>
      </c>
      <c r="E2" t="s">
        <v>17</v>
      </c>
      <c r="F2" t="s">
        <v>18</v>
      </c>
      <c r="G2" s="2">
        <v>7.7162635118483399E-3</v>
      </c>
      <c r="H2">
        <f t="shared" ref="H2:H36" si="0">(G2*978)</f>
        <v>7.5465057145876768</v>
      </c>
      <c r="I2" s="2">
        <v>422</v>
      </c>
      <c r="J2" s="2">
        <v>3.6568460000000001E-3</v>
      </c>
      <c r="K2" s="2">
        <f t="shared" ref="K2:K19" si="1">J2/SQRT(I2)</f>
        <v>1.7801247804735272E-4</v>
      </c>
      <c r="L2" t="s">
        <v>19</v>
      </c>
      <c r="M2" t="s">
        <v>20</v>
      </c>
      <c r="N2" t="s">
        <v>21</v>
      </c>
      <c r="O2" t="s">
        <v>143</v>
      </c>
    </row>
    <row r="3" spans="1:15" x14ac:dyDescent="0.3">
      <c r="A3" t="s">
        <v>13</v>
      </c>
      <c r="B3" t="s">
        <v>14</v>
      </c>
      <c r="C3" t="s">
        <v>15</v>
      </c>
      <c r="D3" t="s">
        <v>61</v>
      </c>
      <c r="E3" t="s">
        <v>62</v>
      </c>
      <c r="F3" t="s">
        <v>63</v>
      </c>
      <c r="G3">
        <v>7.8931431999999992E-3</v>
      </c>
      <c r="H3">
        <f t="shared" si="0"/>
        <v>7.7194940495999989</v>
      </c>
      <c r="I3">
        <v>5</v>
      </c>
      <c r="J3">
        <v>1.2426728000000001E-3</v>
      </c>
      <c r="K3" s="2">
        <f t="shared" si="1"/>
        <v>5.5574017091800012E-4</v>
      </c>
      <c r="L3" t="s">
        <v>19</v>
      </c>
      <c r="M3" t="s">
        <v>29</v>
      </c>
      <c r="N3" t="s">
        <v>21</v>
      </c>
      <c r="O3" t="s">
        <v>143</v>
      </c>
    </row>
    <row r="4" spans="1:15" x14ac:dyDescent="0.3">
      <c r="A4" t="s">
        <v>13</v>
      </c>
      <c r="B4" t="s">
        <v>14</v>
      </c>
      <c r="C4" t="s">
        <v>15</v>
      </c>
      <c r="D4" t="s">
        <v>26</v>
      </c>
      <c r="E4" t="s">
        <v>27</v>
      </c>
      <c r="F4" t="s">
        <v>28</v>
      </c>
      <c r="G4">
        <v>8.2709917283237001E-3</v>
      </c>
      <c r="H4">
        <f t="shared" si="0"/>
        <v>8.0890299103005781</v>
      </c>
      <c r="I4">
        <v>173</v>
      </c>
      <c r="J4">
        <v>2.9567194000000002E-3</v>
      </c>
      <c r="K4" s="2">
        <f t="shared" si="1"/>
        <v>2.2479521329650111E-4</v>
      </c>
      <c r="L4" t="s">
        <v>19</v>
      </c>
      <c r="M4" t="s">
        <v>29</v>
      </c>
      <c r="N4" t="s">
        <v>21</v>
      </c>
      <c r="O4" t="s">
        <v>143</v>
      </c>
    </row>
    <row r="5" spans="1:15" x14ac:dyDescent="0.3">
      <c r="A5" t="s">
        <v>13</v>
      </c>
      <c r="B5" t="s">
        <v>14</v>
      </c>
      <c r="C5" t="s">
        <v>15</v>
      </c>
      <c r="D5" t="s">
        <v>30</v>
      </c>
      <c r="E5" t="s">
        <v>31</v>
      </c>
      <c r="F5" t="s">
        <v>32</v>
      </c>
      <c r="G5">
        <v>8.7800534108527107E-3</v>
      </c>
      <c r="H5">
        <f t="shared" si="0"/>
        <v>8.5868922358139503</v>
      </c>
      <c r="I5">
        <v>129</v>
      </c>
      <c r="J5">
        <v>3.0120124999999998E-3</v>
      </c>
      <c r="K5" s="2">
        <f t="shared" si="1"/>
        <v>2.6519291354891081E-4</v>
      </c>
      <c r="L5" t="s">
        <v>19</v>
      </c>
      <c r="M5" t="s">
        <v>29</v>
      </c>
      <c r="N5" t="s">
        <v>21</v>
      </c>
      <c r="O5" t="s">
        <v>143</v>
      </c>
    </row>
    <row r="6" spans="1:15" x14ac:dyDescent="0.3">
      <c r="A6" t="s">
        <v>13</v>
      </c>
      <c r="B6" t="s">
        <v>14</v>
      </c>
      <c r="C6" t="s">
        <v>22</v>
      </c>
      <c r="D6" s="2" t="s">
        <v>23</v>
      </c>
      <c r="E6" t="s">
        <v>24</v>
      </c>
      <c r="F6" t="s">
        <v>25</v>
      </c>
      <c r="G6" s="2">
        <v>9.2522431255605397E-3</v>
      </c>
      <c r="H6">
        <f t="shared" si="0"/>
        <v>9.0486937767982081</v>
      </c>
      <c r="I6" s="2">
        <v>223</v>
      </c>
      <c r="J6" s="2">
        <v>2.9423875E-3</v>
      </c>
      <c r="K6" s="2">
        <f t="shared" si="1"/>
        <v>1.9703684069896402E-4</v>
      </c>
      <c r="L6" t="s">
        <v>19</v>
      </c>
      <c r="M6" t="s">
        <v>20</v>
      </c>
      <c r="N6" t="s">
        <v>21</v>
      </c>
      <c r="O6" t="s">
        <v>143</v>
      </c>
    </row>
    <row r="7" spans="1:15" x14ac:dyDescent="0.3">
      <c r="A7" t="s">
        <v>13</v>
      </c>
      <c r="B7" t="s">
        <v>14</v>
      </c>
      <c r="C7" t="s">
        <v>15</v>
      </c>
      <c r="D7" t="s">
        <v>41</v>
      </c>
      <c r="E7" t="s">
        <v>42</v>
      </c>
      <c r="F7" t="s">
        <v>43</v>
      </c>
      <c r="G7">
        <v>9.3068537064220202E-3</v>
      </c>
      <c r="H7">
        <f t="shared" si="0"/>
        <v>9.1021029248807359</v>
      </c>
      <c r="I7">
        <v>109</v>
      </c>
      <c r="J7">
        <v>3.4742417000000001E-3</v>
      </c>
      <c r="K7" s="2">
        <f t="shared" si="1"/>
        <v>3.3277200214714179E-4</v>
      </c>
      <c r="L7" t="s">
        <v>19</v>
      </c>
      <c r="M7" t="s">
        <v>29</v>
      </c>
      <c r="N7" t="s">
        <v>21</v>
      </c>
      <c r="O7" t="s">
        <v>143</v>
      </c>
    </row>
    <row r="8" spans="1:15" x14ac:dyDescent="0.3">
      <c r="A8" t="s">
        <v>13</v>
      </c>
      <c r="B8" t="s">
        <v>33</v>
      </c>
      <c r="C8" t="s">
        <v>34</v>
      </c>
      <c r="D8" s="2" t="s">
        <v>35</v>
      </c>
      <c r="E8" t="s">
        <v>36</v>
      </c>
      <c r="F8" t="s">
        <v>37</v>
      </c>
      <c r="G8" s="2">
        <v>9.3125823872340398E-3</v>
      </c>
      <c r="H8">
        <f t="shared" si="0"/>
        <v>9.1077055747148901</v>
      </c>
      <c r="I8" s="2">
        <v>235</v>
      </c>
      <c r="J8" s="2">
        <v>4.4089960000000001E-3</v>
      </c>
      <c r="K8" s="2">
        <f t="shared" si="1"/>
        <v>2.8761118647803344E-4</v>
      </c>
      <c r="L8" t="s">
        <v>19</v>
      </c>
      <c r="M8" t="s">
        <v>29</v>
      </c>
      <c r="N8" t="s">
        <v>21</v>
      </c>
      <c r="O8" t="s">
        <v>143</v>
      </c>
    </row>
    <row r="9" spans="1:15" x14ac:dyDescent="0.3">
      <c r="A9" t="s">
        <v>13</v>
      </c>
      <c r="B9" t="s">
        <v>71</v>
      </c>
      <c r="C9" t="s">
        <v>72</v>
      </c>
      <c r="D9" t="s">
        <v>79</v>
      </c>
      <c r="E9" t="s">
        <v>80</v>
      </c>
      <c r="F9" t="s">
        <v>81</v>
      </c>
      <c r="G9">
        <v>9.5376470999999994E-3</v>
      </c>
      <c r="H9">
        <f t="shared" si="0"/>
        <v>9.3278188637999992</v>
      </c>
      <c r="I9">
        <v>10</v>
      </c>
      <c r="J9">
        <v>3.3534114999999999E-3</v>
      </c>
      <c r="K9" s="2">
        <f t="shared" si="1"/>
        <v>1.0604418271801734E-3</v>
      </c>
      <c r="L9" t="s">
        <v>19</v>
      </c>
      <c r="M9" t="s">
        <v>29</v>
      </c>
      <c r="N9" t="s">
        <v>21</v>
      </c>
      <c r="O9" t="s">
        <v>143</v>
      </c>
    </row>
    <row r="10" spans="1:15" x14ac:dyDescent="0.3">
      <c r="A10" t="s">
        <v>13</v>
      </c>
      <c r="B10" t="s">
        <v>14</v>
      </c>
      <c r="C10" t="s">
        <v>22</v>
      </c>
      <c r="D10" s="2" t="s">
        <v>23</v>
      </c>
      <c r="E10" t="s">
        <v>88</v>
      </c>
      <c r="F10" t="s">
        <v>89</v>
      </c>
      <c r="G10" s="2">
        <v>9.78598069230769E-3</v>
      </c>
      <c r="H10">
        <f t="shared" si="0"/>
        <v>9.5706891170769204</v>
      </c>
      <c r="I10" s="2">
        <v>13</v>
      </c>
      <c r="J10" s="2">
        <v>4.3944086E-3</v>
      </c>
      <c r="K10" s="2">
        <f t="shared" si="1"/>
        <v>1.2187896563569172E-3</v>
      </c>
      <c r="L10" t="s">
        <v>19</v>
      </c>
      <c r="M10" t="s">
        <v>20</v>
      </c>
      <c r="N10" t="s">
        <v>21</v>
      </c>
      <c r="O10" t="s">
        <v>143</v>
      </c>
    </row>
    <row r="11" spans="1:15" x14ac:dyDescent="0.3">
      <c r="A11" t="s">
        <v>13</v>
      </c>
      <c r="B11" t="s">
        <v>71</v>
      </c>
      <c r="C11" t="s">
        <v>72</v>
      </c>
      <c r="D11" t="s">
        <v>73</v>
      </c>
      <c r="E11" t="s">
        <v>74</v>
      </c>
      <c r="F11" t="s">
        <v>75</v>
      </c>
      <c r="G11">
        <v>9.8141244736842104E-3</v>
      </c>
      <c r="H11">
        <f t="shared" si="0"/>
        <v>9.5982137352631582</v>
      </c>
      <c r="I11">
        <v>19</v>
      </c>
      <c r="J11">
        <v>3.2627091E-3</v>
      </c>
      <c r="K11" s="2">
        <f t="shared" si="1"/>
        <v>7.4851680258266001E-4</v>
      </c>
      <c r="L11" t="s">
        <v>19</v>
      </c>
      <c r="M11" t="s">
        <v>29</v>
      </c>
      <c r="N11" t="s">
        <v>21</v>
      </c>
      <c r="O11" t="s">
        <v>143</v>
      </c>
    </row>
    <row r="12" spans="1:15" x14ac:dyDescent="0.3">
      <c r="A12" t="s">
        <v>13</v>
      </c>
      <c r="B12" t="s">
        <v>53</v>
      </c>
      <c r="C12" t="s">
        <v>54</v>
      </c>
      <c r="D12" s="2" t="s">
        <v>76</v>
      </c>
      <c r="E12" t="s">
        <v>77</v>
      </c>
      <c r="F12" t="s">
        <v>78</v>
      </c>
      <c r="G12" s="2">
        <v>9.8421435454545507E-3</v>
      </c>
      <c r="H12">
        <f t="shared" si="0"/>
        <v>9.6256163874545511</v>
      </c>
      <c r="I12" s="2">
        <v>11</v>
      </c>
      <c r="J12" s="2">
        <v>2.4828972E-3</v>
      </c>
      <c r="K12" s="2">
        <f t="shared" si="1"/>
        <v>7.4862167322036453E-4</v>
      </c>
      <c r="L12" t="s">
        <v>19</v>
      </c>
      <c r="M12" t="s">
        <v>29</v>
      </c>
      <c r="N12" t="s">
        <v>21</v>
      </c>
      <c r="O12" t="s">
        <v>143</v>
      </c>
    </row>
    <row r="13" spans="1:15" x14ac:dyDescent="0.3">
      <c r="A13" t="s">
        <v>44</v>
      </c>
      <c r="B13" t="s">
        <v>45</v>
      </c>
      <c r="C13" t="s">
        <v>46</v>
      </c>
      <c r="D13" s="2" t="s">
        <v>47</v>
      </c>
      <c r="E13" t="s">
        <v>48</v>
      </c>
      <c r="F13" t="s">
        <v>49</v>
      </c>
      <c r="G13" s="2">
        <v>1.02003880638298E-2</v>
      </c>
      <c r="H13">
        <f t="shared" si="0"/>
        <v>9.9759795264255455</v>
      </c>
      <c r="I13" s="2">
        <v>94</v>
      </c>
      <c r="J13" s="2">
        <v>3.2727021000000002E-3</v>
      </c>
      <c r="K13" s="2">
        <f t="shared" si="1"/>
        <v>3.3755344786157702E-4</v>
      </c>
      <c r="L13" t="s">
        <v>19</v>
      </c>
      <c r="M13" t="s">
        <v>29</v>
      </c>
      <c r="N13" t="s">
        <v>21</v>
      </c>
      <c r="O13" t="s">
        <v>143</v>
      </c>
    </row>
    <row r="14" spans="1:15" x14ac:dyDescent="0.3">
      <c r="A14" t="s">
        <v>13</v>
      </c>
      <c r="B14" t="s">
        <v>53</v>
      </c>
      <c r="C14" t="s">
        <v>54</v>
      </c>
      <c r="D14" t="s">
        <v>55</v>
      </c>
      <c r="E14" t="s">
        <v>56</v>
      </c>
      <c r="F14" t="s">
        <v>57</v>
      </c>
      <c r="G14">
        <v>1.14133115E-2</v>
      </c>
      <c r="H14">
        <f t="shared" si="0"/>
        <v>11.162218647</v>
      </c>
      <c r="I14">
        <v>2</v>
      </c>
      <c r="J14">
        <v>5.229217E-4</v>
      </c>
      <c r="K14" s="2">
        <f t="shared" si="1"/>
        <v>3.6976148009959742E-4</v>
      </c>
      <c r="L14" t="s">
        <v>19</v>
      </c>
      <c r="M14" t="s">
        <v>29</v>
      </c>
      <c r="N14" t="s">
        <v>21</v>
      </c>
      <c r="O14" t="s">
        <v>143</v>
      </c>
    </row>
    <row r="15" spans="1:15" x14ac:dyDescent="0.3">
      <c r="A15" t="s">
        <v>13</v>
      </c>
      <c r="B15" t="s">
        <v>14</v>
      </c>
      <c r="C15" t="s">
        <v>15</v>
      </c>
      <c r="D15" s="2" t="s">
        <v>64</v>
      </c>
      <c r="E15" t="s">
        <v>69</v>
      </c>
      <c r="F15" t="s">
        <v>70</v>
      </c>
      <c r="G15" s="2">
        <v>1.19447058E-2</v>
      </c>
      <c r="H15">
        <f t="shared" si="0"/>
        <v>11.6819222724</v>
      </c>
      <c r="I15" s="2">
        <v>10</v>
      </c>
      <c r="J15" s="2">
        <v>2.2620689999999998E-3</v>
      </c>
      <c r="K15" s="2">
        <f t="shared" si="1"/>
        <v>7.1532902644594245E-4</v>
      </c>
      <c r="L15" t="s">
        <v>19</v>
      </c>
      <c r="M15" t="s">
        <v>29</v>
      </c>
      <c r="N15" t="s">
        <v>21</v>
      </c>
      <c r="O15" t="s">
        <v>143</v>
      </c>
    </row>
    <row r="16" spans="1:15" x14ac:dyDescent="0.3">
      <c r="A16" t="s">
        <v>13</v>
      </c>
      <c r="B16" t="s">
        <v>14</v>
      </c>
      <c r="C16" t="s">
        <v>15</v>
      </c>
      <c r="D16" s="2" t="s">
        <v>38</v>
      </c>
      <c r="E16" t="s">
        <v>39</v>
      </c>
      <c r="F16" t="s">
        <v>40</v>
      </c>
      <c r="G16" s="2">
        <v>1.1964638896551701E-2</v>
      </c>
      <c r="H16">
        <f t="shared" si="0"/>
        <v>11.701416840827564</v>
      </c>
      <c r="I16" s="2">
        <v>173</v>
      </c>
      <c r="J16" s="2">
        <v>4.2275929000000004E-3</v>
      </c>
      <c r="K16" s="2">
        <f t="shared" si="1"/>
        <v>3.2141793627297663E-4</v>
      </c>
      <c r="L16" t="s">
        <v>19</v>
      </c>
      <c r="M16" t="s">
        <v>29</v>
      </c>
      <c r="N16" t="s">
        <v>21</v>
      </c>
      <c r="O16" t="s">
        <v>143</v>
      </c>
    </row>
    <row r="17" spans="1:15" x14ac:dyDescent="0.3">
      <c r="A17" t="s">
        <v>13</v>
      </c>
      <c r="B17" t="s">
        <v>14</v>
      </c>
      <c r="C17" t="s">
        <v>15</v>
      </c>
      <c r="D17" t="s">
        <v>41</v>
      </c>
      <c r="E17" t="s">
        <v>67</v>
      </c>
      <c r="F17" t="s">
        <v>68</v>
      </c>
      <c r="G17">
        <v>1.3013420888888899E-2</v>
      </c>
      <c r="H17">
        <f t="shared" si="0"/>
        <v>12.727125629333344</v>
      </c>
      <c r="I17">
        <v>9</v>
      </c>
      <c r="J17">
        <v>1.9487328E-3</v>
      </c>
      <c r="K17" s="2">
        <f t="shared" si="1"/>
        <v>6.4957760000000002E-4</v>
      </c>
      <c r="L17" t="s">
        <v>19</v>
      </c>
      <c r="M17" t="s">
        <v>29</v>
      </c>
      <c r="N17" t="s">
        <v>21</v>
      </c>
      <c r="O17" t="s">
        <v>143</v>
      </c>
    </row>
    <row r="18" spans="1:15" x14ac:dyDescent="0.3">
      <c r="A18" t="s">
        <v>13</v>
      </c>
      <c r="B18" t="s">
        <v>14</v>
      </c>
      <c r="C18" t="s">
        <v>15</v>
      </c>
      <c r="D18" t="s">
        <v>50</v>
      </c>
      <c r="E18" t="s">
        <v>51</v>
      </c>
      <c r="F18" t="s">
        <v>52</v>
      </c>
      <c r="G18">
        <v>1.3322485763636399E-2</v>
      </c>
      <c r="H18">
        <f t="shared" si="0"/>
        <v>13.029391076836399</v>
      </c>
      <c r="I18">
        <v>165</v>
      </c>
      <c r="J18">
        <v>4.3747635999999996E-3</v>
      </c>
      <c r="K18" s="2">
        <f t="shared" si="1"/>
        <v>3.4057488435562628E-4</v>
      </c>
      <c r="L18" t="s">
        <v>19</v>
      </c>
      <c r="M18" t="s">
        <v>29</v>
      </c>
      <c r="N18" t="s">
        <v>21</v>
      </c>
      <c r="O18" t="s">
        <v>143</v>
      </c>
    </row>
    <row r="19" spans="1:15" x14ac:dyDescent="0.3">
      <c r="A19" t="s">
        <v>13</v>
      </c>
      <c r="B19" t="s">
        <v>14</v>
      </c>
      <c r="C19" t="s">
        <v>15</v>
      </c>
      <c r="D19" s="2" t="s">
        <v>64</v>
      </c>
      <c r="E19" t="s">
        <v>65</v>
      </c>
      <c r="F19" t="s">
        <v>66</v>
      </c>
      <c r="G19" s="2">
        <v>1.3724752173913E-2</v>
      </c>
      <c r="H19">
        <f t="shared" si="0"/>
        <v>13.422807626086914</v>
      </c>
      <c r="I19" s="2">
        <v>23</v>
      </c>
      <c r="J19" s="2">
        <v>3.0528657999999999E-3</v>
      </c>
      <c r="K19" s="2">
        <f t="shared" si="1"/>
        <v>6.3656652348188282E-4</v>
      </c>
      <c r="L19" t="s">
        <v>19</v>
      </c>
      <c r="M19" t="s">
        <v>29</v>
      </c>
      <c r="N19" t="s">
        <v>21</v>
      </c>
      <c r="O19" t="s">
        <v>143</v>
      </c>
    </row>
    <row r="20" spans="1:15" x14ac:dyDescent="0.3">
      <c r="A20" t="s">
        <v>13</v>
      </c>
      <c r="B20" t="s">
        <v>14</v>
      </c>
      <c r="C20" t="s">
        <v>15</v>
      </c>
      <c r="D20" s="2" t="s">
        <v>103</v>
      </c>
      <c r="E20" t="s">
        <v>104</v>
      </c>
      <c r="F20" t="s">
        <v>105</v>
      </c>
      <c r="G20" s="2">
        <v>1.482991E-2</v>
      </c>
      <c r="H20">
        <f t="shared" si="0"/>
        <v>14.503651980000001</v>
      </c>
      <c r="I20" s="2">
        <v>1</v>
      </c>
      <c r="J20" s="2" t="s">
        <v>106</v>
      </c>
      <c r="K20" s="2" t="s">
        <v>106</v>
      </c>
      <c r="L20" t="s">
        <v>19</v>
      </c>
      <c r="M20" s="2" t="s">
        <v>29</v>
      </c>
      <c r="N20" t="s">
        <v>21</v>
      </c>
      <c r="O20" t="s">
        <v>143</v>
      </c>
    </row>
    <row r="21" spans="1:15" x14ac:dyDescent="0.3">
      <c r="A21" t="s">
        <v>13</v>
      </c>
      <c r="B21" t="s">
        <v>53</v>
      </c>
      <c r="C21" t="s">
        <v>54</v>
      </c>
      <c r="D21" t="s">
        <v>58</v>
      </c>
      <c r="E21" t="s">
        <v>59</v>
      </c>
      <c r="F21" t="s">
        <v>60</v>
      </c>
      <c r="G21">
        <v>1.49602218489209E-2</v>
      </c>
      <c r="H21">
        <f t="shared" si="0"/>
        <v>14.631096968244639</v>
      </c>
      <c r="I21">
        <v>139</v>
      </c>
      <c r="J21">
        <v>5.5441338999999996E-3</v>
      </c>
      <c r="K21" s="2">
        <f>J21/SQRT(I21)</f>
        <v>4.7024729986434432E-4</v>
      </c>
      <c r="L21" t="s">
        <v>19</v>
      </c>
      <c r="M21" t="s">
        <v>29</v>
      </c>
      <c r="N21" t="s">
        <v>21</v>
      </c>
      <c r="O21" t="s">
        <v>143</v>
      </c>
    </row>
    <row r="22" spans="1:15" x14ac:dyDescent="0.3">
      <c r="A22" t="s">
        <v>13</v>
      </c>
      <c r="B22" t="s">
        <v>14</v>
      </c>
      <c r="C22" t="s">
        <v>124</v>
      </c>
      <c r="D22" t="s">
        <v>125</v>
      </c>
      <c r="E22" t="s">
        <v>126</v>
      </c>
      <c r="F22" t="s">
        <v>127</v>
      </c>
      <c r="G22">
        <v>1.4999999999999999E-2</v>
      </c>
      <c r="H22">
        <f t="shared" si="0"/>
        <v>14.67</v>
      </c>
      <c r="L22" t="s">
        <v>19</v>
      </c>
      <c r="M22" t="s">
        <v>97</v>
      </c>
      <c r="N22" t="s">
        <v>21</v>
      </c>
      <c r="O22" t="s">
        <v>144</v>
      </c>
    </row>
    <row r="23" spans="1:15" x14ac:dyDescent="0.3">
      <c r="A23" t="s">
        <v>13</v>
      </c>
      <c r="B23" t="s">
        <v>116</v>
      </c>
      <c r="C23" t="s">
        <v>117</v>
      </c>
      <c r="D23" t="s">
        <v>118</v>
      </c>
      <c r="E23" t="s">
        <v>119</v>
      </c>
      <c r="F23" t="s">
        <v>120</v>
      </c>
      <c r="G23">
        <v>1.4999999999999999E-2</v>
      </c>
      <c r="H23">
        <f t="shared" si="0"/>
        <v>14.67</v>
      </c>
      <c r="L23" t="s">
        <v>19</v>
      </c>
      <c r="M23" t="s">
        <v>97</v>
      </c>
      <c r="N23" t="s">
        <v>21</v>
      </c>
      <c r="O23" t="s">
        <v>144</v>
      </c>
    </row>
    <row r="24" spans="1:15" x14ac:dyDescent="0.3">
      <c r="A24" t="s">
        <v>13</v>
      </c>
      <c r="B24" t="s">
        <v>14</v>
      </c>
      <c r="C24" t="s">
        <v>15</v>
      </c>
      <c r="D24" s="2" t="s">
        <v>16</v>
      </c>
      <c r="E24" t="s">
        <v>107</v>
      </c>
      <c r="F24" t="s">
        <v>108</v>
      </c>
      <c r="G24" s="2">
        <v>1.5224322E-2</v>
      </c>
      <c r="H24">
        <f t="shared" si="0"/>
        <v>14.889386915999999</v>
      </c>
      <c r="I24" s="2">
        <v>1</v>
      </c>
      <c r="J24" s="2" t="s">
        <v>106</v>
      </c>
      <c r="K24" s="2" t="s">
        <v>106</v>
      </c>
      <c r="L24" t="s">
        <v>19</v>
      </c>
      <c r="M24" s="2" t="s">
        <v>20</v>
      </c>
      <c r="N24" t="s">
        <v>21</v>
      </c>
      <c r="O24" s="2" t="s">
        <v>143</v>
      </c>
    </row>
    <row r="25" spans="1:15" x14ac:dyDescent="0.3">
      <c r="A25" t="s">
        <v>13</v>
      </c>
      <c r="B25" t="s">
        <v>14</v>
      </c>
      <c r="C25" t="s">
        <v>15</v>
      </c>
      <c r="D25" t="s">
        <v>121</v>
      </c>
      <c r="E25" t="s">
        <v>122</v>
      </c>
      <c r="F25" t="s">
        <v>123</v>
      </c>
      <c r="G25">
        <v>1.6E-2</v>
      </c>
      <c r="H25">
        <f t="shared" si="0"/>
        <v>15.648</v>
      </c>
      <c r="L25" t="s">
        <v>19</v>
      </c>
      <c r="M25" t="s">
        <v>20</v>
      </c>
      <c r="N25" t="s">
        <v>21</v>
      </c>
      <c r="O25" t="s">
        <v>144</v>
      </c>
    </row>
    <row r="26" spans="1:15" x14ac:dyDescent="0.3">
      <c r="A26" t="s">
        <v>13</v>
      </c>
      <c r="B26" t="s">
        <v>92</v>
      </c>
      <c r="C26" t="s">
        <v>93</v>
      </c>
      <c r="D26" t="s">
        <v>94</v>
      </c>
      <c r="E26" t="s">
        <v>95</v>
      </c>
      <c r="F26" t="s">
        <v>96</v>
      </c>
      <c r="G26">
        <v>2.2111859733333301E-2</v>
      </c>
      <c r="H26">
        <f t="shared" si="0"/>
        <v>21.625398819199969</v>
      </c>
      <c r="I26">
        <v>45</v>
      </c>
      <c r="J26">
        <v>1.0501922299999999E-2</v>
      </c>
      <c r="K26" s="2">
        <f>J26/SQRT(I26)</f>
        <v>1.5655341438147292E-3</v>
      </c>
      <c r="L26" t="s">
        <v>19</v>
      </c>
      <c r="M26" t="s">
        <v>97</v>
      </c>
      <c r="N26" t="s">
        <v>21</v>
      </c>
      <c r="O26" t="s">
        <v>143</v>
      </c>
    </row>
    <row r="27" spans="1:15" x14ac:dyDescent="0.3">
      <c r="A27" t="s">
        <v>13</v>
      </c>
      <c r="B27" t="s">
        <v>82</v>
      </c>
      <c r="C27" t="s">
        <v>83</v>
      </c>
      <c r="D27" s="2" t="s">
        <v>84</v>
      </c>
      <c r="E27" t="s">
        <v>85</v>
      </c>
      <c r="F27" t="s">
        <v>86</v>
      </c>
      <c r="G27" s="2">
        <v>2.38266008181818E-2</v>
      </c>
      <c r="H27">
        <f t="shared" si="0"/>
        <v>23.302415600181799</v>
      </c>
      <c r="I27" s="2">
        <v>22</v>
      </c>
      <c r="J27" s="2">
        <v>5.5029164000000002E-3</v>
      </c>
      <c r="K27" s="2">
        <f>J27/SQRT(I27)</f>
        <v>1.173225718525037E-3</v>
      </c>
      <c r="L27" t="s">
        <v>19</v>
      </c>
      <c r="M27" t="s">
        <v>29</v>
      </c>
      <c r="N27" t="s">
        <v>87</v>
      </c>
      <c r="O27" t="s">
        <v>143</v>
      </c>
    </row>
    <row r="28" spans="1:15" x14ac:dyDescent="0.3">
      <c r="A28" t="s">
        <v>13</v>
      </c>
      <c r="B28" t="s">
        <v>53</v>
      </c>
      <c r="C28" t="s">
        <v>109</v>
      </c>
      <c r="D28" t="s">
        <v>110</v>
      </c>
      <c r="E28" t="s">
        <v>111</v>
      </c>
      <c r="F28" t="s">
        <v>112</v>
      </c>
      <c r="G28">
        <v>2.5999999999999999E-2</v>
      </c>
      <c r="H28">
        <f t="shared" si="0"/>
        <v>25.427999999999997</v>
      </c>
      <c r="L28" t="s">
        <v>19</v>
      </c>
      <c r="M28" t="s">
        <v>113</v>
      </c>
      <c r="N28" t="s">
        <v>21</v>
      </c>
      <c r="O28" t="s">
        <v>144</v>
      </c>
    </row>
    <row r="29" spans="1:15" x14ac:dyDescent="0.3">
      <c r="A29" t="s">
        <v>13</v>
      </c>
      <c r="B29" t="s">
        <v>82</v>
      </c>
      <c r="C29" t="s">
        <v>83</v>
      </c>
      <c r="D29" t="s">
        <v>84</v>
      </c>
      <c r="E29" t="s">
        <v>85</v>
      </c>
      <c r="F29" t="s">
        <v>86</v>
      </c>
      <c r="G29">
        <f>0.057/2</f>
        <v>2.8500000000000001E-2</v>
      </c>
      <c r="H29">
        <f t="shared" si="0"/>
        <v>27.873000000000001</v>
      </c>
      <c r="L29" t="s">
        <v>19</v>
      </c>
      <c r="M29" t="s">
        <v>29</v>
      </c>
      <c r="N29" t="s">
        <v>87</v>
      </c>
      <c r="O29" t="s">
        <v>144</v>
      </c>
    </row>
    <row r="30" spans="1:15" x14ac:dyDescent="0.3">
      <c r="A30" t="s">
        <v>13</v>
      </c>
      <c r="B30" t="s">
        <v>82</v>
      </c>
      <c r="C30" t="s">
        <v>83</v>
      </c>
      <c r="D30" s="2" t="s">
        <v>84</v>
      </c>
      <c r="E30" t="s">
        <v>90</v>
      </c>
      <c r="F30" t="s">
        <v>91</v>
      </c>
      <c r="G30" s="2">
        <v>2.907747108E-2</v>
      </c>
      <c r="H30">
        <f t="shared" si="0"/>
        <v>28.437766716239999</v>
      </c>
      <c r="I30" s="2">
        <v>25</v>
      </c>
      <c r="J30" s="2">
        <v>6.6048772000000004E-3</v>
      </c>
      <c r="K30" s="2">
        <f>J30/SQRT(I30)</f>
        <v>1.32097544E-3</v>
      </c>
      <c r="L30" t="s">
        <v>19</v>
      </c>
      <c r="M30" t="s">
        <v>29</v>
      </c>
      <c r="N30" t="s">
        <v>87</v>
      </c>
      <c r="O30" t="s">
        <v>143</v>
      </c>
    </row>
    <row r="31" spans="1:15" x14ac:dyDescent="0.3">
      <c r="A31" t="s">
        <v>13</v>
      </c>
      <c r="B31" t="s">
        <v>128</v>
      </c>
      <c r="C31" t="s">
        <v>129</v>
      </c>
      <c r="D31" t="s">
        <v>130</v>
      </c>
      <c r="E31" t="s">
        <v>131</v>
      </c>
      <c r="F31" t="s">
        <v>132</v>
      </c>
      <c r="G31">
        <v>3.2000000000000001E-2</v>
      </c>
      <c r="H31">
        <f t="shared" si="0"/>
        <v>31.295999999999999</v>
      </c>
      <c r="L31" t="s">
        <v>19</v>
      </c>
      <c r="M31" t="s">
        <v>97</v>
      </c>
      <c r="N31" t="s">
        <v>21</v>
      </c>
      <c r="O31" t="s">
        <v>144</v>
      </c>
    </row>
    <row r="32" spans="1:15" x14ac:dyDescent="0.3">
      <c r="A32" t="s">
        <v>135</v>
      </c>
      <c r="B32" t="s">
        <v>136</v>
      </c>
      <c r="C32" t="s">
        <v>137</v>
      </c>
      <c r="D32" t="s">
        <v>138</v>
      </c>
      <c r="E32" t="s">
        <v>139</v>
      </c>
      <c r="F32" t="s">
        <v>140</v>
      </c>
      <c r="G32">
        <v>3.3000000000000002E-2</v>
      </c>
      <c r="H32">
        <f t="shared" si="0"/>
        <v>32.274000000000001</v>
      </c>
      <c r="L32" t="s">
        <v>19</v>
      </c>
      <c r="M32" t="s">
        <v>97</v>
      </c>
      <c r="N32" t="s">
        <v>21</v>
      </c>
      <c r="O32" t="s">
        <v>144</v>
      </c>
    </row>
    <row r="33" spans="1:15" x14ac:dyDescent="0.3">
      <c r="A33" t="s">
        <v>13</v>
      </c>
      <c r="B33" t="s">
        <v>71</v>
      </c>
      <c r="C33" t="s">
        <v>72</v>
      </c>
      <c r="D33" t="s">
        <v>79</v>
      </c>
      <c r="E33" t="s">
        <v>133</v>
      </c>
      <c r="F33" t="s">
        <v>134</v>
      </c>
      <c r="G33">
        <v>3.3000000000000002E-2</v>
      </c>
      <c r="H33">
        <f t="shared" si="0"/>
        <v>32.274000000000001</v>
      </c>
      <c r="L33" t="s">
        <v>19</v>
      </c>
      <c r="M33" t="s">
        <v>29</v>
      </c>
      <c r="N33" t="s">
        <v>21</v>
      </c>
      <c r="O33" t="s">
        <v>144</v>
      </c>
    </row>
    <row r="34" spans="1:15" x14ac:dyDescent="0.3">
      <c r="A34" t="s">
        <v>13</v>
      </c>
      <c r="B34" t="s">
        <v>14</v>
      </c>
      <c r="C34" t="s">
        <v>22</v>
      </c>
      <c r="D34" t="s">
        <v>23</v>
      </c>
      <c r="E34" t="s">
        <v>114</v>
      </c>
      <c r="F34" t="s">
        <v>115</v>
      </c>
      <c r="G34">
        <v>3.5000000000000003E-2</v>
      </c>
      <c r="H34">
        <f t="shared" si="0"/>
        <v>34.230000000000004</v>
      </c>
      <c r="L34" t="s">
        <v>19</v>
      </c>
      <c r="M34" t="s">
        <v>20</v>
      </c>
      <c r="N34" t="s">
        <v>21</v>
      </c>
      <c r="O34" t="s">
        <v>144</v>
      </c>
    </row>
    <row r="35" spans="1:15" x14ac:dyDescent="0.3">
      <c r="A35" t="s">
        <v>13</v>
      </c>
      <c r="B35" t="s">
        <v>71</v>
      </c>
      <c r="C35" t="s">
        <v>72</v>
      </c>
      <c r="D35" t="s">
        <v>79</v>
      </c>
      <c r="E35" t="s">
        <v>133</v>
      </c>
      <c r="F35" t="s">
        <v>134</v>
      </c>
      <c r="G35">
        <v>4.1000000000000002E-2</v>
      </c>
      <c r="H35">
        <f t="shared" si="0"/>
        <v>40.097999999999999</v>
      </c>
      <c r="L35" t="s">
        <v>19</v>
      </c>
      <c r="M35" t="s">
        <v>29</v>
      </c>
      <c r="N35" t="s">
        <v>21</v>
      </c>
      <c r="O35" t="s">
        <v>144</v>
      </c>
    </row>
    <row r="36" spans="1:15" x14ac:dyDescent="0.3">
      <c r="A36" t="s">
        <v>13</v>
      </c>
      <c r="B36" t="s">
        <v>82</v>
      </c>
      <c r="C36" t="s">
        <v>98</v>
      </c>
      <c r="D36" t="s">
        <v>99</v>
      </c>
      <c r="E36" t="s">
        <v>100</v>
      </c>
      <c r="F36" t="s">
        <v>101</v>
      </c>
      <c r="G36">
        <v>5.4489091625E-2</v>
      </c>
      <c r="H36">
        <f t="shared" si="0"/>
        <v>53.290331609249996</v>
      </c>
      <c r="I36">
        <v>8</v>
      </c>
      <c r="J36">
        <v>1.7627442300000001E-2</v>
      </c>
      <c r="K36" s="2">
        <f>J36/SQRT(I36)</f>
        <v>6.2322419926522958E-3</v>
      </c>
      <c r="L36" t="s">
        <v>19</v>
      </c>
      <c r="M36" t="s">
        <v>29</v>
      </c>
      <c r="N36" t="s">
        <v>102</v>
      </c>
      <c r="O36" t="s">
        <v>143</v>
      </c>
    </row>
  </sheetData>
  <sortState xmlns:xlrd2="http://schemas.microsoft.com/office/spreadsheetml/2017/richdata2" ref="A2:N36">
    <sortCondition ref="G1:G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</dc:creator>
  <cp:lastModifiedBy>Katherine</cp:lastModifiedBy>
  <dcterms:created xsi:type="dcterms:W3CDTF">2023-02-27T17:58:24Z</dcterms:created>
  <dcterms:modified xsi:type="dcterms:W3CDTF">2023-03-20T18:00:10Z</dcterms:modified>
</cp:coreProperties>
</file>