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tables/table1.xml" ContentType="application/vnd.openxmlformats-officedocument.spreadsheetml.table+xml"/>
  <Override PartName="/xl/drawings/drawing5.xml" ContentType="application/vnd.openxmlformats-officedocument.drawing+xml"/>
  <Override PartName="/xl/charts/chart8.xml" ContentType="application/vnd.openxmlformats-officedocument.drawingml.chart+xml"/>
  <Override PartName="/xl/tables/table2.xml" ContentType="application/vnd.openxmlformats-officedocument.spreadsheetml.table+xml"/>
  <Override PartName="/xl/drawings/drawing6.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hidePivotFieldList="1"/>
  <mc:AlternateContent xmlns:mc="http://schemas.openxmlformats.org/markup-compatibility/2006">
    <mc:Choice Requires="x15">
      <x15ac:absPath xmlns:x15ac="http://schemas.microsoft.com/office/spreadsheetml/2010/11/ac" url="/Users/kshitijmehta/Desktop/NIIT/ds1_c1_s5_challenge1-master/"/>
    </mc:Choice>
  </mc:AlternateContent>
  <xr:revisionPtr revIDLastSave="0" documentId="13_ncr:1_{E24233FC-A607-B44C-AC7E-90264E607CE9}" xr6:coauthVersionLast="37" xr6:coauthVersionMax="47" xr10:uidLastSave="{00000000-0000-0000-0000-000000000000}"/>
  <bookViews>
    <workbookView xWindow="0" yWindow="0" windowWidth="28800" windowHeight="18000" tabRatio="772" firstSheet="1" activeTab="9" xr2:uid="{00000000-000D-0000-FFFF-FFFF00000000}"/>
  </bookViews>
  <sheets>
    <sheet name="ReadMe" sheetId="4" r:id="rId1"/>
    <sheet name="Position pie chart" sheetId="19" r:id="rId2"/>
    <sheet name="Candidates sourced per hire" sheetId="20" r:id="rId3"/>
    <sheet name="Question 3" sheetId="25" r:id="rId4"/>
    <sheet name="Dashboard" sheetId="26" r:id="rId5"/>
    <sheet name="Positions" sheetId="6" r:id="rId6"/>
    <sheet name="Sheet11" sheetId="27" r:id="rId7"/>
    <sheet name="Sheet12" sheetId="28" r:id="rId8"/>
    <sheet name="HiringSummaryData" sheetId="12" r:id="rId9"/>
    <sheet name="Sample" sheetId="16" r:id="rId10"/>
  </sheets>
  <definedNames>
    <definedName name="_xlnm._FilterDatabase" localSheetId="6" hidden="1">Sheet11!$A$1:$D$500</definedName>
    <definedName name="_xlnm._FilterDatabase" localSheetId="7" hidden="1">Sheet12!$A$1:$B$500</definedName>
    <definedName name="SurveyOptions">ReadMe!$B$7:$B$11</definedName>
  </definedNames>
  <calcPr calcId="179021"/>
  <pivotCaches>
    <pivotCache cacheId="56" r:id="rId11"/>
    <pivotCache cacheId="59"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3" i="27" l="1"/>
  <c r="A89" i="27"/>
  <c r="A94" i="27"/>
  <c r="A113" i="27"/>
  <c r="A162" i="27"/>
  <c r="A189" i="27"/>
  <c r="A198" i="27"/>
  <c r="A209" i="27"/>
  <c r="A212" i="27"/>
  <c r="A223" i="27"/>
  <c r="A245" i="27"/>
  <c r="A293" i="27"/>
  <c r="A321" i="27"/>
  <c r="A340" i="27"/>
  <c r="A356" i="27"/>
  <c r="A381" i="27"/>
  <c r="A414" i="27"/>
  <c r="A440" i="27"/>
  <c r="A441" i="27"/>
  <c r="A445" i="27"/>
  <c r="A497" i="27"/>
  <c r="A498" i="27"/>
  <c r="A496" i="27"/>
  <c r="A495" i="27"/>
  <c r="A493" i="27"/>
  <c r="A492" i="27"/>
  <c r="A491" i="27"/>
  <c r="A490" i="27"/>
  <c r="A487" i="27"/>
  <c r="A486" i="27"/>
  <c r="A484" i="27"/>
  <c r="A483" i="27"/>
  <c r="A482" i="27"/>
  <c r="A481" i="27"/>
  <c r="A480" i="27"/>
  <c r="A477" i="27"/>
  <c r="A476" i="27"/>
  <c r="A475" i="27"/>
  <c r="A474" i="27"/>
  <c r="A473" i="27"/>
  <c r="A471" i="27"/>
  <c r="A470" i="27"/>
  <c r="A469" i="27"/>
  <c r="A468" i="27"/>
  <c r="A467" i="27"/>
  <c r="A465" i="27"/>
  <c r="A464" i="27"/>
  <c r="A463" i="27"/>
  <c r="A462" i="27"/>
  <c r="A460" i="27"/>
  <c r="A459" i="27"/>
  <c r="A458" i="27"/>
  <c r="A456" i="27"/>
  <c r="A454" i="27"/>
  <c r="A453" i="27"/>
  <c r="A452" i="27"/>
  <c r="A450" i="27"/>
  <c r="A449" i="27"/>
  <c r="A448" i="27"/>
  <c r="A447" i="27"/>
  <c r="A446" i="27"/>
  <c r="A444" i="27"/>
  <c r="A443" i="27"/>
  <c r="A442" i="27"/>
  <c r="A439" i="27"/>
  <c r="A438" i="27"/>
  <c r="A437" i="27"/>
  <c r="A434" i="27"/>
  <c r="A433" i="27"/>
  <c r="A431" i="27"/>
  <c r="A428" i="27"/>
  <c r="A427" i="27"/>
  <c r="A426" i="27"/>
  <c r="A425" i="27"/>
  <c r="A424" i="27"/>
  <c r="A423" i="27"/>
  <c r="A422" i="27"/>
  <c r="A418" i="27"/>
  <c r="A417" i="27"/>
  <c r="A416" i="27"/>
  <c r="A413" i="27"/>
  <c r="A411" i="27"/>
  <c r="A408" i="27"/>
  <c r="A407" i="27"/>
  <c r="A404" i="27"/>
  <c r="A402" i="27"/>
  <c r="A399" i="27"/>
  <c r="A396" i="27"/>
  <c r="A395" i="27"/>
  <c r="A391" i="27"/>
  <c r="A389" i="27"/>
  <c r="A388" i="27"/>
  <c r="A387" i="27"/>
  <c r="A386" i="27"/>
  <c r="A385" i="27"/>
  <c r="A384" i="27"/>
  <c r="A382" i="27"/>
  <c r="A379" i="27"/>
  <c r="A378" i="27"/>
  <c r="A377" i="27"/>
  <c r="A375" i="27"/>
  <c r="A374" i="27"/>
  <c r="A373" i="27"/>
  <c r="A372" i="27"/>
  <c r="A371" i="27"/>
  <c r="A370" i="27"/>
  <c r="A369" i="27"/>
  <c r="A365" i="27"/>
  <c r="A364" i="27"/>
  <c r="A363" i="27"/>
  <c r="A361" i="27"/>
  <c r="A359" i="27"/>
  <c r="A355" i="27"/>
  <c r="A354" i="27"/>
  <c r="A353" i="27"/>
  <c r="A351" i="27"/>
  <c r="A350" i="27"/>
  <c r="A349" i="27"/>
  <c r="A347" i="27"/>
  <c r="A346" i="27"/>
  <c r="A345" i="27"/>
  <c r="A343" i="27"/>
  <c r="A342" i="27"/>
  <c r="A338" i="27"/>
  <c r="A337" i="27"/>
  <c r="A335" i="27"/>
  <c r="A334" i="27"/>
  <c r="A333" i="27"/>
  <c r="A331" i="27"/>
  <c r="A330" i="27"/>
  <c r="A329" i="27"/>
  <c r="A328" i="27"/>
  <c r="A327" i="27"/>
  <c r="A326" i="27"/>
  <c r="A320" i="27"/>
  <c r="A319" i="27"/>
  <c r="A318" i="27"/>
  <c r="A316" i="27"/>
  <c r="A314" i="27"/>
  <c r="A311" i="27"/>
  <c r="A309" i="27"/>
  <c r="A306" i="27"/>
  <c r="A305" i="27"/>
  <c r="A304" i="27"/>
  <c r="A303" i="27"/>
  <c r="A300" i="27"/>
  <c r="A298" i="27"/>
  <c r="A296" i="27"/>
  <c r="A294" i="27"/>
  <c r="A292" i="27"/>
  <c r="A291" i="27"/>
  <c r="A286" i="27"/>
  <c r="A283" i="27"/>
  <c r="A282" i="27"/>
  <c r="A281" i="27"/>
  <c r="A280" i="27"/>
  <c r="A276" i="27"/>
  <c r="A274" i="27"/>
  <c r="A273" i="27"/>
  <c r="A272" i="27"/>
  <c r="A271" i="27"/>
  <c r="A270" i="27"/>
  <c r="A269" i="27"/>
  <c r="A268" i="27"/>
  <c r="A267" i="27"/>
  <c r="A263" i="27"/>
  <c r="A262" i="27"/>
  <c r="A261" i="27"/>
  <c r="A260" i="27"/>
  <c r="A257" i="27"/>
  <c r="A256" i="27"/>
  <c r="A255" i="27"/>
  <c r="A253" i="27"/>
  <c r="A252" i="27"/>
  <c r="A251" i="27"/>
  <c r="A249" i="27"/>
  <c r="A248" i="27"/>
  <c r="A246" i="27"/>
  <c r="A244" i="27"/>
  <c r="A241" i="27"/>
  <c r="A240" i="27"/>
  <c r="A237" i="27"/>
  <c r="A236" i="27"/>
  <c r="A235" i="27"/>
  <c r="A233" i="27"/>
  <c r="A232" i="27"/>
  <c r="A231" i="27"/>
  <c r="A230" i="27"/>
  <c r="A228" i="27"/>
  <c r="A225" i="27"/>
  <c r="A224" i="27"/>
  <c r="A222" i="27"/>
  <c r="A221" i="27"/>
  <c r="A219" i="27"/>
  <c r="A218" i="27"/>
  <c r="A217" i="27"/>
  <c r="A216" i="27"/>
  <c r="A215" i="27"/>
  <c r="A214" i="27"/>
  <c r="A213" i="27"/>
  <c r="A211" i="27"/>
  <c r="A210" i="27"/>
  <c r="A208" i="27"/>
  <c r="A207" i="27"/>
  <c r="A205" i="27"/>
  <c r="A203" i="27"/>
  <c r="A202" i="27"/>
  <c r="A201" i="27"/>
  <c r="A200" i="27"/>
  <c r="A197" i="27"/>
  <c r="A196" i="27"/>
  <c r="A195" i="27"/>
  <c r="A192" i="27"/>
  <c r="A191" i="27"/>
  <c r="A190" i="27"/>
  <c r="A187" i="27"/>
  <c r="A185" i="27"/>
  <c r="A184" i="27"/>
  <c r="A182" i="27"/>
  <c r="A180" i="27"/>
  <c r="A179" i="27"/>
  <c r="A177" i="27"/>
  <c r="A174" i="27"/>
  <c r="A171" i="27"/>
  <c r="A170" i="27"/>
  <c r="A169" i="27"/>
  <c r="A168" i="27"/>
  <c r="A166" i="27"/>
  <c r="A164" i="27"/>
  <c r="A161" i="27"/>
  <c r="A160" i="27"/>
  <c r="A157" i="27"/>
  <c r="A156" i="27"/>
  <c r="A155" i="27"/>
  <c r="A154" i="27"/>
  <c r="A153" i="27"/>
  <c r="A152" i="27"/>
  <c r="A150" i="27"/>
  <c r="A147" i="27"/>
  <c r="A144" i="27"/>
  <c r="A139" i="27"/>
  <c r="A138" i="27"/>
  <c r="A137" i="27"/>
  <c r="A136" i="27"/>
  <c r="A134" i="27"/>
  <c r="A133" i="27"/>
  <c r="A131" i="27"/>
  <c r="A128" i="27"/>
  <c r="A127" i="27"/>
  <c r="A126" i="27"/>
  <c r="A125" i="27"/>
  <c r="A124" i="27"/>
  <c r="A123" i="27"/>
  <c r="A122" i="27"/>
  <c r="A121" i="27"/>
  <c r="A118" i="27"/>
  <c r="A117" i="27"/>
  <c r="A116" i="27"/>
  <c r="A115" i="27"/>
  <c r="A114" i="27"/>
  <c r="A112" i="27"/>
  <c r="A111" i="27"/>
  <c r="A110" i="27"/>
  <c r="A106" i="27"/>
  <c r="A105" i="27"/>
  <c r="A104" i="27"/>
  <c r="A103" i="27"/>
  <c r="A102" i="27"/>
  <c r="A101" i="27"/>
  <c r="A99" i="27"/>
  <c r="A98" i="27"/>
  <c r="A97" i="27"/>
  <c r="A93" i="27"/>
  <c r="A92" i="27"/>
  <c r="A91" i="27"/>
  <c r="A88" i="27"/>
  <c r="A86" i="27"/>
  <c r="A85" i="27"/>
  <c r="A84" i="27"/>
  <c r="A83" i="27"/>
  <c r="A81" i="27"/>
  <c r="A80" i="27"/>
  <c r="A79" i="27"/>
  <c r="A76" i="27"/>
  <c r="A75" i="27"/>
  <c r="A74" i="27"/>
  <c r="A73" i="27"/>
  <c r="A72" i="27"/>
  <c r="A71" i="27"/>
  <c r="A70" i="27"/>
  <c r="A69" i="27"/>
  <c r="A68" i="27"/>
  <c r="A64" i="27"/>
  <c r="A63" i="27"/>
  <c r="A62" i="27"/>
  <c r="A61" i="27"/>
  <c r="A60" i="27"/>
  <c r="A59" i="27"/>
  <c r="A55" i="27"/>
  <c r="A54" i="27"/>
  <c r="A53" i="27"/>
  <c r="A52" i="27"/>
  <c r="A51" i="27"/>
  <c r="A49" i="27"/>
  <c r="A48" i="27"/>
  <c r="A46" i="27"/>
  <c r="A45" i="27"/>
  <c r="A44" i="27"/>
  <c r="A43" i="27"/>
  <c r="A41" i="27"/>
  <c r="A39" i="27"/>
  <c r="A38" i="27"/>
  <c r="A37" i="27"/>
  <c r="A36" i="27"/>
  <c r="A34" i="27"/>
  <c r="A32" i="27"/>
  <c r="A30" i="27"/>
  <c r="A28" i="27"/>
  <c r="A26" i="27"/>
  <c r="A24" i="27"/>
  <c r="A22" i="27"/>
  <c r="A20" i="27"/>
  <c r="A18" i="27"/>
  <c r="A14" i="27"/>
  <c r="A12" i="27"/>
  <c r="A10" i="27"/>
  <c r="A9" i="27"/>
  <c r="A7" i="27"/>
  <c r="A6" i="27"/>
  <c r="A5" i="27"/>
  <c r="A4" i="27"/>
  <c r="D4" i="27" s="1"/>
  <c r="D3" i="27" l="1"/>
  <c r="D5" i="27" s="1"/>
  <c r="D6" i="27" s="1"/>
  <c r="B10" i="16"/>
  <c r="B9" i="16"/>
  <c r="B8" i="16"/>
  <c r="B7" i="16"/>
  <c r="B6" i="16"/>
  <c r="B5" i="16"/>
  <c r="D7" i="27" l="1"/>
  <c r="C15" i="12"/>
  <c r="C14" i="12"/>
  <c r="C13" i="12"/>
  <c r="C12" i="12"/>
  <c r="C11" i="12"/>
  <c r="C10" i="12"/>
  <c r="C9" i="12"/>
  <c r="C8" i="12"/>
  <c r="C7" i="12"/>
  <c r="C6" i="12"/>
  <c r="C5" i="12"/>
  <c r="C4" i="12"/>
  <c r="C3" i="12"/>
  <c r="C2" i="12"/>
  <c r="F500" i="6"/>
  <c r="E500" i="6"/>
  <c r="F499" i="6"/>
  <c r="E499" i="6"/>
  <c r="F498" i="6"/>
  <c r="E498" i="6"/>
  <c r="I498" i="6" s="1"/>
  <c r="F497" i="6"/>
  <c r="E497" i="6"/>
  <c r="I497" i="6" s="1"/>
  <c r="F496" i="6"/>
  <c r="E496" i="6"/>
  <c r="I496" i="6" s="1"/>
  <c r="F495" i="6"/>
  <c r="E495" i="6"/>
  <c r="I495" i="6" s="1"/>
  <c r="F494" i="6"/>
  <c r="E494" i="6"/>
  <c r="I494" i="6" s="1"/>
  <c r="F493" i="6"/>
  <c r="E493" i="6"/>
  <c r="I493" i="6" s="1"/>
  <c r="F492" i="6"/>
  <c r="E492" i="6"/>
  <c r="I492" i="6" s="1"/>
  <c r="F491" i="6"/>
  <c r="E491" i="6"/>
  <c r="I491" i="6" s="1"/>
  <c r="F490" i="6"/>
  <c r="E490" i="6"/>
  <c r="I490" i="6" s="1"/>
  <c r="F489" i="6"/>
  <c r="E489" i="6"/>
  <c r="F488" i="6"/>
  <c r="E488" i="6"/>
  <c r="F487" i="6"/>
  <c r="E487" i="6"/>
  <c r="I487" i="6" s="1"/>
  <c r="F486" i="6"/>
  <c r="E486" i="6"/>
  <c r="I486" i="6" s="1"/>
  <c r="F485" i="6"/>
  <c r="E485" i="6"/>
  <c r="F484" i="6"/>
  <c r="E484" i="6"/>
  <c r="I484" i="6" s="1"/>
  <c r="F483" i="6"/>
  <c r="E483" i="6"/>
  <c r="I483" i="6" s="1"/>
  <c r="F482" i="6"/>
  <c r="E482" i="6"/>
  <c r="I482" i="6" s="1"/>
  <c r="F481" i="6"/>
  <c r="E481" i="6"/>
  <c r="I481" i="6" s="1"/>
  <c r="F480" i="6"/>
  <c r="E480" i="6"/>
  <c r="I480" i="6" s="1"/>
  <c r="F479" i="6"/>
  <c r="E479" i="6"/>
  <c r="I479" i="6" s="1"/>
  <c r="F478" i="6"/>
  <c r="E478" i="6"/>
  <c r="F477" i="6"/>
  <c r="E477" i="6"/>
  <c r="I477" i="6" s="1"/>
  <c r="F476" i="6"/>
  <c r="E476" i="6"/>
  <c r="I476" i="6" s="1"/>
  <c r="F475" i="6"/>
  <c r="E475" i="6"/>
  <c r="I475" i="6" s="1"/>
  <c r="F474" i="6"/>
  <c r="E474" i="6"/>
  <c r="I474" i="6" s="1"/>
  <c r="F473" i="6"/>
  <c r="E473" i="6"/>
  <c r="I473" i="6" s="1"/>
  <c r="F472" i="6"/>
  <c r="E472" i="6"/>
  <c r="F471" i="6"/>
  <c r="E471" i="6"/>
  <c r="I471" i="6" s="1"/>
  <c r="F470" i="6"/>
  <c r="E470" i="6"/>
  <c r="I470" i="6" s="1"/>
  <c r="F469" i="6"/>
  <c r="E469" i="6"/>
  <c r="I469" i="6" s="1"/>
  <c r="F468" i="6"/>
  <c r="E468" i="6"/>
  <c r="I468" i="6" s="1"/>
  <c r="F467" i="6"/>
  <c r="E467" i="6"/>
  <c r="I467" i="6" s="1"/>
  <c r="F466" i="6"/>
  <c r="E466" i="6"/>
  <c r="F465" i="6"/>
  <c r="E465" i="6"/>
  <c r="I465" i="6" s="1"/>
  <c r="F464" i="6"/>
  <c r="E464" i="6"/>
  <c r="I464" i="6" s="1"/>
  <c r="F463" i="6"/>
  <c r="E463" i="6"/>
  <c r="I463" i="6" s="1"/>
  <c r="F462" i="6"/>
  <c r="E462" i="6"/>
  <c r="I462" i="6" s="1"/>
  <c r="F461" i="6"/>
  <c r="E461" i="6"/>
  <c r="F460" i="6"/>
  <c r="E460" i="6"/>
  <c r="I460" i="6" s="1"/>
  <c r="F459" i="6"/>
  <c r="E459" i="6"/>
  <c r="I459" i="6" s="1"/>
  <c r="F458" i="6"/>
  <c r="E458" i="6"/>
  <c r="I458" i="6" s="1"/>
  <c r="F457" i="6"/>
  <c r="E457" i="6"/>
  <c r="I457" i="6" s="1"/>
  <c r="F456" i="6"/>
  <c r="E456" i="6"/>
  <c r="I456" i="6" s="1"/>
  <c r="F455" i="6"/>
  <c r="E455" i="6"/>
  <c r="F454" i="6"/>
  <c r="E454" i="6"/>
  <c r="I454" i="6" s="1"/>
  <c r="F453" i="6"/>
  <c r="E453" i="6"/>
  <c r="I453" i="6" s="1"/>
  <c r="F452" i="6"/>
  <c r="E452" i="6"/>
  <c r="I452" i="6" s="1"/>
  <c r="F451" i="6"/>
  <c r="E451" i="6"/>
  <c r="F450" i="6"/>
  <c r="E450" i="6"/>
  <c r="I450" i="6" s="1"/>
  <c r="F449" i="6"/>
  <c r="E449" i="6"/>
  <c r="I449" i="6" s="1"/>
  <c r="F448" i="6"/>
  <c r="E448" i="6"/>
  <c r="I448" i="6" s="1"/>
  <c r="F447" i="6"/>
  <c r="E447" i="6"/>
  <c r="I447" i="6" s="1"/>
  <c r="F446" i="6"/>
  <c r="E446" i="6"/>
  <c r="I446" i="6" s="1"/>
  <c r="F445" i="6"/>
  <c r="E445" i="6"/>
  <c r="I445" i="6" s="1"/>
  <c r="F444" i="6"/>
  <c r="E444" i="6"/>
  <c r="I444" i="6" s="1"/>
  <c r="F443" i="6"/>
  <c r="E443" i="6"/>
  <c r="I443" i="6" s="1"/>
  <c r="F442" i="6"/>
  <c r="E442" i="6"/>
  <c r="I442" i="6" s="1"/>
  <c r="F441" i="6"/>
  <c r="E441" i="6"/>
  <c r="I441" i="6" s="1"/>
  <c r="F440" i="6"/>
  <c r="E440" i="6"/>
  <c r="I440" i="6" s="1"/>
  <c r="F439" i="6"/>
  <c r="E439" i="6"/>
  <c r="I439" i="6" s="1"/>
  <c r="F438" i="6"/>
  <c r="E438" i="6"/>
  <c r="I438" i="6" s="1"/>
  <c r="F437" i="6"/>
  <c r="E437" i="6"/>
  <c r="I437" i="6" s="1"/>
  <c r="F436" i="6"/>
  <c r="E436" i="6"/>
  <c r="F435" i="6"/>
  <c r="E435" i="6"/>
  <c r="F434" i="6"/>
  <c r="E434" i="6"/>
  <c r="I434" i="6" s="1"/>
  <c r="F433" i="6"/>
  <c r="E433" i="6"/>
  <c r="I433" i="6" s="1"/>
  <c r="F432" i="6"/>
  <c r="E432" i="6"/>
  <c r="F431" i="6"/>
  <c r="E431" i="6"/>
  <c r="I431" i="6" s="1"/>
  <c r="F430" i="6"/>
  <c r="E430" i="6"/>
  <c r="I430" i="6" s="1"/>
  <c r="F429" i="6"/>
  <c r="E429" i="6"/>
  <c r="F428" i="6"/>
  <c r="E428" i="6"/>
  <c r="I428" i="6" s="1"/>
  <c r="F427" i="6"/>
  <c r="E427" i="6"/>
  <c r="I427" i="6" s="1"/>
  <c r="F426" i="6"/>
  <c r="E426" i="6"/>
  <c r="I426" i="6" s="1"/>
  <c r="F425" i="6"/>
  <c r="E425" i="6"/>
  <c r="I425" i="6" s="1"/>
  <c r="F424" i="6"/>
  <c r="E424" i="6"/>
  <c r="I424" i="6" s="1"/>
  <c r="F423" i="6"/>
  <c r="E423" i="6"/>
  <c r="I423" i="6" s="1"/>
  <c r="F422" i="6"/>
  <c r="E422" i="6"/>
  <c r="I422" i="6" s="1"/>
  <c r="F421" i="6"/>
  <c r="E421" i="6"/>
  <c r="I421" i="6" s="1"/>
  <c r="F420" i="6"/>
  <c r="E420" i="6"/>
  <c r="I420" i="6" s="1"/>
  <c r="F419" i="6"/>
  <c r="E419" i="6"/>
  <c r="I419" i="6" s="1"/>
  <c r="F418" i="6"/>
  <c r="E418" i="6"/>
  <c r="I418" i="6" s="1"/>
  <c r="F417" i="6"/>
  <c r="E417" i="6"/>
  <c r="I417" i="6" s="1"/>
  <c r="F416" i="6"/>
  <c r="E416" i="6"/>
  <c r="I416" i="6" s="1"/>
  <c r="F415" i="6"/>
  <c r="E415" i="6"/>
  <c r="F414" i="6"/>
  <c r="E414" i="6"/>
  <c r="I414" i="6" s="1"/>
  <c r="F413" i="6"/>
  <c r="E413" i="6"/>
  <c r="I413" i="6" s="1"/>
  <c r="F412" i="6"/>
  <c r="E412" i="6"/>
  <c r="F411" i="6"/>
  <c r="E411" i="6"/>
  <c r="I411" i="6" s="1"/>
  <c r="F410" i="6"/>
  <c r="E410" i="6"/>
  <c r="F409" i="6"/>
  <c r="E409" i="6"/>
  <c r="F408" i="6"/>
  <c r="E408" i="6"/>
  <c r="I408" i="6" s="1"/>
  <c r="F407" i="6"/>
  <c r="E407" i="6"/>
  <c r="I407" i="6" s="1"/>
  <c r="F406" i="6"/>
  <c r="E406" i="6"/>
  <c r="I406" i="6" s="1"/>
  <c r="F405" i="6"/>
  <c r="E405" i="6"/>
  <c r="F404" i="6"/>
  <c r="E404" i="6"/>
  <c r="I404" i="6" s="1"/>
  <c r="F403" i="6"/>
  <c r="E403" i="6"/>
  <c r="F402" i="6"/>
  <c r="E402" i="6"/>
  <c r="I402" i="6" s="1"/>
  <c r="F401" i="6"/>
  <c r="E401" i="6"/>
  <c r="I401" i="6" s="1"/>
  <c r="F400" i="6"/>
  <c r="E400" i="6"/>
  <c r="F399" i="6"/>
  <c r="E399" i="6"/>
  <c r="I399" i="6" s="1"/>
  <c r="F398" i="6"/>
  <c r="E398" i="6"/>
  <c r="I398" i="6" s="1"/>
  <c r="F397" i="6"/>
  <c r="E397" i="6"/>
  <c r="I397" i="6" s="1"/>
  <c r="F396" i="6"/>
  <c r="E396" i="6"/>
  <c r="I396" i="6" s="1"/>
  <c r="F395" i="6"/>
  <c r="E395" i="6"/>
  <c r="I395" i="6" s="1"/>
  <c r="F394" i="6"/>
  <c r="E394" i="6"/>
  <c r="F393" i="6"/>
  <c r="E393" i="6"/>
  <c r="F392" i="6"/>
  <c r="E392" i="6"/>
  <c r="F391" i="6"/>
  <c r="E391" i="6"/>
  <c r="I391" i="6" s="1"/>
  <c r="F390" i="6"/>
  <c r="E390" i="6"/>
  <c r="I390" i="6" s="1"/>
  <c r="F389" i="6"/>
  <c r="E389" i="6"/>
  <c r="I389" i="6" s="1"/>
  <c r="F388" i="6"/>
  <c r="E388" i="6"/>
  <c r="I388" i="6" s="1"/>
  <c r="F387" i="6"/>
  <c r="E387" i="6"/>
  <c r="I387" i="6" s="1"/>
  <c r="F386" i="6"/>
  <c r="E386" i="6"/>
  <c r="I386" i="6" s="1"/>
  <c r="F385" i="6"/>
  <c r="E385" i="6"/>
  <c r="I385" i="6" s="1"/>
  <c r="F384" i="6"/>
  <c r="E384" i="6"/>
  <c r="I384" i="6" s="1"/>
  <c r="F383" i="6"/>
  <c r="E383" i="6"/>
  <c r="I383" i="6" s="1"/>
  <c r="F382" i="6"/>
  <c r="E382" i="6"/>
  <c r="I382" i="6" s="1"/>
  <c r="F381" i="6"/>
  <c r="E381" i="6"/>
  <c r="I381" i="6" s="1"/>
  <c r="F380" i="6"/>
  <c r="E380" i="6"/>
  <c r="F379" i="6"/>
  <c r="E379" i="6"/>
  <c r="I379" i="6" s="1"/>
  <c r="F378" i="6"/>
  <c r="E378" i="6"/>
  <c r="I378" i="6" s="1"/>
  <c r="F377" i="6"/>
  <c r="E377" i="6"/>
  <c r="I377" i="6" s="1"/>
  <c r="F376" i="6"/>
  <c r="E376" i="6"/>
  <c r="I376" i="6" s="1"/>
  <c r="F375" i="6"/>
  <c r="E375" i="6"/>
  <c r="I375" i="6" s="1"/>
  <c r="F374" i="6"/>
  <c r="E374" i="6"/>
  <c r="I374" i="6" s="1"/>
  <c r="F373" i="6"/>
  <c r="E373" i="6"/>
  <c r="I373" i="6" s="1"/>
  <c r="F372" i="6"/>
  <c r="E372" i="6"/>
  <c r="I372" i="6" s="1"/>
  <c r="F371" i="6"/>
  <c r="E371" i="6"/>
  <c r="I371" i="6" s="1"/>
  <c r="F370" i="6"/>
  <c r="E370" i="6"/>
  <c r="I370" i="6" s="1"/>
  <c r="F369" i="6"/>
  <c r="E369" i="6"/>
  <c r="I369" i="6" s="1"/>
  <c r="F368" i="6"/>
  <c r="E368" i="6"/>
  <c r="I368" i="6" s="1"/>
  <c r="F367" i="6"/>
  <c r="E367" i="6"/>
  <c r="F366" i="6"/>
  <c r="E366" i="6"/>
  <c r="F365" i="6"/>
  <c r="E365" i="6"/>
  <c r="I365" i="6" s="1"/>
  <c r="F364" i="6"/>
  <c r="E364" i="6"/>
  <c r="I364" i="6" s="1"/>
  <c r="F363" i="6"/>
  <c r="E363" i="6"/>
  <c r="I363" i="6" s="1"/>
  <c r="F362" i="6"/>
  <c r="E362" i="6"/>
  <c r="I362" i="6" s="1"/>
  <c r="F361" i="6"/>
  <c r="E361" i="6"/>
  <c r="I361" i="6" s="1"/>
  <c r="F360" i="6"/>
  <c r="E360" i="6"/>
  <c r="F359" i="6"/>
  <c r="E359" i="6"/>
  <c r="I359" i="6" s="1"/>
  <c r="F358" i="6"/>
  <c r="E358" i="6"/>
  <c r="I358" i="6" s="1"/>
  <c r="F357" i="6"/>
  <c r="E357" i="6"/>
  <c r="I357" i="6" s="1"/>
  <c r="F356" i="6"/>
  <c r="E356" i="6"/>
  <c r="I356" i="6" s="1"/>
  <c r="F355" i="6"/>
  <c r="E355" i="6"/>
  <c r="I355" i="6" s="1"/>
  <c r="F354" i="6"/>
  <c r="E354" i="6"/>
  <c r="I354" i="6" s="1"/>
  <c r="F353" i="6"/>
  <c r="E353" i="6"/>
  <c r="I353" i="6" s="1"/>
  <c r="F352" i="6"/>
  <c r="E352" i="6"/>
  <c r="I352" i="6" s="1"/>
  <c r="F351" i="6"/>
  <c r="E351" i="6"/>
  <c r="I351" i="6" s="1"/>
  <c r="F350" i="6"/>
  <c r="E350" i="6"/>
  <c r="I350" i="6" s="1"/>
  <c r="F349" i="6"/>
  <c r="E349" i="6"/>
  <c r="I349" i="6" s="1"/>
  <c r="F348" i="6"/>
  <c r="E348" i="6"/>
  <c r="F347" i="6"/>
  <c r="E347" i="6"/>
  <c r="I347" i="6" s="1"/>
  <c r="F346" i="6"/>
  <c r="E346" i="6"/>
  <c r="I346" i="6" s="1"/>
  <c r="F345" i="6"/>
  <c r="E345" i="6"/>
  <c r="I345" i="6" s="1"/>
  <c r="F344" i="6"/>
  <c r="E344" i="6"/>
  <c r="F343" i="6"/>
  <c r="E343" i="6"/>
  <c r="I343" i="6" s="1"/>
  <c r="F342" i="6"/>
  <c r="E342" i="6"/>
  <c r="I342" i="6" s="1"/>
  <c r="F341" i="6"/>
  <c r="E341" i="6"/>
  <c r="F340" i="6"/>
  <c r="E340" i="6"/>
  <c r="I340" i="6" s="1"/>
  <c r="F339" i="6"/>
  <c r="E339" i="6"/>
  <c r="I339" i="6" s="1"/>
  <c r="F338" i="6"/>
  <c r="E338" i="6"/>
  <c r="I338" i="6" s="1"/>
  <c r="F337" i="6"/>
  <c r="E337" i="6"/>
  <c r="I337" i="6" s="1"/>
  <c r="F336" i="6"/>
  <c r="E336" i="6"/>
  <c r="F335" i="6"/>
  <c r="E335" i="6"/>
  <c r="I335" i="6" s="1"/>
  <c r="F334" i="6"/>
  <c r="E334" i="6"/>
  <c r="I334" i="6" s="1"/>
  <c r="F333" i="6"/>
  <c r="E333" i="6"/>
  <c r="I333" i="6" s="1"/>
  <c r="F332" i="6"/>
  <c r="E332" i="6"/>
  <c r="I332" i="6" s="1"/>
  <c r="F331" i="6"/>
  <c r="E331" i="6"/>
  <c r="I331" i="6" s="1"/>
  <c r="F330" i="6"/>
  <c r="E330" i="6"/>
  <c r="I330" i="6" s="1"/>
  <c r="F329" i="6"/>
  <c r="E329" i="6"/>
  <c r="I329" i="6" s="1"/>
  <c r="F328" i="6"/>
  <c r="E328" i="6"/>
  <c r="I328" i="6" s="1"/>
  <c r="F327" i="6"/>
  <c r="E327" i="6"/>
  <c r="I327" i="6" s="1"/>
  <c r="F326" i="6"/>
  <c r="E326" i="6"/>
  <c r="I326" i="6" s="1"/>
  <c r="F325" i="6"/>
  <c r="E325" i="6"/>
  <c r="F324" i="6"/>
  <c r="E324" i="6"/>
  <c r="F323" i="6"/>
  <c r="E323" i="6"/>
  <c r="F322" i="6"/>
  <c r="E322" i="6"/>
  <c r="F321" i="6"/>
  <c r="E321" i="6"/>
  <c r="I321" i="6" s="1"/>
  <c r="F320" i="6"/>
  <c r="E320" i="6"/>
  <c r="I320" i="6" s="1"/>
  <c r="F319" i="6"/>
  <c r="E319" i="6"/>
  <c r="I319" i="6" s="1"/>
  <c r="F318" i="6"/>
  <c r="E318" i="6"/>
  <c r="I318" i="6" s="1"/>
  <c r="F317" i="6"/>
  <c r="E317" i="6"/>
  <c r="F316" i="6"/>
  <c r="E316" i="6"/>
  <c r="I316" i="6" s="1"/>
  <c r="F315" i="6"/>
  <c r="E315" i="6"/>
  <c r="I315" i="6" s="1"/>
  <c r="F314" i="6"/>
  <c r="E314" i="6"/>
  <c r="I314" i="6" s="1"/>
  <c r="F313" i="6"/>
  <c r="E313" i="6"/>
  <c r="F312" i="6"/>
  <c r="E312" i="6"/>
  <c r="F311" i="6"/>
  <c r="E311" i="6"/>
  <c r="I311" i="6" s="1"/>
  <c r="F310" i="6"/>
  <c r="E310" i="6"/>
  <c r="F309" i="6"/>
  <c r="E309" i="6"/>
  <c r="I309" i="6" s="1"/>
  <c r="F308" i="6"/>
  <c r="E308" i="6"/>
  <c r="F307" i="6"/>
  <c r="E307" i="6"/>
  <c r="I307" i="6" s="1"/>
  <c r="F306" i="6"/>
  <c r="E306" i="6"/>
  <c r="I306" i="6" s="1"/>
  <c r="F305" i="6"/>
  <c r="E305" i="6"/>
  <c r="I305" i="6" s="1"/>
  <c r="F304" i="6"/>
  <c r="E304" i="6"/>
  <c r="I304" i="6" s="1"/>
  <c r="F303" i="6"/>
  <c r="E303" i="6"/>
  <c r="I303" i="6" s="1"/>
  <c r="F302" i="6"/>
  <c r="E302" i="6"/>
  <c r="F301" i="6"/>
  <c r="E301" i="6"/>
  <c r="F300" i="6"/>
  <c r="E300" i="6"/>
  <c r="I300" i="6" s="1"/>
  <c r="F299" i="6"/>
  <c r="E299" i="6"/>
  <c r="I299" i="6" s="1"/>
  <c r="F298" i="6"/>
  <c r="E298" i="6"/>
  <c r="I298" i="6" s="1"/>
  <c r="F297" i="6"/>
  <c r="E297" i="6"/>
  <c r="I297" i="6" s="1"/>
  <c r="F296" i="6"/>
  <c r="E296" i="6"/>
  <c r="I296" i="6" s="1"/>
  <c r="F295" i="6"/>
  <c r="E295" i="6"/>
  <c r="F294" i="6"/>
  <c r="E294" i="6"/>
  <c r="I294" i="6" s="1"/>
  <c r="F293" i="6"/>
  <c r="E293" i="6"/>
  <c r="I293" i="6" s="1"/>
  <c r="F292" i="6"/>
  <c r="E292" i="6"/>
  <c r="I292" i="6" s="1"/>
  <c r="F291" i="6"/>
  <c r="E291" i="6"/>
  <c r="I291" i="6" s="1"/>
  <c r="F290" i="6"/>
  <c r="E290" i="6"/>
  <c r="I290" i="6" s="1"/>
  <c r="F289" i="6"/>
  <c r="E289" i="6"/>
  <c r="F288" i="6"/>
  <c r="E288" i="6"/>
  <c r="F287" i="6"/>
  <c r="E287" i="6"/>
  <c r="F286" i="6"/>
  <c r="E286" i="6"/>
  <c r="I286" i="6" s="1"/>
  <c r="F285" i="6"/>
  <c r="E285" i="6"/>
  <c r="F284" i="6"/>
  <c r="E284" i="6"/>
  <c r="F283" i="6"/>
  <c r="E283" i="6"/>
  <c r="I283" i="6" s="1"/>
  <c r="F282" i="6"/>
  <c r="E282" i="6"/>
  <c r="I282" i="6" s="1"/>
  <c r="F281" i="6"/>
  <c r="E281" i="6"/>
  <c r="I281" i="6" s="1"/>
  <c r="F280" i="6"/>
  <c r="E280" i="6"/>
  <c r="I280" i="6" s="1"/>
  <c r="F279" i="6"/>
  <c r="E279" i="6"/>
  <c r="I279" i="6" s="1"/>
  <c r="F278" i="6"/>
  <c r="E278" i="6"/>
  <c r="F277" i="6"/>
  <c r="E277" i="6"/>
  <c r="F276" i="6"/>
  <c r="E276" i="6"/>
  <c r="I276" i="6" s="1"/>
  <c r="F275" i="6"/>
  <c r="E275" i="6"/>
  <c r="F274" i="6"/>
  <c r="E274" i="6"/>
  <c r="I274" i="6" s="1"/>
  <c r="F273" i="6"/>
  <c r="E273" i="6"/>
  <c r="I273" i="6" s="1"/>
  <c r="F272" i="6"/>
  <c r="E272" i="6"/>
  <c r="I272" i="6" s="1"/>
  <c r="F271" i="6"/>
  <c r="E271" i="6"/>
  <c r="I271" i="6" s="1"/>
  <c r="F270" i="6"/>
  <c r="E270" i="6"/>
  <c r="I270" i="6" s="1"/>
  <c r="F269" i="6"/>
  <c r="E269" i="6"/>
  <c r="I269" i="6" s="1"/>
  <c r="F268" i="6"/>
  <c r="E268" i="6"/>
  <c r="I268" i="6" s="1"/>
  <c r="F267" i="6"/>
  <c r="E267" i="6"/>
  <c r="I267" i="6" s="1"/>
  <c r="F266" i="6"/>
  <c r="E266" i="6"/>
  <c r="F265" i="6"/>
  <c r="E265" i="6"/>
  <c r="F264" i="6"/>
  <c r="E264" i="6"/>
  <c r="F263" i="6"/>
  <c r="E263" i="6"/>
  <c r="I263" i="6" s="1"/>
  <c r="F262" i="6"/>
  <c r="E262" i="6"/>
  <c r="I262" i="6" s="1"/>
  <c r="F261" i="6"/>
  <c r="E261" i="6"/>
  <c r="I261" i="6" s="1"/>
  <c r="F260" i="6"/>
  <c r="E260" i="6"/>
  <c r="I260" i="6" s="1"/>
  <c r="F259" i="6"/>
  <c r="E259" i="6"/>
  <c r="F258" i="6"/>
  <c r="E258" i="6"/>
  <c r="F257" i="6"/>
  <c r="E257" i="6"/>
  <c r="I257" i="6" s="1"/>
  <c r="F256" i="6"/>
  <c r="E256" i="6"/>
  <c r="I256" i="6" s="1"/>
  <c r="F255" i="6"/>
  <c r="E255" i="6"/>
  <c r="I255" i="6" s="1"/>
  <c r="F254" i="6"/>
  <c r="E254" i="6"/>
  <c r="I254" i="6" s="1"/>
  <c r="F253" i="6"/>
  <c r="E253" i="6"/>
  <c r="I253" i="6" s="1"/>
  <c r="F252" i="6"/>
  <c r="E252" i="6"/>
  <c r="I252" i="6" s="1"/>
  <c r="F251" i="6"/>
  <c r="E251" i="6"/>
  <c r="I251" i="6" s="1"/>
  <c r="F250" i="6"/>
  <c r="E250" i="6"/>
  <c r="F249" i="6"/>
  <c r="E249" i="6"/>
  <c r="I249" i="6" s="1"/>
  <c r="F248" i="6"/>
  <c r="E248" i="6"/>
  <c r="I248" i="6" s="1"/>
  <c r="F247" i="6"/>
  <c r="E247" i="6"/>
  <c r="F246" i="6"/>
  <c r="E246" i="6"/>
  <c r="I246" i="6" s="1"/>
  <c r="F245" i="6"/>
  <c r="E245" i="6"/>
  <c r="I245" i="6" s="1"/>
  <c r="F244" i="6"/>
  <c r="E244" i="6"/>
  <c r="I244" i="6" s="1"/>
  <c r="F243" i="6"/>
  <c r="E243" i="6"/>
  <c r="I243" i="6" s="1"/>
  <c r="F242" i="6"/>
  <c r="E242" i="6"/>
  <c r="I242" i="6" s="1"/>
  <c r="F241" i="6"/>
  <c r="E241" i="6"/>
  <c r="I241" i="6" s="1"/>
  <c r="F240" i="6"/>
  <c r="E240" i="6"/>
  <c r="I240" i="6" s="1"/>
  <c r="F239" i="6"/>
  <c r="E239" i="6"/>
  <c r="F238" i="6"/>
  <c r="E238" i="6"/>
  <c r="F237" i="6"/>
  <c r="E237" i="6"/>
  <c r="I237" i="6" s="1"/>
  <c r="F236" i="6"/>
  <c r="E236" i="6"/>
  <c r="I236" i="6" s="1"/>
  <c r="F235" i="6"/>
  <c r="E235" i="6"/>
  <c r="I235" i="6" s="1"/>
  <c r="F234" i="6"/>
  <c r="E234" i="6"/>
  <c r="I234" i="6" s="1"/>
  <c r="F233" i="6"/>
  <c r="E233" i="6"/>
  <c r="I233" i="6" s="1"/>
  <c r="F232" i="6"/>
  <c r="E232" i="6"/>
  <c r="I232" i="6" s="1"/>
  <c r="F231" i="6"/>
  <c r="E231" i="6"/>
  <c r="I231" i="6" s="1"/>
  <c r="F230" i="6"/>
  <c r="E230" i="6"/>
  <c r="I230" i="6" s="1"/>
  <c r="F229" i="6"/>
  <c r="E229" i="6"/>
  <c r="I229" i="6" s="1"/>
  <c r="F228" i="6"/>
  <c r="E228" i="6"/>
  <c r="I228" i="6" s="1"/>
  <c r="F227" i="6"/>
  <c r="E227" i="6"/>
  <c r="I227" i="6" s="1"/>
  <c r="F226" i="6"/>
  <c r="E226" i="6"/>
  <c r="F225" i="6"/>
  <c r="E225" i="6"/>
  <c r="I225" i="6" s="1"/>
  <c r="F224" i="6"/>
  <c r="E224" i="6"/>
  <c r="I224" i="6" s="1"/>
  <c r="F223" i="6"/>
  <c r="E223" i="6"/>
  <c r="I223" i="6" s="1"/>
  <c r="F222" i="6"/>
  <c r="E222" i="6"/>
  <c r="I222" i="6" s="1"/>
  <c r="F221" i="6"/>
  <c r="E221" i="6"/>
  <c r="I221" i="6" s="1"/>
  <c r="F220" i="6"/>
  <c r="E220" i="6"/>
  <c r="F219" i="6"/>
  <c r="E219" i="6"/>
  <c r="I219" i="6" s="1"/>
  <c r="F218" i="6"/>
  <c r="E218" i="6"/>
  <c r="I218" i="6" s="1"/>
  <c r="F217" i="6"/>
  <c r="E217" i="6"/>
  <c r="I217" i="6" s="1"/>
  <c r="F216" i="6"/>
  <c r="E216" i="6"/>
  <c r="I216" i="6" s="1"/>
  <c r="F215" i="6"/>
  <c r="E215" i="6"/>
  <c r="I215" i="6" s="1"/>
  <c r="F214" i="6"/>
  <c r="E214" i="6"/>
  <c r="I214" i="6" s="1"/>
  <c r="F213" i="6"/>
  <c r="E213" i="6"/>
  <c r="I213" i="6" s="1"/>
  <c r="F212" i="6"/>
  <c r="E212" i="6"/>
  <c r="I212" i="6" s="1"/>
  <c r="F211" i="6"/>
  <c r="E211" i="6"/>
  <c r="I211" i="6" s="1"/>
  <c r="F210" i="6"/>
  <c r="E210" i="6"/>
  <c r="I210" i="6" s="1"/>
  <c r="F209" i="6"/>
  <c r="E209" i="6"/>
  <c r="I209" i="6" s="1"/>
  <c r="F208" i="6"/>
  <c r="E208" i="6"/>
  <c r="I208" i="6" s="1"/>
  <c r="F207" i="6"/>
  <c r="E207" i="6"/>
  <c r="I207" i="6" s="1"/>
  <c r="F206" i="6"/>
  <c r="E206" i="6"/>
  <c r="I206" i="6" s="1"/>
  <c r="F205" i="6"/>
  <c r="E205" i="6"/>
  <c r="I205" i="6" s="1"/>
  <c r="F204" i="6"/>
  <c r="E204" i="6"/>
  <c r="F203" i="6"/>
  <c r="E203" i="6"/>
  <c r="I203" i="6" s="1"/>
  <c r="F202" i="6"/>
  <c r="E202" i="6"/>
  <c r="I202" i="6" s="1"/>
  <c r="F201" i="6"/>
  <c r="E201" i="6"/>
  <c r="I201" i="6" s="1"/>
  <c r="F200" i="6"/>
  <c r="E200" i="6"/>
  <c r="I200" i="6" s="1"/>
  <c r="F199" i="6"/>
  <c r="E199" i="6"/>
  <c r="F198" i="6"/>
  <c r="E198" i="6"/>
  <c r="I198" i="6" s="1"/>
  <c r="F197" i="6"/>
  <c r="E197" i="6"/>
  <c r="I197" i="6" s="1"/>
  <c r="F196" i="6"/>
  <c r="E196" i="6"/>
  <c r="I196" i="6" s="1"/>
  <c r="F195" i="6"/>
  <c r="E195" i="6"/>
  <c r="I195" i="6" s="1"/>
  <c r="F194" i="6"/>
  <c r="E194" i="6"/>
  <c r="F193" i="6"/>
  <c r="E193" i="6"/>
  <c r="F192" i="6"/>
  <c r="E192" i="6"/>
  <c r="I192" i="6" s="1"/>
  <c r="F191" i="6"/>
  <c r="E191" i="6"/>
  <c r="I191" i="6" s="1"/>
  <c r="F190" i="6"/>
  <c r="E190" i="6"/>
  <c r="I190" i="6" s="1"/>
  <c r="F189" i="6"/>
  <c r="E189" i="6"/>
  <c r="I189" i="6" s="1"/>
  <c r="F188" i="6"/>
  <c r="E188" i="6"/>
  <c r="F187" i="6"/>
  <c r="E187" i="6"/>
  <c r="I187" i="6" s="1"/>
  <c r="F186" i="6"/>
  <c r="E186" i="6"/>
  <c r="I186" i="6" s="1"/>
  <c r="F185" i="6"/>
  <c r="E185" i="6"/>
  <c r="I185" i="6" s="1"/>
  <c r="F184" i="6"/>
  <c r="E184" i="6"/>
  <c r="I184" i="6" s="1"/>
  <c r="F183" i="6"/>
  <c r="E183" i="6"/>
  <c r="F182" i="6"/>
  <c r="E182" i="6"/>
  <c r="I182" i="6" s="1"/>
  <c r="F181" i="6"/>
  <c r="E181" i="6"/>
  <c r="F180" i="6"/>
  <c r="E180" i="6"/>
  <c r="I180" i="6" s="1"/>
  <c r="F179" i="6"/>
  <c r="E179" i="6"/>
  <c r="I179" i="6" s="1"/>
  <c r="F178" i="6"/>
  <c r="E178" i="6"/>
  <c r="F177" i="6"/>
  <c r="E177" i="6"/>
  <c r="I177" i="6" s="1"/>
  <c r="F176" i="6"/>
  <c r="E176" i="6"/>
  <c r="F175" i="6"/>
  <c r="E175" i="6"/>
  <c r="F174" i="6"/>
  <c r="E174" i="6"/>
  <c r="I174" i="6" s="1"/>
  <c r="F173" i="6"/>
  <c r="E173" i="6"/>
  <c r="F172" i="6"/>
  <c r="E172" i="6"/>
  <c r="I172" i="6" s="1"/>
  <c r="F171" i="6"/>
  <c r="E171" i="6"/>
  <c r="I171" i="6" s="1"/>
  <c r="F170" i="6"/>
  <c r="E170" i="6"/>
  <c r="I170" i="6" s="1"/>
  <c r="F169" i="6"/>
  <c r="E169" i="6"/>
  <c r="I169" i="6" s="1"/>
  <c r="F168" i="6"/>
  <c r="E168" i="6"/>
  <c r="I168" i="6" s="1"/>
  <c r="F167" i="6"/>
  <c r="E167" i="6"/>
  <c r="F166" i="6"/>
  <c r="E166" i="6"/>
  <c r="I166" i="6" s="1"/>
  <c r="F165" i="6"/>
  <c r="E165" i="6"/>
  <c r="F164" i="6"/>
  <c r="E164" i="6"/>
  <c r="I164" i="6" s="1"/>
  <c r="F163" i="6"/>
  <c r="E163" i="6"/>
  <c r="F162" i="6"/>
  <c r="E162" i="6"/>
  <c r="I162" i="6" s="1"/>
  <c r="F161" i="6"/>
  <c r="E161" i="6"/>
  <c r="I161" i="6" s="1"/>
  <c r="F160" i="6"/>
  <c r="E160" i="6"/>
  <c r="I160" i="6" s="1"/>
  <c r="F159" i="6"/>
  <c r="E159" i="6"/>
  <c r="I159" i="6" s="1"/>
  <c r="F158" i="6"/>
  <c r="E158" i="6"/>
  <c r="I158" i="6" s="1"/>
  <c r="F157" i="6"/>
  <c r="E157" i="6"/>
  <c r="I157" i="6" s="1"/>
  <c r="F156" i="6"/>
  <c r="E156" i="6"/>
  <c r="I156" i="6" s="1"/>
  <c r="F155" i="6"/>
  <c r="E155" i="6"/>
  <c r="I155" i="6" s="1"/>
  <c r="F154" i="6"/>
  <c r="E154" i="6"/>
  <c r="I154" i="6" s="1"/>
  <c r="F153" i="6"/>
  <c r="E153" i="6"/>
  <c r="I153" i="6" s="1"/>
  <c r="F152" i="6"/>
  <c r="E152" i="6"/>
  <c r="I152" i="6" s="1"/>
  <c r="F151" i="6"/>
  <c r="E151" i="6"/>
  <c r="F150" i="6"/>
  <c r="E150" i="6"/>
  <c r="I150" i="6" s="1"/>
  <c r="F149" i="6"/>
  <c r="E149" i="6"/>
  <c r="F148" i="6"/>
  <c r="E148" i="6"/>
  <c r="F147" i="6"/>
  <c r="E147" i="6"/>
  <c r="I147" i="6" s="1"/>
  <c r="F146" i="6"/>
  <c r="E146" i="6"/>
  <c r="F145" i="6"/>
  <c r="E145" i="6"/>
  <c r="F144" i="6"/>
  <c r="E144" i="6"/>
  <c r="I144" i="6" s="1"/>
  <c r="F143" i="6"/>
  <c r="E143" i="6"/>
  <c r="I143" i="6" s="1"/>
  <c r="F142" i="6"/>
  <c r="E142" i="6"/>
  <c r="F141" i="6"/>
  <c r="E141" i="6"/>
  <c r="F140" i="6"/>
  <c r="E140" i="6"/>
  <c r="F139" i="6"/>
  <c r="E139" i="6"/>
  <c r="I139" i="6" s="1"/>
  <c r="F138" i="6"/>
  <c r="E138" i="6"/>
  <c r="I138" i="6" s="1"/>
  <c r="F137" i="6"/>
  <c r="E137" i="6"/>
  <c r="I137" i="6" s="1"/>
  <c r="F136" i="6"/>
  <c r="E136" i="6"/>
  <c r="I136" i="6" s="1"/>
  <c r="F135" i="6"/>
  <c r="E135" i="6"/>
  <c r="F134" i="6"/>
  <c r="E134" i="6"/>
  <c r="I134" i="6" s="1"/>
  <c r="F133" i="6"/>
  <c r="E133" i="6"/>
  <c r="I133" i="6" s="1"/>
  <c r="F132" i="6"/>
  <c r="E132" i="6"/>
  <c r="F131" i="6"/>
  <c r="E131" i="6"/>
  <c r="I131" i="6" s="1"/>
  <c r="F130" i="6"/>
  <c r="E130" i="6"/>
  <c r="F129" i="6"/>
  <c r="E129" i="6"/>
  <c r="I129" i="6" s="1"/>
  <c r="F128" i="6"/>
  <c r="E128" i="6"/>
  <c r="I128" i="6" s="1"/>
  <c r="F127" i="6"/>
  <c r="E127" i="6"/>
  <c r="I127" i="6" s="1"/>
  <c r="F126" i="6"/>
  <c r="E126" i="6"/>
  <c r="I126" i="6" s="1"/>
  <c r="F125" i="6"/>
  <c r="E125" i="6"/>
  <c r="I125" i="6" s="1"/>
  <c r="F124" i="6"/>
  <c r="E124" i="6"/>
  <c r="I124" i="6" s="1"/>
  <c r="F123" i="6"/>
  <c r="E123" i="6"/>
  <c r="I123" i="6" s="1"/>
  <c r="F122" i="6"/>
  <c r="E122" i="6"/>
  <c r="I122" i="6" s="1"/>
  <c r="F121" i="6"/>
  <c r="E121" i="6"/>
  <c r="I121" i="6" s="1"/>
  <c r="F120" i="6"/>
  <c r="E120" i="6"/>
  <c r="I120" i="6" s="1"/>
  <c r="F119" i="6"/>
  <c r="E119" i="6"/>
  <c r="F118" i="6"/>
  <c r="E118" i="6"/>
  <c r="I118" i="6" s="1"/>
  <c r="F117" i="6"/>
  <c r="E117" i="6"/>
  <c r="I117" i="6" s="1"/>
  <c r="F116" i="6"/>
  <c r="E116" i="6"/>
  <c r="I116" i="6" s="1"/>
  <c r="F115" i="6"/>
  <c r="E115" i="6"/>
  <c r="I115" i="6" s="1"/>
  <c r="F114" i="6"/>
  <c r="E114" i="6"/>
  <c r="I114" i="6" s="1"/>
  <c r="F113" i="6"/>
  <c r="E113" i="6"/>
  <c r="I113" i="6" s="1"/>
  <c r="F112" i="6"/>
  <c r="E112" i="6"/>
  <c r="I112" i="6" s="1"/>
  <c r="F111" i="6"/>
  <c r="E111" i="6"/>
  <c r="I111" i="6" s="1"/>
  <c r="F110" i="6"/>
  <c r="E110" i="6"/>
  <c r="I110" i="6" s="1"/>
  <c r="F109" i="6"/>
  <c r="E109" i="6"/>
  <c r="F108" i="6"/>
  <c r="E108" i="6"/>
  <c r="F107" i="6"/>
  <c r="E107" i="6"/>
  <c r="F106" i="6"/>
  <c r="E106" i="6"/>
  <c r="I106" i="6" s="1"/>
  <c r="F105" i="6"/>
  <c r="E105" i="6"/>
  <c r="I105" i="6" s="1"/>
  <c r="F104" i="6"/>
  <c r="E104" i="6"/>
  <c r="I104" i="6" s="1"/>
  <c r="F103" i="6"/>
  <c r="E103" i="6"/>
  <c r="I103" i="6" s="1"/>
  <c r="F102" i="6"/>
  <c r="E102" i="6"/>
  <c r="I102" i="6" s="1"/>
  <c r="F101" i="6"/>
  <c r="E101" i="6"/>
  <c r="I101" i="6" s="1"/>
  <c r="F100" i="6"/>
  <c r="E100" i="6"/>
  <c r="F99" i="6"/>
  <c r="E99" i="6"/>
  <c r="I99" i="6" s="1"/>
  <c r="F98" i="6"/>
  <c r="E98" i="6"/>
  <c r="I98" i="6" s="1"/>
  <c r="F97" i="6"/>
  <c r="E97" i="6"/>
  <c r="I97" i="6" s="1"/>
  <c r="F96" i="6"/>
  <c r="E96" i="6"/>
  <c r="I96" i="6" s="1"/>
  <c r="F95" i="6"/>
  <c r="E95" i="6"/>
  <c r="F94" i="6"/>
  <c r="E94" i="6"/>
  <c r="I94" i="6" s="1"/>
  <c r="F93" i="6"/>
  <c r="E93" i="6"/>
  <c r="I93" i="6" s="1"/>
  <c r="F92" i="6"/>
  <c r="E92" i="6"/>
  <c r="I92" i="6" s="1"/>
  <c r="F91" i="6"/>
  <c r="E91" i="6"/>
  <c r="I91" i="6" s="1"/>
  <c r="F90" i="6"/>
  <c r="E90" i="6"/>
  <c r="F89" i="6"/>
  <c r="E89" i="6"/>
  <c r="I89" i="6" s="1"/>
  <c r="F88" i="6"/>
  <c r="E88" i="6"/>
  <c r="I88" i="6" s="1"/>
  <c r="F87" i="6"/>
  <c r="E87" i="6"/>
  <c r="I87" i="6" s="1"/>
  <c r="F86" i="6"/>
  <c r="E86" i="6"/>
  <c r="I86" i="6" s="1"/>
  <c r="F85" i="6"/>
  <c r="E85" i="6"/>
  <c r="I85" i="6" s="1"/>
  <c r="F84" i="6"/>
  <c r="E84" i="6"/>
  <c r="I84" i="6" s="1"/>
  <c r="F83" i="6"/>
  <c r="E83" i="6"/>
  <c r="I83" i="6" s="1"/>
  <c r="F82" i="6"/>
  <c r="E82" i="6"/>
  <c r="I82" i="6" s="1"/>
  <c r="F81" i="6"/>
  <c r="E81" i="6"/>
  <c r="I81" i="6" s="1"/>
  <c r="F80" i="6"/>
  <c r="E80" i="6"/>
  <c r="I80" i="6" s="1"/>
  <c r="F79" i="6"/>
  <c r="E79" i="6"/>
  <c r="I79" i="6" s="1"/>
  <c r="F78" i="6"/>
  <c r="E78" i="6"/>
  <c r="F77" i="6"/>
  <c r="E77" i="6"/>
  <c r="I77" i="6" s="1"/>
  <c r="F76" i="6"/>
  <c r="E76" i="6"/>
  <c r="I76" i="6" s="1"/>
  <c r="F75" i="6"/>
  <c r="E75" i="6"/>
  <c r="I75" i="6" s="1"/>
  <c r="F74" i="6"/>
  <c r="E74" i="6"/>
  <c r="I74" i="6" s="1"/>
  <c r="F73" i="6"/>
  <c r="E73" i="6"/>
  <c r="I73" i="6" s="1"/>
  <c r="F72" i="6"/>
  <c r="E72" i="6"/>
  <c r="I72" i="6" s="1"/>
  <c r="F71" i="6"/>
  <c r="E71" i="6"/>
  <c r="I71" i="6" s="1"/>
  <c r="F70" i="6"/>
  <c r="E70" i="6"/>
  <c r="I70" i="6" s="1"/>
  <c r="F69" i="6"/>
  <c r="E69" i="6"/>
  <c r="I69" i="6" s="1"/>
  <c r="F68" i="6"/>
  <c r="E68" i="6"/>
  <c r="I68" i="6" s="1"/>
  <c r="F67" i="6"/>
  <c r="E67" i="6"/>
  <c r="F66" i="6"/>
  <c r="E66" i="6"/>
  <c r="I66" i="6" s="1"/>
  <c r="F65" i="6"/>
  <c r="E65" i="6"/>
  <c r="F64" i="6"/>
  <c r="E64" i="6"/>
  <c r="I64" i="6" s="1"/>
  <c r="F63" i="6"/>
  <c r="E63" i="6"/>
  <c r="I63" i="6" s="1"/>
  <c r="F62" i="6"/>
  <c r="E62" i="6"/>
  <c r="I62" i="6" s="1"/>
  <c r="F61" i="6"/>
  <c r="E61" i="6"/>
  <c r="I61" i="6" s="1"/>
  <c r="F60" i="6"/>
  <c r="E60" i="6"/>
  <c r="I60" i="6" s="1"/>
  <c r="F59" i="6"/>
  <c r="E59" i="6"/>
  <c r="I59" i="6" s="1"/>
  <c r="F58" i="6"/>
  <c r="E58" i="6"/>
  <c r="F57" i="6"/>
  <c r="E57" i="6"/>
  <c r="I57" i="6" s="1"/>
  <c r="F56" i="6"/>
  <c r="E56" i="6"/>
  <c r="F55" i="6"/>
  <c r="E55" i="6"/>
  <c r="I55" i="6" s="1"/>
  <c r="F54" i="6"/>
  <c r="E54" i="6"/>
  <c r="I54" i="6" s="1"/>
  <c r="F53" i="6"/>
  <c r="E53" i="6"/>
  <c r="I53" i="6" s="1"/>
  <c r="F52" i="6"/>
  <c r="E52" i="6"/>
  <c r="I52" i="6" s="1"/>
  <c r="F51" i="6"/>
  <c r="E51" i="6"/>
  <c r="I51" i="6" s="1"/>
  <c r="F50" i="6"/>
  <c r="E50" i="6"/>
  <c r="F49" i="6"/>
  <c r="E49" i="6"/>
  <c r="I49" i="6" s="1"/>
  <c r="F48" i="6"/>
  <c r="E48" i="6"/>
  <c r="I48" i="6" s="1"/>
  <c r="F47" i="6"/>
  <c r="E47" i="6"/>
  <c r="F46" i="6"/>
  <c r="E46" i="6"/>
  <c r="I46" i="6" s="1"/>
  <c r="F45" i="6"/>
  <c r="E45" i="6"/>
  <c r="I45" i="6" s="1"/>
  <c r="F44" i="6"/>
  <c r="E44" i="6"/>
  <c r="I44" i="6" s="1"/>
  <c r="F43" i="6"/>
  <c r="E43" i="6"/>
  <c r="I43" i="6" s="1"/>
  <c r="F42" i="6"/>
  <c r="E42" i="6"/>
  <c r="F41" i="6"/>
  <c r="E41" i="6"/>
  <c r="I41" i="6" s="1"/>
  <c r="F40" i="6"/>
  <c r="E40" i="6"/>
  <c r="F39" i="6"/>
  <c r="E39" i="6"/>
  <c r="I39" i="6" s="1"/>
  <c r="F38" i="6"/>
  <c r="E38" i="6"/>
  <c r="I38" i="6" s="1"/>
  <c r="F37" i="6"/>
  <c r="E37" i="6"/>
  <c r="I37" i="6" s="1"/>
  <c r="F36" i="6"/>
  <c r="E36" i="6"/>
  <c r="I36" i="6" s="1"/>
  <c r="F35" i="6"/>
  <c r="E35" i="6"/>
  <c r="F34" i="6"/>
  <c r="E34" i="6"/>
  <c r="I34" i="6" s="1"/>
  <c r="F33" i="6"/>
  <c r="E33" i="6"/>
  <c r="F32" i="6"/>
  <c r="E32" i="6"/>
  <c r="I32" i="6" s="1"/>
  <c r="F31" i="6"/>
  <c r="E31" i="6"/>
  <c r="F30" i="6"/>
  <c r="E30" i="6"/>
  <c r="I30" i="6" s="1"/>
  <c r="F29" i="6"/>
  <c r="E29" i="6"/>
  <c r="F28" i="6"/>
  <c r="E28" i="6"/>
  <c r="I28" i="6" s="1"/>
  <c r="F27" i="6"/>
  <c r="E27" i="6"/>
  <c r="F26" i="6"/>
  <c r="E26" i="6"/>
  <c r="I26" i="6" s="1"/>
  <c r="F25" i="6"/>
  <c r="E25" i="6"/>
  <c r="F24" i="6"/>
  <c r="E24" i="6"/>
  <c r="I24" i="6" s="1"/>
  <c r="F23" i="6"/>
  <c r="E23" i="6"/>
  <c r="I23" i="6" s="1"/>
  <c r="F22" i="6"/>
  <c r="E22" i="6"/>
  <c r="I22" i="6" s="1"/>
  <c r="F21" i="6"/>
  <c r="E21" i="6"/>
  <c r="I21" i="6" s="1"/>
  <c r="F20" i="6"/>
  <c r="E20" i="6"/>
  <c r="I20" i="6" s="1"/>
  <c r="F19" i="6"/>
  <c r="E19" i="6"/>
  <c r="I19" i="6" s="1"/>
  <c r="F18" i="6"/>
  <c r="E18" i="6"/>
  <c r="I18" i="6" s="1"/>
  <c r="F17" i="6"/>
  <c r="E17" i="6"/>
  <c r="F16" i="6"/>
  <c r="E16" i="6"/>
  <c r="F15" i="6"/>
  <c r="E15" i="6"/>
  <c r="F14" i="6"/>
  <c r="E14" i="6"/>
  <c r="I14" i="6" s="1"/>
  <c r="F13" i="6"/>
  <c r="E13" i="6"/>
  <c r="I13" i="6" s="1"/>
  <c r="F12" i="6"/>
  <c r="E12" i="6"/>
  <c r="I12" i="6" s="1"/>
  <c r="F11" i="6"/>
  <c r="E11" i="6"/>
  <c r="F10" i="6"/>
  <c r="E10" i="6"/>
  <c r="I10" i="6" s="1"/>
  <c r="F9" i="6"/>
  <c r="E9" i="6"/>
  <c r="I9" i="6" s="1"/>
  <c r="F8" i="6"/>
  <c r="E8" i="6"/>
  <c r="F7" i="6"/>
  <c r="E7" i="6"/>
  <c r="I7" i="6" s="1"/>
  <c r="F6" i="6"/>
  <c r="E6" i="6"/>
  <c r="I6" i="6" s="1"/>
  <c r="F5" i="6"/>
  <c r="E5" i="6"/>
  <c r="I5" i="6" s="1"/>
  <c r="F4" i="6"/>
  <c r="E4" i="6"/>
  <c r="I4" i="6" s="1"/>
  <c r="F3" i="6"/>
  <c r="E3" i="6"/>
  <c r="F2" i="6"/>
  <c r="E2" i="6"/>
  <c r="B2" i="27" l="1"/>
  <c r="B3" i="27"/>
  <c r="B4" i="27"/>
  <c r="B5" i="27"/>
  <c r="B9" i="27"/>
  <c r="B13" i="27"/>
  <c r="B17" i="27"/>
  <c r="B21" i="27"/>
  <c r="B25" i="27"/>
  <c r="B29" i="27"/>
  <c r="B33" i="27"/>
  <c r="B37" i="27"/>
  <c r="B41" i="27"/>
  <c r="B45" i="27"/>
  <c r="B49" i="27"/>
  <c r="B53" i="27"/>
  <c r="B57" i="27"/>
  <c r="B61" i="27"/>
  <c r="B65" i="27"/>
  <c r="B69" i="27"/>
  <c r="B73" i="27"/>
  <c r="B77" i="27"/>
  <c r="B81" i="27"/>
  <c r="B85" i="27"/>
  <c r="B89" i="27"/>
  <c r="B93" i="27"/>
  <c r="B97" i="27"/>
  <c r="B101" i="27"/>
  <c r="B105" i="27"/>
  <c r="B109" i="27"/>
  <c r="B113" i="27"/>
  <c r="B117" i="27"/>
  <c r="B121" i="27"/>
  <c r="B125" i="27"/>
  <c r="B129" i="27"/>
  <c r="B133" i="27"/>
  <c r="B137" i="27"/>
  <c r="B141" i="27"/>
  <c r="B145" i="27"/>
  <c r="B149" i="27"/>
  <c r="B153" i="27"/>
  <c r="B157" i="27"/>
  <c r="B161" i="27"/>
  <c r="B165" i="27"/>
  <c r="B169" i="27"/>
  <c r="B173" i="27"/>
  <c r="B177" i="27"/>
  <c r="B181" i="27"/>
  <c r="B185" i="27"/>
  <c r="B189" i="27"/>
  <c r="B193" i="27"/>
  <c r="B197" i="27"/>
  <c r="B201" i="27"/>
  <c r="B205" i="27"/>
  <c r="B209" i="27"/>
  <c r="B213" i="27"/>
  <c r="B217" i="27"/>
  <c r="B221" i="27"/>
  <c r="B225" i="27"/>
  <c r="B229" i="27"/>
  <c r="B233" i="27"/>
  <c r="B237" i="27"/>
  <c r="B241" i="27"/>
  <c r="B245" i="27"/>
  <c r="B249" i="27"/>
  <c r="B253" i="27"/>
  <c r="B257" i="27"/>
  <c r="B261" i="27"/>
  <c r="B265" i="27"/>
  <c r="B269" i="27"/>
  <c r="B273" i="27"/>
  <c r="B277" i="27"/>
  <c r="B281" i="27"/>
  <c r="B285" i="27"/>
  <c r="B289" i="27"/>
  <c r="B293" i="27"/>
  <c r="B297" i="27"/>
  <c r="B301" i="27"/>
  <c r="B305" i="27"/>
  <c r="B309" i="27"/>
  <c r="B313" i="27"/>
  <c r="B317" i="27"/>
  <c r="B321" i="27"/>
  <c r="B325" i="27"/>
  <c r="B329" i="27"/>
  <c r="B333" i="27"/>
  <c r="B337" i="27"/>
  <c r="B341" i="27"/>
  <c r="B6" i="27"/>
  <c r="B10" i="27"/>
  <c r="B14" i="27"/>
  <c r="B18" i="27"/>
  <c r="B22" i="27"/>
  <c r="B26" i="27"/>
  <c r="B30" i="27"/>
  <c r="B34" i="27"/>
  <c r="B38" i="27"/>
  <c r="B42" i="27"/>
  <c r="B46" i="27"/>
  <c r="B50" i="27"/>
  <c r="B54" i="27"/>
  <c r="B58" i="27"/>
  <c r="B62" i="27"/>
  <c r="B66" i="27"/>
  <c r="B70" i="27"/>
  <c r="B74" i="27"/>
  <c r="B78" i="27"/>
  <c r="B82" i="27"/>
  <c r="B86" i="27"/>
  <c r="B90" i="27"/>
  <c r="B94" i="27"/>
  <c r="B98" i="27"/>
  <c r="B102" i="27"/>
  <c r="B106" i="27"/>
  <c r="B110" i="27"/>
  <c r="B114" i="27"/>
  <c r="B118" i="27"/>
  <c r="B122" i="27"/>
  <c r="B126" i="27"/>
  <c r="B130" i="27"/>
  <c r="B134" i="27"/>
  <c r="B138" i="27"/>
  <c r="B142" i="27"/>
  <c r="B146" i="27"/>
  <c r="B150" i="27"/>
  <c r="B154" i="27"/>
  <c r="B158" i="27"/>
  <c r="B162" i="27"/>
  <c r="B166" i="27"/>
  <c r="B170" i="27"/>
  <c r="B174" i="27"/>
  <c r="B178" i="27"/>
  <c r="B182" i="27"/>
  <c r="B186" i="27"/>
  <c r="B190" i="27"/>
  <c r="B194" i="27"/>
  <c r="B198" i="27"/>
  <c r="B202" i="27"/>
  <c r="B206" i="27"/>
  <c r="B210" i="27"/>
  <c r="B214" i="27"/>
  <c r="B218" i="27"/>
  <c r="B222" i="27"/>
  <c r="B226" i="27"/>
  <c r="B230" i="27"/>
  <c r="B234" i="27"/>
  <c r="B238" i="27"/>
  <c r="B242" i="27"/>
  <c r="B246" i="27"/>
  <c r="B250" i="27"/>
  <c r="B254" i="27"/>
  <c r="B258" i="27"/>
  <c r="B262" i="27"/>
  <c r="B266" i="27"/>
  <c r="B270" i="27"/>
  <c r="B274" i="27"/>
  <c r="B278" i="27"/>
  <c r="B282" i="27"/>
  <c r="B286" i="27"/>
  <c r="B290" i="27"/>
  <c r="B294" i="27"/>
  <c r="B298" i="27"/>
  <c r="B302" i="27"/>
  <c r="B306" i="27"/>
  <c r="B310" i="27"/>
  <c r="B314" i="27"/>
  <c r="B318" i="27"/>
  <c r="B322" i="27"/>
  <c r="B326" i="27"/>
  <c r="B330" i="27"/>
  <c r="B334" i="27"/>
  <c r="B338" i="27"/>
  <c r="B342" i="27"/>
  <c r="B7" i="27"/>
  <c r="B15" i="27"/>
  <c r="B23" i="27"/>
  <c r="B31" i="27"/>
  <c r="B39" i="27"/>
  <c r="B47" i="27"/>
  <c r="B55" i="27"/>
  <c r="B63" i="27"/>
  <c r="B71" i="27"/>
  <c r="B79" i="27"/>
  <c r="B87" i="27"/>
  <c r="B95" i="27"/>
  <c r="B103" i="27"/>
  <c r="B111" i="27"/>
  <c r="B119" i="27"/>
  <c r="B127" i="27"/>
  <c r="B135" i="27"/>
  <c r="B143" i="27"/>
  <c r="B151" i="27"/>
  <c r="B159" i="27"/>
  <c r="B167" i="27"/>
  <c r="B175" i="27"/>
  <c r="B183" i="27"/>
  <c r="B191" i="27"/>
  <c r="B199" i="27"/>
  <c r="B207" i="27"/>
  <c r="B215" i="27"/>
  <c r="B223" i="27"/>
  <c r="B231" i="27"/>
  <c r="B239" i="27"/>
  <c r="B247" i="27"/>
  <c r="B255" i="27"/>
  <c r="B263" i="27"/>
  <c r="B271" i="27"/>
  <c r="B8" i="27"/>
  <c r="B16" i="27"/>
  <c r="B24" i="27"/>
  <c r="B32" i="27"/>
  <c r="B40" i="27"/>
  <c r="B48" i="27"/>
  <c r="B56" i="27"/>
  <c r="B64" i="27"/>
  <c r="B72" i="27"/>
  <c r="B80" i="27"/>
  <c r="B88" i="27"/>
  <c r="B96" i="27"/>
  <c r="B104" i="27"/>
  <c r="B112" i="27"/>
  <c r="B120" i="27"/>
  <c r="B128" i="27"/>
  <c r="B136" i="27"/>
  <c r="B144" i="27"/>
  <c r="B152" i="27"/>
  <c r="B160" i="27"/>
  <c r="B168" i="27"/>
  <c r="B176" i="27"/>
  <c r="B184" i="27"/>
  <c r="B192" i="27"/>
  <c r="B200" i="27"/>
  <c r="B208" i="27"/>
  <c r="B216" i="27"/>
  <c r="B224" i="27"/>
  <c r="B232" i="27"/>
  <c r="B240" i="27"/>
  <c r="B248" i="27"/>
  <c r="B256" i="27"/>
  <c r="B264" i="27"/>
  <c r="B272" i="27"/>
  <c r="B280" i="27"/>
  <c r="B288" i="27"/>
  <c r="B296" i="27"/>
  <c r="B304" i="27"/>
  <c r="B312" i="27"/>
  <c r="B320" i="27"/>
  <c r="B328" i="27"/>
  <c r="B336" i="27"/>
  <c r="B344" i="27"/>
  <c r="B348" i="27"/>
  <c r="B352" i="27"/>
  <c r="B356" i="27"/>
  <c r="B360" i="27"/>
  <c r="B364" i="27"/>
  <c r="B368" i="27"/>
  <c r="B372" i="27"/>
  <c r="B376" i="27"/>
  <c r="B380" i="27"/>
  <c r="B384" i="27"/>
  <c r="B388" i="27"/>
  <c r="B392" i="27"/>
  <c r="B396" i="27"/>
  <c r="B400" i="27"/>
  <c r="B404" i="27"/>
  <c r="B408" i="27"/>
  <c r="B412" i="27"/>
  <c r="B416" i="27"/>
  <c r="B420" i="27"/>
  <c r="B424" i="27"/>
  <c r="B428" i="27"/>
  <c r="B432" i="27"/>
  <c r="B436" i="27"/>
  <c r="B440" i="27"/>
  <c r="B444" i="27"/>
  <c r="B448" i="27"/>
  <c r="B452" i="27"/>
  <c r="B456" i="27"/>
  <c r="B460" i="27"/>
  <c r="B464" i="27"/>
  <c r="B468" i="27"/>
  <c r="B472" i="27"/>
  <c r="B476" i="27"/>
  <c r="B480" i="27"/>
  <c r="B484" i="27"/>
  <c r="B488" i="27"/>
  <c r="B492" i="27"/>
  <c r="B496" i="27"/>
  <c r="B500" i="27"/>
  <c r="B11" i="27"/>
  <c r="B19" i="27"/>
  <c r="B27" i="27"/>
  <c r="B35" i="27"/>
  <c r="B43" i="27"/>
  <c r="B51" i="27"/>
  <c r="B59" i="27"/>
  <c r="B67" i="27"/>
  <c r="B75" i="27"/>
  <c r="B83" i="27"/>
  <c r="B91" i="27"/>
  <c r="B99" i="27"/>
  <c r="B107" i="27"/>
  <c r="B115" i="27"/>
  <c r="B123" i="27"/>
  <c r="B131" i="27"/>
  <c r="B139" i="27"/>
  <c r="B147" i="27"/>
  <c r="B155" i="27"/>
  <c r="B163" i="27"/>
  <c r="B171" i="27"/>
  <c r="B179" i="27"/>
  <c r="B187" i="27"/>
  <c r="B195" i="27"/>
  <c r="B203" i="27"/>
  <c r="B211" i="27"/>
  <c r="B219" i="27"/>
  <c r="B227" i="27"/>
  <c r="B235" i="27"/>
  <c r="B243" i="27"/>
  <c r="B251" i="27"/>
  <c r="B259" i="27"/>
  <c r="B267" i="27"/>
  <c r="B275" i="27"/>
  <c r="B283" i="27"/>
  <c r="B291" i="27"/>
  <c r="B299" i="27"/>
  <c r="B307" i="27"/>
  <c r="B315" i="27"/>
  <c r="B323" i="27"/>
  <c r="B331" i="27"/>
  <c r="B339" i="27"/>
  <c r="B345" i="27"/>
  <c r="B349" i="27"/>
  <c r="B353" i="27"/>
  <c r="B357" i="27"/>
  <c r="B361" i="27"/>
  <c r="B365" i="27"/>
  <c r="B369" i="27"/>
  <c r="B373" i="27"/>
  <c r="B377" i="27"/>
  <c r="B381" i="27"/>
  <c r="B385" i="27"/>
  <c r="B389" i="27"/>
  <c r="B393" i="27"/>
  <c r="B397" i="27"/>
  <c r="B401" i="27"/>
  <c r="B405" i="27"/>
  <c r="B409" i="27"/>
  <c r="B413" i="27"/>
  <c r="B417" i="27"/>
  <c r="B421" i="27"/>
  <c r="B425" i="27"/>
  <c r="B429" i="27"/>
  <c r="B433" i="27"/>
  <c r="B437" i="27"/>
  <c r="B441" i="27"/>
  <c r="B445" i="27"/>
  <c r="B449" i="27"/>
  <c r="B453" i="27"/>
  <c r="B457" i="27"/>
  <c r="B461" i="27"/>
  <c r="B465" i="27"/>
  <c r="B469" i="27"/>
  <c r="B473" i="27"/>
  <c r="B477" i="27"/>
  <c r="B481" i="27"/>
  <c r="B485" i="27"/>
  <c r="B489" i="27"/>
  <c r="B493" i="27"/>
  <c r="B497" i="27"/>
  <c r="B12" i="27"/>
  <c r="B20" i="27"/>
  <c r="B28" i="27"/>
  <c r="B36" i="27"/>
  <c r="B44" i="27"/>
  <c r="B52" i="27"/>
  <c r="B60" i="27"/>
  <c r="B92" i="27"/>
  <c r="B124" i="27"/>
  <c r="B156" i="27"/>
  <c r="B188" i="27"/>
  <c r="B220" i="27"/>
  <c r="B252" i="27"/>
  <c r="B279" i="27"/>
  <c r="B295" i="27"/>
  <c r="B311" i="27"/>
  <c r="B327" i="27"/>
  <c r="B343" i="27"/>
  <c r="B351" i="27"/>
  <c r="B359" i="27"/>
  <c r="B367" i="27"/>
  <c r="B375" i="27"/>
  <c r="B383" i="27"/>
  <c r="B391" i="27"/>
  <c r="B399" i="27"/>
  <c r="B407" i="27"/>
  <c r="B415" i="27"/>
  <c r="B423" i="27"/>
  <c r="B431" i="27"/>
  <c r="B439" i="27"/>
  <c r="B447" i="27"/>
  <c r="B455" i="27"/>
  <c r="B463" i="27"/>
  <c r="B471" i="27"/>
  <c r="B479" i="27"/>
  <c r="B487" i="27"/>
  <c r="B495" i="27"/>
  <c r="B68" i="27"/>
  <c r="B100" i="27"/>
  <c r="B132" i="27"/>
  <c r="B164" i="27"/>
  <c r="B196" i="27"/>
  <c r="B228" i="27"/>
  <c r="B260" i="27"/>
  <c r="B284" i="27"/>
  <c r="B300" i="27"/>
  <c r="B316" i="27"/>
  <c r="B332" i="27"/>
  <c r="B346" i="27"/>
  <c r="B354" i="27"/>
  <c r="B362" i="27"/>
  <c r="B370" i="27"/>
  <c r="B378" i="27"/>
  <c r="B386" i="27"/>
  <c r="B394" i="27"/>
  <c r="B402" i="27"/>
  <c r="B410" i="27"/>
  <c r="B418" i="27"/>
  <c r="B426" i="27"/>
  <c r="B434" i="27"/>
  <c r="B442" i="27"/>
  <c r="B450" i="27"/>
  <c r="B458" i="27"/>
  <c r="B466" i="27"/>
  <c r="B474" i="27"/>
  <c r="B482" i="27"/>
  <c r="B490" i="27"/>
  <c r="B498" i="27"/>
  <c r="B76" i="27"/>
  <c r="B108" i="27"/>
  <c r="B140" i="27"/>
  <c r="B172" i="27"/>
  <c r="B204" i="27"/>
  <c r="B236" i="27"/>
  <c r="B268" i="27"/>
  <c r="B287" i="27"/>
  <c r="B303" i="27"/>
  <c r="B319" i="27"/>
  <c r="B335" i="27"/>
  <c r="B347" i="27"/>
  <c r="B355" i="27"/>
  <c r="B363" i="27"/>
  <c r="B371" i="27"/>
  <c r="B379" i="27"/>
  <c r="B387" i="27"/>
  <c r="B395" i="27"/>
  <c r="B403" i="27"/>
  <c r="B411" i="27"/>
  <c r="B419" i="27"/>
  <c r="B427" i="27"/>
  <c r="B435" i="27"/>
  <c r="B443" i="27"/>
  <c r="B148" i="27"/>
  <c r="B276" i="27"/>
  <c r="B340" i="27"/>
  <c r="B374" i="27"/>
  <c r="B406" i="27"/>
  <c r="B438" i="27"/>
  <c r="B459" i="27"/>
  <c r="B475" i="27"/>
  <c r="B491" i="27"/>
  <c r="B180" i="27"/>
  <c r="B292" i="27"/>
  <c r="B350" i="27"/>
  <c r="B382" i="27"/>
  <c r="B414" i="27"/>
  <c r="B446" i="27"/>
  <c r="B462" i="27"/>
  <c r="B478" i="27"/>
  <c r="B494" i="27"/>
  <c r="B84" i="27"/>
  <c r="B212" i="27"/>
  <c r="B308" i="27"/>
  <c r="B358" i="27"/>
  <c r="B390" i="27"/>
  <c r="B422" i="27"/>
  <c r="B451" i="27"/>
  <c r="B467" i="27"/>
  <c r="B483" i="27"/>
  <c r="B499" i="27"/>
  <c r="B116" i="27"/>
  <c r="B244" i="27"/>
  <c r="B324" i="27"/>
  <c r="B366" i="27"/>
  <c r="B398" i="27"/>
  <c r="B430" i="27"/>
  <c r="B454" i="27"/>
  <c r="B470" i="27"/>
  <c r="B486" i="27"/>
  <c r="K14" i="12"/>
  <c r="K10" i="12"/>
  <c r="K2" i="12"/>
  <c r="K4" i="12"/>
  <c r="K15" i="12"/>
  <c r="K13" i="12"/>
  <c r="K8" i="12"/>
  <c r="K3" i="12"/>
  <c r="K9" i="12"/>
  <c r="K6" i="12"/>
  <c r="K5" i="12"/>
  <c r="K12" i="12"/>
  <c r="K11" i="12"/>
  <c r="K7" i="12"/>
</calcChain>
</file>

<file path=xl/sharedStrings.xml><?xml version="1.0" encoding="utf-8"?>
<sst xmlns="http://schemas.openxmlformats.org/spreadsheetml/2006/main" count="1995" uniqueCount="573">
  <si>
    <t>DigiTall - Your Digital Transformation Partner!!</t>
  </si>
  <si>
    <t xml:space="preserve">DigiTall is a global IT consulting, solutions and services organization. The current pandemic has accelerated the digital transformation across all businesses whether they are small or large. DigiTall is keen to collaborate with its customer on digital transformation. 
DigiTall has drawn up an ambitious hiring plan. HR head wants to review the recruitment progress. 
</t>
  </si>
  <si>
    <t>Position Code</t>
  </si>
  <si>
    <t>Team</t>
  </si>
  <si>
    <t>Role</t>
  </si>
  <si>
    <t>Requested</t>
  </si>
  <si>
    <t>Position Opened</t>
  </si>
  <si>
    <t>Fulfilled</t>
  </si>
  <si>
    <t>Joinee_Gender</t>
  </si>
  <si>
    <t>Date of Joining</t>
  </si>
  <si>
    <t>Days to fill</t>
  </si>
  <si>
    <t>FIN01</t>
  </si>
  <si>
    <t>FinTech</t>
  </si>
  <si>
    <t>Full Stack Developer</t>
  </si>
  <si>
    <t>RTL02</t>
  </si>
  <si>
    <t>Retail</t>
  </si>
  <si>
    <t>Front-end Developer</t>
  </si>
  <si>
    <t>TEL03</t>
  </si>
  <si>
    <t>TeleCom</t>
  </si>
  <si>
    <t>M</t>
  </si>
  <si>
    <t>FIN04</t>
  </si>
  <si>
    <t>F</t>
  </si>
  <si>
    <t>TEL05</t>
  </si>
  <si>
    <t>MNF06</t>
  </si>
  <si>
    <t>Manufacturing</t>
  </si>
  <si>
    <t>RTL07</t>
  </si>
  <si>
    <t>FIN08</t>
  </si>
  <si>
    <t>DS09</t>
  </si>
  <si>
    <t>Data Science CoE</t>
  </si>
  <si>
    <t>Data Analyst</t>
  </si>
  <si>
    <t>CLD10</t>
  </si>
  <si>
    <t>Cloud CoE</t>
  </si>
  <si>
    <t>Cloud IT Administrator</t>
  </si>
  <si>
    <t>TEL11</t>
  </si>
  <si>
    <t>RTL12</t>
  </si>
  <si>
    <t>CLD13</t>
  </si>
  <si>
    <t>Cyber Incident Responder</t>
  </si>
  <si>
    <t>FIN14</t>
  </si>
  <si>
    <t>CLD15</t>
  </si>
  <si>
    <t>MNF16</t>
  </si>
  <si>
    <t>TVL17</t>
  </si>
  <si>
    <t>Travel</t>
  </si>
  <si>
    <t>RTL18</t>
  </si>
  <si>
    <t>MNF19</t>
  </si>
  <si>
    <t>TVL20</t>
  </si>
  <si>
    <t>FIN21</t>
  </si>
  <si>
    <t>TEL22</t>
  </si>
  <si>
    <t>MNF23</t>
  </si>
  <si>
    <t>MNF24</t>
  </si>
  <si>
    <t>RTL25</t>
  </si>
  <si>
    <t>TEL26</t>
  </si>
  <si>
    <t>TVL27</t>
  </si>
  <si>
    <t>FIN28</t>
  </si>
  <si>
    <t>RTL29</t>
  </si>
  <si>
    <t>TEL30</t>
  </si>
  <si>
    <t>RTL31</t>
  </si>
  <si>
    <t>FIN32</t>
  </si>
  <si>
    <t>CLD33</t>
  </si>
  <si>
    <t>TVL34</t>
  </si>
  <si>
    <t>TEL35</t>
  </si>
  <si>
    <t>CLD36</t>
  </si>
  <si>
    <t>TVL37</t>
  </si>
  <si>
    <t>MNF38</t>
  </si>
  <si>
    <t>TEL39</t>
  </si>
  <si>
    <t>CLD40</t>
  </si>
  <si>
    <t>DS41</t>
  </si>
  <si>
    <t>Data Engineer</t>
  </si>
  <si>
    <t>DS42</t>
  </si>
  <si>
    <t>RTL43</t>
  </si>
  <si>
    <t>FIN44</t>
  </si>
  <si>
    <t>TVL45</t>
  </si>
  <si>
    <t>TEL46</t>
  </si>
  <si>
    <t>CLD47</t>
  </si>
  <si>
    <t>FIN48</t>
  </si>
  <si>
    <t>TVL49</t>
  </si>
  <si>
    <t>FIN50</t>
  </si>
  <si>
    <t>FIN51</t>
  </si>
  <si>
    <t>MNF52</t>
  </si>
  <si>
    <t>RTL53</t>
  </si>
  <si>
    <t>RTL54</t>
  </si>
  <si>
    <t>CLD55</t>
  </si>
  <si>
    <t>MNF56</t>
  </si>
  <si>
    <t>DS57</t>
  </si>
  <si>
    <t>TVL58</t>
  </si>
  <si>
    <t>DS59</t>
  </si>
  <si>
    <t>TEL60</t>
  </si>
  <si>
    <t>TEL61</t>
  </si>
  <si>
    <t>MNF62</t>
  </si>
  <si>
    <t>CLD63</t>
  </si>
  <si>
    <t>DS64</t>
  </si>
  <si>
    <t>CLD65</t>
  </si>
  <si>
    <t>TVL66</t>
  </si>
  <si>
    <t>CLD67</t>
  </si>
  <si>
    <t>FIN68</t>
  </si>
  <si>
    <t>TEL69</t>
  </si>
  <si>
    <t>FIN70</t>
  </si>
  <si>
    <t>RTL71</t>
  </si>
  <si>
    <t>TVL72</t>
  </si>
  <si>
    <t>FIN73</t>
  </si>
  <si>
    <t>TVL74</t>
  </si>
  <si>
    <t>FIN75</t>
  </si>
  <si>
    <t>CLD76</t>
  </si>
  <si>
    <t>DS77</t>
  </si>
  <si>
    <t>DS78</t>
  </si>
  <si>
    <t>MNF79</t>
  </si>
  <si>
    <t>MNF80</t>
  </si>
  <si>
    <t>RTL81</t>
  </si>
  <si>
    <t>CLD82</t>
  </si>
  <si>
    <t>FIN83</t>
  </si>
  <si>
    <t>FIN84</t>
  </si>
  <si>
    <t>TVL85</t>
  </si>
  <si>
    <t>CLD86</t>
  </si>
  <si>
    <t>CLD87</t>
  </si>
  <si>
    <t>RTL88</t>
  </si>
  <si>
    <t>TEL89</t>
  </si>
  <si>
    <t>FIN90</t>
  </si>
  <si>
    <t>MNF91</t>
  </si>
  <si>
    <t>TVL92</t>
  </si>
  <si>
    <t>FIN93</t>
  </si>
  <si>
    <t>CLD94</t>
  </si>
  <si>
    <t>TVL95</t>
  </si>
  <si>
    <t>TVL96</t>
  </si>
  <si>
    <t>FIN97</t>
  </si>
  <si>
    <t>TEL98</t>
  </si>
  <si>
    <t>MNF99</t>
  </si>
  <si>
    <t>DS100</t>
  </si>
  <si>
    <t>MNF101</t>
  </si>
  <si>
    <t>DS102</t>
  </si>
  <si>
    <t>RTL103</t>
  </si>
  <si>
    <t>MNF104</t>
  </si>
  <si>
    <t>RTL105</t>
  </si>
  <si>
    <t>TEL106</t>
  </si>
  <si>
    <t>DS107</t>
  </si>
  <si>
    <t>MNF108</t>
  </si>
  <si>
    <t>FIN109</t>
  </si>
  <si>
    <t>TEL110</t>
  </si>
  <si>
    <t>TVL111</t>
  </si>
  <si>
    <t>DS112</t>
  </si>
  <si>
    <t>DS113</t>
  </si>
  <si>
    <t>RTL114</t>
  </si>
  <si>
    <t>FIN115</t>
  </si>
  <si>
    <t>MNF116</t>
  </si>
  <si>
    <t>FIN117</t>
  </si>
  <si>
    <t>TVL118</t>
  </si>
  <si>
    <t>TEL119</t>
  </si>
  <si>
    <t>FIN120</t>
  </si>
  <si>
    <t>TEL121</t>
  </si>
  <si>
    <t>TEL122</t>
  </si>
  <si>
    <t>RTL123</t>
  </si>
  <si>
    <t>FIN124</t>
  </si>
  <si>
    <t>RTL125</t>
  </si>
  <si>
    <t>FIN126</t>
  </si>
  <si>
    <t>FIN127</t>
  </si>
  <si>
    <t>CLD128</t>
  </si>
  <si>
    <t>MNF129</t>
  </si>
  <si>
    <t>TVL130</t>
  </si>
  <si>
    <t>DS131</t>
  </si>
  <si>
    <t>MNF132</t>
  </si>
  <si>
    <t>TEL133</t>
  </si>
  <si>
    <t>CLD134</t>
  </si>
  <si>
    <t>TVL135</t>
  </si>
  <si>
    <t>TVL136</t>
  </si>
  <si>
    <t>TVL137</t>
  </si>
  <si>
    <t>TVL138</t>
  </si>
  <si>
    <t>MNF139</t>
  </si>
  <si>
    <t>TEL140</t>
  </si>
  <si>
    <t>TVL141</t>
  </si>
  <si>
    <t>FIN142</t>
  </si>
  <si>
    <t>TVL143</t>
  </si>
  <si>
    <t>TVL144</t>
  </si>
  <si>
    <t>DS145</t>
  </si>
  <si>
    <t>TEL146</t>
  </si>
  <si>
    <t>TVL147</t>
  </si>
  <si>
    <t>FIN148</t>
  </si>
  <si>
    <t>CLD149</t>
  </si>
  <si>
    <t>DS150</t>
  </si>
  <si>
    <t>FIN151</t>
  </si>
  <si>
    <t>MNF152</t>
  </si>
  <si>
    <t>RTL153</t>
  </si>
  <si>
    <t>MNF154</t>
  </si>
  <si>
    <t>CLD155</t>
  </si>
  <si>
    <t>FIN156</t>
  </si>
  <si>
    <t>DS157</t>
  </si>
  <si>
    <t>TEL158</t>
  </si>
  <si>
    <t>FIN159</t>
  </si>
  <si>
    <t>TVL160</t>
  </si>
  <si>
    <t>MNF161</t>
  </si>
  <si>
    <t>TVL162</t>
  </si>
  <si>
    <t>CLD163</t>
  </si>
  <si>
    <t>RTL164</t>
  </si>
  <si>
    <t>FIN165</t>
  </si>
  <si>
    <t>TVL166</t>
  </si>
  <si>
    <t>TEL167</t>
  </si>
  <si>
    <t>MNF168</t>
  </si>
  <si>
    <t>RTL169</t>
  </si>
  <si>
    <t>DS170</t>
  </si>
  <si>
    <t>RTL171</t>
  </si>
  <si>
    <t>MNF172</t>
  </si>
  <si>
    <t>FIN173</t>
  </si>
  <si>
    <t>TVL174</t>
  </si>
  <si>
    <t>FIN175</t>
  </si>
  <si>
    <t>RTL176</t>
  </si>
  <si>
    <t>RTL177</t>
  </si>
  <si>
    <t>TEL178</t>
  </si>
  <si>
    <t>TVL179</t>
  </si>
  <si>
    <t>MNF180</t>
  </si>
  <si>
    <t>TVL181</t>
  </si>
  <si>
    <t>DS182</t>
  </si>
  <si>
    <t>DS183</t>
  </si>
  <si>
    <t>MNF184</t>
  </si>
  <si>
    <t>TEL185</t>
  </si>
  <si>
    <t>DS186</t>
  </si>
  <si>
    <t>TVL187</t>
  </si>
  <si>
    <t>TEL188</t>
  </si>
  <si>
    <t>MNF189</t>
  </si>
  <si>
    <t>TEL190</t>
  </si>
  <si>
    <t>RTL191</t>
  </si>
  <si>
    <t>RTL192</t>
  </si>
  <si>
    <t>CLD193</t>
  </si>
  <si>
    <t>DS194</t>
  </si>
  <si>
    <t>TVL195</t>
  </si>
  <si>
    <t>MNF196</t>
  </si>
  <si>
    <t>MNF197</t>
  </si>
  <si>
    <t>FIN198</t>
  </si>
  <si>
    <t>TEL199</t>
  </si>
  <si>
    <t>DS200</t>
  </si>
  <si>
    <t>FIN201</t>
  </si>
  <si>
    <t>RTL202</t>
  </si>
  <si>
    <t>FIN203</t>
  </si>
  <si>
    <t>DS204</t>
  </si>
  <si>
    <t>DS205</t>
  </si>
  <si>
    <t>TEL206</t>
  </si>
  <si>
    <t>RTL207</t>
  </si>
  <si>
    <t>TVL208</t>
  </si>
  <si>
    <t>CLD209</t>
  </si>
  <si>
    <t>DS210</t>
  </si>
  <si>
    <t>DS211</t>
  </si>
  <si>
    <t>DS212</t>
  </si>
  <si>
    <t>TEL213</t>
  </si>
  <si>
    <t>FIN214</t>
  </si>
  <si>
    <t>CLD215</t>
  </si>
  <si>
    <t>RTL216</t>
  </si>
  <si>
    <t>TEL217</t>
  </si>
  <si>
    <t>TEL218</t>
  </si>
  <si>
    <t>CLD219</t>
  </si>
  <si>
    <t>FIN220</t>
  </si>
  <si>
    <t>MNF221</t>
  </si>
  <si>
    <t>TVL222</t>
  </si>
  <si>
    <t>DS223</t>
  </si>
  <si>
    <t>TVL224</t>
  </si>
  <si>
    <t>TVL225</t>
  </si>
  <si>
    <t>TVL226</t>
  </si>
  <si>
    <t>CLD227</t>
  </si>
  <si>
    <t>TVL228</t>
  </si>
  <si>
    <t>MNF229</t>
  </si>
  <si>
    <t>RTL230</t>
  </si>
  <si>
    <t>MNF231</t>
  </si>
  <si>
    <t>CLD232</t>
  </si>
  <si>
    <t>TEL233</t>
  </si>
  <si>
    <t>RTL234</t>
  </si>
  <si>
    <t>MNF235</t>
  </si>
  <si>
    <t>FIN236</t>
  </si>
  <si>
    <t>FIN237</t>
  </si>
  <si>
    <t>TVL238</t>
  </si>
  <si>
    <t>DS239</t>
  </si>
  <si>
    <t>CLD240</t>
  </si>
  <si>
    <t>TEL241</t>
  </si>
  <si>
    <t>TEL242</t>
  </si>
  <si>
    <t>FIN243</t>
  </si>
  <si>
    <t>CLD244</t>
  </si>
  <si>
    <t>TVL245</t>
  </si>
  <si>
    <t>DS246</t>
  </si>
  <si>
    <t>MNF247</t>
  </si>
  <si>
    <t>DS248</t>
  </si>
  <si>
    <t>FIN249</t>
  </si>
  <si>
    <t>TVL250</t>
  </si>
  <si>
    <t>TVL251</t>
  </si>
  <si>
    <t>CLD252</t>
  </si>
  <si>
    <t>MNF253</t>
  </si>
  <si>
    <t>TEL254</t>
  </si>
  <si>
    <t>MNF255</t>
  </si>
  <si>
    <t>TVL256</t>
  </si>
  <si>
    <t>RTL257</t>
  </si>
  <si>
    <t>MNF258</t>
  </si>
  <si>
    <t>DS259</t>
  </si>
  <si>
    <t>CLD260</t>
  </si>
  <si>
    <t>FIN261</t>
  </si>
  <si>
    <t>CLD262</t>
  </si>
  <si>
    <t>FIN263</t>
  </si>
  <si>
    <t>CLD264</t>
  </si>
  <si>
    <t>CLD265</t>
  </si>
  <si>
    <t>RTL266</t>
  </si>
  <si>
    <t>CLD267</t>
  </si>
  <si>
    <t>TVL268</t>
  </si>
  <si>
    <t>TEL269</t>
  </si>
  <si>
    <t>DS270</t>
  </si>
  <si>
    <t>RTL271</t>
  </si>
  <si>
    <t>TVL272</t>
  </si>
  <si>
    <t>RTL273</t>
  </si>
  <si>
    <t>FIN274</t>
  </si>
  <si>
    <t>MNF275</t>
  </si>
  <si>
    <t>CLD276</t>
  </si>
  <si>
    <t>TEL277</t>
  </si>
  <si>
    <t>CLD278</t>
  </si>
  <si>
    <t>MNF279</t>
  </si>
  <si>
    <t>CLD280</t>
  </si>
  <si>
    <t>TVL281</t>
  </si>
  <si>
    <t>FIN282</t>
  </si>
  <si>
    <t>CLD283</t>
  </si>
  <si>
    <t>TEL284</t>
  </si>
  <si>
    <t>CLD285</t>
  </si>
  <si>
    <t>RTL286</t>
  </si>
  <si>
    <t>TVL287</t>
  </si>
  <si>
    <t>FIN288</t>
  </si>
  <si>
    <t>TEL289</t>
  </si>
  <si>
    <t>FIN290</t>
  </si>
  <si>
    <t>RTL291</t>
  </si>
  <si>
    <t>TEL292</t>
  </si>
  <si>
    <t>CLD293</t>
  </si>
  <si>
    <t>CLD294</t>
  </si>
  <si>
    <t>MNF295</t>
  </si>
  <si>
    <t>TVL296</t>
  </si>
  <si>
    <t>MNF297</t>
  </si>
  <si>
    <t>RTL298</t>
  </si>
  <si>
    <t>TEL299</t>
  </si>
  <si>
    <t>MNF300</t>
  </si>
  <si>
    <t>DS301</t>
  </si>
  <si>
    <t>MNF302</t>
  </si>
  <si>
    <t>MNF303</t>
  </si>
  <si>
    <t>CLD304</t>
  </si>
  <si>
    <t>DS305</t>
  </si>
  <si>
    <t>TVL306</t>
  </si>
  <si>
    <t>TVL307</t>
  </si>
  <si>
    <t>TVL308</t>
  </si>
  <si>
    <t>RTL309</t>
  </si>
  <si>
    <t>MNF310</t>
  </si>
  <si>
    <t>CLD311</t>
  </si>
  <si>
    <t>MNF312</t>
  </si>
  <si>
    <t>FIN313</t>
  </si>
  <si>
    <t>DS314</t>
  </si>
  <si>
    <t>MNF315</t>
  </si>
  <si>
    <t>FIN316</t>
  </si>
  <si>
    <t>FIN317</t>
  </si>
  <si>
    <t>CLD318</t>
  </si>
  <si>
    <t>TVL319</t>
  </si>
  <si>
    <t>DS320</t>
  </si>
  <si>
    <t>TEL321</t>
  </si>
  <si>
    <t>FIN322</t>
  </si>
  <si>
    <t>FIN323</t>
  </si>
  <si>
    <t>DS324</t>
  </si>
  <si>
    <t>DS325</t>
  </si>
  <si>
    <t>RTL326</t>
  </si>
  <si>
    <t>FIN327</t>
  </si>
  <si>
    <t>RTL328</t>
  </si>
  <si>
    <t>MNF329</t>
  </si>
  <si>
    <t>FIN330</t>
  </si>
  <si>
    <t>RTL331</t>
  </si>
  <si>
    <t>TEL332</t>
  </si>
  <si>
    <t>RTL333</t>
  </si>
  <si>
    <t>TVL334</t>
  </si>
  <si>
    <t>RTL335</t>
  </si>
  <si>
    <t>TEL336</t>
  </si>
  <si>
    <t>TVL337</t>
  </si>
  <si>
    <t>MNF338</t>
  </si>
  <si>
    <t>FIN339</t>
  </si>
  <si>
    <t>DS340</t>
  </si>
  <si>
    <t>DS341</t>
  </si>
  <si>
    <t>TEL342</t>
  </si>
  <si>
    <t>TVL343</t>
  </si>
  <si>
    <t>DS344</t>
  </si>
  <si>
    <t>TVL345</t>
  </si>
  <si>
    <t>MNF346</t>
  </si>
  <si>
    <t>RTL347</t>
  </si>
  <si>
    <t>TEL348</t>
  </si>
  <si>
    <t>CLD349</t>
  </si>
  <si>
    <t>CLD350</t>
  </si>
  <si>
    <t>TEL351</t>
  </si>
  <si>
    <t>RTL352</t>
  </si>
  <si>
    <t>TEL353</t>
  </si>
  <si>
    <t>CLD354</t>
  </si>
  <si>
    <t>DS355</t>
  </si>
  <si>
    <t>RTL356</t>
  </si>
  <si>
    <t>MNF357</t>
  </si>
  <si>
    <t>MNF358</t>
  </si>
  <si>
    <t>DS359</t>
  </si>
  <si>
    <t>TVL360</t>
  </si>
  <si>
    <t>DS361</t>
  </si>
  <si>
    <t>TEL362</t>
  </si>
  <si>
    <t>FIN363</t>
  </si>
  <si>
    <t>TEL364</t>
  </si>
  <si>
    <t>RTL365</t>
  </si>
  <si>
    <t>RTL366</t>
  </si>
  <si>
    <t>FIN367</t>
  </si>
  <si>
    <t>TEL368</t>
  </si>
  <si>
    <t>TVL369</t>
  </si>
  <si>
    <t>FIN370</t>
  </si>
  <si>
    <t>FIN371</t>
  </si>
  <si>
    <t>TVL372</t>
  </si>
  <si>
    <t>DS373</t>
  </si>
  <si>
    <t>TVL374</t>
  </si>
  <si>
    <t>TVL375</t>
  </si>
  <si>
    <t>RTL376</t>
  </si>
  <si>
    <t>DS377</t>
  </si>
  <si>
    <t>TEL378</t>
  </si>
  <si>
    <t>TEL379</t>
  </si>
  <si>
    <t>MNF380</t>
  </si>
  <si>
    <t>TEL381</t>
  </si>
  <si>
    <t>TVL382</t>
  </si>
  <si>
    <t>FIN383</t>
  </si>
  <si>
    <t>MNF384</t>
  </si>
  <si>
    <t>TVL385</t>
  </si>
  <si>
    <t>CLD386</t>
  </si>
  <si>
    <t>MNF387</t>
  </si>
  <si>
    <t>RTL388</t>
  </si>
  <si>
    <t>MNF389</t>
  </si>
  <si>
    <t>CLD390</t>
  </si>
  <si>
    <t>MNF391</t>
  </si>
  <si>
    <t>MNF392</t>
  </si>
  <si>
    <t>TVL393</t>
  </si>
  <si>
    <t>FIN394</t>
  </si>
  <si>
    <t>FIN395</t>
  </si>
  <si>
    <t>RTL396</t>
  </si>
  <si>
    <t>TEL397</t>
  </si>
  <si>
    <t>DS398</t>
  </si>
  <si>
    <t>TVL399</t>
  </si>
  <si>
    <t>MNF400</t>
  </si>
  <si>
    <t>FIN401</t>
  </si>
  <si>
    <t>RTL402</t>
  </si>
  <si>
    <t>TEL403</t>
  </si>
  <si>
    <t>TVL404</t>
  </si>
  <si>
    <t>DS405</t>
  </si>
  <si>
    <t>MNF406</t>
  </si>
  <si>
    <t>MNF407</t>
  </si>
  <si>
    <t>MNF408</t>
  </si>
  <si>
    <t>DS409</t>
  </si>
  <si>
    <t>CLD410</t>
  </si>
  <si>
    <t>DS411</t>
  </si>
  <si>
    <t>TEL412</t>
  </si>
  <si>
    <t>RTL413</t>
  </si>
  <si>
    <t>DS414</t>
  </si>
  <si>
    <t>MNF415</t>
  </si>
  <si>
    <t>TVL416</t>
  </si>
  <si>
    <t>TEL417</t>
  </si>
  <si>
    <t>TVL418</t>
  </si>
  <si>
    <t>RTL419</t>
  </si>
  <si>
    <t>RTL420</t>
  </si>
  <si>
    <t>FIN421</t>
  </si>
  <si>
    <t>DS422</t>
  </si>
  <si>
    <t>CLD423</t>
  </si>
  <si>
    <t>DS424</t>
  </si>
  <si>
    <t>FIN425</t>
  </si>
  <si>
    <t>TVL426</t>
  </si>
  <si>
    <t>CLD427</t>
  </si>
  <si>
    <t>TVL428</t>
  </si>
  <si>
    <t>TEL429</t>
  </si>
  <si>
    <t>DS430</t>
  </si>
  <si>
    <t>RTL431</t>
  </si>
  <si>
    <t>FIN432</t>
  </si>
  <si>
    <t>TVL433</t>
  </si>
  <si>
    <t>RTL434</t>
  </si>
  <si>
    <t>TEL435</t>
  </si>
  <si>
    <t>MNF436</t>
  </si>
  <si>
    <t>TVL437</t>
  </si>
  <si>
    <t>DS438</t>
  </si>
  <si>
    <t>CLD439</t>
  </si>
  <si>
    <t>TEL440</t>
  </si>
  <si>
    <t>DS441</t>
  </si>
  <si>
    <t>MNF442</t>
  </si>
  <si>
    <t>CLD443</t>
  </si>
  <si>
    <t>TVL444</t>
  </si>
  <si>
    <t>TEL445</t>
  </si>
  <si>
    <t>TEL446</t>
  </si>
  <si>
    <t>CLD447</t>
  </si>
  <si>
    <t>TVL448</t>
  </si>
  <si>
    <t>DS449</t>
  </si>
  <si>
    <t>DS450</t>
  </si>
  <si>
    <t>MNF451</t>
  </si>
  <si>
    <t>RTL452</t>
  </si>
  <si>
    <t>CLD453</t>
  </si>
  <si>
    <t>FIN454</t>
  </si>
  <si>
    <t>CLD455</t>
  </si>
  <si>
    <t>FIN456</t>
  </si>
  <si>
    <t>DS457</t>
  </si>
  <si>
    <t>MNF458</t>
  </si>
  <si>
    <t>CLD459</t>
  </si>
  <si>
    <t>RTL460</t>
  </si>
  <si>
    <t>CLD461</t>
  </si>
  <si>
    <t>TEL462</t>
  </si>
  <si>
    <t>CLD463</t>
  </si>
  <si>
    <t>DS464</t>
  </si>
  <si>
    <t>TEL465</t>
  </si>
  <si>
    <t>MNF466</t>
  </si>
  <si>
    <t>RTL467</t>
  </si>
  <si>
    <t>TEL468</t>
  </si>
  <si>
    <t>DS469</t>
  </si>
  <si>
    <t>TEL470</t>
  </si>
  <si>
    <t>CLD471</t>
  </si>
  <si>
    <t>DS472</t>
  </si>
  <si>
    <t>RTL473</t>
  </si>
  <si>
    <t>CLD474</t>
  </si>
  <si>
    <t>TVL475</t>
  </si>
  <si>
    <t>CLD476</t>
  </si>
  <si>
    <t>CLD477</t>
  </si>
  <si>
    <t>DS478</t>
  </si>
  <si>
    <t>FIN479</t>
  </si>
  <si>
    <t>TVL480</t>
  </si>
  <si>
    <t>TEL481</t>
  </si>
  <si>
    <t>MNF482</t>
  </si>
  <si>
    <t>RTL483</t>
  </si>
  <si>
    <t>CLD484</t>
  </si>
  <si>
    <t>FIN485</t>
  </si>
  <si>
    <t>DS486</t>
  </si>
  <si>
    <t>CLD487</t>
  </si>
  <si>
    <t>MNF488</t>
  </si>
  <si>
    <t>MNF489</t>
  </si>
  <si>
    <t>FIN490</t>
  </si>
  <si>
    <t>FIN491</t>
  </si>
  <si>
    <t>FIN492</t>
  </si>
  <si>
    <t>TEL493</t>
  </si>
  <si>
    <t>FIN494</t>
  </si>
  <si>
    <t>CLD495</t>
  </si>
  <si>
    <t>MNF496</t>
  </si>
  <si>
    <t>MNF497</t>
  </si>
  <si>
    <t>TEL498</t>
  </si>
  <si>
    <t>TVL499</t>
  </si>
  <si>
    <t># of positions</t>
  </si>
  <si>
    <t># Sourced</t>
  </si>
  <si>
    <t># Cleared HR Snap</t>
  </si>
  <si>
    <t># Cleared Tech Test</t>
  </si>
  <si>
    <t># Cleared R1 Interview</t>
  </si>
  <si>
    <t># Cleared R2 Interview</t>
  </si>
  <si>
    <t># Offered</t>
  </si>
  <si>
    <t># Offer Accepted</t>
  </si>
  <si>
    <t># Joined</t>
  </si>
  <si>
    <t>Funnel Graph with Sample data</t>
  </si>
  <si>
    <t>Replace with the right data</t>
  </si>
  <si>
    <t>Stages of Selection</t>
  </si>
  <si>
    <t>OnlyForGraph</t>
  </si>
  <si>
    <t>&lt;&lt;Values&gt;&gt;</t>
  </si>
  <si>
    <t>Stage 1</t>
  </si>
  <si>
    <t>Stage 2</t>
  </si>
  <si>
    <t>Stage 3</t>
  </si>
  <si>
    <t>Stage 4</t>
  </si>
  <si>
    <t>Stage 5</t>
  </si>
  <si>
    <t>Stage 6</t>
  </si>
  <si>
    <t>Stage 7</t>
  </si>
  <si>
    <t>Steps to create funnel chart</t>
  </si>
  <si>
    <t>1. Form the data (check above format)</t>
  </si>
  <si>
    <t>2. Select all data and create a 2-D Stacked bar chart</t>
  </si>
  <si>
    <t>3. Format the axis to show "categories in reverse order"</t>
  </si>
  <si>
    <t>4. Remove the colours for onlyforgraph values</t>
  </si>
  <si>
    <t>5. Do the necessary clearnup</t>
  </si>
  <si>
    <t>Row Labels</t>
  </si>
  <si>
    <t>Closed</t>
  </si>
  <si>
    <t>Open</t>
  </si>
  <si>
    <t>Grand Total</t>
  </si>
  <si>
    <t>Count of Fulfilled</t>
  </si>
  <si>
    <t>Count of Role</t>
  </si>
  <si>
    <t>Q1</t>
  </si>
  <si>
    <t>Q3</t>
  </si>
  <si>
    <t>IQR</t>
  </si>
  <si>
    <t>Upper Fence</t>
  </si>
  <si>
    <t>Lower Fence</t>
  </si>
  <si>
    <t>Outliers</t>
  </si>
  <si>
    <t>30-40</t>
  </si>
  <si>
    <t>40-50</t>
  </si>
  <si>
    <t>50-60</t>
  </si>
  <si>
    <t>60-70</t>
  </si>
  <si>
    <t>70-80</t>
  </si>
  <si>
    <t>80-90</t>
  </si>
  <si>
    <t>90-100</t>
  </si>
  <si>
    <t>Bin</t>
  </si>
  <si>
    <t>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</si>
</sst>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_ * #,##0_ ;_ * \-#,##0_ ;_ * &quot;-&quot;??_ ;_ @_ "/>
  </numFmts>
  <fonts count="7" x14ac:knownFonts="1">
    <font>
      <sz val="11"/>
      <color theme="1"/>
      <name val="Calibri"/>
      <family val="2"/>
      <scheme val="minor"/>
    </font>
    <font>
      <sz val="11"/>
      <color theme="1"/>
      <name val="Calibri"/>
      <family val="2"/>
      <scheme val="minor"/>
    </font>
    <font>
      <b/>
      <sz val="16"/>
      <color theme="1"/>
      <name val="Calibri"/>
      <family val="2"/>
      <scheme val="minor"/>
    </font>
    <font>
      <sz val="14"/>
      <color theme="1"/>
      <name val="Calibri"/>
      <family val="2"/>
      <scheme val="minor"/>
    </font>
    <font>
      <b/>
      <sz val="18"/>
      <color theme="0"/>
      <name val="Calibri"/>
      <family val="2"/>
      <scheme val="minor"/>
    </font>
    <font>
      <i/>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0" fontId="2" fillId="0" borderId="0" xfId="0" applyFont="1" applyAlignment="1">
      <alignment horizontal="left" vertical="center" wrapText="1"/>
    </xf>
    <xf numFmtId="0" fontId="3" fillId="0" borderId="0" xfId="0" applyFont="1" applyAlignment="1">
      <alignment horizontal="left" vertical="top" wrapText="1"/>
    </xf>
    <xf numFmtId="0" fontId="0" fillId="0" borderId="0" xfId="0" applyAlignment="1">
      <alignment wrapText="1"/>
    </xf>
    <xf numFmtId="0" fontId="4" fillId="2" borderId="0" xfId="0" applyFont="1" applyFill="1" applyAlignment="1">
      <alignment horizontal="center" vertical="center" wrapText="1"/>
    </xf>
    <xf numFmtId="15" fontId="0" fillId="0" borderId="0" xfId="0" applyNumberFormat="1"/>
    <xf numFmtId="165" fontId="0" fillId="0" borderId="0" xfId="1" applyNumberFormat="1" applyFont="1"/>
    <xf numFmtId="0"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3" borderId="0" xfId="0" applyFill="1"/>
    <xf numFmtId="0" fontId="0" fillId="4" borderId="0" xfId="0" applyFill="1"/>
    <xf numFmtId="0" fontId="0" fillId="0" borderId="0" xfId="0" applyFill="1" applyBorder="1" applyAlignment="1"/>
    <xf numFmtId="0" fontId="0" fillId="0" borderId="1" xfId="0" applyFill="1" applyBorder="1" applyAlignment="1"/>
    <xf numFmtId="0" fontId="5" fillId="0" borderId="2" xfId="0" applyFont="1" applyFill="1" applyBorder="1" applyAlignment="1">
      <alignment horizontal="center"/>
    </xf>
    <xf numFmtId="0" fontId="6" fillId="0" borderId="0" xfId="0" applyFont="1"/>
  </cellXfs>
  <cellStyles count="2">
    <cellStyle name="Comma" xfId="1" builtinId="3"/>
    <cellStyle name="Normal" xfId="0" builtinId="0"/>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6" formatCode="dd/mmm/yy"/>
    </dxf>
    <dxf>
      <numFmt numFmtId="0" formatCode="General"/>
    </dxf>
    <dxf>
      <numFmt numFmtId="0" formatCode="General"/>
    </dxf>
    <dxf>
      <numFmt numFmtId="166" formatCode="dd/mmm/yy"/>
    </dxf>
    <dxf>
      <numFmt numFmtId="166" formatCode="dd/mmm/yy"/>
    </dxf>
  </dxfs>
  <tableStyles count="0" defaultTableStyle="TableStyleMedium2" defaultPivotStyle="PivotStyleLight16"/>
  <colors>
    <mruColors>
      <color rgb="FF0099CC"/>
      <color rgb="FF99FFCC"/>
      <color rgb="FFFF33CC"/>
      <color rgb="FFFF66FF"/>
      <color rgb="FFFF99FF"/>
      <color rgb="FF33CCFF"/>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[DS1_C1_S5_Story_Telling_Challenge1_DigiTallHR_Dashboard_DataSheet.xlsx]Position pie chart!PivotTable15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'Position pie chart'!$B$1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'Position pie chart'!$A$2:$A$4</c:f>
              <c:strCache>
                <c:ptCount val="2"/>
                <c:pt idx="0">
                  <c:v>Closed</c:v>
                </c:pt>
                <c:pt idx="1">
                  <c:v>Open</c:v>
                </c:pt>
              </c:strCache>
            </c:strRef>
          </c:cat>
          <c:val>
            <c:numRef>
              <c:f>'Position pie chart'!$B$2:$B$4</c:f>
              <c:numCache>
                <c:formatCode>General</c:formatCode>
                <c:ptCount val="2"/>
                <c:pt idx="0">
                  <c:v>381</c:v>
                </c:pt>
                <c:pt idx="1">
                  <c:v>118</c:v>
                </c:pt>
              </c:numCache>
            </c:numRef>
          </c:val>
          <c:extLst>
            <c:ext xmlns:c16="http://schemas.microsoft.com/office/drawing/2014/chart" uri="{C3380CC4-5D6E-409C-BE32-E72D297353CC}">
              <c16:uniqueId val="{00000000-5018-FE47-A109-3FCA3946C52A}"/>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Sample!$B$3</c:f>
              <c:strCache>
                <c:ptCount val="1"/>
                <c:pt idx="0">
                  <c:v>OnlyForGraph</c:v>
                </c:pt>
              </c:strCache>
            </c:strRef>
          </c:tx>
          <c:spPr>
            <a:no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Sample!$B$4:$B$10</c:f>
              <c:numCache>
                <c:formatCode>0</c:formatCode>
                <c:ptCount val="7"/>
                <c:pt idx="0">
                  <c:v>0</c:v>
                </c:pt>
                <c:pt idx="1">
                  <c:v>250</c:v>
                </c:pt>
                <c:pt idx="2">
                  <c:v>500</c:v>
                </c:pt>
                <c:pt idx="3">
                  <c:v>750</c:v>
                </c:pt>
                <c:pt idx="4">
                  <c:v>1000</c:v>
                </c:pt>
                <c:pt idx="5">
                  <c:v>1250</c:v>
                </c:pt>
                <c:pt idx="6">
                  <c:v>1500</c:v>
                </c:pt>
              </c:numCache>
            </c:numRef>
          </c:val>
          <c:extLst>
            <c:ext xmlns:c16="http://schemas.microsoft.com/office/drawing/2014/chart" uri="{C3380CC4-5D6E-409C-BE32-E72D297353CC}">
              <c16:uniqueId val="{00000000-5EBC-41DA-8377-71CA5CD6A407}"/>
            </c:ext>
          </c:extLst>
        </c:ser>
        <c:ser>
          <c:idx val="1"/>
          <c:order val="1"/>
          <c:tx>
            <c:strRef>
              <c:f>Sample!$C$3</c:f>
              <c:strCache>
                <c:ptCount val="1"/>
                <c:pt idx="0">
                  <c:v>&lt;&lt;Values&gt;&gt;</c:v>
                </c:pt>
              </c:strCache>
            </c:strRef>
          </c:tx>
          <c:spPr>
            <a:solidFill>
              <a:schemeClr val="accent2"/>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Sample!$C$4:$C$10</c:f>
              <c:numCache>
                <c:formatCode>General</c:formatCode>
                <c:ptCount val="7"/>
                <c:pt idx="0">
                  <c:v>5000</c:v>
                </c:pt>
                <c:pt idx="1">
                  <c:v>4500</c:v>
                </c:pt>
                <c:pt idx="2">
                  <c:v>4000</c:v>
                </c:pt>
                <c:pt idx="3">
                  <c:v>3500</c:v>
                </c:pt>
                <c:pt idx="4">
                  <c:v>3000</c:v>
                </c:pt>
                <c:pt idx="5">
                  <c:v>2500</c:v>
                </c:pt>
                <c:pt idx="6">
                  <c:v>2000</c:v>
                </c:pt>
              </c:numCache>
            </c:numRef>
          </c:val>
          <c:extLst>
            <c:ext xmlns:c16="http://schemas.microsoft.com/office/drawing/2014/chart" uri="{C3380CC4-5D6E-409C-BE32-E72D297353CC}">
              <c16:uniqueId val="{00000001-5EBC-41DA-8377-71CA5CD6A407}"/>
            </c:ext>
          </c:extLst>
        </c:ser>
        <c:dLbls>
          <c:showLegendKey val="0"/>
          <c:showVal val="0"/>
          <c:showCatName val="0"/>
          <c:showSerName val="0"/>
          <c:showPercent val="0"/>
          <c:showBubbleSize val="0"/>
        </c:dLbls>
        <c:gapWidth val="150"/>
        <c:overlap val="100"/>
        <c:axId val="1038258016"/>
        <c:axId val="1038258432"/>
      </c:barChart>
      <c:catAx>
        <c:axId val="10382580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8432"/>
        <c:crosses val="autoZero"/>
        <c:auto val="1"/>
        <c:lblAlgn val="ctr"/>
        <c:lblOffset val="100"/>
        <c:noMultiLvlLbl val="0"/>
      </c:catAx>
      <c:valAx>
        <c:axId val="103825843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[DS1_C1_S5_Story_Telling_Challenge1_DigiTallHR_Dashboard_DataSheet.xlsx]Candidates sourced per hire!PivotTable16</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Candidates sourced per hire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'Candidates sourced per hire'!$B$1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'Candidates sourced per hire'!$A$2:$A$8</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'Candidates sourced per hire'!$B$2:$B$8</c:f>
              <c:numCache>
                <c:formatCode>General</c:formatCode>
                <c:ptCount val="6"/>
                <c:pt idx="0">
                  <c:v>39</c:v>
                </c:pt>
                <c:pt idx="1">
                  <c:v>29</c:v>
                </c:pt>
                <c:pt idx="2">
                  <c:v>27</c:v>
                </c:pt>
                <c:pt idx="3">
                  <c:v>39</c:v>
                </c:pt>
                <c:pt idx="4">
                  <c:v>179</c:v>
                </c:pt>
                <c:pt idx="5">
                  <c:v>186</c:v>
                </c:pt>
              </c:numCache>
            </c:numRef>
          </c:val>
          <c:extLst>
            <c:ext xmlns:c16="http://schemas.microsoft.com/office/drawing/2014/chart" uri="{C3380CC4-5D6E-409C-BE32-E72D297353CC}">
              <c16:uniqueId val="{00000000-0C34-3B41-ACAB-CE483D2B2940}"/>
            </c:ext>
          </c:extLst>
        </c:ser>
        <c:dLbls>
          <c:showLegendKey val="0"/>
          <c:showVal val="1"/>
          <c:showCatName val="0"/>
          <c:showSerName val="0"/>
          <c:showPercent val="0"/>
          <c:showBubbleSize val="0"/>
        </c:dLbls>
        <c:gapWidth val="150"/>
        <c:overlap val="-25"/>
        <c:axId val="1300871503"/>
        <c:axId val="1301085439"/>
      </c:barChart>
      <c:catAx>
        <c:axId val="1300871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01085439"/>
        <c:crosses val="autoZero"/>
        <c:auto val="1"/>
        <c:lblAlgn val="ctr"/>
        <c:lblOffset val="100"/>
        <c:noMultiLvlLbl val="0"/>
      </c:catAx>
      <c:valAx>
        <c:axId val="1301085439"/>
        <c:scaling>
          <c:orientation val="minMax"/>
        </c:scaling>
        <c:delete val="1"/>
        <c:axPos val="b"/>
        <c:numFmt formatCode="General" sourceLinked="1"/>
        <c:majorTickMark val="none"/>
        <c:minorTickMark val="none"/>
        <c:tickLblPos val="nextTo"/>
        <c:crossAx val="13008715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[DS1_C1_S5_Story_Telling_Challenge1_DigiTallHR_Dashboard_DataSheet.xlsx]Question 3!PivotTable21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Number of candidates to be sourced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3'!$B$1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3'!$A$2:$A$8</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'Question 3'!$B$2:$B$8</c:f>
              <c:numCache>
                <c:formatCode>General</c:formatCode>
                <c:ptCount val="6"/>
                <c:pt idx="0">
                  <c:v>39</c:v>
                </c:pt>
                <c:pt idx="1">
                  <c:v>29</c:v>
                </c:pt>
                <c:pt idx="2">
                  <c:v>27</c:v>
                </c:pt>
                <c:pt idx="3">
                  <c:v>39</c:v>
                </c:pt>
                <c:pt idx="4">
                  <c:v>179</c:v>
                </c:pt>
                <c:pt idx="5">
                  <c:v>186</c:v>
                </c:pt>
              </c:numCache>
            </c:numRef>
          </c:val>
          <c:extLst>
            <c:ext xmlns:c16="http://schemas.microsoft.com/office/drawing/2014/chart" uri="{C3380CC4-5D6E-409C-BE32-E72D297353CC}">
              <c16:uniqueId val="{00000000-D59F-054E-866D-60F90E037D72}"/>
            </c:ext>
          </c:extLst>
        </c:ser>
        <c:dLbls>
          <c:showLegendKey val="0"/>
          <c:showVal val="1"/>
          <c:showCatName val="0"/>
          <c:showSerName val="0"/>
          <c:showPercent val="0"/>
          <c:showBubbleSize val="0"/>
        </c:dLbls>
        <c:gapWidth val="150"/>
        <c:overlap val="-25"/>
        <c:axId val="1312236287"/>
        <c:axId val="1325668943"/>
      </c:barChart>
      <c:catAx>
        <c:axId val="131223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25668943"/>
        <c:crosses val="autoZero"/>
        <c:auto val="1"/>
        <c:lblAlgn val="ctr"/>
        <c:lblOffset val="100"/>
        <c:noMultiLvlLbl val="0"/>
      </c:catAx>
      <c:valAx>
        <c:axId val="1325668943"/>
        <c:scaling>
          <c:orientation val="minMax"/>
        </c:scaling>
        <c:delete val="1"/>
        <c:axPos val="l"/>
        <c:numFmt formatCode="General" sourceLinked="1"/>
        <c:majorTickMark val="none"/>
        <c:minorTickMark val="none"/>
        <c:tickLblPos val="nextTo"/>
        <c:crossAx val="13122362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[DS1_C1_S5_Story_Telling_Challenge1_DigiTallHR_Dashboard_DataSheet.xlsx]Position pie chart!PivotTable15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Position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8.3333333333333329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s>
    <c:plotArea>
      <c:layout/>
      <c:pieChart>
        <c:varyColors val="1"/>
        <c:ser>
          <c:idx val="0"/>
          <c:order val="0"/>
          <c:tx>
            <c:strRef>
              <c:f>'Position pie chart'!$B$1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55-7741-96B1-F8D1816EFE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55-7741-96B1-F8D1816EFE97}"/>
              </c:ext>
            </c:extLst>
          </c:dPt>
          <c:dLbls>
            <c:dLbl>
              <c:idx val="0"/>
              <c:layout>
                <c:manualLayout>
                  <c:x val="8.3333333333333329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255-7741-96B1-F8D1816EFE9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'Position pie chart'!$A$2:$A$4</c:f>
              <c:strCache>
                <c:ptCount val="2"/>
                <c:pt idx="0">
                  <c:v>Closed</c:v>
                </c:pt>
                <c:pt idx="1">
                  <c:v>Open</c:v>
                </c:pt>
              </c:strCache>
            </c:strRef>
          </c:cat>
          <c:val>
            <c:numRef>
              <c:f>'Position pie chart'!$B$2:$B$4</c:f>
              <c:numCache>
                <c:formatCode>General</c:formatCode>
                <c:ptCount val="2"/>
                <c:pt idx="0">
                  <c:v>381</c:v>
                </c:pt>
                <c:pt idx="1">
                  <c:v>118</c:v>
                </c:pt>
              </c:numCache>
            </c:numRef>
          </c:val>
          <c:extLst>
            <c:ext xmlns:c16="http://schemas.microsoft.com/office/drawing/2014/chart" uri="{C3380CC4-5D6E-409C-BE32-E72D297353CC}">
              <c16:uniqueId val="{00000004-F255-7741-96B1-F8D1816EFE97}"/>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[DS1_C1_S5_Story_Telling_Challenge1_DigiTallHR_Dashboard_DataSheet.xlsx]Candidates sourced per hire!PivotTable16</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Candidates sourced per hire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bar"/>
        <c:grouping val="clustered"/>
        <c:varyColors val="0"/>
        <c:ser>
          <c:idx val="0"/>
          <c:order val="0"/>
          <c:tx>
            <c:strRef>
              <c:f>'Candidates sourced per hire'!$B$1</c:f>
              <c:strCache>
                <c:ptCount val="1"/>
                <c:pt idx="0">
                  <c:v>Total</c:v>
                </c:pt>
              </c:strCache>
            </c:strRef>
          </c:tx>
          <c:spPr>
            <a:solidFill>
              <a:schemeClr val="accent1"/>
            </a:solidFill>
            <a:ln>
              <a:noFill/>
            </a:ln>
            <a:effectLst/>
          </c:spPr>
          <c:invertIfNegative val="0"/>
          <c:dPt>
            <c:idx val="5"/>
            <c:invertIfNegative val="0"/>
            <c:bubble3D val="0"/>
            <c:spPr>
              <a:solidFill>
                <a:schemeClr val="accent2"/>
              </a:solidFill>
              <a:ln>
                <a:noFill/>
              </a:ln>
              <a:effectLst/>
            </c:spPr>
            <c:extLst>
              <c:ext xmlns:c16="http://schemas.microsoft.com/office/drawing/2014/chart" uri="{C3380CC4-5D6E-409C-BE32-E72D297353CC}">
                <c16:uniqueId val="{00000001-047F-C14D-8C2F-01319F2817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'Candidates sourced per hire'!$A$2:$A$8</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'Candidates sourced per hire'!$B$2:$B$8</c:f>
              <c:numCache>
                <c:formatCode>General</c:formatCode>
                <c:ptCount val="6"/>
                <c:pt idx="0">
                  <c:v>39</c:v>
                </c:pt>
                <c:pt idx="1">
                  <c:v>29</c:v>
                </c:pt>
                <c:pt idx="2">
                  <c:v>27</c:v>
                </c:pt>
                <c:pt idx="3">
                  <c:v>39</c:v>
                </c:pt>
                <c:pt idx="4">
                  <c:v>179</c:v>
                </c:pt>
                <c:pt idx="5">
                  <c:v>186</c:v>
                </c:pt>
              </c:numCache>
            </c:numRef>
          </c:val>
          <c:extLst>
            <c:ext xmlns:c16="http://schemas.microsoft.com/office/drawing/2014/chart" uri="{C3380CC4-5D6E-409C-BE32-E72D297353CC}">
              <c16:uniqueId val="{00000000-047F-C14D-8C2F-01319F2817EB}"/>
            </c:ext>
          </c:extLst>
        </c:ser>
        <c:dLbls>
          <c:showLegendKey val="0"/>
          <c:showVal val="1"/>
          <c:showCatName val="0"/>
          <c:showSerName val="0"/>
          <c:showPercent val="0"/>
          <c:showBubbleSize val="0"/>
        </c:dLbls>
        <c:gapWidth val="150"/>
        <c:overlap val="-25"/>
        <c:axId val="1300871503"/>
        <c:axId val="1301085439"/>
      </c:barChart>
      <c:catAx>
        <c:axId val="1300871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01085439"/>
        <c:crosses val="autoZero"/>
        <c:auto val="1"/>
        <c:lblAlgn val="ctr"/>
        <c:lblOffset val="100"/>
        <c:noMultiLvlLbl val="0"/>
      </c:catAx>
      <c:valAx>
        <c:axId val="1301085439"/>
        <c:scaling>
          <c:orientation val="minMax"/>
        </c:scaling>
        <c:delete val="1"/>
        <c:axPos val="b"/>
        <c:numFmt formatCode="General" sourceLinked="1"/>
        <c:majorTickMark val="none"/>
        <c:minorTickMark val="none"/>
        <c:tickLblPos val="nextTo"/>
        <c:crossAx val="130087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[DS1_C1_S5_Story_Telling_Challenge1_DigiTallHR_Dashboard_DataSheet.xlsx]Question 3!PivotTable21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Number of candidates to be sourced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col"/>
        <c:grouping val="clustered"/>
        <c:varyColors val="0"/>
        <c:ser>
          <c:idx val="0"/>
          <c:order val="0"/>
          <c:tx>
            <c:strRef>
              <c:f>'Question 3'!$B$1</c:f>
              <c:strCache>
                <c:ptCount val="1"/>
                <c:pt idx="0">
                  <c:v>Total</c:v>
                </c:pt>
              </c:strCache>
            </c:strRef>
          </c:tx>
          <c:spPr>
            <a:solidFill>
              <a:schemeClr val="accent1"/>
            </a:solidFill>
            <a:ln>
              <a:noFill/>
            </a:ln>
            <a:effectLst/>
          </c:spPr>
          <c:invertIfNegative val="0"/>
          <c:dPt>
            <c:idx val="5"/>
            <c:invertIfNegative val="0"/>
            <c:bubble3D val="0"/>
            <c:spPr>
              <a:solidFill>
                <a:schemeClr val="accent2"/>
              </a:solidFill>
              <a:ln>
                <a:noFill/>
              </a:ln>
              <a:effectLst/>
            </c:spPr>
            <c:extLst>
              <c:ext xmlns:c16="http://schemas.microsoft.com/office/drawing/2014/chart" uri="{C3380CC4-5D6E-409C-BE32-E72D297353CC}">
                <c16:uniqueId val="{00000001-0003-AA4A-AE7A-644DC772DC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3'!$A$2:$A$8</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'Question 3'!$B$2:$B$8</c:f>
              <c:numCache>
                <c:formatCode>General</c:formatCode>
                <c:ptCount val="6"/>
                <c:pt idx="0">
                  <c:v>39</c:v>
                </c:pt>
                <c:pt idx="1">
                  <c:v>29</c:v>
                </c:pt>
                <c:pt idx="2">
                  <c:v>27</c:v>
                </c:pt>
                <c:pt idx="3">
                  <c:v>39</c:v>
                </c:pt>
                <c:pt idx="4">
                  <c:v>179</c:v>
                </c:pt>
                <c:pt idx="5">
                  <c:v>186</c:v>
                </c:pt>
              </c:numCache>
            </c:numRef>
          </c:val>
          <c:extLst>
            <c:ext xmlns:c16="http://schemas.microsoft.com/office/drawing/2014/chart" uri="{C3380CC4-5D6E-409C-BE32-E72D297353CC}">
              <c16:uniqueId val="{00000000-0003-AA4A-AE7A-644DC772DCA4}"/>
            </c:ext>
          </c:extLst>
        </c:ser>
        <c:dLbls>
          <c:showLegendKey val="0"/>
          <c:showVal val="1"/>
          <c:showCatName val="0"/>
          <c:showSerName val="0"/>
          <c:showPercent val="0"/>
          <c:showBubbleSize val="0"/>
        </c:dLbls>
        <c:gapWidth val="150"/>
        <c:overlap val="-25"/>
        <c:axId val="1312236287"/>
        <c:axId val="1325668943"/>
      </c:barChart>
      <c:catAx>
        <c:axId val="131223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25668943"/>
        <c:crosses val="autoZero"/>
        <c:auto val="1"/>
        <c:lblAlgn val="ctr"/>
        <c:lblOffset val="100"/>
        <c:noMultiLvlLbl val="0"/>
      </c:catAx>
      <c:valAx>
        <c:axId val="1325668943"/>
        <c:scaling>
          <c:orientation val="minMax"/>
        </c:scaling>
        <c:delete val="1"/>
        <c:axPos val="l"/>
        <c:numFmt formatCode="General" sourceLinked="1"/>
        <c:majorTickMark val="none"/>
        <c:minorTickMark val="none"/>
        <c:tickLblPos val="nextTo"/>
        <c:crossAx val="131223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Hiring Time Period</a:t>
            </a:r>
          </a:p>
        </c:rich>
      </c:tx>
      <c:overlay val="0"/>
    </c:title>
    <c:autoTitleDeleted val="0"/>
    <c:plotArea>
      <c:layout/>
      <c:barChart>
        <c:barDir val="col"/>
        <c:grouping val="clustered"/>
        <c:varyColors val="0"/>
        <c:ser>
          <c:idx val="0"/>
          <c:order val="0"/>
          <c:tx>
            <c:v>Frequency</c:v>
          </c:tx>
          <c:spPr>
            <a:ln>
              <a:solidFill>
                <a:schemeClr val="tx1"/>
              </a:solidFill>
            </a:ln>
          </c:spPr>
          <c:invertIfNegative val="0"/>
          <c:dPt>
            <c:idx val="3"/>
            <c:invertIfNegative val="0"/>
            <c:bubble3D val="0"/>
            <c:spPr>
              <a:solidFill>
                <a:schemeClr val="accent2"/>
              </a:solidFill>
              <a:ln>
                <a:solidFill>
                  <a:schemeClr val="tx1"/>
                </a:solidFill>
              </a:ln>
            </c:spPr>
            <c:extLst>
              <c:ext xmlns:c16="http://schemas.microsoft.com/office/drawing/2014/chart" uri="{C3380CC4-5D6E-409C-BE32-E72D297353CC}">
                <c16:uniqueId val="{00000001-A919-A445-9418-CD707412BB7E}"/>
              </c:ext>
            </c:extLst>
          </c:dPt>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Sheet12!$G$24:$G$31</c:f>
              <c:strCache>
                <c:ptCount val="7"/>
                <c:pt idx="0">
                  <c:v>30-40</c:v>
                </c:pt>
                <c:pt idx="1">
                  <c:v>40-50</c:v>
                </c:pt>
                <c:pt idx="2">
                  <c:v>50-60</c:v>
                </c:pt>
                <c:pt idx="3">
                  <c:v>60-70</c:v>
                </c:pt>
                <c:pt idx="4">
                  <c:v>70-80</c:v>
                </c:pt>
                <c:pt idx="5">
                  <c:v>80-90</c:v>
                </c:pt>
                <c:pt idx="6">
                  <c:v>90-100</c:v>
                </c:pt>
              </c:strCache>
            </c:strRef>
          </c:cat>
          <c:val>
            <c:numRef>
              <c:f>Sheet12!$H$24:$H$31</c:f>
              <c:numCache>
                <c:formatCode>General</c:formatCode>
                <c:ptCount val="8"/>
                <c:pt idx="0">
                  <c:v>35</c:v>
                </c:pt>
                <c:pt idx="1">
                  <c:v>48</c:v>
                </c:pt>
                <c:pt idx="2">
                  <c:v>62</c:v>
                </c:pt>
                <c:pt idx="3">
                  <c:v>237</c:v>
                </c:pt>
                <c:pt idx="4">
                  <c:v>63</c:v>
                </c:pt>
                <c:pt idx="5">
                  <c:v>39</c:v>
                </c:pt>
                <c:pt idx="6">
                  <c:v>15</c:v>
                </c:pt>
              </c:numCache>
            </c:numRef>
          </c:val>
          <c:extLst>
            <c:ext xmlns:c16="http://schemas.microsoft.com/office/drawing/2014/chart" uri="{C3380CC4-5D6E-409C-BE32-E72D297353CC}">
              <c16:uniqueId val="{00000002-A919-A445-9418-CD707412BB7E}"/>
            </c:ext>
          </c:extLst>
        </c:ser>
        <c:dLbls>
          <c:dLblPos val="outEnd"/>
          <c:showLegendKey val="0"/>
          <c:showVal val="1"/>
          <c:showCatName val="0"/>
          <c:showSerName val="0"/>
          <c:showPercent val="0"/>
          <c:showBubbleSize val="0"/>
        </c:dLbls>
        <c:gapWidth val="0"/>
        <c:axId val="1353079631"/>
        <c:axId val="1343345695"/>
      </c:barChart>
      <c:catAx>
        <c:axId val="1353079631"/>
        <c:scaling>
          <c:orientation val="minMax"/>
        </c:scaling>
        <c:delete val="0"/>
        <c:axPos val="b"/>
        <c:title>
          <c:tx>
            <c:rich>
              <a:bodyPr/>
              <a:lstStyle/>
              <a:p>
                <a:pPr>
                  <a:defRPr/>
                </a:pPr>
                <a:r>
                  <a:rPr lang="en-US"/>
                  <a:t>Number of Days</a:t>
                </a:r>
              </a:p>
            </c:rich>
          </c:tx>
          <c:overlay val="0"/>
        </c:title>
        <c:numFmt formatCode="General" sourceLinked="1"/>
        <c:majorTickMark val="out"/>
        <c:minorTickMark val="none"/>
        <c:tickLblPos val="nextTo"/>
        <c:crossAx val="1343345695"/>
        <c:crosses val="autoZero"/>
        <c:auto val="1"/>
        <c:lblAlgn val="ctr"/>
        <c:lblOffset val="100"/>
        <c:noMultiLvlLbl val="0"/>
      </c:catAx>
      <c:valAx>
        <c:axId val="1343345695"/>
        <c:scaling>
          <c:orientation val="minMax"/>
        </c:scaling>
        <c:delete val="0"/>
        <c:axPos val="l"/>
        <c:title>
          <c:tx>
            <c:rich>
              <a:bodyPr/>
              <a:lstStyle/>
              <a:p>
                <a:pPr>
                  <a:defRPr/>
                </a:pPr>
                <a:r>
                  <a:rPr lang="en-US"/>
                  <a:t>Candidates</a:t>
                </a:r>
              </a:p>
            </c:rich>
          </c:tx>
          <c:overlay val="0"/>
        </c:title>
        <c:numFmt formatCode="General" sourceLinked="1"/>
        <c:majorTickMark val="out"/>
        <c:minorTickMark val="none"/>
        <c:tickLblPos val="nextTo"/>
        <c:crossAx val="135307963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Hiring Time Period</a:t>
            </a:r>
          </a:p>
        </c:rich>
      </c:tx>
      <c:overlay val="0"/>
    </c:title>
    <c:autoTitleDeleted val="0"/>
    <c:plotArea>
      <c:layout/>
      <c:barChart>
        <c:barDir val="col"/>
        <c:grouping val="clustered"/>
        <c:varyColors val="0"/>
        <c:ser>
          <c:idx val="0"/>
          <c:order val="0"/>
          <c:tx>
            <c:v>Frequency</c:v>
          </c:tx>
          <c:spPr>
            <a:ln>
              <a:solidFill>
                <a:schemeClr val="tx1"/>
              </a:solidFill>
            </a:ln>
          </c:spPr>
          <c:invertIfNegative val="0"/>
          <c:dPt>
            <c:idx val="3"/>
            <c:invertIfNegative val="0"/>
            <c:bubble3D val="0"/>
            <c:spPr>
              <a:solidFill>
                <a:schemeClr val="accent2"/>
              </a:solidFill>
              <a:ln>
                <a:solidFill>
                  <a:schemeClr val="tx1"/>
                </a:solidFill>
              </a:ln>
            </c:spPr>
            <c:extLst>
              <c:ext xmlns:c16="http://schemas.microsoft.com/office/drawing/2014/chart" uri="{C3380CC4-5D6E-409C-BE32-E72D297353CC}">
                <c16:uniqueId val="{00000002-BEF7-7041-B5CF-43D905DF70B0}"/>
              </c:ext>
            </c:extLst>
          </c:dPt>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Sheet12!$G$24:$G$31</c:f>
              <c:strCache>
                <c:ptCount val="7"/>
                <c:pt idx="0">
                  <c:v>30-40</c:v>
                </c:pt>
                <c:pt idx="1">
                  <c:v>40-50</c:v>
                </c:pt>
                <c:pt idx="2">
                  <c:v>50-60</c:v>
                </c:pt>
                <c:pt idx="3">
                  <c:v>60-70</c:v>
                </c:pt>
                <c:pt idx="4">
                  <c:v>70-80</c:v>
                </c:pt>
                <c:pt idx="5">
                  <c:v>80-90</c:v>
                </c:pt>
                <c:pt idx="6">
                  <c:v>90-100</c:v>
                </c:pt>
              </c:strCache>
            </c:strRef>
          </c:cat>
          <c:val>
            <c:numRef>
              <c:f>Sheet12!$H$24:$H$31</c:f>
              <c:numCache>
                <c:formatCode>General</c:formatCode>
                <c:ptCount val="8"/>
                <c:pt idx="0">
                  <c:v>35</c:v>
                </c:pt>
                <c:pt idx="1">
                  <c:v>48</c:v>
                </c:pt>
                <c:pt idx="2">
                  <c:v>62</c:v>
                </c:pt>
                <c:pt idx="3">
                  <c:v>237</c:v>
                </c:pt>
                <c:pt idx="4">
                  <c:v>63</c:v>
                </c:pt>
                <c:pt idx="5">
                  <c:v>39</c:v>
                </c:pt>
                <c:pt idx="6">
                  <c:v>15</c:v>
                </c:pt>
              </c:numCache>
            </c:numRef>
          </c:val>
          <c:extLst>
            <c:ext xmlns:c16="http://schemas.microsoft.com/office/drawing/2014/chart" uri="{C3380CC4-5D6E-409C-BE32-E72D297353CC}">
              <c16:uniqueId val="{00000001-BEF7-7041-B5CF-43D905DF70B0}"/>
            </c:ext>
          </c:extLst>
        </c:ser>
        <c:dLbls>
          <c:dLblPos val="outEnd"/>
          <c:showLegendKey val="0"/>
          <c:showVal val="1"/>
          <c:showCatName val="0"/>
          <c:showSerName val="0"/>
          <c:showPercent val="0"/>
          <c:showBubbleSize val="0"/>
        </c:dLbls>
        <c:gapWidth val="0"/>
        <c:axId val="1353079631"/>
        <c:axId val="1343345695"/>
      </c:barChart>
      <c:catAx>
        <c:axId val="1353079631"/>
        <c:scaling>
          <c:orientation val="minMax"/>
        </c:scaling>
        <c:delete val="0"/>
        <c:axPos val="b"/>
        <c:title>
          <c:tx>
            <c:rich>
              <a:bodyPr/>
              <a:lstStyle/>
              <a:p>
                <a:pPr>
                  <a:defRPr/>
                </a:pPr>
                <a:r>
                  <a:rPr lang="en-US"/>
                  <a:t>Number of Days</a:t>
                </a:r>
              </a:p>
            </c:rich>
          </c:tx>
          <c:overlay val="0"/>
        </c:title>
        <c:numFmt formatCode="General" sourceLinked="1"/>
        <c:majorTickMark val="out"/>
        <c:minorTickMark val="none"/>
        <c:tickLblPos val="nextTo"/>
        <c:crossAx val="1343345695"/>
        <c:crosses val="autoZero"/>
        <c:auto val="1"/>
        <c:lblAlgn val="ctr"/>
        <c:lblOffset val="100"/>
        <c:noMultiLvlLbl val="0"/>
      </c:catAx>
      <c:valAx>
        <c:axId val="1343345695"/>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35307963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Sample!$B$3</c:f>
              <c:strCache>
                <c:ptCount val="1"/>
                <c:pt idx="0">
                  <c:v>OnlyForGraph</c:v>
                </c:pt>
              </c:strCache>
            </c:strRef>
          </c:tx>
          <c:spPr>
            <a:solidFill>
              <a:schemeClr val="accent1"/>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Sample!$B$4:$B$10</c:f>
              <c:numCache>
                <c:formatCode>0</c:formatCode>
                <c:ptCount val="7"/>
                <c:pt idx="0">
                  <c:v>0</c:v>
                </c:pt>
                <c:pt idx="1">
                  <c:v>250</c:v>
                </c:pt>
                <c:pt idx="2">
                  <c:v>500</c:v>
                </c:pt>
                <c:pt idx="3">
                  <c:v>750</c:v>
                </c:pt>
                <c:pt idx="4">
                  <c:v>1000</c:v>
                </c:pt>
                <c:pt idx="5">
                  <c:v>1250</c:v>
                </c:pt>
                <c:pt idx="6">
                  <c:v>1500</c:v>
                </c:pt>
              </c:numCache>
            </c:numRef>
          </c:val>
          <c:extLst>
            <c:ext xmlns:c16="http://schemas.microsoft.com/office/drawing/2014/chart" uri="{C3380CC4-5D6E-409C-BE32-E72D297353CC}">
              <c16:uniqueId val="{00000000-9A01-4787-8AAE-6288F129506E}"/>
            </c:ext>
          </c:extLst>
        </c:ser>
        <c:ser>
          <c:idx val="1"/>
          <c:order val="1"/>
          <c:tx>
            <c:strRef>
              <c:f>Sample!$C$3</c:f>
              <c:strCache>
                <c:ptCount val="1"/>
                <c:pt idx="0">
                  <c:v>&lt;&lt;Values&gt;&gt;</c:v>
                </c:pt>
              </c:strCache>
            </c:strRef>
          </c:tx>
          <c:spPr>
            <a:solidFill>
              <a:schemeClr val="accent2"/>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Sample!$C$4:$C$10</c:f>
              <c:numCache>
                <c:formatCode>General</c:formatCode>
                <c:ptCount val="7"/>
                <c:pt idx="0">
                  <c:v>5000</c:v>
                </c:pt>
                <c:pt idx="1">
                  <c:v>4500</c:v>
                </c:pt>
                <c:pt idx="2">
                  <c:v>4000</c:v>
                </c:pt>
                <c:pt idx="3">
                  <c:v>3500</c:v>
                </c:pt>
                <c:pt idx="4">
                  <c:v>3000</c:v>
                </c:pt>
                <c:pt idx="5">
                  <c:v>2500</c:v>
                </c:pt>
                <c:pt idx="6">
                  <c:v>2000</c:v>
                </c:pt>
              </c:numCache>
            </c:numRef>
          </c:val>
          <c:extLst>
            <c:ext xmlns:c16="http://schemas.microsoft.com/office/drawing/2014/chart" uri="{C3380CC4-5D6E-409C-BE32-E72D297353CC}">
              <c16:uniqueId val="{00000001-9A01-4787-8AAE-6288F129506E}"/>
            </c:ext>
          </c:extLst>
        </c:ser>
        <c:dLbls>
          <c:showLegendKey val="0"/>
          <c:showVal val="0"/>
          <c:showCatName val="0"/>
          <c:showSerName val="0"/>
          <c:showPercent val="0"/>
          <c:showBubbleSize val="0"/>
        </c:dLbls>
        <c:gapWidth val="182"/>
        <c:axId val="429514912"/>
        <c:axId val="429515328"/>
      </c:barChart>
      <c:catAx>
        <c:axId val="42951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15328"/>
        <c:crosses val="autoZero"/>
        <c:auto val="1"/>
        <c:lblAlgn val="ctr"/>
        <c:lblOffset val="100"/>
        <c:noMultiLvlLbl val="0"/>
      </c:catAx>
      <c:valAx>
        <c:axId val="4295153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14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15</xdr:row>
      <xdr:rowOff>76200</xdr:rowOff>
    </xdr:to>
    <xdr:graphicFrame macro="">
      <xdr:nvGraphicFramePr>
        <xdr:cNvPr id="2" name="Chart 1">
          <a:extLst>
            <a:ext uri="{FF2B5EF4-FFF2-40B4-BE49-F238E27FC236}">
              <a16:creationId xmlns:a16="http://schemas.microsoft.com/office/drawing/2014/main" id="{CA6A67E0-A883-5B49-B8A9-3992BA933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15</xdr:row>
      <xdr:rowOff>76200</xdr:rowOff>
    </xdr:to>
    <xdr:graphicFrame macro="">
      <xdr:nvGraphicFramePr>
        <xdr:cNvPr id="2" name="Chart 1">
          <a:extLst>
            <a:ext uri="{FF2B5EF4-FFF2-40B4-BE49-F238E27FC236}">
              <a16:creationId xmlns:a16="http://schemas.microsoft.com/office/drawing/2014/main" id="{BA8AC121-7C0D-F44C-8794-A0850C1EA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15</xdr:row>
      <xdr:rowOff>76200</xdr:rowOff>
    </xdr:to>
    <xdr:graphicFrame macro="">
      <xdr:nvGraphicFramePr>
        <xdr:cNvPr id="2" name="Chart 1">
          <a:extLst>
            <a:ext uri="{FF2B5EF4-FFF2-40B4-BE49-F238E27FC236}">
              <a16:creationId xmlns:a16="http://schemas.microsoft.com/office/drawing/2014/main" id="{7611F6C6-DEF4-A647-AC8B-1C06A5C2C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1</xdr:row>
      <xdr:rowOff>127000</xdr:rowOff>
    </xdr:from>
    <xdr:to>
      <xdr:col>5</xdr:col>
      <xdr:colOff>520700</xdr:colOff>
      <xdr:row>16</xdr:row>
      <xdr:rowOff>12700</xdr:rowOff>
    </xdr:to>
    <xdr:graphicFrame macro="">
      <xdr:nvGraphicFramePr>
        <xdr:cNvPr id="2" name="Chart 1">
          <a:extLst>
            <a:ext uri="{FF2B5EF4-FFF2-40B4-BE49-F238E27FC236}">
              <a16:creationId xmlns:a16="http://schemas.microsoft.com/office/drawing/2014/main" id="{D4148EF3-D956-1847-BE65-F9B092987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546100</xdr:colOff>
      <xdr:row>1</xdr:row>
      <xdr:rowOff>127000</xdr:rowOff>
    </xdr:from>
    <xdr:to>
      <xdr:col>12</xdr:col>
      <xdr:colOff>165100</xdr:colOff>
      <xdr:row>16</xdr:row>
      <xdr:rowOff>12700</xdr:rowOff>
    </xdr:to>
    <xdr:graphicFrame macro="">
      <xdr:nvGraphicFramePr>
        <xdr:cNvPr id="3" name="Chart 2">
          <a:extLst>
            <a:ext uri="{FF2B5EF4-FFF2-40B4-BE49-F238E27FC236}">
              <a16:creationId xmlns:a16="http://schemas.microsoft.com/office/drawing/2014/main" id="{91BC5F23-C1EB-A448-A9DC-213A04676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203200</xdr:colOff>
      <xdr:row>1</xdr:row>
      <xdr:rowOff>127000</xdr:rowOff>
    </xdr:from>
    <xdr:to>
      <xdr:col>18</xdr:col>
      <xdr:colOff>647700</xdr:colOff>
      <xdr:row>16</xdr:row>
      <xdr:rowOff>12700</xdr:rowOff>
    </xdr:to>
    <xdr:graphicFrame macro="">
      <xdr:nvGraphicFramePr>
        <xdr:cNvPr id="4" name="Chart 3">
          <a:extLst>
            <a:ext uri="{FF2B5EF4-FFF2-40B4-BE49-F238E27FC236}">
              <a16:creationId xmlns:a16="http://schemas.microsoft.com/office/drawing/2014/main" id="{50335EFB-E304-C04C-9F3D-274AA62EA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818444</xdr:colOff>
      <xdr:row>19</xdr:row>
      <xdr:rowOff>98777</xdr:rowOff>
    </xdr:from>
    <xdr:to>
      <xdr:col>12</xdr:col>
      <xdr:colOff>718255</xdr:colOff>
      <xdr:row>36</xdr:row>
      <xdr:rowOff>67733</xdr:rowOff>
    </xdr:to>
    <xdr:graphicFrame macro="">
      <xdr:nvGraphicFramePr>
        <xdr:cNvPr id="5" name="Chart 4">
          <a:extLst>
            <a:ext uri="{FF2B5EF4-FFF2-40B4-BE49-F238E27FC236}">
              <a16:creationId xmlns:a16="http://schemas.microsoft.com/office/drawing/2014/main" id="{EEDAB7FB-141D-B54E-A534-8FC515F58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550334</xdr:colOff>
      <xdr:row>16</xdr:row>
      <xdr:rowOff>127001</xdr:rowOff>
    </xdr:from>
    <xdr:to>
      <xdr:col>3</xdr:col>
      <xdr:colOff>381000</xdr:colOff>
      <xdr:row>23</xdr:row>
      <xdr:rowOff>0</xdr:rowOff>
    </xdr:to>
    <xdr:sp macro="" textlink="">
      <xdr:nvSpPr>
        <xdr:cNvPr id="7" name="TextBox 6">
          <a:extLst>
            <a:ext uri="{FF2B5EF4-FFF2-40B4-BE49-F238E27FC236}">
              <a16:creationId xmlns:a16="http://schemas.microsoft.com/office/drawing/2014/main" id="{03FB6864-109D-F84A-9C64-617DEBC8620F}"/>
            </a:ext>
          </a:extLst>
        </xdr:cNvPr>
        <xdr:cNvSpPr txBox="1"/>
      </xdr:nvSpPr>
      <xdr:spPr>
        <a:xfrm>
          <a:off x="1382890" y="3287890"/>
          <a:ext cx="1495777" cy="12558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Overall Status</a:t>
          </a:r>
        </a:p>
        <a:p>
          <a:pPr algn="ctr"/>
          <a:r>
            <a:rPr lang="en-US" sz="1400" b="0"/>
            <a:t>Open : 118</a:t>
          </a:r>
        </a:p>
        <a:p>
          <a:pPr algn="ctr"/>
          <a:r>
            <a:rPr lang="en-US" sz="1400" b="0"/>
            <a:t>Closed : 381</a:t>
          </a:r>
        </a:p>
        <a:p>
          <a:pPr algn="ctr"/>
          <a:r>
            <a:rPr lang="en-US" sz="1400" b="0"/>
            <a:t>Total: 499</a:t>
          </a:r>
        </a:p>
      </xdr:txBody>
    </xdr:sp>
    <xdr:clientData/>
  </xdr:twoCellAnchor>
  <xdr:twoCellAnchor>
    <xdr:from>
      <xdr:col>7</xdr:col>
      <xdr:colOff>719667</xdr:colOff>
      <xdr:row>16</xdr:row>
      <xdr:rowOff>127000</xdr:rowOff>
    </xdr:from>
    <xdr:to>
      <xdr:col>10</xdr:col>
      <xdr:colOff>465666</xdr:colOff>
      <xdr:row>18</xdr:row>
      <xdr:rowOff>56444</xdr:rowOff>
    </xdr:to>
    <xdr:sp macro="" textlink="">
      <xdr:nvSpPr>
        <xdr:cNvPr id="8" name="TextBox 7">
          <a:extLst>
            <a:ext uri="{FF2B5EF4-FFF2-40B4-BE49-F238E27FC236}">
              <a16:creationId xmlns:a16="http://schemas.microsoft.com/office/drawing/2014/main" id="{09D7AED6-38E1-274F-9966-BBD56419B87A}"/>
            </a:ext>
          </a:extLst>
        </xdr:cNvPr>
        <xdr:cNvSpPr txBox="1"/>
      </xdr:nvSpPr>
      <xdr:spPr>
        <a:xfrm>
          <a:off x="6547556" y="3287889"/>
          <a:ext cx="2243666" cy="3245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Candidates  Source</a:t>
          </a:r>
          <a:r>
            <a:rPr lang="en-US" sz="1400" b="1" baseline="0"/>
            <a:t> Details</a:t>
          </a:r>
          <a:r>
            <a:rPr lang="en-US" sz="1400" baseline="0"/>
            <a:t>	</a:t>
          </a:r>
          <a:endParaRPr lang="en-US" sz="1400"/>
        </a:p>
      </xdr:txBody>
    </xdr:sp>
    <xdr:clientData/>
  </xdr:twoCellAnchor>
  <xdr:twoCellAnchor>
    <xdr:from>
      <xdr:col>14</xdr:col>
      <xdr:colOff>155222</xdr:colOff>
      <xdr:row>16</xdr:row>
      <xdr:rowOff>183444</xdr:rowOff>
    </xdr:from>
    <xdr:to>
      <xdr:col>17</xdr:col>
      <xdr:colOff>550334</xdr:colOff>
      <xdr:row>18</xdr:row>
      <xdr:rowOff>155222</xdr:rowOff>
    </xdr:to>
    <xdr:sp macro="" textlink="">
      <xdr:nvSpPr>
        <xdr:cNvPr id="9" name="TextBox 8">
          <a:extLst>
            <a:ext uri="{FF2B5EF4-FFF2-40B4-BE49-F238E27FC236}">
              <a16:creationId xmlns:a16="http://schemas.microsoft.com/office/drawing/2014/main" id="{BEC9D481-A5B4-204B-896C-3074205AB538}"/>
            </a:ext>
          </a:extLst>
        </xdr:cNvPr>
        <xdr:cNvSpPr txBox="1"/>
      </xdr:nvSpPr>
      <xdr:spPr>
        <a:xfrm>
          <a:off x="11811000" y="3344333"/>
          <a:ext cx="2892778" cy="3668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Required candidates count</a:t>
          </a:r>
        </a:p>
      </xdr:txBody>
    </xdr:sp>
    <xdr:clientData/>
  </xdr:twoCellAnchor>
  <xdr:twoCellAnchor>
    <xdr:from>
      <xdr:col>7</xdr:col>
      <xdr:colOff>225778</xdr:colOff>
      <xdr:row>37</xdr:row>
      <xdr:rowOff>56444</xdr:rowOff>
    </xdr:from>
    <xdr:to>
      <xdr:col>11</xdr:col>
      <xdr:colOff>197556</xdr:colOff>
      <xdr:row>39</xdr:row>
      <xdr:rowOff>56444</xdr:rowOff>
    </xdr:to>
    <xdr:sp macro="" textlink="">
      <xdr:nvSpPr>
        <xdr:cNvPr id="10" name="TextBox 9">
          <a:extLst>
            <a:ext uri="{FF2B5EF4-FFF2-40B4-BE49-F238E27FC236}">
              <a16:creationId xmlns:a16="http://schemas.microsoft.com/office/drawing/2014/main" id="{C4E539F2-2E82-2447-A12E-B81DA563BA56}"/>
            </a:ext>
          </a:extLst>
        </xdr:cNvPr>
        <xdr:cNvSpPr txBox="1"/>
      </xdr:nvSpPr>
      <xdr:spPr>
        <a:xfrm>
          <a:off x="6053667" y="7366000"/>
          <a:ext cx="3302000" cy="395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Duration of Hiring</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279400</xdr:colOff>
      <xdr:row>16</xdr:row>
      <xdr:rowOff>12700</xdr:rowOff>
    </xdr:from>
    <xdr:to>
      <xdr:col>16</xdr:col>
      <xdr:colOff>228600</xdr:colOff>
      <xdr:row>33</xdr:row>
      <xdr:rowOff>76200</xdr:rowOff>
    </xdr:to>
    <xdr:graphicFrame macro="">
      <xdr:nvGraphicFramePr>
        <xdr:cNvPr id="6" name="Chart 5">
          <a:extLst>
            <a:ext uri="{FF2B5EF4-FFF2-40B4-BE49-F238E27FC236}">
              <a16:creationId xmlns:a16="http://schemas.microsoft.com/office/drawing/2014/main" id="{5CD9689F-41F7-B64F-930B-3CCDC93FF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590550</xdr:colOff>
      <xdr:row>1</xdr:row>
      <xdr:rowOff>142875</xdr:rowOff>
    </xdr:from>
    <xdr:to>
      <xdr:col>11</xdr:col>
      <xdr:colOff>285750</xdr:colOff>
      <xdr:row>16</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xdr:row>
      <xdr:rowOff>19050</xdr:rowOff>
    </xdr:from>
    <xdr:to>
      <xdr:col>12</xdr:col>
      <xdr:colOff>447675</xdr:colOff>
      <xdr:row>15</xdr:row>
      <xdr:rowOff>95250</xdr:rowOff>
    </xdr:to>
    <xdr:graphicFrame macro="">
      <xdr:nvGraphicFramePr>
        <xdr:cNvPr id="3" name="Chart 2">
          <a:extLst>
            <a:ext uri="{FF2B5EF4-FFF2-40B4-BE49-F238E27FC236}">
              <a16:creationId xmlns:a16="http://schemas.microsoft.com/office/drawing/2014/main" id="{00000000-0008-0000-0300-000003000000}"/>
            </a:ext>
            <a:ext uri="{147F2762-F138-4A5C-976F-8EAC2B608ADB}">
              <a16:predDERef xmlns:a16="http://schemas.microsoft.com/office/drawing/2014/main" pre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22.493411574076" createdVersion="6" refreshedVersion="6" minRefreshableVersion="3" recordCount="499" xr:uid="{5C5A3459-12A1-1A4B-9831-089B9BB18439}">
  <cacheSource type="worksheet">
    <worksheetSource name="Positions"/>
  </cacheSource>
  <cacheFields count="9">
    <cacheField name="Position Code" numFmtId="0">
      <sharedItems count="499">
        <s v="FIN01"/>
        <s v="RTL02"/>
        <s v="TEL03"/>
        <s v="FIN04"/>
        <s v="TEL05"/>
        <s v="MNF06"/>
        <s v="RTL07"/>
        <s v="FIN08"/>
        <s v="DS09"/>
        <s v="CLD10"/>
        <s v="TEL11"/>
        <s v="RTL12"/>
        <s v="CLD13"/>
        <s v="FIN14"/>
        <s v="CLD15"/>
        <s v="MNF16"/>
        <s v="TVL17"/>
        <s v="RTL18"/>
        <s v="MNF19"/>
        <s v="TVL20"/>
        <s v="FIN21"/>
        <s v="TEL22"/>
        <s v="MNF23"/>
        <s v="MNF24"/>
        <s v="RTL25"/>
        <s v="TEL26"/>
        <s v="TVL27"/>
        <s v="FIN28"/>
        <s v="RTL29"/>
        <s v="TEL30"/>
        <s v="RTL31"/>
        <s v="FIN32"/>
        <s v="CLD33"/>
        <s v="TVL34"/>
        <s v="TEL35"/>
        <s v="CLD36"/>
        <s v="TVL37"/>
        <s v="MNF38"/>
        <s v="TEL39"/>
        <s v="CLD40"/>
        <s v="DS41"/>
        <s v="DS42"/>
        <s v="RTL43"/>
        <s v="FIN44"/>
        <s v="TVL45"/>
        <s v="TEL46"/>
        <s v="CLD47"/>
        <s v="FIN48"/>
        <s v="TVL49"/>
        <s v="FIN50"/>
        <s v="FIN51"/>
        <s v="MNF52"/>
        <s v="RTL53"/>
        <s v="RTL54"/>
        <s v="CLD55"/>
        <s v="MNF56"/>
        <s v="DS57"/>
        <s v="TVL58"/>
        <s v="DS59"/>
        <s v="TEL60"/>
        <s v="TEL61"/>
        <s v="MNF62"/>
        <s v="CLD63"/>
        <s v="DS64"/>
        <s v="CLD65"/>
        <s v="TVL66"/>
        <s v="CLD67"/>
        <s v="FIN68"/>
        <s v="TEL69"/>
        <s v="FIN70"/>
        <s v="RTL71"/>
        <s v="TVL72"/>
        <s v="FIN73"/>
        <s v="TVL74"/>
        <s v="FIN75"/>
        <s v="CLD76"/>
        <s v="DS77"/>
        <s v="DS78"/>
        <s v="MNF79"/>
        <s v="MNF80"/>
        <s v="RTL81"/>
        <s v="CLD82"/>
        <s v="FIN83"/>
        <s v="FIN84"/>
        <s v="TVL85"/>
        <s v="CLD86"/>
        <s v="CLD87"/>
        <s v="RTL88"/>
        <s v="TEL89"/>
        <s v="FIN90"/>
        <s v="MNF91"/>
        <s v="TVL92"/>
        <s v="FIN93"/>
        <s v="CLD94"/>
        <s v="TVL95"/>
        <s v="TVL96"/>
        <s v="FIN97"/>
        <s v="TEL98"/>
        <s v="MNF99"/>
        <s v="DS100"/>
        <s v="MNF101"/>
        <s v="DS102"/>
        <s v="RTL103"/>
        <s v="MNF104"/>
        <s v="RTL105"/>
        <s v="TEL106"/>
        <s v="DS107"/>
        <s v="MNF108"/>
        <s v="FIN109"/>
        <s v="TEL110"/>
        <s v="TVL111"/>
        <s v="DS112"/>
        <s v="DS113"/>
        <s v="RTL114"/>
        <s v="FIN115"/>
        <s v="MNF116"/>
        <s v="FIN117"/>
        <s v="TVL118"/>
        <s v="TEL119"/>
        <s v="FIN120"/>
        <s v="TEL121"/>
        <s v="TEL122"/>
        <s v="RTL123"/>
        <s v="FIN124"/>
        <s v="RTL125"/>
        <s v="FIN126"/>
        <s v="FIN127"/>
        <s v="CLD128"/>
        <s v="MNF129"/>
        <s v="TVL130"/>
        <s v="DS131"/>
        <s v="MNF132"/>
        <s v="TEL133"/>
        <s v="CLD134"/>
        <s v="TVL135"/>
        <s v="TVL136"/>
        <s v="TVL137"/>
        <s v="TVL138"/>
        <s v="MNF139"/>
        <s v="TEL140"/>
        <s v="TVL141"/>
        <s v="FIN142"/>
        <s v="TVL143"/>
        <s v="TVL144"/>
        <s v="DS145"/>
        <s v="TEL146"/>
        <s v="TVL147"/>
        <s v="FIN148"/>
        <s v="CLD149"/>
        <s v="DS150"/>
        <s v="FIN151"/>
        <s v="MNF152"/>
        <s v="RTL153"/>
        <s v="MNF154"/>
        <s v="CLD155"/>
        <s v="FIN156"/>
        <s v="DS157"/>
        <s v="TEL158"/>
        <s v="FIN159"/>
        <s v="TVL160"/>
        <s v="MNF161"/>
        <s v="TVL162"/>
        <s v="CLD163"/>
        <s v="RTL164"/>
        <s v="FIN165"/>
        <s v="TVL166"/>
        <s v="TEL167"/>
        <s v="MNF168"/>
        <s v="RTL169"/>
        <s v="DS170"/>
        <s v="RTL171"/>
        <s v="MNF172"/>
        <s v="FIN173"/>
        <s v="TVL174"/>
        <s v="FIN175"/>
        <s v="RTL176"/>
        <s v="RTL177"/>
        <s v="TEL178"/>
        <s v="TVL179"/>
        <s v="MNF180"/>
        <s v="TVL181"/>
        <s v="DS182"/>
        <s v="DS183"/>
        <s v="MNF184"/>
        <s v="TEL185"/>
        <s v="DS186"/>
        <s v="TVL187"/>
        <s v="TEL188"/>
        <s v="MNF189"/>
        <s v="TEL190"/>
        <s v="RTL191"/>
        <s v="RTL192"/>
        <s v="CLD193"/>
        <s v="DS194"/>
        <s v="TVL195"/>
        <s v="MNF196"/>
        <s v="MNF197"/>
        <s v="FIN198"/>
        <s v="TEL199"/>
        <s v="DS200"/>
        <s v="FIN201"/>
        <s v="RTL202"/>
        <s v="FIN203"/>
        <s v="DS204"/>
        <s v="DS205"/>
        <s v="TEL206"/>
        <s v="RTL207"/>
        <s v="TVL208"/>
        <s v="CLD209"/>
        <s v="DS210"/>
        <s v="DS211"/>
        <s v="DS212"/>
        <s v="TEL213"/>
        <s v="FIN214"/>
        <s v="CLD215"/>
        <s v="RTL216"/>
        <s v="TEL217"/>
        <s v="TEL218"/>
        <s v="CLD219"/>
        <s v="FIN220"/>
        <s v="MNF221"/>
        <s v="TVL222"/>
        <s v="DS223"/>
        <s v="TVL224"/>
        <s v="TVL225"/>
        <s v="TVL226"/>
        <s v="CLD227"/>
        <s v="TVL228"/>
        <s v="MNF229"/>
        <s v="RTL230"/>
        <s v="MNF231"/>
        <s v="CLD232"/>
        <s v="TEL233"/>
        <s v="RTL234"/>
        <s v="MNF235"/>
        <s v="FIN236"/>
        <s v="FIN237"/>
        <s v="TVL238"/>
        <s v="DS239"/>
        <s v="CLD240"/>
        <s v="TEL241"/>
        <s v="TEL242"/>
        <s v="FIN243"/>
        <s v="CLD244"/>
        <s v="TVL245"/>
        <s v="DS246"/>
        <s v="MNF247"/>
        <s v="DS248"/>
        <s v="FIN249"/>
        <s v="TVL250"/>
        <s v="TVL251"/>
        <s v="CLD252"/>
        <s v="MNF253"/>
        <s v="TEL254"/>
        <s v="MNF255"/>
        <s v="TVL256"/>
        <s v="RTL257"/>
        <s v="MNF258"/>
        <s v="DS259"/>
        <s v="CLD260"/>
        <s v="FIN261"/>
        <s v="CLD262"/>
        <s v="FIN263"/>
        <s v="CLD264"/>
        <s v="CLD265"/>
        <s v="RTL266"/>
        <s v="CLD267"/>
        <s v="TVL268"/>
        <s v="TEL269"/>
        <s v="DS270"/>
        <s v="RTL271"/>
        <s v="TVL272"/>
        <s v="RTL273"/>
        <s v="FIN274"/>
        <s v="MNF275"/>
        <s v="CLD276"/>
        <s v="TEL277"/>
        <s v="CLD278"/>
        <s v="MNF279"/>
        <s v="CLD280"/>
        <s v="TVL281"/>
        <s v="FIN282"/>
        <s v="CLD283"/>
        <s v="TEL284"/>
        <s v="CLD285"/>
        <s v="RTL286"/>
        <s v="TVL287"/>
        <s v="FIN288"/>
        <s v="TEL289"/>
        <s v="FIN290"/>
        <s v="RTL291"/>
        <s v="TEL292"/>
        <s v="CLD293"/>
        <s v="CLD294"/>
        <s v="MNF295"/>
        <s v="TVL296"/>
        <s v="MNF297"/>
        <s v="RTL298"/>
        <s v="TEL299"/>
        <s v="MNF300"/>
        <s v="DS301"/>
        <s v="MNF302"/>
        <s v="MNF303"/>
        <s v="CLD304"/>
        <s v="DS305"/>
        <s v="TVL306"/>
        <s v="TVL307"/>
        <s v="TVL308"/>
        <s v="RTL309"/>
        <s v="MNF310"/>
        <s v="CLD311"/>
        <s v="MNF312"/>
        <s v="FIN313"/>
        <s v="DS314"/>
        <s v="MNF315"/>
        <s v="FIN316"/>
        <s v="FIN317"/>
        <s v="CLD318"/>
        <s v="TVL319"/>
        <s v="DS320"/>
        <s v="TEL321"/>
        <s v="FIN322"/>
        <s v="FIN323"/>
        <s v="DS324"/>
        <s v="DS325"/>
        <s v="RTL326"/>
        <s v="FIN327"/>
        <s v="RTL328"/>
        <s v="MNF329"/>
        <s v="FIN330"/>
        <s v="RTL331"/>
        <s v="TEL332"/>
        <s v="RTL333"/>
        <s v="TVL334"/>
        <s v="RTL335"/>
        <s v="TEL336"/>
        <s v="TVL337"/>
        <s v="MNF338"/>
        <s v="FIN339"/>
        <s v="DS340"/>
        <s v="DS341"/>
        <s v="TEL342"/>
        <s v="TVL343"/>
        <s v="DS344"/>
        <s v="TVL345"/>
        <s v="MNF346"/>
        <s v="RTL347"/>
        <s v="TEL348"/>
        <s v="CLD349"/>
        <s v="CLD350"/>
        <s v="TEL351"/>
        <s v="RTL352"/>
        <s v="TEL353"/>
        <s v="CLD354"/>
        <s v="DS355"/>
        <s v="RTL356"/>
        <s v="MNF357"/>
        <s v="MNF358"/>
        <s v="DS359"/>
        <s v="TVL360"/>
        <s v="DS361"/>
        <s v="TEL362"/>
        <s v="FIN363"/>
        <s v="TEL364"/>
        <s v="RTL365"/>
        <s v="RTL366"/>
        <s v="FIN367"/>
        <s v="TEL368"/>
        <s v="TVL369"/>
        <s v="FIN370"/>
        <s v="FIN371"/>
        <s v="TVL372"/>
        <s v="DS373"/>
        <s v="TVL374"/>
        <s v="TVL375"/>
        <s v="RTL376"/>
        <s v="DS377"/>
        <s v="TEL378"/>
        <s v="TEL379"/>
        <s v="MNF380"/>
        <s v="TEL381"/>
        <s v="TVL382"/>
        <s v="FIN383"/>
        <s v="MNF384"/>
        <s v="TVL385"/>
        <s v="CLD386"/>
        <s v="MNF387"/>
        <s v="RTL388"/>
        <s v="MNF389"/>
        <s v="CLD390"/>
        <s v="MNF391"/>
        <s v="MNF392"/>
        <s v="TVL393"/>
        <s v="FIN394"/>
        <s v="FIN395"/>
        <s v="RTL396"/>
        <s v="TEL397"/>
        <s v="DS398"/>
        <s v="TVL399"/>
        <s v="MNF400"/>
        <s v="FIN401"/>
        <s v="RTL402"/>
        <s v="TEL403"/>
        <s v="TVL404"/>
        <s v="DS405"/>
        <s v="MNF406"/>
        <s v="MNF407"/>
        <s v="MNF408"/>
        <s v="DS409"/>
        <s v="CLD410"/>
        <s v="DS411"/>
        <s v="TEL412"/>
        <s v="RTL413"/>
        <s v="DS414"/>
        <s v="MNF415"/>
        <s v="TVL416"/>
        <s v="TEL417"/>
        <s v="TVL418"/>
        <s v="RTL419"/>
        <s v="RTL420"/>
        <s v="FIN421"/>
        <s v="DS422"/>
        <s v="CLD423"/>
        <s v="DS424"/>
        <s v="FIN425"/>
        <s v="TVL426"/>
        <s v="CLD427"/>
        <s v="TVL428"/>
        <s v="TEL429"/>
        <s v="DS430"/>
        <s v="RTL431"/>
        <s v="FIN432"/>
        <s v="TVL433"/>
        <s v="RTL434"/>
        <s v="TEL435"/>
        <s v="MNF436"/>
        <s v="TVL437"/>
        <s v="DS438"/>
        <s v="CLD439"/>
        <s v="TEL440"/>
        <s v="DS441"/>
        <s v="MNF442"/>
        <s v="CLD443"/>
        <s v="TVL444"/>
        <s v="TEL445"/>
        <s v="TEL446"/>
        <s v="CLD447"/>
        <s v="TVL448"/>
        <s v="DS449"/>
        <s v="DS450"/>
        <s v="MNF451"/>
        <s v="RTL452"/>
        <s v="CLD453"/>
        <s v="FIN454"/>
        <s v="CLD455"/>
        <s v="FIN456"/>
        <s v="DS457"/>
        <s v="MNF458"/>
        <s v="CLD459"/>
        <s v="RTL460"/>
        <s v="CLD461"/>
        <s v="TEL462"/>
        <s v="CLD463"/>
        <s v="DS464"/>
        <s v="TEL465"/>
        <s v="MNF466"/>
        <s v="RTL467"/>
        <s v="TEL468"/>
        <s v="DS469"/>
        <s v="TEL470"/>
        <s v="CLD471"/>
        <s v="DS472"/>
        <s v="RTL473"/>
        <s v="CLD474"/>
        <s v="TVL475"/>
        <s v="CLD476"/>
        <s v="CLD477"/>
        <s v="DS478"/>
        <s v="FIN479"/>
        <s v="TVL480"/>
        <s v="TEL481"/>
        <s v="MNF482"/>
        <s v="RTL483"/>
        <s v="CLD484"/>
        <s v="FIN485"/>
        <s v="DS486"/>
        <s v="CLD487"/>
        <s v="MNF488"/>
        <s v="MNF489"/>
        <s v="FIN490"/>
        <s v="FIN491"/>
        <s v="FIN492"/>
        <s v="TEL493"/>
        <s v="FIN494"/>
        <s v="CLD495"/>
        <s v="MNF496"/>
        <s v="MNF497"/>
        <s v="TEL498"/>
        <s v="TVL499"/>
      </sharedItems>
    </cacheField>
    <cacheField name="Team" numFmtId="0">
      <sharedItems count="7">
        <s v="FinTech"/>
        <s v="Retail"/>
        <s v="TeleCom"/>
        <s v="Manufacturing"/>
        <s v="Data Science CoE"/>
        <s v="Cloud CoE"/>
        <s v="Travel"/>
      </sharedItems>
    </cacheField>
    <cacheField name="Role" numFmtId="0">
      <sharedItems count="6">
        <s v="Full Stack Developer"/>
        <s v="Front-end Developer"/>
        <s v="Data Analyst"/>
        <s v="Cloud IT Administrator"/>
        <s v="Cyber Incident Responder"/>
        <s v="Data Engineer"/>
      </sharedItems>
    </cacheField>
    <cacheField name="Requested" numFmtId="15">
      <sharedItems containsSemiMixedTypes="0" containsNonDate="0" containsDate="1" containsString="0" minDate="2020-04-01T00:00:00" maxDate="2021-08-02T00:00:00"/>
    </cacheField>
    <cacheField name="Position Opened" numFmtId="15">
      <sharedItems containsSemiMixedTypes="0" containsNonDate="0" containsDate="1" containsString="0" minDate="2020-05-01T00:00:00" maxDate="2021-09-02T00:00:00"/>
    </cacheField>
    <cacheField name="Fulfilled" numFmtId="0">
      <sharedItems count="2">
        <s v="Open"/>
        <s v="Closed"/>
      </sharedItems>
    </cacheField>
    <cacheField name="Joinee_Gender" numFmtId="0">
      <sharedItems containsBlank="1"/>
    </cacheField>
    <cacheField name="Date of Joining" numFmtId="15">
      <sharedItems containsNonDate="0" containsDate="1" containsString="0" containsBlank="1" minDate="2020-05-21T00:00:00" maxDate="2021-06-27T00:00:00"/>
    </cacheField>
    <cacheField name="Days to fill" numFmtId="0">
      <sharedItems containsString="0" containsBlank="1" containsNumber="1" containsInteger="1" minValue="15" maxValue="13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22.531464236112" createdVersion="6" refreshedVersion="6" minRefreshableVersion="3" recordCount="500" xr:uid="{3633C6AD-CF18-E04B-9452-DD8C46A0937A}">
  <cacheSource type="worksheet">
    <worksheetSource ref="C1:C1048576" sheet="Positions"/>
  </cacheSource>
  <cacheFields count="1">
    <cacheField name="Role" numFmtId="0">
      <sharedItems containsBlank="1" count="7">
        <s v="Full Stack Developer"/>
        <s v="Front-end Developer"/>
        <s v="Data Analyst"/>
        <s v="Cloud IT Administrator"/>
        <s v="Cyber Incident Responder"/>
        <s v="Data Enginee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x v="0"/>
    <d v="2021-05-19T00:00:00"/>
    <d v="2021-06-01T00:00:00"/>
    <x v="0"/>
    <m/>
    <m/>
    <m/>
  </r>
  <r>
    <x v="1"/>
    <x v="1"/>
    <x v="1"/>
    <d v="2021-05-26T00:00:00"/>
    <d v="2021-06-01T00:00:00"/>
    <x v="0"/>
    <m/>
    <m/>
    <m/>
  </r>
  <r>
    <x v="2"/>
    <x v="2"/>
    <x v="1"/>
    <d v="2020-06-23T00:00:00"/>
    <d v="2020-07-01T00:00:00"/>
    <x v="1"/>
    <s v="M"/>
    <d v="2020-08-07T00:00:00"/>
    <n v="37"/>
  </r>
  <r>
    <x v="3"/>
    <x v="0"/>
    <x v="0"/>
    <d v="2020-12-09T00:00:00"/>
    <d v="2021-01-01T00:00:00"/>
    <x v="1"/>
    <s v="F"/>
    <d v="2021-03-30T00:00:00"/>
    <n v="88"/>
  </r>
  <r>
    <x v="4"/>
    <x v="2"/>
    <x v="0"/>
    <d v="2020-11-02T00:00:00"/>
    <d v="2020-12-01T00:00:00"/>
    <x v="1"/>
    <s v="F"/>
    <d v="2021-01-26T00:00:00"/>
    <n v="56"/>
  </r>
  <r>
    <x v="5"/>
    <x v="3"/>
    <x v="1"/>
    <d v="2021-03-02T00:00:00"/>
    <d v="2021-04-01T00:00:00"/>
    <x v="1"/>
    <s v="F"/>
    <d v="2021-06-04T00:00:00"/>
    <n v="64"/>
  </r>
  <r>
    <x v="6"/>
    <x v="1"/>
    <x v="1"/>
    <d v="2021-04-06T00:00:00"/>
    <d v="2021-05-01T00:00:00"/>
    <x v="0"/>
    <m/>
    <m/>
    <m/>
  </r>
  <r>
    <x v="7"/>
    <x v="0"/>
    <x v="1"/>
    <d v="2020-11-14T00:00:00"/>
    <d v="2020-12-01T00:00:00"/>
    <x v="1"/>
    <s v="F"/>
    <d v="2021-01-23T00:00:00"/>
    <n v="53"/>
  </r>
  <r>
    <x v="8"/>
    <x v="4"/>
    <x v="2"/>
    <d v="2020-11-02T00:00:00"/>
    <d v="2020-12-01T00:00:00"/>
    <x v="1"/>
    <s v="M"/>
    <d v="2021-01-21T00:00:00"/>
    <n v="51"/>
  </r>
  <r>
    <x v="9"/>
    <x v="5"/>
    <x v="3"/>
    <d v="2021-06-04T00:00:00"/>
    <d v="2021-07-01T00:00:00"/>
    <x v="0"/>
    <m/>
    <m/>
    <m/>
  </r>
  <r>
    <x v="10"/>
    <x v="2"/>
    <x v="0"/>
    <d v="2020-12-12T00:00:00"/>
    <d v="2021-01-01T00:00:00"/>
    <x v="1"/>
    <s v="M"/>
    <d v="2021-03-06T00:00:00"/>
    <n v="64"/>
  </r>
  <r>
    <x v="11"/>
    <x v="1"/>
    <x v="0"/>
    <d v="2020-07-01T00:00:00"/>
    <d v="2020-08-01T00:00:00"/>
    <x v="1"/>
    <s v="M"/>
    <d v="2020-12-08T00:00:00"/>
    <n v="129"/>
  </r>
  <r>
    <x v="12"/>
    <x v="5"/>
    <x v="4"/>
    <d v="2021-03-13T00:00:00"/>
    <d v="2021-04-01T00:00:00"/>
    <x v="1"/>
    <s v="F"/>
    <d v="2021-05-23T00:00:00"/>
    <n v="52"/>
  </r>
  <r>
    <x v="13"/>
    <x v="0"/>
    <x v="0"/>
    <d v="2021-05-28T00:00:00"/>
    <d v="2021-06-01T00:00:00"/>
    <x v="0"/>
    <m/>
    <m/>
    <m/>
  </r>
  <r>
    <x v="14"/>
    <x v="5"/>
    <x v="4"/>
    <d v="2021-06-15T00:00:00"/>
    <d v="2021-07-01T00:00:00"/>
    <x v="0"/>
    <m/>
    <m/>
    <m/>
  </r>
  <r>
    <x v="15"/>
    <x v="3"/>
    <x v="1"/>
    <d v="2021-06-05T00:00:00"/>
    <d v="2021-07-01T00:00:00"/>
    <x v="0"/>
    <m/>
    <m/>
    <m/>
  </r>
  <r>
    <x v="16"/>
    <x v="6"/>
    <x v="1"/>
    <d v="2021-03-21T00:00:00"/>
    <d v="2021-04-01T00:00:00"/>
    <x v="1"/>
    <s v="F"/>
    <d v="2021-06-08T00:00:00"/>
    <n v="68"/>
  </r>
  <r>
    <x v="17"/>
    <x v="1"/>
    <x v="0"/>
    <d v="2020-12-03T00:00:00"/>
    <d v="2021-01-01T00:00:00"/>
    <x v="1"/>
    <s v="M"/>
    <d v="2021-01-25T00:00:00"/>
    <n v="24"/>
  </r>
  <r>
    <x v="18"/>
    <x v="3"/>
    <x v="0"/>
    <d v="2020-09-25T00:00:00"/>
    <d v="2020-10-01T00:00:00"/>
    <x v="1"/>
    <s v="F"/>
    <d v="2020-11-07T00:00:00"/>
    <n v="37"/>
  </r>
  <r>
    <x v="19"/>
    <x v="6"/>
    <x v="1"/>
    <d v="2020-11-26T00:00:00"/>
    <d v="2020-12-01T00:00:00"/>
    <x v="1"/>
    <s v="M"/>
    <d v="2021-03-15T00:00:00"/>
    <n v="104"/>
  </r>
  <r>
    <x v="20"/>
    <x v="0"/>
    <x v="0"/>
    <d v="2020-12-31T00:00:00"/>
    <d v="2021-01-01T00:00:00"/>
    <x v="1"/>
    <s v="F"/>
    <d v="2021-03-06T00:00:00"/>
    <n v="64"/>
  </r>
  <r>
    <x v="21"/>
    <x v="2"/>
    <x v="0"/>
    <d v="2020-11-19T00:00:00"/>
    <d v="2020-12-01T00:00:00"/>
    <x v="1"/>
    <s v="F"/>
    <d v="2020-12-27T00:00:00"/>
    <n v="26"/>
  </r>
  <r>
    <x v="22"/>
    <x v="3"/>
    <x v="1"/>
    <d v="2020-07-10T00:00:00"/>
    <d v="2020-08-01T00:00:00"/>
    <x v="1"/>
    <s v="F"/>
    <d v="2020-10-28T00:00:00"/>
    <n v="88"/>
  </r>
  <r>
    <x v="23"/>
    <x v="3"/>
    <x v="0"/>
    <d v="2021-06-30T00:00:00"/>
    <d v="2021-07-01T00:00:00"/>
    <x v="0"/>
    <m/>
    <m/>
    <m/>
  </r>
  <r>
    <x v="24"/>
    <x v="1"/>
    <x v="0"/>
    <d v="2020-06-21T00:00:00"/>
    <d v="2020-07-01T00:00:00"/>
    <x v="1"/>
    <s v="M"/>
    <d v="2020-08-21T00:00:00"/>
    <n v="51"/>
  </r>
  <r>
    <x v="25"/>
    <x v="2"/>
    <x v="0"/>
    <d v="2021-05-03T00:00:00"/>
    <d v="2021-06-01T00:00:00"/>
    <x v="0"/>
    <m/>
    <m/>
    <m/>
  </r>
  <r>
    <x v="26"/>
    <x v="6"/>
    <x v="1"/>
    <d v="2021-03-08T00:00:00"/>
    <d v="2021-04-01T00:00:00"/>
    <x v="1"/>
    <s v="M"/>
    <d v="2021-06-16T00:00:00"/>
    <n v="76"/>
  </r>
  <r>
    <x v="27"/>
    <x v="0"/>
    <x v="0"/>
    <d v="2021-07-05T00:00:00"/>
    <d v="2021-08-01T00:00:00"/>
    <x v="0"/>
    <m/>
    <m/>
    <m/>
  </r>
  <r>
    <x v="28"/>
    <x v="1"/>
    <x v="0"/>
    <d v="2020-12-26T00:00:00"/>
    <d v="2021-01-01T00:00:00"/>
    <x v="1"/>
    <s v="F"/>
    <d v="2021-03-31T00:00:00"/>
    <n v="89"/>
  </r>
  <r>
    <x v="29"/>
    <x v="2"/>
    <x v="0"/>
    <d v="2021-04-08T00:00:00"/>
    <d v="2021-05-01T00:00:00"/>
    <x v="0"/>
    <m/>
    <m/>
    <m/>
  </r>
  <r>
    <x v="30"/>
    <x v="1"/>
    <x v="1"/>
    <d v="2021-01-07T00:00:00"/>
    <d v="2021-02-01T00:00:00"/>
    <x v="1"/>
    <s v="F"/>
    <d v="2021-03-29T00:00:00"/>
    <n v="56"/>
  </r>
  <r>
    <x v="31"/>
    <x v="0"/>
    <x v="0"/>
    <d v="2021-05-18T00:00:00"/>
    <d v="2021-06-01T00:00:00"/>
    <x v="0"/>
    <m/>
    <m/>
    <m/>
  </r>
  <r>
    <x v="32"/>
    <x v="5"/>
    <x v="4"/>
    <d v="2020-11-06T00:00:00"/>
    <d v="2020-12-01T00:00:00"/>
    <x v="1"/>
    <s v="M"/>
    <d v="2021-01-25T00:00:00"/>
    <n v="55"/>
  </r>
  <r>
    <x v="33"/>
    <x v="6"/>
    <x v="0"/>
    <d v="2021-07-26T00:00:00"/>
    <d v="2021-08-01T00:00:00"/>
    <x v="0"/>
    <m/>
    <m/>
    <m/>
  </r>
  <r>
    <x v="34"/>
    <x v="2"/>
    <x v="1"/>
    <d v="2020-12-14T00:00:00"/>
    <d v="2021-01-01T00:00:00"/>
    <x v="1"/>
    <s v="F"/>
    <d v="2021-02-16T00:00:00"/>
    <n v="46"/>
  </r>
  <r>
    <x v="35"/>
    <x v="5"/>
    <x v="4"/>
    <d v="2020-06-16T00:00:00"/>
    <d v="2020-07-01T00:00:00"/>
    <x v="1"/>
    <s v="M"/>
    <d v="2020-08-14T00:00:00"/>
    <n v="44"/>
  </r>
  <r>
    <x v="36"/>
    <x v="6"/>
    <x v="0"/>
    <d v="2021-01-10T00:00:00"/>
    <d v="2021-02-01T00:00:00"/>
    <x v="1"/>
    <s v="M"/>
    <d v="2021-03-22T00:00:00"/>
    <n v="49"/>
  </r>
  <r>
    <x v="37"/>
    <x v="3"/>
    <x v="0"/>
    <d v="2020-11-16T00:00:00"/>
    <d v="2020-12-01T00:00:00"/>
    <x v="1"/>
    <s v="F"/>
    <d v="2021-01-08T00:00:00"/>
    <n v="38"/>
  </r>
  <r>
    <x v="38"/>
    <x v="2"/>
    <x v="0"/>
    <d v="2021-07-31T00:00:00"/>
    <d v="2021-08-01T00:00:00"/>
    <x v="0"/>
    <m/>
    <m/>
    <m/>
  </r>
  <r>
    <x v="39"/>
    <x v="5"/>
    <x v="3"/>
    <d v="2020-05-13T00:00:00"/>
    <d v="2020-06-01T00:00:00"/>
    <x v="1"/>
    <s v="M"/>
    <d v="2020-08-05T00:00:00"/>
    <n v="65"/>
  </r>
  <r>
    <x v="40"/>
    <x v="4"/>
    <x v="5"/>
    <d v="2021-07-13T00:00:00"/>
    <d v="2021-08-01T00:00:00"/>
    <x v="0"/>
    <m/>
    <m/>
    <m/>
  </r>
  <r>
    <x v="41"/>
    <x v="4"/>
    <x v="5"/>
    <d v="2021-02-07T00:00:00"/>
    <d v="2021-03-01T00:00:00"/>
    <x v="1"/>
    <s v="M"/>
    <d v="2021-05-06T00:00:00"/>
    <n v="66"/>
  </r>
  <r>
    <x v="42"/>
    <x v="1"/>
    <x v="0"/>
    <d v="2020-12-29T00:00:00"/>
    <d v="2021-01-01T00:00:00"/>
    <x v="1"/>
    <s v="F"/>
    <d v="2021-03-19T00:00:00"/>
    <n v="77"/>
  </r>
  <r>
    <x v="43"/>
    <x v="0"/>
    <x v="0"/>
    <d v="2021-01-31T00:00:00"/>
    <d v="2021-02-01T00:00:00"/>
    <x v="1"/>
    <s v="M"/>
    <d v="2021-03-23T00:00:00"/>
    <n v="50"/>
  </r>
  <r>
    <x v="44"/>
    <x v="6"/>
    <x v="1"/>
    <d v="2020-11-10T00:00:00"/>
    <d v="2020-12-01T00:00:00"/>
    <x v="1"/>
    <s v="M"/>
    <d v="2021-02-18T00:00:00"/>
    <n v="79"/>
  </r>
  <r>
    <x v="45"/>
    <x v="2"/>
    <x v="0"/>
    <d v="2021-07-02T00:00:00"/>
    <d v="2021-08-01T00:00:00"/>
    <x v="0"/>
    <m/>
    <m/>
    <m/>
  </r>
  <r>
    <x v="46"/>
    <x v="5"/>
    <x v="4"/>
    <d v="2020-10-14T00:00:00"/>
    <d v="2020-11-01T00:00:00"/>
    <x v="1"/>
    <s v="F"/>
    <d v="2020-12-14T00:00:00"/>
    <n v="43"/>
  </r>
  <r>
    <x v="47"/>
    <x v="0"/>
    <x v="0"/>
    <d v="2021-03-10T00:00:00"/>
    <d v="2021-04-01T00:00:00"/>
    <x v="1"/>
    <s v="F"/>
    <d v="2021-06-04T00:00:00"/>
    <n v="64"/>
  </r>
  <r>
    <x v="48"/>
    <x v="6"/>
    <x v="1"/>
    <d v="2021-05-30T00:00:00"/>
    <d v="2021-06-01T00:00:00"/>
    <x v="0"/>
    <m/>
    <m/>
    <m/>
  </r>
  <r>
    <x v="49"/>
    <x v="0"/>
    <x v="1"/>
    <d v="2020-09-08T00:00:00"/>
    <d v="2020-10-01T00:00:00"/>
    <x v="1"/>
    <s v="M"/>
    <d v="2020-12-30T00:00:00"/>
    <n v="90"/>
  </r>
  <r>
    <x v="50"/>
    <x v="0"/>
    <x v="1"/>
    <d v="2020-06-03T00:00:00"/>
    <d v="2020-07-01T00:00:00"/>
    <x v="1"/>
    <s v="M"/>
    <d v="2020-08-02T00:00:00"/>
    <n v="32"/>
  </r>
  <r>
    <x v="51"/>
    <x v="3"/>
    <x v="1"/>
    <d v="2020-04-01T00:00:00"/>
    <d v="2020-05-01T00:00:00"/>
    <x v="1"/>
    <s v="F"/>
    <d v="2020-07-04T00:00:00"/>
    <n v="64"/>
  </r>
  <r>
    <x v="52"/>
    <x v="1"/>
    <x v="1"/>
    <d v="2020-10-04T00:00:00"/>
    <d v="2020-11-01T00:00:00"/>
    <x v="1"/>
    <s v="M"/>
    <d v="2020-12-14T00:00:00"/>
    <n v="43"/>
  </r>
  <r>
    <x v="53"/>
    <x v="1"/>
    <x v="0"/>
    <d v="2020-04-26T00:00:00"/>
    <d v="2020-05-01T00:00:00"/>
    <x v="1"/>
    <s v="M"/>
    <d v="2020-07-21T00:00:00"/>
    <n v="81"/>
  </r>
  <r>
    <x v="54"/>
    <x v="5"/>
    <x v="3"/>
    <d v="2021-06-12T00:00:00"/>
    <d v="2021-07-01T00:00:00"/>
    <x v="0"/>
    <m/>
    <m/>
    <m/>
  </r>
  <r>
    <x v="55"/>
    <x v="3"/>
    <x v="0"/>
    <d v="2020-06-09T00:00:00"/>
    <d v="2020-07-01T00:00:00"/>
    <x v="1"/>
    <s v="M"/>
    <d v="2020-07-21T00:00:00"/>
    <n v="20"/>
  </r>
  <r>
    <x v="56"/>
    <x v="4"/>
    <x v="5"/>
    <d v="2021-06-24T00:00:00"/>
    <d v="2021-07-01T00:00:00"/>
    <x v="0"/>
    <m/>
    <m/>
    <m/>
  </r>
  <r>
    <x v="57"/>
    <x v="6"/>
    <x v="1"/>
    <d v="2020-08-30T00:00:00"/>
    <d v="2020-09-01T00:00:00"/>
    <x v="1"/>
    <s v="M"/>
    <d v="2020-10-28T00:00:00"/>
    <n v="57"/>
  </r>
  <r>
    <x v="58"/>
    <x v="4"/>
    <x v="5"/>
    <d v="2020-09-16T00:00:00"/>
    <d v="2020-10-01T00:00:00"/>
    <x v="1"/>
    <s v="M"/>
    <d v="2020-11-08T00:00:00"/>
    <n v="38"/>
  </r>
  <r>
    <x v="59"/>
    <x v="2"/>
    <x v="0"/>
    <d v="2020-11-20T00:00:00"/>
    <d v="2020-12-01T00:00:00"/>
    <x v="1"/>
    <s v="M"/>
    <d v="2021-01-30T00:00:00"/>
    <n v="60"/>
  </r>
  <r>
    <x v="60"/>
    <x v="2"/>
    <x v="0"/>
    <d v="2021-02-05T00:00:00"/>
    <d v="2021-03-01T00:00:00"/>
    <x v="1"/>
    <s v="M"/>
    <d v="2021-05-20T00:00:00"/>
    <n v="80"/>
  </r>
  <r>
    <x v="61"/>
    <x v="3"/>
    <x v="0"/>
    <d v="2020-12-12T00:00:00"/>
    <d v="2021-01-01T00:00:00"/>
    <x v="1"/>
    <s v="F"/>
    <d v="2021-03-27T00:00:00"/>
    <n v="85"/>
  </r>
  <r>
    <x v="62"/>
    <x v="5"/>
    <x v="3"/>
    <d v="2020-10-31T00:00:00"/>
    <d v="2020-11-01T00:00:00"/>
    <x v="1"/>
    <s v="M"/>
    <d v="2020-12-30T00:00:00"/>
    <n v="59"/>
  </r>
  <r>
    <x v="63"/>
    <x v="4"/>
    <x v="2"/>
    <d v="2021-07-10T00:00:00"/>
    <d v="2021-08-01T00:00:00"/>
    <x v="0"/>
    <m/>
    <m/>
    <m/>
  </r>
  <r>
    <x v="64"/>
    <x v="5"/>
    <x v="3"/>
    <d v="2020-09-22T00:00:00"/>
    <d v="2020-10-01T00:00:00"/>
    <x v="1"/>
    <s v="M"/>
    <d v="2021-02-07T00:00:00"/>
    <n v="129"/>
  </r>
  <r>
    <x v="65"/>
    <x v="6"/>
    <x v="1"/>
    <d v="2021-05-20T00:00:00"/>
    <d v="2021-06-01T00:00:00"/>
    <x v="0"/>
    <m/>
    <m/>
    <m/>
  </r>
  <r>
    <x v="66"/>
    <x v="5"/>
    <x v="3"/>
    <d v="2020-04-13T00:00:00"/>
    <d v="2020-05-01T00:00:00"/>
    <x v="1"/>
    <s v="M"/>
    <d v="2020-06-30T00:00:00"/>
    <n v="60"/>
  </r>
  <r>
    <x v="67"/>
    <x v="0"/>
    <x v="0"/>
    <d v="2021-04-03T00:00:00"/>
    <d v="2021-05-01T00:00:00"/>
    <x v="1"/>
    <s v="F"/>
    <d v="2021-06-15T00:00:00"/>
    <n v="45"/>
  </r>
  <r>
    <x v="68"/>
    <x v="2"/>
    <x v="1"/>
    <d v="2020-08-24T00:00:00"/>
    <d v="2020-09-01T00:00:00"/>
    <x v="1"/>
    <s v="M"/>
    <d v="2020-12-04T00:00:00"/>
    <n v="94"/>
  </r>
  <r>
    <x v="69"/>
    <x v="0"/>
    <x v="0"/>
    <d v="2021-03-25T00:00:00"/>
    <d v="2021-04-01T00:00:00"/>
    <x v="1"/>
    <s v="M"/>
    <d v="2021-06-15T00:00:00"/>
    <n v="75"/>
  </r>
  <r>
    <x v="70"/>
    <x v="1"/>
    <x v="0"/>
    <d v="2021-02-12T00:00:00"/>
    <d v="2021-03-01T00:00:00"/>
    <x v="1"/>
    <s v="M"/>
    <d v="2021-05-11T00:00:00"/>
    <n v="71"/>
  </r>
  <r>
    <x v="71"/>
    <x v="6"/>
    <x v="0"/>
    <d v="2020-12-30T00:00:00"/>
    <d v="2021-01-01T00:00:00"/>
    <x v="1"/>
    <s v="F"/>
    <d v="2021-03-26T00:00:00"/>
    <n v="84"/>
  </r>
  <r>
    <x v="72"/>
    <x v="0"/>
    <x v="1"/>
    <d v="2020-10-25T00:00:00"/>
    <d v="2020-11-01T00:00:00"/>
    <x v="1"/>
    <s v="M"/>
    <d v="2020-12-07T00:00:00"/>
    <n v="36"/>
  </r>
  <r>
    <x v="73"/>
    <x v="6"/>
    <x v="1"/>
    <d v="2020-08-21T00:00:00"/>
    <d v="2020-09-01T00:00:00"/>
    <x v="1"/>
    <s v="F"/>
    <d v="2020-10-05T00:00:00"/>
    <n v="34"/>
  </r>
  <r>
    <x v="74"/>
    <x v="0"/>
    <x v="1"/>
    <d v="2020-07-24T00:00:00"/>
    <d v="2020-08-01T00:00:00"/>
    <x v="1"/>
    <s v="M"/>
    <d v="2020-09-28T00:00:00"/>
    <n v="58"/>
  </r>
  <r>
    <x v="75"/>
    <x v="5"/>
    <x v="4"/>
    <d v="2020-08-22T00:00:00"/>
    <d v="2020-09-01T00:00:00"/>
    <x v="1"/>
    <s v="F"/>
    <d v="2020-12-18T00:00:00"/>
    <n v="108"/>
  </r>
  <r>
    <x v="76"/>
    <x v="4"/>
    <x v="5"/>
    <d v="2021-06-18T00:00:00"/>
    <d v="2021-07-01T00:00:00"/>
    <x v="0"/>
    <m/>
    <m/>
    <m/>
  </r>
  <r>
    <x v="77"/>
    <x v="4"/>
    <x v="5"/>
    <d v="2020-10-05T00:00:00"/>
    <d v="2020-11-01T00:00:00"/>
    <x v="1"/>
    <s v="M"/>
    <d v="2021-01-07T00:00:00"/>
    <n v="67"/>
  </r>
  <r>
    <x v="78"/>
    <x v="3"/>
    <x v="0"/>
    <d v="2020-08-06T00:00:00"/>
    <d v="2020-09-01T00:00:00"/>
    <x v="1"/>
    <s v="F"/>
    <d v="2020-11-21T00:00:00"/>
    <n v="81"/>
  </r>
  <r>
    <x v="79"/>
    <x v="3"/>
    <x v="0"/>
    <d v="2020-12-12T00:00:00"/>
    <d v="2021-01-01T00:00:00"/>
    <x v="1"/>
    <s v="M"/>
    <d v="2021-02-12T00:00:00"/>
    <n v="42"/>
  </r>
  <r>
    <x v="80"/>
    <x v="1"/>
    <x v="1"/>
    <d v="2020-04-21T00:00:00"/>
    <d v="2020-05-01T00:00:00"/>
    <x v="1"/>
    <s v="F"/>
    <d v="2020-08-21T00:00:00"/>
    <n v="112"/>
  </r>
  <r>
    <x v="81"/>
    <x v="5"/>
    <x v="3"/>
    <d v="2020-06-21T00:00:00"/>
    <d v="2020-07-01T00:00:00"/>
    <x v="1"/>
    <s v="M"/>
    <d v="2020-09-15T00:00:00"/>
    <n v="76"/>
  </r>
  <r>
    <x v="82"/>
    <x v="0"/>
    <x v="0"/>
    <d v="2020-11-05T00:00:00"/>
    <d v="2020-12-01T00:00:00"/>
    <x v="1"/>
    <s v="F"/>
    <d v="2021-01-15T00:00:00"/>
    <n v="45"/>
  </r>
  <r>
    <x v="83"/>
    <x v="0"/>
    <x v="1"/>
    <d v="2020-11-10T00:00:00"/>
    <d v="2020-12-01T00:00:00"/>
    <x v="1"/>
    <s v="M"/>
    <d v="2021-01-08T00:00:00"/>
    <n v="38"/>
  </r>
  <r>
    <x v="84"/>
    <x v="6"/>
    <x v="1"/>
    <d v="2020-08-12T00:00:00"/>
    <d v="2020-09-01T00:00:00"/>
    <x v="1"/>
    <s v="F"/>
    <d v="2020-10-23T00:00:00"/>
    <n v="52"/>
  </r>
  <r>
    <x v="85"/>
    <x v="5"/>
    <x v="4"/>
    <d v="2020-11-06T00:00:00"/>
    <d v="2020-12-01T00:00:00"/>
    <x v="1"/>
    <s v="M"/>
    <d v="2021-03-20T00:00:00"/>
    <n v="109"/>
  </r>
  <r>
    <x v="86"/>
    <x v="5"/>
    <x v="4"/>
    <d v="2020-12-09T00:00:00"/>
    <d v="2021-01-01T00:00:00"/>
    <x v="1"/>
    <s v="M"/>
    <d v="2021-02-19T00:00:00"/>
    <n v="49"/>
  </r>
  <r>
    <x v="87"/>
    <x v="1"/>
    <x v="1"/>
    <d v="2020-10-06T00:00:00"/>
    <d v="2020-11-01T00:00:00"/>
    <x v="1"/>
    <s v="M"/>
    <d v="2021-02-05T00:00:00"/>
    <n v="96"/>
  </r>
  <r>
    <x v="88"/>
    <x v="2"/>
    <x v="1"/>
    <d v="2021-06-11T00:00:00"/>
    <d v="2021-07-01T00:00:00"/>
    <x v="0"/>
    <m/>
    <m/>
    <m/>
  </r>
  <r>
    <x v="89"/>
    <x v="0"/>
    <x v="0"/>
    <d v="2020-09-19T00:00:00"/>
    <d v="2020-10-01T00:00:00"/>
    <x v="1"/>
    <s v="M"/>
    <d v="2020-11-28T00:00:00"/>
    <n v="58"/>
  </r>
  <r>
    <x v="90"/>
    <x v="3"/>
    <x v="1"/>
    <d v="2021-03-21T00:00:00"/>
    <d v="2021-04-01T00:00:00"/>
    <x v="1"/>
    <s v="M"/>
    <d v="2021-05-16T00:00:00"/>
    <n v="45"/>
  </r>
  <r>
    <x v="91"/>
    <x v="6"/>
    <x v="0"/>
    <d v="2020-06-15T00:00:00"/>
    <d v="2020-07-01T00:00:00"/>
    <x v="1"/>
    <s v="M"/>
    <d v="2020-09-04T00:00:00"/>
    <n v="65"/>
  </r>
  <r>
    <x v="92"/>
    <x v="0"/>
    <x v="0"/>
    <d v="2020-08-14T00:00:00"/>
    <d v="2020-09-01T00:00:00"/>
    <x v="1"/>
    <s v="F"/>
    <d v="2020-09-27T00:00:00"/>
    <n v="26"/>
  </r>
  <r>
    <x v="93"/>
    <x v="5"/>
    <x v="3"/>
    <d v="2021-08-01T00:00:00"/>
    <d v="2021-09-01T00:00:00"/>
    <x v="0"/>
    <m/>
    <m/>
    <m/>
  </r>
  <r>
    <x v="94"/>
    <x v="6"/>
    <x v="0"/>
    <d v="2020-10-23T00:00:00"/>
    <d v="2020-11-01T00:00:00"/>
    <x v="1"/>
    <s v="M"/>
    <d v="2021-02-10T00:00:00"/>
    <n v="101"/>
  </r>
  <r>
    <x v="95"/>
    <x v="6"/>
    <x v="0"/>
    <d v="2021-03-21T00:00:00"/>
    <d v="2021-04-01T00:00:00"/>
    <x v="1"/>
    <s v="M"/>
    <d v="2021-06-05T00:00:00"/>
    <n v="65"/>
  </r>
  <r>
    <x v="96"/>
    <x v="0"/>
    <x v="1"/>
    <d v="2020-06-15T00:00:00"/>
    <d v="2020-07-01T00:00:00"/>
    <x v="1"/>
    <s v="F"/>
    <d v="2020-10-02T00:00:00"/>
    <n v="93"/>
  </r>
  <r>
    <x v="97"/>
    <x v="2"/>
    <x v="1"/>
    <d v="2020-07-13T00:00:00"/>
    <d v="2020-08-01T00:00:00"/>
    <x v="1"/>
    <s v="M"/>
    <d v="2020-09-29T00:00:00"/>
    <n v="59"/>
  </r>
  <r>
    <x v="98"/>
    <x v="3"/>
    <x v="0"/>
    <d v="2021-07-06T00:00:00"/>
    <d v="2021-08-01T00:00:00"/>
    <x v="0"/>
    <m/>
    <m/>
    <m/>
  </r>
  <r>
    <x v="99"/>
    <x v="4"/>
    <x v="2"/>
    <d v="2021-02-12T00:00:00"/>
    <d v="2021-03-01T00:00:00"/>
    <x v="1"/>
    <s v="F"/>
    <d v="2021-05-27T00:00:00"/>
    <n v="87"/>
  </r>
  <r>
    <x v="100"/>
    <x v="3"/>
    <x v="1"/>
    <d v="2020-04-13T00:00:00"/>
    <d v="2020-05-01T00:00:00"/>
    <x v="1"/>
    <s v="F"/>
    <d v="2020-06-11T00:00:00"/>
    <n v="41"/>
  </r>
  <r>
    <x v="101"/>
    <x v="4"/>
    <x v="5"/>
    <d v="2020-05-21T00:00:00"/>
    <d v="2020-06-01T00:00:00"/>
    <x v="1"/>
    <s v="M"/>
    <d v="2020-08-30T00:00:00"/>
    <n v="90"/>
  </r>
  <r>
    <x v="102"/>
    <x v="1"/>
    <x v="0"/>
    <d v="2020-09-27T00:00:00"/>
    <d v="2020-10-01T00:00:00"/>
    <x v="1"/>
    <s v="M"/>
    <d v="2020-11-12T00:00:00"/>
    <n v="42"/>
  </r>
  <r>
    <x v="103"/>
    <x v="3"/>
    <x v="0"/>
    <d v="2020-12-25T00:00:00"/>
    <d v="2021-01-01T00:00:00"/>
    <x v="1"/>
    <s v="M"/>
    <d v="2021-02-21T00:00:00"/>
    <n v="51"/>
  </r>
  <r>
    <x v="104"/>
    <x v="1"/>
    <x v="0"/>
    <d v="2021-01-22T00:00:00"/>
    <d v="2021-02-01T00:00:00"/>
    <x v="1"/>
    <s v="F"/>
    <d v="2021-04-08T00:00:00"/>
    <n v="66"/>
  </r>
  <r>
    <x v="105"/>
    <x v="2"/>
    <x v="0"/>
    <d v="2021-07-11T00:00:00"/>
    <d v="2021-08-01T00:00:00"/>
    <x v="0"/>
    <m/>
    <m/>
    <m/>
  </r>
  <r>
    <x v="106"/>
    <x v="4"/>
    <x v="2"/>
    <d v="2021-06-28T00:00:00"/>
    <d v="2021-07-01T00:00:00"/>
    <x v="0"/>
    <m/>
    <m/>
    <m/>
  </r>
  <r>
    <x v="107"/>
    <x v="3"/>
    <x v="1"/>
    <d v="2021-04-01T00:00:00"/>
    <d v="2021-05-01T00:00:00"/>
    <x v="0"/>
    <m/>
    <m/>
    <m/>
  </r>
  <r>
    <x v="108"/>
    <x v="0"/>
    <x v="0"/>
    <d v="2021-02-16T00:00:00"/>
    <d v="2021-03-01T00:00:00"/>
    <x v="1"/>
    <s v="F"/>
    <d v="2021-05-31T00:00:00"/>
    <n v="91"/>
  </r>
  <r>
    <x v="109"/>
    <x v="2"/>
    <x v="1"/>
    <d v="2021-01-25T00:00:00"/>
    <d v="2021-02-01T00:00:00"/>
    <x v="1"/>
    <s v="M"/>
    <d v="2021-03-23T00:00:00"/>
    <n v="50"/>
  </r>
  <r>
    <x v="110"/>
    <x v="6"/>
    <x v="0"/>
    <d v="2020-11-25T00:00:00"/>
    <d v="2020-12-01T00:00:00"/>
    <x v="1"/>
    <s v="F"/>
    <d v="2021-03-04T00:00:00"/>
    <n v="93"/>
  </r>
  <r>
    <x v="111"/>
    <x v="4"/>
    <x v="5"/>
    <d v="2020-12-31T00:00:00"/>
    <d v="2021-01-01T00:00:00"/>
    <x v="1"/>
    <s v="M"/>
    <d v="2021-01-27T00:00:00"/>
    <n v="26"/>
  </r>
  <r>
    <x v="112"/>
    <x v="4"/>
    <x v="5"/>
    <d v="2020-05-29T00:00:00"/>
    <d v="2020-06-01T00:00:00"/>
    <x v="1"/>
    <s v="M"/>
    <d v="2020-07-11T00:00:00"/>
    <n v="40"/>
  </r>
  <r>
    <x v="113"/>
    <x v="1"/>
    <x v="0"/>
    <d v="2020-12-26T00:00:00"/>
    <d v="2021-01-01T00:00:00"/>
    <x v="1"/>
    <s v="M"/>
    <d v="2021-02-15T00:00:00"/>
    <n v="45"/>
  </r>
  <r>
    <x v="114"/>
    <x v="0"/>
    <x v="1"/>
    <d v="2020-06-17T00:00:00"/>
    <d v="2020-07-01T00:00:00"/>
    <x v="1"/>
    <s v="F"/>
    <d v="2020-08-25T00:00:00"/>
    <n v="55"/>
  </r>
  <r>
    <x v="115"/>
    <x v="3"/>
    <x v="1"/>
    <d v="2020-06-21T00:00:00"/>
    <d v="2020-07-01T00:00:00"/>
    <x v="1"/>
    <s v="M"/>
    <d v="2020-09-11T00:00:00"/>
    <n v="72"/>
  </r>
  <r>
    <x v="116"/>
    <x v="0"/>
    <x v="0"/>
    <d v="2021-02-15T00:00:00"/>
    <d v="2021-03-01T00:00:00"/>
    <x v="1"/>
    <s v="M"/>
    <d v="2021-05-15T00:00:00"/>
    <n v="75"/>
  </r>
  <r>
    <x v="117"/>
    <x v="6"/>
    <x v="0"/>
    <d v="2021-05-28T00:00:00"/>
    <d v="2021-06-01T00:00:00"/>
    <x v="0"/>
    <m/>
    <m/>
    <m/>
  </r>
  <r>
    <x v="118"/>
    <x v="2"/>
    <x v="1"/>
    <d v="2020-12-25T00:00:00"/>
    <d v="2021-01-01T00:00:00"/>
    <x v="1"/>
    <s v="F"/>
    <d v="2021-04-16T00:00:00"/>
    <n v="105"/>
  </r>
  <r>
    <x v="119"/>
    <x v="0"/>
    <x v="0"/>
    <d v="2020-08-18T00:00:00"/>
    <d v="2020-09-01T00:00:00"/>
    <x v="1"/>
    <s v="M"/>
    <d v="2020-10-26T00:00:00"/>
    <n v="55"/>
  </r>
  <r>
    <x v="120"/>
    <x v="2"/>
    <x v="0"/>
    <d v="2020-12-26T00:00:00"/>
    <d v="2021-01-01T00:00:00"/>
    <x v="1"/>
    <s v="F"/>
    <d v="2021-02-08T00:00:00"/>
    <n v="38"/>
  </r>
  <r>
    <x v="121"/>
    <x v="2"/>
    <x v="1"/>
    <d v="2021-02-21T00:00:00"/>
    <d v="2021-03-01T00:00:00"/>
    <x v="1"/>
    <s v="F"/>
    <d v="2021-04-26T00:00:00"/>
    <n v="56"/>
  </r>
  <r>
    <x v="122"/>
    <x v="1"/>
    <x v="1"/>
    <d v="2020-04-08T00:00:00"/>
    <d v="2020-05-01T00:00:00"/>
    <x v="1"/>
    <s v="M"/>
    <d v="2020-06-23T00:00:00"/>
    <n v="53"/>
  </r>
  <r>
    <x v="123"/>
    <x v="0"/>
    <x v="0"/>
    <d v="2020-08-27T00:00:00"/>
    <d v="2020-09-01T00:00:00"/>
    <x v="1"/>
    <s v="F"/>
    <d v="2020-10-13T00:00:00"/>
    <n v="42"/>
  </r>
  <r>
    <x v="124"/>
    <x v="1"/>
    <x v="0"/>
    <d v="2020-12-15T00:00:00"/>
    <d v="2021-01-01T00:00:00"/>
    <x v="1"/>
    <s v="M"/>
    <d v="2021-03-07T00:00:00"/>
    <n v="65"/>
  </r>
  <r>
    <x v="125"/>
    <x v="0"/>
    <x v="1"/>
    <d v="2021-03-16T00:00:00"/>
    <d v="2021-04-01T00:00:00"/>
    <x v="1"/>
    <s v="M"/>
    <d v="2021-06-13T00:00:00"/>
    <n v="73"/>
  </r>
  <r>
    <x v="126"/>
    <x v="0"/>
    <x v="1"/>
    <d v="2021-01-08T00:00:00"/>
    <d v="2021-02-01T00:00:00"/>
    <x v="1"/>
    <s v="F"/>
    <d v="2021-04-02T00:00:00"/>
    <n v="60"/>
  </r>
  <r>
    <x v="127"/>
    <x v="5"/>
    <x v="3"/>
    <d v="2020-07-29T00:00:00"/>
    <d v="2020-08-01T00:00:00"/>
    <x v="1"/>
    <s v="F"/>
    <d v="2020-08-22T00:00:00"/>
    <n v="21"/>
  </r>
  <r>
    <x v="128"/>
    <x v="3"/>
    <x v="0"/>
    <d v="2021-05-28T00:00:00"/>
    <d v="2021-06-01T00:00:00"/>
    <x v="0"/>
    <m/>
    <m/>
    <m/>
  </r>
  <r>
    <x v="129"/>
    <x v="6"/>
    <x v="1"/>
    <d v="2021-01-31T00:00:00"/>
    <d v="2021-02-01T00:00:00"/>
    <x v="1"/>
    <s v="M"/>
    <d v="2021-03-27T00:00:00"/>
    <n v="54"/>
  </r>
  <r>
    <x v="130"/>
    <x v="4"/>
    <x v="2"/>
    <d v="2021-07-04T00:00:00"/>
    <d v="2021-08-01T00:00:00"/>
    <x v="0"/>
    <m/>
    <m/>
    <m/>
  </r>
  <r>
    <x v="131"/>
    <x v="3"/>
    <x v="1"/>
    <d v="2020-11-08T00:00:00"/>
    <d v="2020-12-01T00:00:00"/>
    <x v="1"/>
    <s v="M"/>
    <d v="2021-01-13T00:00:00"/>
    <n v="43"/>
  </r>
  <r>
    <x v="132"/>
    <x v="2"/>
    <x v="0"/>
    <d v="2021-02-28T00:00:00"/>
    <d v="2021-03-01T00:00:00"/>
    <x v="1"/>
    <s v="M"/>
    <d v="2021-04-08T00:00:00"/>
    <n v="38"/>
  </r>
  <r>
    <x v="133"/>
    <x v="5"/>
    <x v="4"/>
    <d v="2021-03-20T00:00:00"/>
    <d v="2021-04-01T00:00:00"/>
    <x v="0"/>
    <m/>
    <m/>
    <m/>
  </r>
  <r>
    <x v="134"/>
    <x v="6"/>
    <x v="1"/>
    <d v="2020-11-09T00:00:00"/>
    <d v="2020-12-01T00:00:00"/>
    <x v="1"/>
    <s v="M"/>
    <d v="2021-02-05T00:00:00"/>
    <n v="66"/>
  </r>
  <r>
    <x v="135"/>
    <x v="6"/>
    <x v="0"/>
    <d v="2020-10-17T00:00:00"/>
    <d v="2020-11-01T00:00:00"/>
    <x v="1"/>
    <s v="F"/>
    <d v="2021-01-17T00:00:00"/>
    <n v="77"/>
  </r>
  <r>
    <x v="136"/>
    <x v="6"/>
    <x v="1"/>
    <d v="2020-11-21T00:00:00"/>
    <d v="2020-12-01T00:00:00"/>
    <x v="1"/>
    <s v="F"/>
    <d v="2021-02-11T00:00:00"/>
    <n v="72"/>
  </r>
  <r>
    <x v="137"/>
    <x v="6"/>
    <x v="0"/>
    <d v="2021-01-12T00:00:00"/>
    <d v="2021-02-01T00:00:00"/>
    <x v="1"/>
    <s v="M"/>
    <d v="2021-03-15T00:00:00"/>
    <n v="42"/>
  </r>
  <r>
    <x v="138"/>
    <x v="3"/>
    <x v="0"/>
    <d v="2021-07-29T00:00:00"/>
    <d v="2021-08-01T00:00:00"/>
    <x v="0"/>
    <m/>
    <m/>
    <m/>
  </r>
  <r>
    <x v="139"/>
    <x v="2"/>
    <x v="0"/>
    <d v="2021-04-29T00:00:00"/>
    <d v="2021-05-01T00:00:00"/>
    <x v="0"/>
    <m/>
    <m/>
    <m/>
  </r>
  <r>
    <x v="140"/>
    <x v="6"/>
    <x v="0"/>
    <d v="2021-06-15T00:00:00"/>
    <d v="2021-07-01T00:00:00"/>
    <x v="0"/>
    <m/>
    <m/>
    <m/>
  </r>
  <r>
    <x v="141"/>
    <x v="0"/>
    <x v="1"/>
    <d v="2020-09-10T00:00:00"/>
    <d v="2020-10-01T00:00:00"/>
    <x v="1"/>
    <s v="F"/>
    <d v="2021-01-20T00:00:00"/>
    <n v="111"/>
  </r>
  <r>
    <x v="142"/>
    <x v="6"/>
    <x v="1"/>
    <d v="2021-03-16T00:00:00"/>
    <d v="2021-04-01T00:00:00"/>
    <x v="1"/>
    <s v="F"/>
    <d v="2021-05-02T00:00:00"/>
    <n v="31"/>
  </r>
  <r>
    <x v="143"/>
    <x v="6"/>
    <x v="0"/>
    <d v="2021-06-09T00:00:00"/>
    <d v="2021-07-01T00:00:00"/>
    <x v="0"/>
    <m/>
    <m/>
    <m/>
  </r>
  <r>
    <x v="144"/>
    <x v="4"/>
    <x v="5"/>
    <d v="2021-05-09T00:00:00"/>
    <d v="2021-06-01T00:00:00"/>
    <x v="0"/>
    <m/>
    <m/>
    <m/>
  </r>
  <r>
    <x v="145"/>
    <x v="2"/>
    <x v="0"/>
    <d v="2020-07-21T00:00:00"/>
    <d v="2020-08-01T00:00:00"/>
    <x v="1"/>
    <s v="M"/>
    <d v="2020-09-10T00:00:00"/>
    <n v="40"/>
  </r>
  <r>
    <x v="146"/>
    <x v="6"/>
    <x v="0"/>
    <d v="2021-05-22T00:00:00"/>
    <d v="2021-06-01T00:00:00"/>
    <x v="0"/>
    <m/>
    <m/>
    <m/>
  </r>
  <r>
    <x v="147"/>
    <x v="0"/>
    <x v="0"/>
    <d v="2021-06-17T00:00:00"/>
    <d v="2021-07-01T00:00:00"/>
    <x v="0"/>
    <m/>
    <m/>
    <m/>
  </r>
  <r>
    <x v="148"/>
    <x v="5"/>
    <x v="4"/>
    <d v="2020-07-02T00:00:00"/>
    <d v="2020-08-01T00:00:00"/>
    <x v="1"/>
    <s v="F"/>
    <d v="2020-10-08T00:00:00"/>
    <n v="68"/>
  </r>
  <r>
    <x v="149"/>
    <x v="4"/>
    <x v="2"/>
    <d v="2021-06-04T00:00:00"/>
    <d v="2021-07-01T00:00:00"/>
    <x v="0"/>
    <m/>
    <m/>
    <m/>
  </r>
  <r>
    <x v="150"/>
    <x v="0"/>
    <x v="1"/>
    <d v="2020-06-08T00:00:00"/>
    <d v="2020-07-01T00:00:00"/>
    <x v="1"/>
    <s v="F"/>
    <d v="2020-08-24T00:00:00"/>
    <n v="54"/>
  </r>
  <r>
    <x v="151"/>
    <x v="3"/>
    <x v="1"/>
    <d v="2021-04-11T00:00:00"/>
    <d v="2021-05-01T00:00:00"/>
    <x v="1"/>
    <s v="M"/>
    <d v="2021-06-25T00:00:00"/>
    <n v="55"/>
  </r>
  <r>
    <x v="152"/>
    <x v="1"/>
    <x v="1"/>
    <d v="2020-05-14T00:00:00"/>
    <d v="2020-06-01T00:00:00"/>
    <x v="1"/>
    <s v="M"/>
    <d v="2020-09-03T00:00:00"/>
    <n v="94"/>
  </r>
  <r>
    <x v="153"/>
    <x v="3"/>
    <x v="1"/>
    <d v="2021-02-14T00:00:00"/>
    <d v="2021-03-01T00:00:00"/>
    <x v="1"/>
    <s v="M"/>
    <d v="2021-04-17T00:00:00"/>
    <n v="47"/>
  </r>
  <r>
    <x v="154"/>
    <x v="5"/>
    <x v="3"/>
    <d v="2021-02-03T00:00:00"/>
    <d v="2021-03-01T00:00:00"/>
    <x v="1"/>
    <s v="F"/>
    <d v="2021-04-09T00:00:00"/>
    <n v="39"/>
  </r>
  <r>
    <x v="155"/>
    <x v="0"/>
    <x v="0"/>
    <d v="2020-11-19T00:00:00"/>
    <d v="2020-12-01T00:00:00"/>
    <x v="1"/>
    <s v="M"/>
    <d v="2021-02-10T00:00:00"/>
    <n v="71"/>
  </r>
  <r>
    <x v="156"/>
    <x v="4"/>
    <x v="5"/>
    <d v="2020-06-23T00:00:00"/>
    <d v="2020-07-01T00:00:00"/>
    <x v="1"/>
    <s v="M"/>
    <d v="2020-07-23T00:00:00"/>
    <n v="22"/>
  </r>
  <r>
    <x v="157"/>
    <x v="2"/>
    <x v="1"/>
    <d v="2021-02-11T00:00:00"/>
    <d v="2021-03-01T00:00:00"/>
    <x v="1"/>
    <s v="F"/>
    <d v="2021-06-11T00:00:00"/>
    <n v="102"/>
  </r>
  <r>
    <x v="158"/>
    <x v="0"/>
    <x v="0"/>
    <d v="2021-02-03T00:00:00"/>
    <d v="2021-03-01T00:00:00"/>
    <x v="1"/>
    <s v="M"/>
    <d v="2021-05-11T00:00:00"/>
    <n v="71"/>
  </r>
  <r>
    <x v="159"/>
    <x v="6"/>
    <x v="1"/>
    <d v="2020-07-06T00:00:00"/>
    <d v="2020-08-01T00:00:00"/>
    <x v="1"/>
    <s v="F"/>
    <d v="2020-09-04T00:00:00"/>
    <n v="34"/>
  </r>
  <r>
    <x v="160"/>
    <x v="3"/>
    <x v="1"/>
    <d v="2020-09-27T00:00:00"/>
    <d v="2020-10-01T00:00:00"/>
    <x v="1"/>
    <s v="M"/>
    <d v="2021-01-05T00:00:00"/>
    <n v="96"/>
  </r>
  <r>
    <x v="161"/>
    <x v="6"/>
    <x v="0"/>
    <d v="2021-04-01T00:00:00"/>
    <d v="2021-05-01T00:00:00"/>
    <x v="0"/>
    <m/>
    <m/>
    <m/>
  </r>
  <r>
    <x v="162"/>
    <x v="5"/>
    <x v="4"/>
    <d v="2020-10-15T00:00:00"/>
    <d v="2020-11-01T00:00:00"/>
    <x v="1"/>
    <s v="F"/>
    <d v="2021-01-04T00:00:00"/>
    <n v="64"/>
  </r>
  <r>
    <x v="163"/>
    <x v="1"/>
    <x v="0"/>
    <d v="2021-06-18T00:00:00"/>
    <d v="2021-07-01T00:00:00"/>
    <x v="0"/>
    <m/>
    <m/>
    <m/>
  </r>
  <r>
    <x v="164"/>
    <x v="0"/>
    <x v="1"/>
    <d v="2021-03-06T00:00:00"/>
    <d v="2021-04-01T00:00:00"/>
    <x v="1"/>
    <s v="F"/>
    <d v="2021-06-09T00:00:00"/>
    <n v="69"/>
  </r>
  <r>
    <x v="165"/>
    <x v="6"/>
    <x v="1"/>
    <d v="2021-06-30T00:00:00"/>
    <d v="2021-07-01T00:00:00"/>
    <x v="0"/>
    <m/>
    <m/>
    <m/>
  </r>
  <r>
    <x v="166"/>
    <x v="2"/>
    <x v="1"/>
    <d v="2020-05-26T00:00:00"/>
    <d v="2020-06-01T00:00:00"/>
    <x v="1"/>
    <s v="M"/>
    <d v="2020-08-21T00:00:00"/>
    <n v="81"/>
  </r>
  <r>
    <x v="167"/>
    <x v="3"/>
    <x v="0"/>
    <d v="2021-01-01T00:00:00"/>
    <d v="2021-02-01T00:00:00"/>
    <x v="1"/>
    <s v="M"/>
    <d v="2021-04-03T00:00:00"/>
    <n v="61"/>
  </r>
  <r>
    <x v="168"/>
    <x v="1"/>
    <x v="0"/>
    <d v="2020-05-26T00:00:00"/>
    <d v="2020-06-01T00:00:00"/>
    <x v="1"/>
    <s v="F"/>
    <d v="2020-08-14T00:00:00"/>
    <n v="74"/>
  </r>
  <r>
    <x v="169"/>
    <x v="4"/>
    <x v="5"/>
    <d v="2020-05-06T00:00:00"/>
    <d v="2020-06-01T00:00:00"/>
    <x v="1"/>
    <s v="M"/>
    <d v="2020-08-30T00:00:00"/>
    <n v="90"/>
  </r>
  <r>
    <x v="170"/>
    <x v="1"/>
    <x v="0"/>
    <d v="2020-10-20T00:00:00"/>
    <d v="2020-11-01T00:00:00"/>
    <x v="1"/>
    <s v="M"/>
    <d v="2021-02-23T00:00:00"/>
    <n v="114"/>
  </r>
  <r>
    <x v="171"/>
    <x v="3"/>
    <x v="1"/>
    <d v="2021-05-15T00:00:00"/>
    <d v="2021-06-01T00:00:00"/>
    <x v="0"/>
    <m/>
    <m/>
    <m/>
  </r>
  <r>
    <x v="172"/>
    <x v="0"/>
    <x v="1"/>
    <d v="2020-06-28T00:00:00"/>
    <d v="2020-07-01T00:00:00"/>
    <x v="1"/>
    <s v="F"/>
    <d v="2020-09-29T00:00:00"/>
    <n v="90"/>
  </r>
  <r>
    <x v="173"/>
    <x v="6"/>
    <x v="1"/>
    <d v="2021-05-16T00:00:00"/>
    <d v="2021-06-01T00:00:00"/>
    <x v="0"/>
    <m/>
    <m/>
    <m/>
  </r>
  <r>
    <x v="174"/>
    <x v="0"/>
    <x v="0"/>
    <d v="2021-07-11T00:00:00"/>
    <d v="2021-08-01T00:00:00"/>
    <x v="0"/>
    <m/>
    <m/>
    <m/>
  </r>
  <r>
    <x v="175"/>
    <x v="1"/>
    <x v="0"/>
    <d v="2021-03-29T00:00:00"/>
    <d v="2021-04-01T00:00:00"/>
    <x v="1"/>
    <s v="M"/>
    <d v="2021-05-28T00:00:00"/>
    <n v="57"/>
  </r>
  <r>
    <x v="176"/>
    <x v="1"/>
    <x v="1"/>
    <d v="2021-05-16T00:00:00"/>
    <d v="2021-06-01T00:00:00"/>
    <x v="0"/>
    <m/>
    <m/>
    <m/>
  </r>
  <r>
    <x v="177"/>
    <x v="2"/>
    <x v="1"/>
    <d v="2021-02-08T00:00:00"/>
    <d v="2021-03-01T00:00:00"/>
    <x v="1"/>
    <s v="F"/>
    <d v="2021-06-04T00:00:00"/>
    <n v="95"/>
  </r>
  <r>
    <x v="178"/>
    <x v="6"/>
    <x v="0"/>
    <d v="2020-07-20T00:00:00"/>
    <d v="2020-08-01T00:00:00"/>
    <x v="1"/>
    <s v="F"/>
    <d v="2020-09-07T00:00:00"/>
    <n v="37"/>
  </r>
  <r>
    <x v="179"/>
    <x v="3"/>
    <x v="1"/>
    <d v="2021-05-10T00:00:00"/>
    <d v="2021-06-01T00:00:00"/>
    <x v="0"/>
    <m/>
    <m/>
    <m/>
  </r>
  <r>
    <x v="180"/>
    <x v="6"/>
    <x v="1"/>
    <d v="2020-12-04T00:00:00"/>
    <d v="2021-01-01T00:00:00"/>
    <x v="1"/>
    <s v="F"/>
    <d v="2021-02-13T00:00:00"/>
    <n v="43"/>
  </r>
  <r>
    <x v="181"/>
    <x v="4"/>
    <x v="2"/>
    <d v="2021-06-28T00:00:00"/>
    <d v="2021-07-01T00:00:00"/>
    <x v="0"/>
    <m/>
    <m/>
    <m/>
  </r>
  <r>
    <x v="182"/>
    <x v="4"/>
    <x v="2"/>
    <d v="2021-04-25T00:00:00"/>
    <d v="2021-05-01T00:00:00"/>
    <x v="1"/>
    <s v="F"/>
    <d v="2021-06-21T00:00:00"/>
    <n v="51"/>
  </r>
  <r>
    <x v="183"/>
    <x v="3"/>
    <x v="1"/>
    <d v="2020-07-20T00:00:00"/>
    <d v="2020-08-01T00:00:00"/>
    <x v="1"/>
    <s v="M"/>
    <d v="2020-09-27T00:00:00"/>
    <n v="57"/>
  </r>
  <r>
    <x v="184"/>
    <x v="2"/>
    <x v="0"/>
    <d v="2020-04-14T00:00:00"/>
    <d v="2020-05-01T00:00:00"/>
    <x v="1"/>
    <s v="F"/>
    <d v="2020-08-10T00:00:00"/>
    <n v="101"/>
  </r>
  <r>
    <x v="185"/>
    <x v="4"/>
    <x v="5"/>
    <d v="2020-08-27T00:00:00"/>
    <d v="2020-09-01T00:00:00"/>
    <x v="1"/>
    <s v="F"/>
    <d v="2020-11-18T00:00:00"/>
    <n v="78"/>
  </r>
  <r>
    <x v="186"/>
    <x v="6"/>
    <x v="0"/>
    <d v="2021-06-06T00:00:00"/>
    <d v="2021-07-01T00:00:00"/>
    <x v="0"/>
    <m/>
    <m/>
    <m/>
  </r>
  <r>
    <x v="187"/>
    <x v="2"/>
    <x v="0"/>
    <d v="2021-02-11T00:00:00"/>
    <d v="2021-03-01T00:00:00"/>
    <x v="1"/>
    <s v="F"/>
    <d v="2021-03-31T00:00:00"/>
    <n v="30"/>
  </r>
  <r>
    <x v="188"/>
    <x v="3"/>
    <x v="0"/>
    <d v="2020-08-11T00:00:00"/>
    <d v="2020-09-01T00:00:00"/>
    <x v="1"/>
    <s v="M"/>
    <d v="2020-10-21T00:00:00"/>
    <n v="50"/>
  </r>
  <r>
    <x v="189"/>
    <x v="2"/>
    <x v="0"/>
    <d v="2020-08-11T00:00:00"/>
    <d v="2020-09-01T00:00:00"/>
    <x v="1"/>
    <s v="F"/>
    <d v="2020-10-26T00:00:00"/>
    <n v="55"/>
  </r>
  <r>
    <x v="190"/>
    <x v="1"/>
    <x v="0"/>
    <d v="2021-02-15T00:00:00"/>
    <d v="2021-03-01T00:00:00"/>
    <x v="1"/>
    <s v="F"/>
    <d v="2021-05-07T00:00:00"/>
    <n v="67"/>
  </r>
  <r>
    <x v="191"/>
    <x v="1"/>
    <x v="1"/>
    <d v="2021-06-13T00:00:00"/>
    <d v="2021-07-01T00:00:00"/>
    <x v="0"/>
    <m/>
    <m/>
    <m/>
  </r>
  <r>
    <x v="192"/>
    <x v="5"/>
    <x v="3"/>
    <d v="2021-05-26T00:00:00"/>
    <d v="2021-06-01T00:00:00"/>
    <x v="0"/>
    <m/>
    <m/>
    <m/>
  </r>
  <r>
    <x v="193"/>
    <x v="4"/>
    <x v="5"/>
    <d v="2020-05-13T00:00:00"/>
    <d v="2020-06-01T00:00:00"/>
    <x v="1"/>
    <s v="F"/>
    <d v="2020-08-14T00:00:00"/>
    <n v="74"/>
  </r>
  <r>
    <x v="194"/>
    <x v="6"/>
    <x v="1"/>
    <d v="2021-03-30T00:00:00"/>
    <d v="2021-04-01T00:00:00"/>
    <x v="1"/>
    <s v="M"/>
    <d v="2021-06-06T00:00:00"/>
    <n v="66"/>
  </r>
  <r>
    <x v="195"/>
    <x v="3"/>
    <x v="0"/>
    <d v="2020-12-25T00:00:00"/>
    <d v="2021-01-01T00:00:00"/>
    <x v="1"/>
    <s v="F"/>
    <d v="2021-03-17T00:00:00"/>
    <n v="75"/>
  </r>
  <r>
    <x v="196"/>
    <x v="3"/>
    <x v="0"/>
    <d v="2020-04-28T00:00:00"/>
    <d v="2020-05-01T00:00:00"/>
    <x v="1"/>
    <s v="F"/>
    <d v="2020-05-26T00:00:00"/>
    <n v="25"/>
  </r>
  <r>
    <x v="197"/>
    <x v="0"/>
    <x v="1"/>
    <d v="2021-06-27T00:00:00"/>
    <d v="2021-07-01T00:00:00"/>
    <x v="0"/>
    <m/>
    <m/>
    <m/>
  </r>
  <r>
    <x v="198"/>
    <x v="2"/>
    <x v="1"/>
    <d v="2021-02-09T00:00:00"/>
    <d v="2021-03-01T00:00:00"/>
    <x v="1"/>
    <s v="F"/>
    <d v="2021-05-12T00:00:00"/>
    <n v="72"/>
  </r>
  <r>
    <x v="199"/>
    <x v="4"/>
    <x v="2"/>
    <d v="2020-08-20T00:00:00"/>
    <d v="2020-09-01T00:00:00"/>
    <x v="1"/>
    <s v="F"/>
    <d v="2020-11-28T00:00:00"/>
    <n v="88"/>
  </r>
  <r>
    <x v="200"/>
    <x v="0"/>
    <x v="1"/>
    <d v="2020-04-12T00:00:00"/>
    <d v="2020-05-01T00:00:00"/>
    <x v="1"/>
    <s v="M"/>
    <d v="2020-07-16T00:00:00"/>
    <n v="76"/>
  </r>
  <r>
    <x v="201"/>
    <x v="1"/>
    <x v="1"/>
    <d v="2021-02-07T00:00:00"/>
    <d v="2021-03-01T00:00:00"/>
    <x v="1"/>
    <s v="M"/>
    <d v="2021-04-03T00:00:00"/>
    <n v="33"/>
  </r>
  <r>
    <x v="202"/>
    <x v="0"/>
    <x v="0"/>
    <d v="2021-03-18T00:00:00"/>
    <d v="2021-04-01T00:00:00"/>
    <x v="0"/>
    <m/>
    <m/>
    <m/>
  </r>
  <r>
    <x v="203"/>
    <x v="4"/>
    <x v="2"/>
    <d v="2020-09-27T00:00:00"/>
    <d v="2020-10-01T00:00:00"/>
    <x v="1"/>
    <s v="F"/>
    <d v="2020-12-17T00:00:00"/>
    <n v="77"/>
  </r>
  <r>
    <x v="204"/>
    <x v="4"/>
    <x v="5"/>
    <d v="2021-04-11T00:00:00"/>
    <d v="2021-05-01T00:00:00"/>
    <x v="1"/>
    <s v="M"/>
    <d v="2021-05-21T00:00:00"/>
    <n v="20"/>
  </r>
  <r>
    <x v="205"/>
    <x v="2"/>
    <x v="0"/>
    <d v="2020-10-15T00:00:00"/>
    <d v="2020-11-01T00:00:00"/>
    <x v="1"/>
    <s v="M"/>
    <d v="2020-12-11T00:00:00"/>
    <n v="40"/>
  </r>
  <r>
    <x v="206"/>
    <x v="1"/>
    <x v="0"/>
    <d v="2020-04-29T00:00:00"/>
    <d v="2020-05-01T00:00:00"/>
    <x v="1"/>
    <s v="F"/>
    <d v="2020-07-11T00:00:00"/>
    <n v="71"/>
  </r>
  <r>
    <x v="207"/>
    <x v="6"/>
    <x v="1"/>
    <d v="2020-07-30T00:00:00"/>
    <d v="2020-08-01T00:00:00"/>
    <x v="1"/>
    <s v="F"/>
    <d v="2020-11-05T00:00:00"/>
    <n v="96"/>
  </r>
  <r>
    <x v="208"/>
    <x v="5"/>
    <x v="3"/>
    <d v="2020-08-25T00:00:00"/>
    <d v="2020-09-01T00:00:00"/>
    <x v="1"/>
    <s v="F"/>
    <d v="2020-11-12T00:00:00"/>
    <n v="72"/>
  </r>
  <r>
    <x v="209"/>
    <x v="4"/>
    <x v="5"/>
    <d v="2020-09-05T00:00:00"/>
    <d v="2020-10-01T00:00:00"/>
    <x v="1"/>
    <s v="M"/>
    <d v="2020-11-30T00:00:00"/>
    <n v="60"/>
  </r>
  <r>
    <x v="210"/>
    <x v="4"/>
    <x v="2"/>
    <d v="2020-12-26T00:00:00"/>
    <d v="2021-01-01T00:00:00"/>
    <x v="1"/>
    <s v="F"/>
    <d v="2021-04-07T00:00:00"/>
    <n v="96"/>
  </r>
  <r>
    <x v="211"/>
    <x v="4"/>
    <x v="2"/>
    <d v="2020-10-25T00:00:00"/>
    <d v="2020-11-01T00:00:00"/>
    <x v="1"/>
    <s v="F"/>
    <d v="2021-01-15T00:00:00"/>
    <n v="75"/>
  </r>
  <r>
    <x v="212"/>
    <x v="2"/>
    <x v="1"/>
    <d v="2020-04-05T00:00:00"/>
    <d v="2020-05-01T00:00:00"/>
    <x v="1"/>
    <s v="F"/>
    <d v="2020-07-15T00:00:00"/>
    <n v="75"/>
  </r>
  <r>
    <x v="213"/>
    <x v="0"/>
    <x v="1"/>
    <d v="2020-09-06T00:00:00"/>
    <d v="2020-10-01T00:00:00"/>
    <x v="1"/>
    <s v="F"/>
    <d v="2020-12-01T00:00:00"/>
    <n v="61"/>
  </r>
  <r>
    <x v="214"/>
    <x v="5"/>
    <x v="3"/>
    <d v="2020-06-25T00:00:00"/>
    <d v="2020-07-01T00:00:00"/>
    <x v="1"/>
    <s v="M"/>
    <d v="2020-08-16T00:00:00"/>
    <n v="46"/>
  </r>
  <r>
    <x v="215"/>
    <x v="1"/>
    <x v="0"/>
    <d v="2021-01-24T00:00:00"/>
    <d v="2021-02-01T00:00:00"/>
    <x v="1"/>
    <s v="M"/>
    <d v="2021-03-21T00:00:00"/>
    <n v="48"/>
  </r>
  <r>
    <x v="216"/>
    <x v="2"/>
    <x v="1"/>
    <d v="2021-03-05T00:00:00"/>
    <d v="2021-04-01T00:00:00"/>
    <x v="1"/>
    <s v="M"/>
    <d v="2021-05-30T00:00:00"/>
    <n v="59"/>
  </r>
  <r>
    <x v="217"/>
    <x v="2"/>
    <x v="0"/>
    <d v="2021-03-10T00:00:00"/>
    <d v="2021-04-01T00:00:00"/>
    <x v="1"/>
    <s v="M"/>
    <d v="2021-06-26T00:00:00"/>
    <n v="86"/>
  </r>
  <r>
    <x v="218"/>
    <x v="5"/>
    <x v="4"/>
    <d v="2021-06-30T00:00:00"/>
    <d v="2021-07-01T00:00:00"/>
    <x v="0"/>
    <m/>
    <m/>
    <m/>
  </r>
  <r>
    <x v="219"/>
    <x v="0"/>
    <x v="0"/>
    <d v="2020-04-30T00:00:00"/>
    <d v="2020-05-01T00:00:00"/>
    <x v="1"/>
    <s v="F"/>
    <d v="2020-07-10T00:00:00"/>
    <n v="70"/>
  </r>
  <r>
    <x v="220"/>
    <x v="3"/>
    <x v="1"/>
    <d v="2020-10-13T00:00:00"/>
    <d v="2020-11-01T00:00:00"/>
    <x v="1"/>
    <s v="F"/>
    <d v="2021-01-08T00:00:00"/>
    <n v="68"/>
  </r>
  <r>
    <x v="221"/>
    <x v="6"/>
    <x v="1"/>
    <d v="2020-09-18T00:00:00"/>
    <d v="2020-10-01T00:00:00"/>
    <x v="1"/>
    <s v="M"/>
    <d v="2021-01-09T00:00:00"/>
    <n v="100"/>
  </r>
  <r>
    <x v="222"/>
    <x v="4"/>
    <x v="2"/>
    <d v="2020-06-04T00:00:00"/>
    <d v="2020-07-01T00:00:00"/>
    <x v="1"/>
    <s v="M"/>
    <d v="2020-09-27T00:00:00"/>
    <n v="88"/>
  </r>
  <r>
    <x v="223"/>
    <x v="6"/>
    <x v="0"/>
    <d v="2020-07-01T00:00:00"/>
    <d v="2020-08-01T00:00:00"/>
    <x v="1"/>
    <s v="M"/>
    <d v="2020-09-21T00:00:00"/>
    <n v="51"/>
  </r>
  <r>
    <x v="224"/>
    <x v="6"/>
    <x v="1"/>
    <d v="2021-07-07T00:00:00"/>
    <d v="2021-08-01T00:00:00"/>
    <x v="0"/>
    <m/>
    <m/>
    <m/>
  </r>
  <r>
    <x v="225"/>
    <x v="6"/>
    <x v="0"/>
    <d v="2021-04-17T00:00:00"/>
    <d v="2021-05-01T00:00:00"/>
    <x v="1"/>
    <s v="M"/>
    <d v="2021-05-16T00:00:00"/>
    <n v="15"/>
  </r>
  <r>
    <x v="226"/>
    <x v="5"/>
    <x v="3"/>
    <d v="2020-08-03T00:00:00"/>
    <d v="2020-09-01T00:00:00"/>
    <x v="1"/>
    <s v="M"/>
    <d v="2020-11-14T00:00:00"/>
    <n v="74"/>
  </r>
  <r>
    <x v="227"/>
    <x v="6"/>
    <x v="0"/>
    <d v="2021-03-21T00:00:00"/>
    <d v="2021-04-01T00:00:00"/>
    <x v="1"/>
    <s v="F"/>
    <d v="2021-04-25T00:00:00"/>
    <n v="24"/>
  </r>
  <r>
    <x v="228"/>
    <x v="3"/>
    <x v="0"/>
    <d v="2020-11-26T00:00:00"/>
    <d v="2020-12-01T00:00:00"/>
    <x v="1"/>
    <s v="M"/>
    <d v="2021-02-13T00:00:00"/>
    <n v="74"/>
  </r>
  <r>
    <x v="229"/>
    <x v="1"/>
    <x v="1"/>
    <d v="2020-05-16T00:00:00"/>
    <d v="2020-06-01T00:00:00"/>
    <x v="1"/>
    <s v="M"/>
    <d v="2020-08-07T00:00:00"/>
    <n v="67"/>
  </r>
  <r>
    <x v="230"/>
    <x v="3"/>
    <x v="0"/>
    <d v="2021-01-08T00:00:00"/>
    <d v="2021-02-01T00:00:00"/>
    <x v="1"/>
    <s v="F"/>
    <d v="2021-03-30T00:00:00"/>
    <n v="57"/>
  </r>
  <r>
    <x v="231"/>
    <x v="5"/>
    <x v="3"/>
    <d v="2020-11-06T00:00:00"/>
    <d v="2020-12-01T00:00:00"/>
    <x v="1"/>
    <s v="M"/>
    <d v="2021-01-02T00:00:00"/>
    <n v="32"/>
  </r>
  <r>
    <x v="232"/>
    <x v="2"/>
    <x v="0"/>
    <d v="2020-08-15T00:00:00"/>
    <d v="2020-09-01T00:00:00"/>
    <x v="1"/>
    <s v="F"/>
    <d v="2020-09-20T00:00:00"/>
    <n v="19"/>
  </r>
  <r>
    <x v="233"/>
    <x v="1"/>
    <x v="0"/>
    <d v="2020-05-26T00:00:00"/>
    <d v="2020-06-01T00:00:00"/>
    <x v="1"/>
    <s v="F"/>
    <d v="2020-08-22T00:00:00"/>
    <n v="82"/>
  </r>
  <r>
    <x v="234"/>
    <x v="3"/>
    <x v="1"/>
    <d v="2021-01-10T00:00:00"/>
    <d v="2021-02-01T00:00:00"/>
    <x v="1"/>
    <s v="M"/>
    <d v="2021-03-09T00:00:00"/>
    <n v="36"/>
  </r>
  <r>
    <x v="235"/>
    <x v="0"/>
    <x v="1"/>
    <d v="2020-05-23T00:00:00"/>
    <d v="2020-06-01T00:00:00"/>
    <x v="1"/>
    <s v="F"/>
    <d v="2020-08-07T00:00:00"/>
    <n v="67"/>
  </r>
  <r>
    <x v="236"/>
    <x v="0"/>
    <x v="0"/>
    <d v="2021-06-04T00:00:00"/>
    <d v="2021-07-01T00:00:00"/>
    <x v="0"/>
    <m/>
    <m/>
    <m/>
  </r>
  <r>
    <x v="237"/>
    <x v="6"/>
    <x v="1"/>
    <d v="2021-06-03T00:00:00"/>
    <d v="2021-07-01T00:00:00"/>
    <x v="0"/>
    <m/>
    <m/>
    <m/>
  </r>
  <r>
    <x v="238"/>
    <x v="4"/>
    <x v="2"/>
    <d v="2020-12-10T00:00:00"/>
    <d v="2021-01-01T00:00:00"/>
    <x v="1"/>
    <s v="F"/>
    <d v="2021-03-10T00:00:00"/>
    <n v="68"/>
  </r>
  <r>
    <x v="239"/>
    <x v="5"/>
    <x v="4"/>
    <d v="2020-06-15T00:00:00"/>
    <d v="2020-07-01T00:00:00"/>
    <x v="1"/>
    <s v="M"/>
    <d v="2020-08-26T00:00:00"/>
    <n v="56"/>
  </r>
  <r>
    <x v="240"/>
    <x v="2"/>
    <x v="1"/>
    <d v="2020-12-22T00:00:00"/>
    <d v="2021-01-01T00:00:00"/>
    <x v="1"/>
    <s v="M"/>
    <d v="2021-04-30T00:00:00"/>
    <n v="119"/>
  </r>
  <r>
    <x v="241"/>
    <x v="2"/>
    <x v="0"/>
    <d v="2020-10-24T00:00:00"/>
    <d v="2020-11-01T00:00:00"/>
    <x v="1"/>
    <s v="M"/>
    <d v="2021-02-17T00:00:00"/>
    <n v="108"/>
  </r>
  <r>
    <x v="242"/>
    <x v="0"/>
    <x v="0"/>
    <d v="2021-01-07T00:00:00"/>
    <d v="2021-02-01T00:00:00"/>
    <x v="1"/>
    <s v="F"/>
    <d v="2021-03-18T00:00:00"/>
    <n v="45"/>
  </r>
  <r>
    <x v="243"/>
    <x v="5"/>
    <x v="4"/>
    <d v="2020-06-04T00:00:00"/>
    <d v="2020-07-01T00:00:00"/>
    <x v="1"/>
    <s v="F"/>
    <d v="2020-07-29T00:00:00"/>
    <n v="28"/>
  </r>
  <r>
    <x v="244"/>
    <x v="6"/>
    <x v="0"/>
    <d v="2021-02-25T00:00:00"/>
    <d v="2021-03-01T00:00:00"/>
    <x v="1"/>
    <s v="F"/>
    <d v="2021-04-16T00:00:00"/>
    <n v="46"/>
  </r>
  <r>
    <x v="245"/>
    <x v="4"/>
    <x v="2"/>
    <d v="2021-06-09T00:00:00"/>
    <d v="2021-07-01T00:00:00"/>
    <x v="0"/>
    <m/>
    <m/>
    <m/>
  </r>
  <r>
    <x v="246"/>
    <x v="3"/>
    <x v="0"/>
    <d v="2021-02-28T00:00:00"/>
    <d v="2021-03-01T00:00:00"/>
    <x v="1"/>
    <s v="F"/>
    <d v="2021-05-15T00:00:00"/>
    <n v="75"/>
  </r>
  <r>
    <x v="247"/>
    <x v="4"/>
    <x v="2"/>
    <d v="2021-03-20T00:00:00"/>
    <d v="2021-04-01T00:00:00"/>
    <x v="1"/>
    <s v="F"/>
    <d v="2021-06-16T00:00:00"/>
    <n v="76"/>
  </r>
  <r>
    <x v="248"/>
    <x v="0"/>
    <x v="1"/>
    <d v="2021-08-01T00:00:00"/>
    <d v="2021-09-01T00:00:00"/>
    <x v="0"/>
    <m/>
    <m/>
    <m/>
  </r>
  <r>
    <x v="249"/>
    <x v="6"/>
    <x v="1"/>
    <d v="2020-06-18T00:00:00"/>
    <d v="2020-07-01T00:00:00"/>
    <x v="1"/>
    <s v="F"/>
    <d v="2020-08-23T00:00:00"/>
    <n v="53"/>
  </r>
  <r>
    <x v="250"/>
    <x v="6"/>
    <x v="0"/>
    <d v="2021-03-31T00:00:00"/>
    <d v="2021-04-01T00:00:00"/>
    <x v="1"/>
    <s v="F"/>
    <d v="2021-06-07T00:00:00"/>
    <n v="67"/>
  </r>
  <r>
    <x v="251"/>
    <x v="5"/>
    <x v="4"/>
    <d v="2020-11-10T00:00:00"/>
    <d v="2020-12-01T00:00:00"/>
    <x v="1"/>
    <s v="M"/>
    <d v="2021-02-06T00:00:00"/>
    <n v="67"/>
  </r>
  <r>
    <x v="252"/>
    <x v="3"/>
    <x v="0"/>
    <d v="2020-09-09T00:00:00"/>
    <d v="2020-10-01T00:00:00"/>
    <x v="1"/>
    <s v="F"/>
    <d v="2021-01-28T00:00:00"/>
    <n v="119"/>
  </r>
  <r>
    <x v="253"/>
    <x v="2"/>
    <x v="0"/>
    <d v="2020-05-18T00:00:00"/>
    <d v="2020-06-01T00:00:00"/>
    <x v="1"/>
    <s v="F"/>
    <d v="2020-08-11T00:00:00"/>
    <n v="71"/>
  </r>
  <r>
    <x v="254"/>
    <x v="3"/>
    <x v="1"/>
    <d v="2020-06-29T00:00:00"/>
    <d v="2020-07-01T00:00:00"/>
    <x v="1"/>
    <s v="M"/>
    <d v="2020-08-19T00:00:00"/>
    <n v="49"/>
  </r>
  <r>
    <x v="255"/>
    <x v="6"/>
    <x v="0"/>
    <d v="2020-11-13T00:00:00"/>
    <d v="2020-12-01T00:00:00"/>
    <x v="1"/>
    <s v="M"/>
    <d v="2021-02-12T00:00:00"/>
    <n v="73"/>
  </r>
  <r>
    <x v="256"/>
    <x v="1"/>
    <x v="1"/>
    <d v="2021-03-08T00:00:00"/>
    <d v="2021-04-01T00:00:00"/>
    <x v="0"/>
    <m/>
    <m/>
    <m/>
  </r>
  <r>
    <x v="257"/>
    <x v="3"/>
    <x v="1"/>
    <d v="2021-07-01T00:00:00"/>
    <d v="2021-08-01T00:00:00"/>
    <x v="0"/>
    <m/>
    <m/>
    <m/>
  </r>
  <r>
    <x v="258"/>
    <x v="4"/>
    <x v="2"/>
    <d v="2020-07-25T00:00:00"/>
    <d v="2020-08-01T00:00:00"/>
    <x v="1"/>
    <s v="M"/>
    <d v="2020-11-04T00:00:00"/>
    <n v="95"/>
  </r>
  <r>
    <x v="259"/>
    <x v="5"/>
    <x v="4"/>
    <d v="2020-06-06T00:00:00"/>
    <d v="2020-07-01T00:00:00"/>
    <x v="1"/>
    <s v="M"/>
    <d v="2020-09-19T00:00:00"/>
    <n v="80"/>
  </r>
  <r>
    <x v="260"/>
    <x v="0"/>
    <x v="0"/>
    <d v="2020-10-28T00:00:00"/>
    <d v="2020-11-01T00:00:00"/>
    <x v="1"/>
    <s v="F"/>
    <d v="2021-01-16T00:00:00"/>
    <n v="76"/>
  </r>
  <r>
    <x v="261"/>
    <x v="5"/>
    <x v="3"/>
    <d v="2020-12-25T00:00:00"/>
    <d v="2021-01-01T00:00:00"/>
    <x v="1"/>
    <s v="F"/>
    <d v="2021-03-11T00:00:00"/>
    <n v="69"/>
  </r>
  <r>
    <x v="262"/>
    <x v="0"/>
    <x v="0"/>
    <d v="2021-06-02T00:00:00"/>
    <d v="2021-07-01T00:00:00"/>
    <x v="0"/>
    <m/>
    <m/>
    <m/>
  </r>
  <r>
    <x v="263"/>
    <x v="5"/>
    <x v="3"/>
    <d v="2021-03-21T00:00:00"/>
    <d v="2021-04-01T00:00:00"/>
    <x v="0"/>
    <m/>
    <m/>
    <m/>
  </r>
  <r>
    <x v="264"/>
    <x v="5"/>
    <x v="4"/>
    <d v="2021-05-28T00:00:00"/>
    <d v="2021-06-01T00:00:00"/>
    <x v="0"/>
    <m/>
    <m/>
    <m/>
  </r>
  <r>
    <x v="265"/>
    <x v="1"/>
    <x v="0"/>
    <d v="2020-04-16T00:00:00"/>
    <d v="2020-05-01T00:00:00"/>
    <x v="1"/>
    <s v="F"/>
    <d v="2020-07-23T00:00:00"/>
    <n v="83"/>
  </r>
  <r>
    <x v="266"/>
    <x v="5"/>
    <x v="3"/>
    <d v="2020-12-03T00:00:00"/>
    <d v="2021-01-01T00:00:00"/>
    <x v="1"/>
    <s v="F"/>
    <d v="2021-02-24T00:00:00"/>
    <n v="54"/>
  </r>
  <r>
    <x v="267"/>
    <x v="6"/>
    <x v="1"/>
    <d v="2021-04-07T00:00:00"/>
    <d v="2021-05-01T00:00:00"/>
    <x v="1"/>
    <s v="M"/>
    <d v="2021-06-17T00:00:00"/>
    <n v="47"/>
  </r>
  <r>
    <x v="268"/>
    <x v="2"/>
    <x v="1"/>
    <d v="2020-10-09T00:00:00"/>
    <d v="2020-11-01T00:00:00"/>
    <x v="1"/>
    <s v="M"/>
    <d v="2021-01-20T00:00:00"/>
    <n v="80"/>
  </r>
  <r>
    <x v="269"/>
    <x v="4"/>
    <x v="5"/>
    <d v="2021-01-02T00:00:00"/>
    <d v="2021-02-01T00:00:00"/>
    <x v="1"/>
    <s v="F"/>
    <d v="2021-03-10T00:00:00"/>
    <n v="37"/>
  </r>
  <r>
    <x v="270"/>
    <x v="1"/>
    <x v="0"/>
    <d v="2020-05-26T00:00:00"/>
    <d v="2020-06-01T00:00:00"/>
    <x v="1"/>
    <s v="M"/>
    <d v="2020-08-15T00:00:00"/>
    <n v="75"/>
  </r>
  <r>
    <x v="271"/>
    <x v="6"/>
    <x v="1"/>
    <d v="2021-02-15T00:00:00"/>
    <d v="2021-03-01T00:00:00"/>
    <x v="1"/>
    <s v="F"/>
    <d v="2021-04-12T00:00:00"/>
    <n v="42"/>
  </r>
  <r>
    <x v="272"/>
    <x v="1"/>
    <x v="0"/>
    <d v="2020-05-25T00:00:00"/>
    <d v="2020-06-01T00:00:00"/>
    <x v="1"/>
    <s v="M"/>
    <d v="2020-07-24T00:00:00"/>
    <n v="53"/>
  </r>
  <r>
    <x v="273"/>
    <x v="0"/>
    <x v="0"/>
    <d v="2021-06-30T00:00:00"/>
    <d v="2021-07-01T00:00:00"/>
    <x v="0"/>
    <m/>
    <m/>
    <m/>
  </r>
  <r>
    <x v="274"/>
    <x v="3"/>
    <x v="1"/>
    <d v="2021-03-13T00:00:00"/>
    <d v="2021-04-01T00:00:00"/>
    <x v="1"/>
    <s v="M"/>
    <d v="2021-06-24T00:00:00"/>
    <n v="84"/>
  </r>
  <r>
    <x v="275"/>
    <x v="5"/>
    <x v="3"/>
    <d v="2021-05-31T00:00:00"/>
    <d v="2021-06-01T00:00:00"/>
    <x v="0"/>
    <m/>
    <m/>
    <m/>
  </r>
  <r>
    <x v="276"/>
    <x v="2"/>
    <x v="1"/>
    <d v="2021-06-11T00:00:00"/>
    <d v="2021-07-01T00:00:00"/>
    <x v="0"/>
    <m/>
    <m/>
    <m/>
  </r>
  <r>
    <x v="277"/>
    <x v="5"/>
    <x v="3"/>
    <d v="2021-03-06T00:00:00"/>
    <d v="2021-04-01T00:00:00"/>
    <x v="1"/>
    <s v="M"/>
    <d v="2021-04-21T00:00:00"/>
    <n v="20"/>
  </r>
  <r>
    <x v="278"/>
    <x v="3"/>
    <x v="0"/>
    <d v="2020-11-02T00:00:00"/>
    <d v="2020-12-01T00:00:00"/>
    <x v="1"/>
    <s v="F"/>
    <d v="2021-02-11T00:00:00"/>
    <n v="72"/>
  </r>
  <r>
    <x v="279"/>
    <x v="5"/>
    <x v="3"/>
    <d v="2020-05-04T00:00:00"/>
    <d v="2020-06-01T00:00:00"/>
    <x v="1"/>
    <s v="M"/>
    <d v="2020-07-25T00:00:00"/>
    <n v="54"/>
  </r>
  <r>
    <x v="280"/>
    <x v="6"/>
    <x v="0"/>
    <d v="2020-11-29T00:00:00"/>
    <d v="2020-12-01T00:00:00"/>
    <x v="1"/>
    <s v="F"/>
    <d v="2021-02-04T00:00:00"/>
    <n v="65"/>
  </r>
  <r>
    <x v="281"/>
    <x v="0"/>
    <x v="1"/>
    <d v="2021-03-23T00:00:00"/>
    <d v="2021-04-01T00:00:00"/>
    <x v="1"/>
    <s v="M"/>
    <d v="2021-05-05T00:00:00"/>
    <n v="34"/>
  </r>
  <r>
    <x v="282"/>
    <x v="5"/>
    <x v="3"/>
    <d v="2021-05-17T00:00:00"/>
    <d v="2021-06-01T00:00:00"/>
    <x v="0"/>
    <m/>
    <m/>
    <m/>
  </r>
  <r>
    <x v="283"/>
    <x v="2"/>
    <x v="0"/>
    <d v="2021-04-06T00:00:00"/>
    <d v="2021-05-01T00:00:00"/>
    <x v="0"/>
    <m/>
    <m/>
    <m/>
  </r>
  <r>
    <x v="284"/>
    <x v="5"/>
    <x v="4"/>
    <d v="2020-06-05T00:00:00"/>
    <d v="2020-07-01T00:00:00"/>
    <x v="1"/>
    <s v="F"/>
    <d v="2020-09-05T00:00:00"/>
    <n v="66"/>
  </r>
  <r>
    <x v="285"/>
    <x v="1"/>
    <x v="1"/>
    <d v="2021-07-18T00:00:00"/>
    <d v="2021-08-01T00:00:00"/>
    <x v="0"/>
    <m/>
    <m/>
    <m/>
  </r>
  <r>
    <x v="286"/>
    <x v="6"/>
    <x v="1"/>
    <d v="2021-05-11T00:00:00"/>
    <d v="2021-06-01T00:00:00"/>
    <x v="0"/>
    <m/>
    <m/>
    <m/>
  </r>
  <r>
    <x v="287"/>
    <x v="0"/>
    <x v="1"/>
    <d v="2021-07-11T00:00:00"/>
    <d v="2021-08-01T00:00:00"/>
    <x v="0"/>
    <m/>
    <m/>
    <m/>
  </r>
  <r>
    <x v="288"/>
    <x v="2"/>
    <x v="0"/>
    <d v="2020-06-27T00:00:00"/>
    <d v="2020-07-01T00:00:00"/>
    <x v="1"/>
    <s v="M"/>
    <d v="2020-10-21T00:00:00"/>
    <n v="112"/>
  </r>
  <r>
    <x v="289"/>
    <x v="0"/>
    <x v="1"/>
    <d v="2020-09-29T00:00:00"/>
    <d v="2020-10-01T00:00:00"/>
    <x v="1"/>
    <s v="M"/>
    <d v="2020-12-28T00:00:00"/>
    <n v="88"/>
  </r>
  <r>
    <x v="290"/>
    <x v="1"/>
    <x v="0"/>
    <d v="2021-01-13T00:00:00"/>
    <d v="2021-02-01T00:00:00"/>
    <x v="1"/>
    <s v="F"/>
    <d v="2021-04-19T00:00:00"/>
    <n v="77"/>
  </r>
  <r>
    <x v="291"/>
    <x v="2"/>
    <x v="0"/>
    <d v="2020-09-05T00:00:00"/>
    <d v="2020-10-01T00:00:00"/>
    <x v="1"/>
    <s v="F"/>
    <d v="2020-10-31T00:00:00"/>
    <n v="30"/>
  </r>
  <r>
    <x v="292"/>
    <x v="5"/>
    <x v="3"/>
    <d v="2021-01-22T00:00:00"/>
    <d v="2021-02-01T00:00:00"/>
    <x v="1"/>
    <s v="M"/>
    <d v="2021-03-29T00:00:00"/>
    <n v="56"/>
  </r>
  <r>
    <x v="293"/>
    <x v="5"/>
    <x v="4"/>
    <d v="2021-07-03T00:00:00"/>
    <d v="2021-08-01T00:00:00"/>
    <x v="0"/>
    <m/>
    <m/>
    <m/>
  </r>
  <r>
    <x v="294"/>
    <x v="3"/>
    <x v="1"/>
    <d v="2020-05-11T00:00:00"/>
    <d v="2020-06-01T00:00:00"/>
    <x v="1"/>
    <s v="M"/>
    <d v="2020-08-11T00:00:00"/>
    <n v="71"/>
  </r>
  <r>
    <x v="295"/>
    <x v="6"/>
    <x v="0"/>
    <d v="2020-04-26T00:00:00"/>
    <d v="2020-05-01T00:00:00"/>
    <x v="1"/>
    <s v="M"/>
    <d v="2020-05-21T00:00:00"/>
    <n v="20"/>
  </r>
  <r>
    <x v="296"/>
    <x v="3"/>
    <x v="1"/>
    <d v="2020-07-11T00:00:00"/>
    <d v="2020-08-01T00:00:00"/>
    <x v="1"/>
    <s v="M"/>
    <d v="2020-10-08T00:00:00"/>
    <n v="68"/>
  </r>
  <r>
    <x v="297"/>
    <x v="1"/>
    <x v="0"/>
    <d v="2020-09-03T00:00:00"/>
    <d v="2020-10-01T00:00:00"/>
    <x v="1"/>
    <s v="M"/>
    <d v="2021-02-08T00:00:00"/>
    <n v="130"/>
  </r>
  <r>
    <x v="298"/>
    <x v="2"/>
    <x v="0"/>
    <d v="2020-09-08T00:00:00"/>
    <d v="2020-10-01T00:00:00"/>
    <x v="1"/>
    <s v="F"/>
    <d v="2020-12-31T00:00:00"/>
    <n v="91"/>
  </r>
  <r>
    <x v="299"/>
    <x v="3"/>
    <x v="0"/>
    <d v="2021-07-16T00:00:00"/>
    <d v="2021-08-01T00:00:00"/>
    <x v="0"/>
    <m/>
    <m/>
    <m/>
  </r>
  <r>
    <x v="300"/>
    <x v="4"/>
    <x v="5"/>
    <d v="2021-06-10T00:00:00"/>
    <d v="2021-07-01T00:00:00"/>
    <x v="0"/>
    <m/>
    <m/>
    <m/>
  </r>
  <r>
    <x v="301"/>
    <x v="3"/>
    <x v="0"/>
    <d v="2020-08-02T00:00:00"/>
    <d v="2020-09-01T00:00:00"/>
    <x v="1"/>
    <s v="M"/>
    <d v="2020-10-12T00:00:00"/>
    <n v="41"/>
  </r>
  <r>
    <x v="302"/>
    <x v="3"/>
    <x v="0"/>
    <d v="2020-12-08T00:00:00"/>
    <d v="2021-01-01T00:00:00"/>
    <x v="1"/>
    <s v="F"/>
    <d v="2021-03-29T00:00:00"/>
    <n v="87"/>
  </r>
  <r>
    <x v="303"/>
    <x v="5"/>
    <x v="3"/>
    <d v="2020-09-14T00:00:00"/>
    <d v="2020-10-01T00:00:00"/>
    <x v="1"/>
    <s v="F"/>
    <d v="2020-12-14T00:00:00"/>
    <n v="74"/>
  </r>
  <r>
    <x v="304"/>
    <x v="4"/>
    <x v="5"/>
    <d v="2020-11-17T00:00:00"/>
    <d v="2020-12-01T00:00:00"/>
    <x v="1"/>
    <s v="M"/>
    <d v="2021-02-10T00:00:00"/>
    <n v="71"/>
  </r>
  <r>
    <x v="305"/>
    <x v="6"/>
    <x v="0"/>
    <d v="2020-10-26T00:00:00"/>
    <d v="2020-11-01T00:00:00"/>
    <x v="1"/>
    <s v="F"/>
    <d v="2021-02-24T00:00:00"/>
    <n v="115"/>
  </r>
  <r>
    <x v="306"/>
    <x v="6"/>
    <x v="1"/>
    <d v="2021-06-11T00:00:00"/>
    <d v="2021-07-01T00:00:00"/>
    <x v="0"/>
    <m/>
    <m/>
    <m/>
  </r>
  <r>
    <x v="307"/>
    <x v="6"/>
    <x v="1"/>
    <d v="2020-06-02T00:00:00"/>
    <d v="2020-07-01T00:00:00"/>
    <x v="1"/>
    <s v="M"/>
    <d v="2020-08-25T00:00:00"/>
    <n v="55"/>
  </r>
  <r>
    <x v="308"/>
    <x v="1"/>
    <x v="0"/>
    <d v="2021-05-29T00:00:00"/>
    <d v="2021-06-01T00:00:00"/>
    <x v="0"/>
    <m/>
    <m/>
    <m/>
  </r>
  <r>
    <x v="309"/>
    <x v="3"/>
    <x v="0"/>
    <d v="2020-07-12T00:00:00"/>
    <d v="2020-08-01T00:00:00"/>
    <x v="1"/>
    <s v="F"/>
    <d v="2020-10-17T00:00:00"/>
    <n v="77"/>
  </r>
  <r>
    <x v="310"/>
    <x v="5"/>
    <x v="4"/>
    <d v="2021-06-21T00:00:00"/>
    <d v="2021-07-01T00:00:00"/>
    <x v="0"/>
    <m/>
    <m/>
    <m/>
  </r>
  <r>
    <x v="311"/>
    <x v="3"/>
    <x v="1"/>
    <d v="2021-06-28T00:00:00"/>
    <d v="2021-07-01T00:00:00"/>
    <x v="0"/>
    <m/>
    <m/>
    <m/>
  </r>
  <r>
    <x v="312"/>
    <x v="0"/>
    <x v="1"/>
    <d v="2020-07-07T00:00:00"/>
    <d v="2020-08-01T00:00:00"/>
    <x v="1"/>
    <s v="F"/>
    <d v="2020-09-03T00:00:00"/>
    <n v="33"/>
  </r>
  <r>
    <x v="313"/>
    <x v="4"/>
    <x v="5"/>
    <d v="2020-08-20T00:00:00"/>
    <d v="2020-09-01T00:00:00"/>
    <x v="1"/>
    <s v="F"/>
    <d v="2021-01-11T00:00:00"/>
    <n v="132"/>
  </r>
  <r>
    <x v="314"/>
    <x v="3"/>
    <x v="0"/>
    <d v="2020-11-10T00:00:00"/>
    <d v="2020-12-01T00:00:00"/>
    <x v="1"/>
    <s v="M"/>
    <d v="2021-01-25T00:00:00"/>
    <n v="55"/>
  </r>
  <r>
    <x v="315"/>
    <x v="0"/>
    <x v="1"/>
    <d v="2021-06-03T00:00:00"/>
    <d v="2021-07-01T00:00:00"/>
    <x v="0"/>
    <m/>
    <m/>
    <m/>
  </r>
  <r>
    <x v="316"/>
    <x v="0"/>
    <x v="1"/>
    <d v="2020-04-26T00:00:00"/>
    <d v="2020-05-01T00:00:00"/>
    <x v="1"/>
    <s v="M"/>
    <d v="2020-07-19T00:00:00"/>
    <n v="79"/>
  </r>
  <r>
    <x v="317"/>
    <x v="5"/>
    <x v="3"/>
    <d v="2021-04-29T00:00:00"/>
    <d v="2021-05-01T00:00:00"/>
    <x v="1"/>
    <s v="F"/>
    <d v="2021-06-24T00:00:00"/>
    <n v="54"/>
  </r>
  <r>
    <x v="318"/>
    <x v="6"/>
    <x v="1"/>
    <d v="2020-07-24T00:00:00"/>
    <d v="2020-08-01T00:00:00"/>
    <x v="1"/>
    <s v="F"/>
    <d v="2020-10-12T00:00:00"/>
    <n v="72"/>
  </r>
  <r>
    <x v="319"/>
    <x v="4"/>
    <x v="5"/>
    <d v="2021-03-19T00:00:00"/>
    <d v="2021-04-01T00:00:00"/>
    <x v="1"/>
    <s v="F"/>
    <d v="2021-04-27T00:00:00"/>
    <n v="26"/>
  </r>
  <r>
    <x v="320"/>
    <x v="2"/>
    <x v="1"/>
    <d v="2021-06-09T00:00:00"/>
    <d v="2021-07-01T00:00:00"/>
    <x v="0"/>
    <m/>
    <m/>
    <m/>
  </r>
  <r>
    <x v="321"/>
    <x v="0"/>
    <x v="1"/>
    <d v="2021-08-01T00:00:00"/>
    <d v="2021-09-01T00:00:00"/>
    <x v="0"/>
    <m/>
    <m/>
    <m/>
  </r>
  <r>
    <x v="322"/>
    <x v="0"/>
    <x v="1"/>
    <d v="2021-06-03T00:00:00"/>
    <d v="2021-07-01T00:00:00"/>
    <x v="0"/>
    <m/>
    <m/>
    <m/>
  </r>
  <r>
    <x v="323"/>
    <x v="4"/>
    <x v="5"/>
    <d v="2021-07-23T00:00:00"/>
    <d v="2021-08-01T00:00:00"/>
    <x v="0"/>
    <m/>
    <m/>
    <m/>
  </r>
  <r>
    <x v="324"/>
    <x v="4"/>
    <x v="5"/>
    <d v="2020-10-25T00:00:00"/>
    <d v="2020-11-01T00:00:00"/>
    <x v="1"/>
    <s v="F"/>
    <d v="2020-12-31T00:00:00"/>
    <n v="60"/>
  </r>
  <r>
    <x v="325"/>
    <x v="1"/>
    <x v="1"/>
    <d v="2020-07-15T00:00:00"/>
    <d v="2020-08-01T00:00:00"/>
    <x v="1"/>
    <s v="M"/>
    <d v="2020-09-13T00:00:00"/>
    <n v="43"/>
  </r>
  <r>
    <x v="326"/>
    <x v="0"/>
    <x v="0"/>
    <d v="2020-04-20T00:00:00"/>
    <d v="2020-05-01T00:00:00"/>
    <x v="1"/>
    <s v="F"/>
    <d v="2020-06-12T00:00:00"/>
    <n v="42"/>
  </r>
  <r>
    <x v="327"/>
    <x v="1"/>
    <x v="1"/>
    <d v="2021-01-16T00:00:00"/>
    <d v="2021-02-01T00:00:00"/>
    <x v="1"/>
    <s v="M"/>
    <d v="2021-03-17T00:00:00"/>
    <n v="44"/>
  </r>
  <r>
    <x v="328"/>
    <x v="3"/>
    <x v="0"/>
    <d v="2021-04-19T00:00:00"/>
    <d v="2021-05-01T00:00:00"/>
    <x v="1"/>
    <s v="F"/>
    <d v="2021-06-18T00:00:00"/>
    <n v="48"/>
  </r>
  <r>
    <x v="329"/>
    <x v="0"/>
    <x v="1"/>
    <d v="2020-07-17T00:00:00"/>
    <d v="2020-08-01T00:00:00"/>
    <x v="1"/>
    <s v="M"/>
    <d v="2020-11-02T00:00:00"/>
    <n v="93"/>
  </r>
  <r>
    <x v="330"/>
    <x v="1"/>
    <x v="0"/>
    <d v="2020-10-21T00:00:00"/>
    <d v="2020-11-01T00:00:00"/>
    <x v="1"/>
    <s v="F"/>
    <d v="2021-02-26T00:00:00"/>
    <n v="117"/>
  </r>
  <r>
    <x v="331"/>
    <x v="2"/>
    <x v="0"/>
    <d v="2020-08-12T00:00:00"/>
    <d v="2020-09-01T00:00:00"/>
    <x v="1"/>
    <s v="M"/>
    <d v="2020-11-30T00:00:00"/>
    <n v="90"/>
  </r>
  <r>
    <x v="332"/>
    <x v="1"/>
    <x v="0"/>
    <d v="2020-08-23T00:00:00"/>
    <d v="2020-09-01T00:00:00"/>
    <x v="1"/>
    <s v="M"/>
    <d v="2020-11-18T00:00:00"/>
    <n v="78"/>
  </r>
  <r>
    <x v="333"/>
    <x v="6"/>
    <x v="1"/>
    <d v="2020-06-04T00:00:00"/>
    <d v="2020-07-01T00:00:00"/>
    <x v="1"/>
    <s v="M"/>
    <d v="2020-09-14T00:00:00"/>
    <n v="75"/>
  </r>
  <r>
    <x v="334"/>
    <x v="1"/>
    <x v="1"/>
    <d v="2021-06-08T00:00:00"/>
    <d v="2021-07-01T00:00:00"/>
    <x v="0"/>
    <m/>
    <m/>
    <m/>
  </r>
  <r>
    <x v="335"/>
    <x v="2"/>
    <x v="1"/>
    <d v="2021-04-13T00:00:00"/>
    <d v="2021-05-01T00:00:00"/>
    <x v="1"/>
    <s v="M"/>
    <d v="2021-06-02T00:00:00"/>
    <n v="32"/>
  </r>
  <r>
    <x v="336"/>
    <x v="6"/>
    <x v="0"/>
    <d v="2021-02-15T00:00:00"/>
    <d v="2021-03-01T00:00:00"/>
    <x v="1"/>
    <s v="M"/>
    <d v="2021-04-30T00:00:00"/>
    <n v="60"/>
  </r>
  <r>
    <x v="337"/>
    <x v="3"/>
    <x v="1"/>
    <d v="2020-08-21T00:00:00"/>
    <d v="2020-09-01T00:00:00"/>
    <x v="1"/>
    <s v="M"/>
    <d v="2021-01-03T00:00:00"/>
    <n v="124"/>
  </r>
  <r>
    <x v="338"/>
    <x v="0"/>
    <x v="0"/>
    <d v="2020-09-15T00:00:00"/>
    <d v="2020-10-01T00:00:00"/>
    <x v="1"/>
    <s v="F"/>
    <d v="2020-10-31T00:00:00"/>
    <n v="30"/>
  </r>
  <r>
    <x v="339"/>
    <x v="4"/>
    <x v="2"/>
    <d v="2021-07-15T00:00:00"/>
    <d v="2021-08-01T00:00:00"/>
    <x v="0"/>
    <m/>
    <m/>
    <m/>
  </r>
  <r>
    <x v="340"/>
    <x v="4"/>
    <x v="2"/>
    <d v="2020-07-24T00:00:00"/>
    <d v="2020-08-01T00:00:00"/>
    <x v="1"/>
    <s v="M"/>
    <d v="2020-10-11T00:00:00"/>
    <n v="71"/>
  </r>
  <r>
    <x v="341"/>
    <x v="2"/>
    <x v="1"/>
    <d v="2020-09-03T00:00:00"/>
    <d v="2020-10-01T00:00:00"/>
    <x v="1"/>
    <s v="M"/>
    <d v="2021-01-03T00:00:00"/>
    <n v="94"/>
  </r>
  <r>
    <x v="342"/>
    <x v="6"/>
    <x v="1"/>
    <d v="2021-06-23T00:00:00"/>
    <d v="2021-07-01T00:00:00"/>
    <x v="0"/>
    <m/>
    <m/>
    <m/>
  </r>
  <r>
    <x v="343"/>
    <x v="4"/>
    <x v="5"/>
    <d v="2021-03-05T00:00:00"/>
    <d v="2021-04-01T00:00:00"/>
    <x v="1"/>
    <s v="M"/>
    <d v="2021-06-22T00:00:00"/>
    <n v="82"/>
  </r>
  <r>
    <x v="344"/>
    <x v="6"/>
    <x v="1"/>
    <d v="2020-11-09T00:00:00"/>
    <d v="2020-12-01T00:00:00"/>
    <x v="1"/>
    <s v="F"/>
    <d v="2021-03-04T00:00:00"/>
    <n v="93"/>
  </r>
  <r>
    <x v="345"/>
    <x v="3"/>
    <x v="1"/>
    <d v="2021-01-24T00:00:00"/>
    <d v="2021-02-01T00:00:00"/>
    <x v="1"/>
    <s v="F"/>
    <d v="2021-04-01T00:00:00"/>
    <n v="59"/>
  </r>
  <r>
    <x v="346"/>
    <x v="1"/>
    <x v="1"/>
    <d v="2021-06-02T00:00:00"/>
    <d v="2021-07-01T00:00:00"/>
    <x v="0"/>
    <m/>
    <m/>
    <m/>
  </r>
  <r>
    <x v="347"/>
    <x v="2"/>
    <x v="1"/>
    <d v="2020-05-27T00:00:00"/>
    <d v="2020-06-01T00:00:00"/>
    <x v="1"/>
    <s v="F"/>
    <d v="2020-07-31T00:00:00"/>
    <n v="60"/>
  </r>
  <r>
    <x v="348"/>
    <x v="5"/>
    <x v="4"/>
    <d v="2020-04-28T00:00:00"/>
    <d v="2020-05-01T00:00:00"/>
    <x v="1"/>
    <s v="M"/>
    <d v="2020-07-08T00:00:00"/>
    <n v="68"/>
  </r>
  <r>
    <x v="349"/>
    <x v="5"/>
    <x v="4"/>
    <d v="2021-01-11T00:00:00"/>
    <d v="2021-02-01T00:00:00"/>
    <x v="1"/>
    <s v="M"/>
    <d v="2021-05-05T00:00:00"/>
    <n v="93"/>
  </r>
  <r>
    <x v="350"/>
    <x v="2"/>
    <x v="1"/>
    <d v="2020-10-09T00:00:00"/>
    <d v="2020-11-01T00:00:00"/>
    <x v="1"/>
    <s v="F"/>
    <d v="2021-02-10T00:00:00"/>
    <n v="101"/>
  </r>
  <r>
    <x v="351"/>
    <x v="1"/>
    <x v="0"/>
    <d v="2020-10-17T00:00:00"/>
    <d v="2020-11-01T00:00:00"/>
    <x v="1"/>
    <s v="M"/>
    <d v="2021-01-11T00:00:00"/>
    <n v="71"/>
  </r>
  <r>
    <x v="352"/>
    <x v="2"/>
    <x v="1"/>
    <d v="2020-10-23T00:00:00"/>
    <d v="2020-11-01T00:00:00"/>
    <x v="1"/>
    <s v="M"/>
    <d v="2020-12-04T00:00:00"/>
    <n v="33"/>
  </r>
  <r>
    <x v="353"/>
    <x v="5"/>
    <x v="3"/>
    <d v="2020-04-15T00:00:00"/>
    <d v="2020-05-01T00:00:00"/>
    <x v="1"/>
    <s v="M"/>
    <d v="2020-06-20T00:00:00"/>
    <n v="50"/>
  </r>
  <r>
    <x v="354"/>
    <x v="4"/>
    <x v="5"/>
    <d v="2020-05-29T00:00:00"/>
    <d v="2020-06-01T00:00:00"/>
    <x v="1"/>
    <s v="F"/>
    <d v="2020-09-07T00:00:00"/>
    <n v="98"/>
  </r>
  <r>
    <x v="355"/>
    <x v="1"/>
    <x v="1"/>
    <d v="2020-04-20T00:00:00"/>
    <d v="2020-05-01T00:00:00"/>
    <x v="1"/>
    <s v="F"/>
    <d v="2020-08-24T00:00:00"/>
    <n v="115"/>
  </r>
  <r>
    <x v="356"/>
    <x v="3"/>
    <x v="0"/>
    <d v="2021-02-17T00:00:00"/>
    <d v="2021-03-01T00:00:00"/>
    <x v="1"/>
    <s v="F"/>
    <d v="2021-06-23T00:00:00"/>
    <n v="114"/>
  </r>
  <r>
    <x v="357"/>
    <x v="3"/>
    <x v="1"/>
    <d v="2020-08-17T00:00:00"/>
    <d v="2020-09-01T00:00:00"/>
    <x v="1"/>
    <s v="M"/>
    <d v="2020-12-01T00:00:00"/>
    <n v="91"/>
  </r>
  <r>
    <x v="358"/>
    <x v="4"/>
    <x v="5"/>
    <d v="2021-07-19T00:00:00"/>
    <d v="2021-08-01T00:00:00"/>
    <x v="0"/>
    <m/>
    <m/>
    <m/>
  </r>
  <r>
    <x v="359"/>
    <x v="6"/>
    <x v="0"/>
    <d v="2021-03-16T00:00:00"/>
    <d v="2021-04-01T00:00:00"/>
    <x v="1"/>
    <s v="M"/>
    <d v="2021-05-03T00:00:00"/>
    <n v="32"/>
  </r>
  <r>
    <x v="360"/>
    <x v="4"/>
    <x v="2"/>
    <d v="2020-09-30T00:00:00"/>
    <d v="2020-10-01T00:00:00"/>
    <x v="1"/>
    <s v="M"/>
    <d v="2021-01-13T00:00:00"/>
    <n v="104"/>
  </r>
  <r>
    <x v="361"/>
    <x v="2"/>
    <x v="1"/>
    <d v="2021-03-02T00:00:00"/>
    <d v="2021-04-01T00:00:00"/>
    <x v="1"/>
    <s v="F"/>
    <d v="2021-06-08T00:00:00"/>
    <n v="68"/>
  </r>
  <r>
    <x v="362"/>
    <x v="0"/>
    <x v="0"/>
    <d v="2021-04-22T00:00:00"/>
    <d v="2021-05-01T00:00:00"/>
    <x v="1"/>
    <s v="F"/>
    <d v="2021-06-15T00:00:00"/>
    <n v="45"/>
  </r>
  <r>
    <x v="363"/>
    <x v="2"/>
    <x v="0"/>
    <d v="2020-05-29T00:00:00"/>
    <d v="2020-06-01T00:00:00"/>
    <x v="1"/>
    <s v="F"/>
    <d v="2020-08-30T00:00:00"/>
    <n v="90"/>
  </r>
  <r>
    <x v="364"/>
    <x v="1"/>
    <x v="0"/>
    <d v="2021-05-20T00:00:00"/>
    <d v="2021-06-01T00:00:00"/>
    <x v="0"/>
    <m/>
    <m/>
    <m/>
  </r>
  <r>
    <x v="365"/>
    <x v="1"/>
    <x v="1"/>
    <d v="2021-05-20T00:00:00"/>
    <d v="2021-06-01T00:00:00"/>
    <x v="0"/>
    <m/>
    <m/>
    <m/>
  </r>
  <r>
    <x v="366"/>
    <x v="0"/>
    <x v="0"/>
    <d v="2020-07-29T00:00:00"/>
    <d v="2020-08-01T00:00:00"/>
    <x v="1"/>
    <s v="M"/>
    <d v="2020-11-13T00:00:00"/>
    <n v="104"/>
  </r>
  <r>
    <x v="367"/>
    <x v="2"/>
    <x v="1"/>
    <d v="2020-07-21T00:00:00"/>
    <d v="2020-08-01T00:00:00"/>
    <x v="1"/>
    <s v="M"/>
    <d v="2020-10-21T00:00:00"/>
    <n v="81"/>
  </r>
  <r>
    <x v="368"/>
    <x v="6"/>
    <x v="0"/>
    <d v="2020-04-24T00:00:00"/>
    <d v="2020-05-01T00:00:00"/>
    <x v="1"/>
    <s v="M"/>
    <d v="2020-07-01T00:00:00"/>
    <n v="61"/>
  </r>
  <r>
    <x v="369"/>
    <x v="0"/>
    <x v="0"/>
    <d v="2020-06-05T00:00:00"/>
    <d v="2020-07-01T00:00:00"/>
    <x v="1"/>
    <s v="M"/>
    <d v="2020-09-07T00:00:00"/>
    <n v="68"/>
  </r>
  <r>
    <x v="370"/>
    <x v="0"/>
    <x v="0"/>
    <d v="2020-04-06T00:00:00"/>
    <d v="2020-05-01T00:00:00"/>
    <x v="1"/>
    <s v="M"/>
    <d v="2020-07-09T00:00:00"/>
    <n v="69"/>
  </r>
  <r>
    <x v="371"/>
    <x v="6"/>
    <x v="1"/>
    <d v="2020-10-08T00:00:00"/>
    <d v="2020-11-01T00:00:00"/>
    <x v="1"/>
    <s v="F"/>
    <d v="2020-12-14T00:00:00"/>
    <n v="43"/>
  </r>
  <r>
    <x v="372"/>
    <x v="4"/>
    <x v="5"/>
    <d v="2020-09-27T00:00:00"/>
    <d v="2020-10-01T00:00:00"/>
    <x v="1"/>
    <s v="F"/>
    <d v="2020-12-09T00:00:00"/>
    <n v="69"/>
  </r>
  <r>
    <x v="373"/>
    <x v="6"/>
    <x v="0"/>
    <d v="2020-04-12T00:00:00"/>
    <d v="2020-05-01T00:00:00"/>
    <x v="1"/>
    <s v="M"/>
    <d v="2020-07-16T00:00:00"/>
    <n v="76"/>
  </r>
  <r>
    <x v="374"/>
    <x v="6"/>
    <x v="1"/>
    <d v="2020-05-04T00:00:00"/>
    <d v="2020-06-01T00:00:00"/>
    <x v="1"/>
    <s v="M"/>
    <d v="2020-06-21T00:00:00"/>
    <n v="20"/>
  </r>
  <r>
    <x v="375"/>
    <x v="1"/>
    <x v="1"/>
    <d v="2020-10-29T00:00:00"/>
    <d v="2020-11-01T00:00:00"/>
    <x v="1"/>
    <s v="M"/>
    <d v="2021-01-13T00:00:00"/>
    <n v="73"/>
  </r>
  <r>
    <x v="376"/>
    <x v="4"/>
    <x v="5"/>
    <d v="2020-07-12T00:00:00"/>
    <d v="2020-08-01T00:00:00"/>
    <x v="1"/>
    <s v="M"/>
    <d v="2020-10-22T00:00:00"/>
    <n v="82"/>
  </r>
  <r>
    <x v="377"/>
    <x v="2"/>
    <x v="0"/>
    <d v="2020-10-18T00:00:00"/>
    <d v="2020-11-01T00:00:00"/>
    <x v="1"/>
    <s v="F"/>
    <d v="2021-01-13T00:00:00"/>
    <n v="73"/>
  </r>
  <r>
    <x v="378"/>
    <x v="2"/>
    <x v="0"/>
    <d v="2021-05-24T00:00:00"/>
    <d v="2021-06-01T00:00:00"/>
    <x v="0"/>
    <m/>
    <m/>
    <m/>
  </r>
  <r>
    <x v="379"/>
    <x v="3"/>
    <x v="1"/>
    <d v="2020-07-21T00:00:00"/>
    <d v="2020-08-01T00:00:00"/>
    <x v="1"/>
    <s v="F"/>
    <d v="2020-08-30T00:00:00"/>
    <n v="29"/>
  </r>
  <r>
    <x v="380"/>
    <x v="2"/>
    <x v="1"/>
    <d v="2020-06-29T00:00:00"/>
    <d v="2020-07-01T00:00:00"/>
    <x v="1"/>
    <s v="M"/>
    <d v="2020-08-24T00:00:00"/>
    <n v="54"/>
  </r>
  <r>
    <x v="381"/>
    <x v="6"/>
    <x v="0"/>
    <d v="2020-09-21T00:00:00"/>
    <d v="2020-10-01T00:00:00"/>
    <x v="1"/>
    <s v="M"/>
    <d v="2021-01-23T00:00:00"/>
    <n v="114"/>
  </r>
  <r>
    <x v="382"/>
    <x v="0"/>
    <x v="0"/>
    <d v="2021-04-04T00:00:00"/>
    <d v="2021-05-01T00:00:00"/>
    <x v="1"/>
    <s v="F"/>
    <d v="2021-06-01T00:00:00"/>
    <n v="31"/>
  </r>
  <r>
    <x v="383"/>
    <x v="3"/>
    <x v="1"/>
    <d v="2021-03-01T00:00:00"/>
    <d v="2021-04-01T00:00:00"/>
    <x v="1"/>
    <s v="M"/>
    <d v="2021-05-09T00:00:00"/>
    <n v="38"/>
  </r>
  <r>
    <x v="384"/>
    <x v="6"/>
    <x v="1"/>
    <d v="2020-11-18T00:00:00"/>
    <d v="2020-12-01T00:00:00"/>
    <x v="1"/>
    <s v="M"/>
    <d v="2021-02-07T00:00:00"/>
    <n v="68"/>
  </r>
  <r>
    <x v="385"/>
    <x v="5"/>
    <x v="3"/>
    <d v="2021-04-14T00:00:00"/>
    <d v="2021-05-01T00:00:00"/>
    <x v="1"/>
    <s v="F"/>
    <d v="2021-06-17T00:00:00"/>
    <n v="47"/>
  </r>
  <r>
    <x v="386"/>
    <x v="3"/>
    <x v="0"/>
    <d v="2020-07-16T00:00:00"/>
    <d v="2020-08-01T00:00:00"/>
    <x v="1"/>
    <s v="F"/>
    <d v="2020-10-30T00:00:00"/>
    <n v="90"/>
  </r>
  <r>
    <x v="387"/>
    <x v="1"/>
    <x v="0"/>
    <d v="2020-08-19T00:00:00"/>
    <d v="2020-09-01T00:00:00"/>
    <x v="1"/>
    <s v="F"/>
    <d v="2020-10-26T00:00:00"/>
    <n v="55"/>
  </r>
  <r>
    <x v="388"/>
    <x v="3"/>
    <x v="1"/>
    <d v="2020-10-14T00:00:00"/>
    <d v="2020-11-01T00:00:00"/>
    <x v="1"/>
    <s v="F"/>
    <d v="2021-02-13T00:00:00"/>
    <n v="104"/>
  </r>
  <r>
    <x v="389"/>
    <x v="5"/>
    <x v="4"/>
    <d v="2020-10-15T00:00:00"/>
    <d v="2020-11-01T00:00:00"/>
    <x v="1"/>
    <s v="M"/>
    <d v="2021-01-23T00:00:00"/>
    <n v="83"/>
  </r>
  <r>
    <x v="390"/>
    <x v="3"/>
    <x v="1"/>
    <d v="2021-06-30T00:00:00"/>
    <d v="2021-07-01T00:00:00"/>
    <x v="0"/>
    <m/>
    <m/>
    <m/>
  </r>
  <r>
    <x v="391"/>
    <x v="3"/>
    <x v="0"/>
    <d v="2021-07-27T00:00:00"/>
    <d v="2021-08-01T00:00:00"/>
    <x v="0"/>
    <m/>
    <m/>
    <m/>
  </r>
  <r>
    <x v="392"/>
    <x v="6"/>
    <x v="0"/>
    <d v="2021-06-28T00:00:00"/>
    <d v="2021-07-01T00:00:00"/>
    <x v="0"/>
    <m/>
    <m/>
    <m/>
  </r>
  <r>
    <x v="393"/>
    <x v="0"/>
    <x v="0"/>
    <d v="2020-09-24T00:00:00"/>
    <d v="2020-10-01T00:00:00"/>
    <x v="1"/>
    <s v="F"/>
    <d v="2020-12-21T00:00:00"/>
    <n v="81"/>
  </r>
  <r>
    <x v="394"/>
    <x v="0"/>
    <x v="0"/>
    <d v="2020-09-25T00:00:00"/>
    <d v="2020-10-01T00:00:00"/>
    <x v="1"/>
    <s v="M"/>
    <d v="2020-12-22T00:00:00"/>
    <n v="82"/>
  </r>
  <r>
    <x v="395"/>
    <x v="1"/>
    <x v="1"/>
    <d v="2020-08-16T00:00:00"/>
    <d v="2020-09-01T00:00:00"/>
    <x v="1"/>
    <s v="M"/>
    <d v="2020-09-25T00:00:00"/>
    <n v="24"/>
  </r>
  <r>
    <x v="396"/>
    <x v="2"/>
    <x v="1"/>
    <d v="2020-04-23T00:00:00"/>
    <d v="2020-05-01T00:00:00"/>
    <x v="1"/>
    <s v="F"/>
    <d v="2020-08-25T00:00:00"/>
    <n v="116"/>
  </r>
  <r>
    <x v="397"/>
    <x v="4"/>
    <x v="2"/>
    <d v="2020-11-14T00:00:00"/>
    <d v="2020-12-01T00:00:00"/>
    <x v="1"/>
    <s v="M"/>
    <d v="2021-01-10T00:00:00"/>
    <n v="40"/>
  </r>
  <r>
    <x v="398"/>
    <x v="6"/>
    <x v="1"/>
    <d v="2021-07-15T00:00:00"/>
    <d v="2021-08-01T00:00:00"/>
    <x v="0"/>
    <m/>
    <m/>
    <m/>
  </r>
  <r>
    <x v="399"/>
    <x v="3"/>
    <x v="0"/>
    <d v="2020-10-26T00:00:00"/>
    <d v="2020-11-01T00:00:00"/>
    <x v="1"/>
    <s v="M"/>
    <d v="2020-11-23T00:00:00"/>
    <n v="22"/>
  </r>
  <r>
    <x v="400"/>
    <x v="0"/>
    <x v="1"/>
    <d v="2020-06-07T00:00:00"/>
    <d v="2020-07-01T00:00:00"/>
    <x v="1"/>
    <s v="F"/>
    <d v="2020-08-01T00:00:00"/>
    <n v="31"/>
  </r>
  <r>
    <x v="401"/>
    <x v="1"/>
    <x v="0"/>
    <d v="2021-05-31T00:00:00"/>
    <d v="2021-06-01T00:00:00"/>
    <x v="0"/>
    <m/>
    <m/>
    <m/>
  </r>
  <r>
    <x v="402"/>
    <x v="2"/>
    <x v="1"/>
    <d v="2020-07-12T00:00:00"/>
    <d v="2020-08-01T00:00:00"/>
    <x v="1"/>
    <s v="M"/>
    <d v="2020-09-18T00:00:00"/>
    <n v="48"/>
  </r>
  <r>
    <x v="403"/>
    <x v="6"/>
    <x v="0"/>
    <d v="2021-06-11T00:00:00"/>
    <d v="2021-07-01T00:00:00"/>
    <x v="0"/>
    <m/>
    <m/>
    <m/>
  </r>
  <r>
    <x v="404"/>
    <x v="4"/>
    <x v="5"/>
    <d v="2020-10-14T00:00:00"/>
    <d v="2020-11-01T00:00:00"/>
    <x v="1"/>
    <s v="F"/>
    <d v="2021-02-25T00:00:00"/>
    <n v="116"/>
  </r>
  <r>
    <x v="405"/>
    <x v="3"/>
    <x v="1"/>
    <d v="2020-05-17T00:00:00"/>
    <d v="2020-06-01T00:00:00"/>
    <x v="1"/>
    <s v="F"/>
    <d v="2020-07-18T00:00:00"/>
    <n v="47"/>
  </r>
  <r>
    <x v="406"/>
    <x v="3"/>
    <x v="0"/>
    <d v="2020-09-12T00:00:00"/>
    <d v="2020-10-01T00:00:00"/>
    <x v="1"/>
    <s v="M"/>
    <d v="2020-12-18T00:00:00"/>
    <n v="78"/>
  </r>
  <r>
    <x v="407"/>
    <x v="3"/>
    <x v="1"/>
    <d v="2021-06-29T00:00:00"/>
    <d v="2021-07-01T00:00:00"/>
    <x v="0"/>
    <m/>
    <m/>
    <m/>
  </r>
  <r>
    <x v="408"/>
    <x v="4"/>
    <x v="5"/>
    <d v="2021-05-29T00:00:00"/>
    <d v="2021-06-01T00:00:00"/>
    <x v="0"/>
    <m/>
    <m/>
    <m/>
  </r>
  <r>
    <x v="409"/>
    <x v="5"/>
    <x v="4"/>
    <d v="2020-09-25T00:00:00"/>
    <d v="2020-10-01T00:00:00"/>
    <x v="1"/>
    <s v="F"/>
    <d v="2020-11-07T00:00:00"/>
    <n v="37"/>
  </r>
  <r>
    <x v="410"/>
    <x v="4"/>
    <x v="2"/>
    <d v="2021-07-30T00:00:00"/>
    <d v="2021-08-01T00:00:00"/>
    <x v="0"/>
    <m/>
    <m/>
    <m/>
  </r>
  <r>
    <x v="411"/>
    <x v="2"/>
    <x v="0"/>
    <d v="2020-09-14T00:00:00"/>
    <d v="2020-10-01T00:00:00"/>
    <x v="1"/>
    <s v="F"/>
    <d v="2020-12-01T00:00:00"/>
    <n v="61"/>
  </r>
  <r>
    <x v="412"/>
    <x v="1"/>
    <x v="1"/>
    <d v="2021-02-22T00:00:00"/>
    <d v="2021-03-01T00:00:00"/>
    <x v="1"/>
    <s v="F"/>
    <d v="2021-06-05T00:00:00"/>
    <n v="96"/>
  </r>
  <r>
    <x v="413"/>
    <x v="4"/>
    <x v="5"/>
    <d v="2021-04-27T00:00:00"/>
    <d v="2021-05-01T00:00:00"/>
    <x v="0"/>
    <m/>
    <m/>
    <m/>
  </r>
  <r>
    <x v="414"/>
    <x v="3"/>
    <x v="1"/>
    <d v="2021-04-04T00:00:00"/>
    <d v="2021-05-01T00:00:00"/>
    <x v="1"/>
    <s v="F"/>
    <d v="2021-06-26T00:00:00"/>
    <n v="56"/>
  </r>
  <r>
    <x v="415"/>
    <x v="6"/>
    <x v="0"/>
    <d v="2021-02-02T00:00:00"/>
    <d v="2021-03-01T00:00:00"/>
    <x v="1"/>
    <s v="F"/>
    <d v="2021-05-16T00:00:00"/>
    <n v="76"/>
  </r>
  <r>
    <x v="416"/>
    <x v="2"/>
    <x v="1"/>
    <d v="2020-11-15T00:00:00"/>
    <d v="2020-12-01T00:00:00"/>
    <x v="1"/>
    <s v="F"/>
    <d v="2021-01-13T00:00:00"/>
    <n v="43"/>
  </r>
  <r>
    <x v="417"/>
    <x v="6"/>
    <x v="0"/>
    <d v="2020-06-30T00:00:00"/>
    <d v="2020-07-01T00:00:00"/>
    <x v="1"/>
    <s v="M"/>
    <d v="2020-10-12T00:00:00"/>
    <n v="103"/>
  </r>
  <r>
    <x v="418"/>
    <x v="1"/>
    <x v="1"/>
    <d v="2020-09-07T00:00:00"/>
    <d v="2020-10-01T00:00:00"/>
    <x v="1"/>
    <s v="M"/>
    <d v="2021-01-30T00:00:00"/>
    <n v="121"/>
  </r>
  <r>
    <x v="419"/>
    <x v="1"/>
    <x v="1"/>
    <d v="2020-04-22T00:00:00"/>
    <d v="2020-05-01T00:00:00"/>
    <x v="1"/>
    <s v="M"/>
    <d v="2020-08-21T00:00:00"/>
    <n v="112"/>
  </r>
  <r>
    <x v="420"/>
    <x v="0"/>
    <x v="1"/>
    <d v="2020-05-22T00:00:00"/>
    <d v="2020-06-01T00:00:00"/>
    <x v="1"/>
    <s v="F"/>
    <d v="2020-08-14T00:00:00"/>
    <n v="74"/>
  </r>
  <r>
    <x v="421"/>
    <x v="4"/>
    <x v="5"/>
    <d v="2021-04-28T00:00:00"/>
    <d v="2021-05-01T00:00:00"/>
    <x v="1"/>
    <s v="F"/>
    <d v="2021-06-14T00:00:00"/>
    <n v="44"/>
  </r>
  <r>
    <x v="422"/>
    <x v="5"/>
    <x v="3"/>
    <d v="2020-11-04T00:00:00"/>
    <d v="2020-12-01T00:00:00"/>
    <x v="1"/>
    <s v="F"/>
    <d v="2021-02-08T00:00:00"/>
    <n v="69"/>
  </r>
  <r>
    <x v="423"/>
    <x v="4"/>
    <x v="2"/>
    <d v="2020-08-06T00:00:00"/>
    <d v="2020-09-01T00:00:00"/>
    <x v="1"/>
    <s v="F"/>
    <d v="2020-11-21T00:00:00"/>
    <n v="81"/>
  </r>
  <r>
    <x v="424"/>
    <x v="0"/>
    <x v="1"/>
    <d v="2021-01-29T00:00:00"/>
    <d v="2021-02-01T00:00:00"/>
    <x v="1"/>
    <s v="F"/>
    <d v="2021-05-01T00:00:00"/>
    <n v="89"/>
  </r>
  <r>
    <x v="425"/>
    <x v="6"/>
    <x v="1"/>
    <d v="2021-03-16T00:00:00"/>
    <d v="2021-04-01T00:00:00"/>
    <x v="1"/>
    <s v="M"/>
    <d v="2021-06-17T00:00:00"/>
    <n v="77"/>
  </r>
  <r>
    <x v="426"/>
    <x v="5"/>
    <x v="3"/>
    <d v="2021-02-28T00:00:00"/>
    <d v="2021-03-01T00:00:00"/>
    <x v="1"/>
    <s v="M"/>
    <d v="2021-05-12T00:00:00"/>
    <n v="72"/>
  </r>
  <r>
    <x v="427"/>
    <x v="6"/>
    <x v="1"/>
    <d v="2021-06-05T00:00:00"/>
    <d v="2021-07-01T00:00:00"/>
    <x v="0"/>
    <m/>
    <m/>
    <m/>
  </r>
  <r>
    <x v="428"/>
    <x v="2"/>
    <x v="1"/>
    <d v="2021-01-10T00:00:00"/>
    <d v="2021-02-01T00:00:00"/>
    <x v="1"/>
    <s v="F"/>
    <d v="2021-05-13T00:00:00"/>
    <n v="101"/>
  </r>
  <r>
    <x v="429"/>
    <x v="4"/>
    <x v="2"/>
    <d v="2020-09-16T00:00:00"/>
    <d v="2020-10-01T00:00:00"/>
    <x v="1"/>
    <s v="F"/>
    <d v="2020-11-17T00:00:00"/>
    <n v="47"/>
  </r>
  <r>
    <x v="430"/>
    <x v="1"/>
    <x v="1"/>
    <d v="2021-07-21T00:00:00"/>
    <d v="2021-08-01T00:00:00"/>
    <x v="0"/>
    <m/>
    <m/>
    <m/>
  </r>
  <r>
    <x v="431"/>
    <x v="0"/>
    <x v="1"/>
    <d v="2020-06-25T00:00:00"/>
    <d v="2020-07-01T00:00:00"/>
    <x v="1"/>
    <s v="M"/>
    <d v="2020-09-18T00:00:00"/>
    <n v="79"/>
  </r>
  <r>
    <x v="432"/>
    <x v="6"/>
    <x v="1"/>
    <d v="2020-12-17T00:00:00"/>
    <d v="2021-01-01T00:00:00"/>
    <x v="1"/>
    <s v="F"/>
    <d v="2021-03-17T00:00:00"/>
    <n v="75"/>
  </r>
  <r>
    <x v="433"/>
    <x v="1"/>
    <x v="0"/>
    <d v="2021-05-05T00:00:00"/>
    <d v="2021-06-01T00:00:00"/>
    <x v="0"/>
    <m/>
    <m/>
    <m/>
  </r>
  <r>
    <x v="434"/>
    <x v="2"/>
    <x v="1"/>
    <d v="2021-07-16T00:00:00"/>
    <d v="2021-08-01T00:00:00"/>
    <x v="0"/>
    <m/>
    <m/>
    <m/>
  </r>
  <r>
    <x v="435"/>
    <x v="3"/>
    <x v="0"/>
    <d v="2020-10-08T00:00:00"/>
    <d v="2020-11-01T00:00:00"/>
    <x v="1"/>
    <s v="M"/>
    <d v="2021-02-04T00:00:00"/>
    <n v="95"/>
  </r>
  <r>
    <x v="436"/>
    <x v="6"/>
    <x v="0"/>
    <d v="2020-06-06T00:00:00"/>
    <d v="2020-07-01T00:00:00"/>
    <x v="1"/>
    <s v="M"/>
    <d v="2020-08-23T00:00:00"/>
    <n v="53"/>
  </r>
  <r>
    <x v="437"/>
    <x v="4"/>
    <x v="5"/>
    <d v="2021-02-02T00:00:00"/>
    <d v="2021-03-01T00:00:00"/>
    <x v="1"/>
    <s v="F"/>
    <d v="2021-04-29T00:00:00"/>
    <n v="59"/>
  </r>
  <r>
    <x v="438"/>
    <x v="5"/>
    <x v="4"/>
    <d v="2020-09-22T00:00:00"/>
    <d v="2020-10-01T00:00:00"/>
    <x v="1"/>
    <s v="F"/>
    <d v="2020-10-31T00:00:00"/>
    <n v="30"/>
  </r>
  <r>
    <x v="439"/>
    <x v="2"/>
    <x v="0"/>
    <d v="2021-01-17T00:00:00"/>
    <d v="2021-02-01T00:00:00"/>
    <x v="1"/>
    <s v="F"/>
    <d v="2021-05-11T00:00:00"/>
    <n v="99"/>
  </r>
  <r>
    <x v="440"/>
    <x v="4"/>
    <x v="5"/>
    <d v="2020-05-04T00:00:00"/>
    <d v="2020-06-01T00:00:00"/>
    <x v="1"/>
    <s v="F"/>
    <d v="2020-07-31T00:00:00"/>
    <n v="60"/>
  </r>
  <r>
    <x v="441"/>
    <x v="3"/>
    <x v="1"/>
    <d v="2020-08-17T00:00:00"/>
    <d v="2020-09-01T00:00:00"/>
    <x v="1"/>
    <s v="M"/>
    <d v="2020-10-10T00:00:00"/>
    <n v="39"/>
  </r>
  <r>
    <x v="442"/>
    <x v="5"/>
    <x v="3"/>
    <d v="2021-02-26T00:00:00"/>
    <d v="2021-03-01T00:00:00"/>
    <x v="1"/>
    <s v="F"/>
    <d v="2021-05-04T00:00:00"/>
    <n v="64"/>
  </r>
  <r>
    <x v="443"/>
    <x v="6"/>
    <x v="0"/>
    <d v="2020-11-18T00:00:00"/>
    <d v="2020-12-01T00:00:00"/>
    <x v="1"/>
    <s v="M"/>
    <d v="2021-03-08T00:00:00"/>
    <n v="97"/>
  </r>
  <r>
    <x v="444"/>
    <x v="2"/>
    <x v="0"/>
    <d v="2020-04-20T00:00:00"/>
    <d v="2020-05-01T00:00:00"/>
    <x v="1"/>
    <s v="F"/>
    <d v="2020-06-22T00:00:00"/>
    <n v="52"/>
  </r>
  <r>
    <x v="445"/>
    <x v="2"/>
    <x v="1"/>
    <d v="2020-12-13T00:00:00"/>
    <d v="2021-01-01T00:00:00"/>
    <x v="1"/>
    <s v="F"/>
    <d v="2021-03-19T00:00:00"/>
    <n v="77"/>
  </r>
  <r>
    <x v="446"/>
    <x v="5"/>
    <x v="4"/>
    <d v="2021-03-05T00:00:00"/>
    <d v="2021-04-01T00:00:00"/>
    <x v="1"/>
    <s v="M"/>
    <d v="2021-05-19T00:00:00"/>
    <n v="48"/>
  </r>
  <r>
    <x v="447"/>
    <x v="6"/>
    <x v="1"/>
    <d v="2021-01-11T00:00:00"/>
    <d v="2021-02-01T00:00:00"/>
    <x v="1"/>
    <s v="F"/>
    <d v="2021-03-25T00:00:00"/>
    <n v="52"/>
  </r>
  <r>
    <x v="448"/>
    <x v="4"/>
    <x v="2"/>
    <d v="2020-07-20T00:00:00"/>
    <d v="2020-08-01T00:00:00"/>
    <x v="1"/>
    <s v="F"/>
    <d v="2020-10-03T00:00:00"/>
    <n v="63"/>
  </r>
  <r>
    <x v="449"/>
    <x v="4"/>
    <x v="2"/>
    <d v="2021-07-02T00:00:00"/>
    <d v="2021-08-01T00:00:00"/>
    <x v="0"/>
    <m/>
    <m/>
    <m/>
  </r>
  <r>
    <x v="450"/>
    <x v="3"/>
    <x v="1"/>
    <d v="2020-09-29T00:00:00"/>
    <d v="2020-10-01T00:00:00"/>
    <x v="1"/>
    <s v="M"/>
    <d v="2020-12-09T00:00:00"/>
    <n v="69"/>
  </r>
  <r>
    <x v="451"/>
    <x v="1"/>
    <x v="0"/>
    <d v="2020-05-31T00:00:00"/>
    <d v="2020-06-01T00:00:00"/>
    <x v="1"/>
    <s v="M"/>
    <d v="2020-08-16T00:00:00"/>
    <n v="76"/>
  </r>
  <r>
    <x v="452"/>
    <x v="5"/>
    <x v="3"/>
    <d v="2020-12-03T00:00:00"/>
    <d v="2021-01-01T00:00:00"/>
    <x v="1"/>
    <s v="M"/>
    <d v="2021-02-07T00:00:00"/>
    <n v="37"/>
  </r>
  <r>
    <x v="453"/>
    <x v="0"/>
    <x v="1"/>
    <d v="2021-06-26T00:00:00"/>
    <d v="2021-07-01T00:00:00"/>
    <x v="0"/>
    <m/>
    <m/>
    <m/>
  </r>
  <r>
    <x v="454"/>
    <x v="5"/>
    <x v="3"/>
    <d v="2020-10-13T00:00:00"/>
    <d v="2020-11-01T00:00:00"/>
    <x v="1"/>
    <s v="M"/>
    <d v="2021-01-29T00:00:00"/>
    <n v="89"/>
  </r>
  <r>
    <x v="455"/>
    <x v="0"/>
    <x v="1"/>
    <d v="2021-01-01T00:00:00"/>
    <d v="2021-02-01T00:00:00"/>
    <x v="1"/>
    <s v="M"/>
    <d v="2021-02-25T00:00:00"/>
    <n v="24"/>
  </r>
  <r>
    <x v="456"/>
    <x v="4"/>
    <x v="5"/>
    <d v="2021-01-16T00:00:00"/>
    <d v="2021-02-01T00:00:00"/>
    <x v="1"/>
    <s v="F"/>
    <d v="2021-04-11T00:00:00"/>
    <n v="69"/>
  </r>
  <r>
    <x v="457"/>
    <x v="3"/>
    <x v="0"/>
    <d v="2021-03-14T00:00:00"/>
    <d v="2021-04-01T00:00:00"/>
    <x v="1"/>
    <s v="F"/>
    <d v="2021-05-23T00:00:00"/>
    <n v="52"/>
  </r>
  <r>
    <x v="458"/>
    <x v="5"/>
    <x v="3"/>
    <d v="2020-07-01T00:00:00"/>
    <d v="2020-08-01T00:00:00"/>
    <x v="1"/>
    <s v="M"/>
    <d v="2020-10-08T00:00:00"/>
    <n v="68"/>
  </r>
  <r>
    <x v="459"/>
    <x v="1"/>
    <x v="1"/>
    <d v="2021-05-12T00:00:00"/>
    <d v="2021-06-01T00:00:00"/>
    <x v="0"/>
    <m/>
    <m/>
    <m/>
  </r>
  <r>
    <x v="460"/>
    <x v="5"/>
    <x v="3"/>
    <d v="2020-05-15T00:00:00"/>
    <d v="2020-06-01T00:00:00"/>
    <x v="1"/>
    <s v="M"/>
    <d v="2020-08-01T00:00:00"/>
    <n v="61"/>
  </r>
  <r>
    <x v="461"/>
    <x v="2"/>
    <x v="1"/>
    <d v="2020-06-04T00:00:00"/>
    <d v="2020-07-01T00:00:00"/>
    <x v="1"/>
    <s v="M"/>
    <d v="2020-09-20T00:00:00"/>
    <n v="81"/>
  </r>
  <r>
    <x v="462"/>
    <x v="5"/>
    <x v="4"/>
    <d v="2021-02-01T00:00:00"/>
    <d v="2021-03-01T00:00:00"/>
    <x v="1"/>
    <s v="F"/>
    <d v="2021-04-28T00:00:00"/>
    <n v="58"/>
  </r>
  <r>
    <x v="463"/>
    <x v="4"/>
    <x v="5"/>
    <d v="2020-10-12T00:00:00"/>
    <d v="2020-11-01T00:00:00"/>
    <x v="1"/>
    <s v="M"/>
    <d v="2020-12-08T00:00:00"/>
    <n v="37"/>
  </r>
  <r>
    <x v="464"/>
    <x v="2"/>
    <x v="1"/>
    <d v="2021-05-01T00:00:00"/>
    <d v="2021-06-01T00:00:00"/>
    <x v="0"/>
    <m/>
    <m/>
    <m/>
  </r>
  <r>
    <x v="465"/>
    <x v="3"/>
    <x v="0"/>
    <d v="2021-02-07T00:00:00"/>
    <d v="2021-03-01T00:00:00"/>
    <x v="1"/>
    <s v="F"/>
    <d v="2021-05-05T00:00:00"/>
    <n v="65"/>
  </r>
  <r>
    <x v="466"/>
    <x v="1"/>
    <x v="0"/>
    <d v="2020-04-23T00:00:00"/>
    <d v="2020-05-01T00:00:00"/>
    <x v="1"/>
    <s v="M"/>
    <d v="2020-06-13T00:00:00"/>
    <n v="43"/>
  </r>
  <r>
    <x v="467"/>
    <x v="2"/>
    <x v="0"/>
    <d v="2020-11-22T00:00:00"/>
    <d v="2020-12-01T00:00:00"/>
    <x v="1"/>
    <s v="M"/>
    <d v="2021-01-17T00:00:00"/>
    <n v="47"/>
  </r>
  <r>
    <x v="468"/>
    <x v="4"/>
    <x v="2"/>
    <d v="2020-06-16T00:00:00"/>
    <d v="2020-07-01T00:00:00"/>
    <x v="1"/>
    <s v="M"/>
    <d v="2020-08-01T00:00:00"/>
    <n v="31"/>
  </r>
  <r>
    <x v="469"/>
    <x v="2"/>
    <x v="1"/>
    <d v="2020-04-09T00:00:00"/>
    <d v="2020-05-01T00:00:00"/>
    <x v="1"/>
    <s v="M"/>
    <d v="2020-07-29T00:00:00"/>
    <n v="89"/>
  </r>
  <r>
    <x v="470"/>
    <x v="5"/>
    <x v="3"/>
    <d v="2021-07-20T00:00:00"/>
    <d v="2021-08-01T00:00:00"/>
    <x v="0"/>
    <m/>
    <m/>
    <m/>
  </r>
  <r>
    <x v="471"/>
    <x v="4"/>
    <x v="5"/>
    <d v="2020-10-19T00:00:00"/>
    <d v="2020-11-01T00:00:00"/>
    <x v="1"/>
    <s v="F"/>
    <d v="2020-12-15T00:00:00"/>
    <n v="44"/>
  </r>
  <r>
    <x v="472"/>
    <x v="1"/>
    <x v="0"/>
    <d v="2021-04-07T00:00:00"/>
    <d v="2021-05-01T00:00:00"/>
    <x v="1"/>
    <s v="F"/>
    <d v="2021-06-21T00:00:00"/>
    <n v="51"/>
  </r>
  <r>
    <x v="473"/>
    <x v="5"/>
    <x v="3"/>
    <d v="2021-01-08T00:00:00"/>
    <d v="2021-02-01T00:00:00"/>
    <x v="1"/>
    <s v="F"/>
    <d v="2021-04-01T00:00:00"/>
    <n v="59"/>
  </r>
  <r>
    <x v="474"/>
    <x v="6"/>
    <x v="0"/>
    <d v="2021-02-21T00:00:00"/>
    <d v="2021-03-01T00:00:00"/>
    <x v="1"/>
    <s v="F"/>
    <d v="2021-05-17T00:00:00"/>
    <n v="77"/>
  </r>
  <r>
    <x v="475"/>
    <x v="5"/>
    <x v="3"/>
    <d v="2020-12-31T00:00:00"/>
    <d v="2021-01-01T00:00:00"/>
    <x v="1"/>
    <s v="M"/>
    <d v="2021-02-14T00:00:00"/>
    <n v="44"/>
  </r>
  <r>
    <x v="476"/>
    <x v="5"/>
    <x v="4"/>
    <d v="2021-06-26T00:00:00"/>
    <d v="2021-07-01T00:00:00"/>
    <x v="0"/>
    <m/>
    <m/>
    <m/>
  </r>
  <r>
    <x v="477"/>
    <x v="4"/>
    <x v="5"/>
    <d v="2020-05-18T00:00:00"/>
    <d v="2020-06-01T00:00:00"/>
    <x v="1"/>
    <s v="M"/>
    <d v="2020-09-10T00:00:00"/>
    <n v="101"/>
  </r>
  <r>
    <x v="478"/>
    <x v="0"/>
    <x v="1"/>
    <d v="2020-09-03T00:00:00"/>
    <d v="2020-10-01T00:00:00"/>
    <x v="1"/>
    <s v="M"/>
    <d v="2020-11-29T00:00:00"/>
    <n v="59"/>
  </r>
  <r>
    <x v="479"/>
    <x v="6"/>
    <x v="0"/>
    <d v="2021-02-02T00:00:00"/>
    <d v="2021-03-01T00:00:00"/>
    <x v="1"/>
    <s v="F"/>
    <d v="2021-05-11T00:00:00"/>
    <n v="71"/>
  </r>
  <r>
    <x v="480"/>
    <x v="2"/>
    <x v="1"/>
    <d v="2020-05-16T00:00:00"/>
    <d v="2020-06-01T00:00:00"/>
    <x v="1"/>
    <s v="M"/>
    <d v="2020-07-24T00:00:00"/>
    <n v="53"/>
  </r>
  <r>
    <x v="481"/>
    <x v="3"/>
    <x v="0"/>
    <d v="2021-01-28T00:00:00"/>
    <d v="2021-02-01T00:00:00"/>
    <x v="1"/>
    <s v="M"/>
    <d v="2021-04-28T00:00:00"/>
    <n v="86"/>
  </r>
  <r>
    <x v="482"/>
    <x v="1"/>
    <x v="0"/>
    <d v="2021-01-02T00:00:00"/>
    <d v="2021-02-01T00:00:00"/>
    <x v="1"/>
    <s v="M"/>
    <d v="2021-03-30T00:00:00"/>
    <n v="57"/>
  </r>
  <r>
    <x v="483"/>
    <x v="5"/>
    <x v="3"/>
    <d v="2021-05-03T00:00:00"/>
    <d v="2021-06-01T00:00:00"/>
    <x v="0"/>
    <m/>
    <m/>
    <m/>
  </r>
  <r>
    <x v="484"/>
    <x v="0"/>
    <x v="0"/>
    <d v="2021-02-02T00:00:00"/>
    <d v="2021-03-01T00:00:00"/>
    <x v="1"/>
    <s v="M"/>
    <d v="2021-05-26T00:00:00"/>
    <n v="86"/>
  </r>
  <r>
    <x v="485"/>
    <x v="4"/>
    <x v="5"/>
    <d v="2021-03-29T00:00:00"/>
    <d v="2021-04-01T00:00:00"/>
    <x v="1"/>
    <s v="M"/>
    <d v="2021-06-23T00:00:00"/>
    <n v="83"/>
  </r>
  <r>
    <x v="486"/>
    <x v="5"/>
    <x v="3"/>
    <d v="2021-07-08T00:00:00"/>
    <d v="2021-08-01T00:00:00"/>
    <x v="0"/>
    <m/>
    <m/>
    <m/>
  </r>
  <r>
    <x v="487"/>
    <x v="3"/>
    <x v="1"/>
    <d v="2021-05-16T00:00:00"/>
    <d v="2021-06-01T00:00:00"/>
    <x v="0"/>
    <m/>
    <m/>
    <m/>
  </r>
  <r>
    <x v="488"/>
    <x v="3"/>
    <x v="0"/>
    <d v="2021-02-17T00:00:00"/>
    <d v="2021-03-01T00:00:00"/>
    <x v="1"/>
    <s v="M"/>
    <d v="2021-06-01T00:00:00"/>
    <n v="92"/>
  </r>
  <r>
    <x v="489"/>
    <x v="0"/>
    <x v="1"/>
    <d v="2021-01-15T00:00:00"/>
    <d v="2021-02-01T00:00:00"/>
    <x v="1"/>
    <s v="F"/>
    <d v="2021-03-26T00:00:00"/>
    <n v="53"/>
  </r>
  <r>
    <x v="490"/>
    <x v="0"/>
    <x v="0"/>
    <d v="2020-09-10T00:00:00"/>
    <d v="2020-10-01T00:00:00"/>
    <x v="1"/>
    <s v="F"/>
    <d v="2020-12-21T00:00:00"/>
    <n v="81"/>
  </r>
  <r>
    <x v="491"/>
    <x v="0"/>
    <x v="0"/>
    <d v="2020-11-06T00:00:00"/>
    <d v="2020-12-01T00:00:00"/>
    <x v="1"/>
    <s v="F"/>
    <d v="2021-02-11T00:00:00"/>
    <n v="72"/>
  </r>
  <r>
    <x v="492"/>
    <x v="2"/>
    <x v="1"/>
    <d v="2020-07-08T00:00:00"/>
    <d v="2020-08-01T00:00:00"/>
    <x v="1"/>
    <s v="M"/>
    <d v="2020-12-04T00:00:00"/>
    <n v="125"/>
  </r>
  <r>
    <x v="493"/>
    <x v="0"/>
    <x v="1"/>
    <d v="2020-10-21T00:00:00"/>
    <d v="2020-11-01T00:00:00"/>
    <x v="1"/>
    <s v="M"/>
    <d v="2021-01-20T00:00:00"/>
    <n v="80"/>
  </r>
  <r>
    <x v="494"/>
    <x v="5"/>
    <x v="4"/>
    <d v="2021-04-26T00:00:00"/>
    <d v="2021-05-01T00:00:00"/>
    <x v="1"/>
    <s v="M"/>
    <d v="2021-06-16T00:00:00"/>
    <n v="46"/>
  </r>
  <r>
    <x v="495"/>
    <x v="3"/>
    <x v="1"/>
    <d v="2020-12-26T00:00:00"/>
    <d v="2021-01-01T00:00:00"/>
    <x v="1"/>
    <s v="F"/>
    <d v="2021-04-09T00:00:00"/>
    <n v="98"/>
  </r>
  <r>
    <x v="496"/>
    <x v="3"/>
    <x v="0"/>
    <d v="2021-01-22T00:00:00"/>
    <d v="2021-02-01T00:00:00"/>
    <x v="1"/>
    <s v="M"/>
    <d v="2021-03-24T00:00:00"/>
    <n v="51"/>
  </r>
  <r>
    <x v="497"/>
    <x v="2"/>
    <x v="0"/>
    <d v="2021-06-07T00:00:00"/>
    <d v="2021-07-01T00:00:00"/>
    <x v="0"/>
    <m/>
    <m/>
    <m/>
  </r>
  <r>
    <x v="498"/>
    <x v="6"/>
    <x v="1"/>
    <d v="2021-06-12T00:00:00"/>
    <d v="2021-07-01T00:00:00"/>
    <x v="0"/>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r>
  <r>
    <x v="1"/>
  </r>
  <r>
    <x v="1"/>
  </r>
  <r>
    <x v="0"/>
  </r>
  <r>
    <x v="0"/>
  </r>
  <r>
    <x v="1"/>
  </r>
  <r>
    <x v="1"/>
  </r>
  <r>
    <x v="1"/>
  </r>
  <r>
    <x v="2"/>
  </r>
  <r>
    <x v="3"/>
  </r>
  <r>
    <x v="0"/>
  </r>
  <r>
    <x v="0"/>
  </r>
  <r>
    <x v="4"/>
  </r>
  <r>
    <x v="0"/>
  </r>
  <r>
    <x v="4"/>
  </r>
  <r>
    <x v="1"/>
  </r>
  <r>
    <x v="1"/>
  </r>
  <r>
    <x v="0"/>
  </r>
  <r>
    <x v="0"/>
  </r>
  <r>
    <x v="1"/>
  </r>
  <r>
    <x v="0"/>
  </r>
  <r>
    <x v="0"/>
  </r>
  <r>
    <x v="1"/>
  </r>
  <r>
    <x v="0"/>
  </r>
  <r>
    <x v="0"/>
  </r>
  <r>
    <x v="0"/>
  </r>
  <r>
    <x v="1"/>
  </r>
  <r>
    <x v="0"/>
  </r>
  <r>
    <x v="0"/>
  </r>
  <r>
    <x v="0"/>
  </r>
  <r>
    <x v="1"/>
  </r>
  <r>
    <x v="0"/>
  </r>
  <r>
    <x v="4"/>
  </r>
  <r>
    <x v="0"/>
  </r>
  <r>
    <x v="1"/>
  </r>
  <r>
    <x v="4"/>
  </r>
  <r>
    <x v="0"/>
  </r>
  <r>
    <x v="0"/>
  </r>
  <r>
    <x v="0"/>
  </r>
  <r>
    <x v="3"/>
  </r>
  <r>
    <x v="5"/>
  </r>
  <r>
    <x v="5"/>
  </r>
  <r>
    <x v="0"/>
  </r>
  <r>
    <x v="0"/>
  </r>
  <r>
    <x v="1"/>
  </r>
  <r>
    <x v="0"/>
  </r>
  <r>
    <x v="4"/>
  </r>
  <r>
    <x v="0"/>
  </r>
  <r>
    <x v="1"/>
  </r>
  <r>
    <x v="1"/>
  </r>
  <r>
    <x v="1"/>
  </r>
  <r>
    <x v="1"/>
  </r>
  <r>
    <x v="1"/>
  </r>
  <r>
    <x v="0"/>
  </r>
  <r>
    <x v="3"/>
  </r>
  <r>
    <x v="0"/>
  </r>
  <r>
    <x v="5"/>
  </r>
  <r>
    <x v="1"/>
  </r>
  <r>
    <x v="5"/>
  </r>
  <r>
    <x v="0"/>
  </r>
  <r>
    <x v="0"/>
  </r>
  <r>
    <x v="0"/>
  </r>
  <r>
    <x v="3"/>
  </r>
  <r>
    <x v="2"/>
  </r>
  <r>
    <x v="3"/>
  </r>
  <r>
    <x v="1"/>
  </r>
  <r>
    <x v="3"/>
  </r>
  <r>
    <x v="0"/>
  </r>
  <r>
    <x v="1"/>
  </r>
  <r>
    <x v="0"/>
  </r>
  <r>
    <x v="0"/>
  </r>
  <r>
    <x v="0"/>
  </r>
  <r>
    <x v="1"/>
  </r>
  <r>
    <x v="1"/>
  </r>
  <r>
    <x v="1"/>
  </r>
  <r>
    <x v="4"/>
  </r>
  <r>
    <x v="5"/>
  </r>
  <r>
    <x v="5"/>
  </r>
  <r>
    <x v="0"/>
  </r>
  <r>
    <x v="0"/>
  </r>
  <r>
    <x v="1"/>
  </r>
  <r>
    <x v="3"/>
  </r>
  <r>
    <x v="0"/>
  </r>
  <r>
    <x v="1"/>
  </r>
  <r>
    <x v="1"/>
  </r>
  <r>
    <x v="4"/>
  </r>
  <r>
    <x v="4"/>
  </r>
  <r>
    <x v="1"/>
  </r>
  <r>
    <x v="1"/>
  </r>
  <r>
    <x v="0"/>
  </r>
  <r>
    <x v="1"/>
  </r>
  <r>
    <x v="0"/>
  </r>
  <r>
    <x v="0"/>
  </r>
  <r>
    <x v="3"/>
  </r>
  <r>
    <x v="0"/>
  </r>
  <r>
    <x v="0"/>
  </r>
  <r>
    <x v="1"/>
  </r>
  <r>
    <x v="1"/>
  </r>
  <r>
    <x v="0"/>
  </r>
  <r>
    <x v="2"/>
  </r>
  <r>
    <x v="1"/>
  </r>
  <r>
    <x v="5"/>
  </r>
  <r>
    <x v="0"/>
  </r>
  <r>
    <x v="0"/>
  </r>
  <r>
    <x v="0"/>
  </r>
  <r>
    <x v="0"/>
  </r>
  <r>
    <x v="2"/>
  </r>
  <r>
    <x v="1"/>
  </r>
  <r>
    <x v="0"/>
  </r>
  <r>
    <x v="1"/>
  </r>
  <r>
    <x v="0"/>
  </r>
  <r>
    <x v="5"/>
  </r>
  <r>
    <x v="5"/>
  </r>
  <r>
    <x v="0"/>
  </r>
  <r>
    <x v="1"/>
  </r>
  <r>
    <x v="1"/>
  </r>
  <r>
    <x v="0"/>
  </r>
  <r>
    <x v="0"/>
  </r>
  <r>
    <x v="1"/>
  </r>
  <r>
    <x v="0"/>
  </r>
  <r>
    <x v="0"/>
  </r>
  <r>
    <x v="1"/>
  </r>
  <r>
    <x v="1"/>
  </r>
  <r>
    <x v="0"/>
  </r>
  <r>
    <x v="0"/>
  </r>
  <r>
    <x v="1"/>
  </r>
  <r>
    <x v="1"/>
  </r>
  <r>
    <x v="3"/>
  </r>
  <r>
    <x v="0"/>
  </r>
  <r>
    <x v="1"/>
  </r>
  <r>
    <x v="2"/>
  </r>
  <r>
    <x v="1"/>
  </r>
  <r>
    <x v="0"/>
  </r>
  <r>
    <x v="4"/>
  </r>
  <r>
    <x v="1"/>
  </r>
  <r>
    <x v="0"/>
  </r>
  <r>
    <x v="1"/>
  </r>
  <r>
    <x v="0"/>
  </r>
  <r>
    <x v="0"/>
  </r>
  <r>
    <x v="0"/>
  </r>
  <r>
    <x v="0"/>
  </r>
  <r>
    <x v="1"/>
  </r>
  <r>
    <x v="1"/>
  </r>
  <r>
    <x v="0"/>
  </r>
  <r>
    <x v="5"/>
  </r>
  <r>
    <x v="0"/>
  </r>
  <r>
    <x v="0"/>
  </r>
  <r>
    <x v="0"/>
  </r>
  <r>
    <x v="4"/>
  </r>
  <r>
    <x v="2"/>
  </r>
  <r>
    <x v="1"/>
  </r>
  <r>
    <x v="1"/>
  </r>
  <r>
    <x v="1"/>
  </r>
  <r>
    <x v="1"/>
  </r>
  <r>
    <x v="3"/>
  </r>
  <r>
    <x v="0"/>
  </r>
  <r>
    <x v="5"/>
  </r>
  <r>
    <x v="1"/>
  </r>
  <r>
    <x v="0"/>
  </r>
  <r>
    <x v="1"/>
  </r>
  <r>
    <x v="1"/>
  </r>
  <r>
    <x v="0"/>
  </r>
  <r>
    <x v="4"/>
  </r>
  <r>
    <x v="0"/>
  </r>
  <r>
    <x v="1"/>
  </r>
  <r>
    <x v="1"/>
  </r>
  <r>
    <x v="1"/>
  </r>
  <r>
    <x v="0"/>
  </r>
  <r>
    <x v="0"/>
  </r>
  <r>
    <x v="5"/>
  </r>
  <r>
    <x v="0"/>
  </r>
  <r>
    <x v="1"/>
  </r>
  <r>
    <x v="1"/>
  </r>
  <r>
    <x v="1"/>
  </r>
  <r>
    <x v="0"/>
  </r>
  <r>
    <x v="0"/>
  </r>
  <r>
    <x v="1"/>
  </r>
  <r>
    <x v="1"/>
  </r>
  <r>
    <x v="0"/>
  </r>
  <r>
    <x v="1"/>
  </r>
  <r>
    <x v="1"/>
  </r>
  <r>
    <x v="2"/>
  </r>
  <r>
    <x v="2"/>
  </r>
  <r>
    <x v="1"/>
  </r>
  <r>
    <x v="0"/>
  </r>
  <r>
    <x v="5"/>
  </r>
  <r>
    <x v="0"/>
  </r>
  <r>
    <x v="0"/>
  </r>
  <r>
    <x v="0"/>
  </r>
  <r>
    <x v="0"/>
  </r>
  <r>
    <x v="0"/>
  </r>
  <r>
    <x v="1"/>
  </r>
  <r>
    <x v="3"/>
  </r>
  <r>
    <x v="5"/>
  </r>
  <r>
    <x v="1"/>
  </r>
  <r>
    <x v="0"/>
  </r>
  <r>
    <x v="0"/>
  </r>
  <r>
    <x v="1"/>
  </r>
  <r>
    <x v="1"/>
  </r>
  <r>
    <x v="2"/>
  </r>
  <r>
    <x v="1"/>
  </r>
  <r>
    <x v="1"/>
  </r>
  <r>
    <x v="0"/>
  </r>
  <r>
    <x v="2"/>
  </r>
  <r>
    <x v="5"/>
  </r>
  <r>
    <x v="0"/>
  </r>
  <r>
    <x v="0"/>
  </r>
  <r>
    <x v="1"/>
  </r>
  <r>
    <x v="3"/>
  </r>
  <r>
    <x v="5"/>
  </r>
  <r>
    <x v="2"/>
  </r>
  <r>
    <x v="2"/>
  </r>
  <r>
    <x v="1"/>
  </r>
  <r>
    <x v="1"/>
  </r>
  <r>
    <x v="3"/>
  </r>
  <r>
    <x v="0"/>
  </r>
  <r>
    <x v="1"/>
  </r>
  <r>
    <x v="0"/>
  </r>
  <r>
    <x v="4"/>
  </r>
  <r>
    <x v="0"/>
  </r>
  <r>
    <x v="1"/>
  </r>
  <r>
    <x v="1"/>
  </r>
  <r>
    <x v="2"/>
  </r>
  <r>
    <x v="0"/>
  </r>
  <r>
    <x v="1"/>
  </r>
  <r>
    <x v="0"/>
  </r>
  <r>
    <x v="3"/>
  </r>
  <r>
    <x v="0"/>
  </r>
  <r>
    <x v="0"/>
  </r>
  <r>
    <x v="1"/>
  </r>
  <r>
    <x v="0"/>
  </r>
  <r>
    <x v="3"/>
  </r>
  <r>
    <x v="0"/>
  </r>
  <r>
    <x v="0"/>
  </r>
  <r>
    <x v="1"/>
  </r>
  <r>
    <x v="1"/>
  </r>
  <r>
    <x v="0"/>
  </r>
  <r>
    <x v="1"/>
  </r>
  <r>
    <x v="2"/>
  </r>
  <r>
    <x v="4"/>
  </r>
  <r>
    <x v="1"/>
  </r>
  <r>
    <x v="0"/>
  </r>
  <r>
    <x v="0"/>
  </r>
  <r>
    <x v="4"/>
  </r>
  <r>
    <x v="0"/>
  </r>
  <r>
    <x v="2"/>
  </r>
  <r>
    <x v="0"/>
  </r>
  <r>
    <x v="2"/>
  </r>
  <r>
    <x v="1"/>
  </r>
  <r>
    <x v="1"/>
  </r>
  <r>
    <x v="0"/>
  </r>
  <r>
    <x v="4"/>
  </r>
  <r>
    <x v="0"/>
  </r>
  <r>
    <x v="0"/>
  </r>
  <r>
    <x v="1"/>
  </r>
  <r>
    <x v="0"/>
  </r>
  <r>
    <x v="1"/>
  </r>
  <r>
    <x v="1"/>
  </r>
  <r>
    <x v="2"/>
  </r>
  <r>
    <x v="4"/>
  </r>
  <r>
    <x v="0"/>
  </r>
  <r>
    <x v="3"/>
  </r>
  <r>
    <x v="0"/>
  </r>
  <r>
    <x v="3"/>
  </r>
  <r>
    <x v="4"/>
  </r>
  <r>
    <x v="0"/>
  </r>
  <r>
    <x v="3"/>
  </r>
  <r>
    <x v="1"/>
  </r>
  <r>
    <x v="1"/>
  </r>
  <r>
    <x v="5"/>
  </r>
  <r>
    <x v="0"/>
  </r>
  <r>
    <x v="1"/>
  </r>
  <r>
    <x v="0"/>
  </r>
  <r>
    <x v="0"/>
  </r>
  <r>
    <x v="1"/>
  </r>
  <r>
    <x v="3"/>
  </r>
  <r>
    <x v="1"/>
  </r>
  <r>
    <x v="3"/>
  </r>
  <r>
    <x v="0"/>
  </r>
  <r>
    <x v="3"/>
  </r>
  <r>
    <x v="0"/>
  </r>
  <r>
    <x v="1"/>
  </r>
  <r>
    <x v="3"/>
  </r>
  <r>
    <x v="0"/>
  </r>
  <r>
    <x v="4"/>
  </r>
  <r>
    <x v="1"/>
  </r>
  <r>
    <x v="1"/>
  </r>
  <r>
    <x v="1"/>
  </r>
  <r>
    <x v="0"/>
  </r>
  <r>
    <x v="1"/>
  </r>
  <r>
    <x v="0"/>
  </r>
  <r>
    <x v="0"/>
  </r>
  <r>
    <x v="3"/>
  </r>
  <r>
    <x v="4"/>
  </r>
  <r>
    <x v="1"/>
  </r>
  <r>
    <x v="0"/>
  </r>
  <r>
    <x v="1"/>
  </r>
  <r>
    <x v="0"/>
  </r>
  <r>
    <x v="0"/>
  </r>
  <r>
    <x v="0"/>
  </r>
  <r>
    <x v="5"/>
  </r>
  <r>
    <x v="0"/>
  </r>
  <r>
    <x v="0"/>
  </r>
  <r>
    <x v="3"/>
  </r>
  <r>
    <x v="5"/>
  </r>
  <r>
    <x v="0"/>
  </r>
  <r>
    <x v="1"/>
  </r>
  <r>
    <x v="1"/>
  </r>
  <r>
    <x v="0"/>
  </r>
  <r>
    <x v="0"/>
  </r>
  <r>
    <x v="4"/>
  </r>
  <r>
    <x v="1"/>
  </r>
  <r>
    <x v="1"/>
  </r>
  <r>
    <x v="5"/>
  </r>
  <r>
    <x v="0"/>
  </r>
  <r>
    <x v="1"/>
  </r>
  <r>
    <x v="1"/>
  </r>
  <r>
    <x v="3"/>
  </r>
  <r>
    <x v="1"/>
  </r>
  <r>
    <x v="5"/>
  </r>
  <r>
    <x v="1"/>
  </r>
  <r>
    <x v="1"/>
  </r>
  <r>
    <x v="1"/>
  </r>
  <r>
    <x v="5"/>
  </r>
  <r>
    <x v="5"/>
  </r>
  <r>
    <x v="1"/>
  </r>
  <r>
    <x v="0"/>
  </r>
  <r>
    <x v="1"/>
  </r>
  <r>
    <x v="0"/>
  </r>
  <r>
    <x v="1"/>
  </r>
  <r>
    <x v="0"/>
  </r>
  <r>
    <x v="0"/>
  </r>
  <r>
    <x v="0"/>
  </r>
  <r>
    <x v="1"/>
  </r>
  <r>
    <x v="1"/>
  </r>
  <r>
    <x v="1"/>
  </r>
  <r>
    <x v="0"/>
  </r>
  <r>
    <x v="1"/>
  </r>
  <r>
    <x v="0"/>
  </r>
  <r>
    <x v="2"/>
  </r>
  <r>
    <x v="2"/>
  </r>
  <r>
    <x v="1"/>
  </r>
  <r>
    <x v="1"/>
  </r>
  <r>
    <x v="5"/>
  </r>
  <r>
    <x v="1"/>
  </r>
  <r>
    <x v="1"/>
  </r>
  <r>
    <x v="1"/>
  </r>
  <r>
    <x v="1"/>
  </r>
  <r>
    <x v="4"/>
  </r>
  <r>
    <x v="4"/>
  </r>
  <r>
    <x v="1"/>
  </r>
  <r>
    <x v="0"/>
  </r>
  <r>
    <x v="1"/>
  </r>
  <r>
    <x v="3"/>
  </r>
  <r>
    <x v="5"/>
  </r>
  <r>
    <x v="1"/>
  </r>
  <r>
    <x v="0"/>
  </r>
  <r>
    <x v="1"/>
  </r>
  <r>
    <x v="5"/>
  </r>
  <r>
    <x v="0"/>
  </r>
  <r>
    <x v="2"/>
  </r>
  <r>
    <x v="1"/>
  </r>
  <r>
    <x v="0"/>
  </r>
  <r>
    <x v="0"/>
  </r>
  <r>
    <x v="0"/>
  </r>
  <r>
    <x v="1"/>
  </r>
  <r>
    <x v="0"/>
  </r>
  <r>
    <x v="1"/>
  </r>
  <r>
    <x v="0"/>
  </r>
  <r>
    <x v="0"/>
  </r>
  <r>
    <x v="0"/>
  </r>
  <r>
    <x v="1"/>
  </r>
  <r>
    <x v="5"/>
  </r>
  <r>
    <x v="0"/>
  </r>
  <r>
    <x v="1"/>
  </r>
  <r>
    <x v="1"/>
  </r>
  <r>
    <x v="5"/>
  </r>
  <r>
    <x v="0"/>
  </r>
  <r>
    <x v="0"/>
  </r>
  <r>
    <x v="1"/>
  </r>
  <r>
    <x v="1"/>
  </r>
  <r>
    <x v="0"/>
  </r>
  <r>
    <x v="0"/>
  </r>
  <r>
    <x v="1"/>
  </r>
  <r>
    <x v="1"/>
  </r>
  <r>
    <x v="3"/>
  </r>
  <r>
    <x v="0"/>
  </r>
  <r>
    <x v="0"/>
  </r>
  <r>
    <x v="1"/>
  </r>
  <r>
    <x v="4"/>
  </r>
  <r>
    <x v="1"/>
  </r>
  <r>
    <x v="0"/>
  </r>
  <r>
    <x v="0"/>
  </r>
  <r>
    <x v="0"/>
  </r>
  <r>
    <x v="0"/>
  </r>
  <r>
    <x v="1"/>
  </r>
  <r>
    <x v="1"/>
  </r>
  <r>
    <x v="2"/>
  </r>
  <r>
    <x v="1"/>
  </r>
  <r>
    <x v="0"/>
  </r>
  <r>
    <x v="1"/>
  </r>
  <r>
    <x v="0"/>
  </r>
  <r>
    <x v="1"/>
  </r>
  <r>
    <x v="0"/>
  </r>
  <r>
    <x v="5"/>
  </r>
  <r>
    <x v="1"/>
  </r>
  <r>
    <x v="0"/>
  </r>
  <r>
    <x v="1"/>
  </r>
  <r>
    <x v="5"/>
  </r>
  <r>
    <x v="4"/>
  </r>
  <r>
    <x v="2"/>
  </r>
  <r>
    <x v="0"/>
  </r>
  <r>
    <x v="1"/>
  </r>
  <r>
    <x v="5"/>
  </r>
  <r>
    <x v="1"/>
  </r>
  <r>
    <x v="0"/>
  </r>
  <r>
    <x v="1"/>
  </r>
  <r>
    <x v="0"/>
  </r>
  <r>
    <x v="1"/>
  </r>
  <r>
    <x v="1"/>
  </r>
  <r>
    <x v="1"/>
  </r>
  <r>
    <x v="5"/>
  </r>
  <r>
    <x v="3"/>
  </r>
  <r>
    <x v="2"/>
  </r>
  <r>
    <x v="1"/>
  </r>
  <r>
    <x v="1"/>
  </r>
  <r>
    <x v="3"/>
  </r>
  <r>
    <x v="1"/>
  </r>
  <r>
    <x v="1"/>
  </r>
  <r>
    <x v="2"/>
  </r>
  <r>
    <x v="1"/>
  </r>
  <r>
    <x v="1"/>
  </r>
  <r>
    <x v="1"/>
  </r>
  <r>
    <x v="0"/>
  </r>
  <r>
    <x v="1"/>
  </r>
  <r>
    <x v="0"/>
  </r>
  <r>
    <x v="0"/>
  </r>
  <r>
    <x v="5"/>
  </r>
  <r>
    <x v="4"/>
  </r>
  <r>
    <x v="0"/>
  </r>
  <r>
    <x v="5"/>
  </r>
  <r>
    <x v="1"/>
  </r>
  <r>
    <x v="3"/>
  </r>
  <r>
    <x v="0"/>
  </r>
  <r>
    <x v="0"/>
  </r>
  <r>
    <x v="1"/>
  </r>
  <r>
    <x v="4"/>
  </r>
  <r>
    <x v="1"/>
  </r>
  <r>
    <x v="2"/>
  </r>
  <r>
    <x v="2"/>
  </r>
  <r>
    <x v="1"/>
  </r>
  <r>
    <x v="0"/>
  </r>
  <r>
    <x v="3"/>
  </r>
  <r>
    <x v="1"/>
  </r>
  <r>
    <x v="3"/>
  </r>
  <r>
    <x v="1"/>
  </r>
  <r>
    <x v="5"/>
  </r>
  <r>
    <x v="0"/>
  </r>
  <r>
    <x v="3"/>
  </r>
  <r>
    <x v="1"/>
  </r>
  <r>
    <x v="3"/>
  </r>
  <r>
    <x v="1"/>
  </r>
  <r>
    <x v="4"/>
  </r>
  <r>
    <x v="5"/>
  </r>
  <r>
    <x v="1"/>
  </r>
  <r>
    <x v="0"/>
  </r>
  <r>
    <x v="0"/>
  </r>
  <r>
    <x v="0"/>
  </r>
  <r>
    <x v="2"/>
  </r>
  <r>
    <x v="1"/>
  </r>
  <r>
    <x v="3"/>
  </r>
  <r>
    <x v="5"/>
  </r>
  <r>
    <x v="0"/>
  </r>
  <r>
    <x v="3"/>
  </r>
  <r>
    <x v="0"/>
  </r>
  <r>
    <x v="3"/>
  </r>
  <r>
    <x v="4"/>
  </r>
  <r>
    <x v="5"/>
  </r>
  <r>
    <x v="1"/>
  </r>
  <r>
    <x v="0"/>
  </r>
  <r>
    <x v="1"/>
  </r>
  <r>
    <x v="0"/>
  </r>
  <r>
    <x v="0"/>
  </r>
  <r>
    <x v="3"/>
  </r>
  <r>
    <x v="0"/>
  </r>
  <r>
    <x v="5"/>
  </r>
  <r>
    <x v="3"/>
  </r>
  <r>
    <x v="1"/>
  </r>
  <r>
    <x v="0"/>
  </r>
  <r>
    <x v="1"/>
  </r>
  <r>
    <x v="0"/>
  </r>
  <r>
    <x v="0"/>
  </r>
  <r>
    <x v="1"/>
  </r>
  <r>
    <x v="1"/>
  </r>
  <r>
    <x v="4"/>
  </r>
  <r>
    <x v="1"/>
  </r>
  <r>
    <x v="0"/>
  </r>
  <r>
    <x v="0"/>
  </r>
  <r>
    <x v="1"/>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F85766-8061-8143-A4B5-1A003561FE35}" name="PivotTable15"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 firstHeaderRow="1" firstDataRow="1" firstDataCol="1"/>
  <pivotFields count="9">
    <pivotField showAll="0"/>
    <pivotField showAll="0"/>
    <pivotField showAll="0"/>
    <pivotField numFmtId="15" showAll="0"/>
    <pivotField numFmtId="15" showAll="0"/>
    <pivotField axis="axisRow" dataField="1" showAll="0">
      <items count="3">
        <item x="1"/>
        <item x="0"/>
        <item t="default"/>
      </items>
    </pivotField>
    <pivotField showAll="0"/>
    <pivotField showAll="0"/>
    <pivotField showAll="0"/>
  </pivotFields>
  <rowFields count="1">
    <field x="5"/>
  </rowFields>
  <rowItems count="3">
    <i>
      <x/>
    </i>
    <i>
      <x v="1"/>
    </i>
    <i t="grand">
      <x/>
    </i>
  </rowItems>
  <colItems count="1">
    <i/>
  </colItems>
  <dataFields count="1">
    <dataField name="Count of Fulfilled" fld="5"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1D08FB-A49C-6F44-9917-CAFF7143D488}" name="PivotTable16"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8" firstHeaderRow="1" firstDataRow="1" firstDataCol="1"/>
  <pivotFields count="9">
    <pivotField showAll="0"/>
    <pivotField showAll="0"/>
    <pivotField axis="axisRow" dataField="1" showAll="0">
      <items count="7">
        <item x="3"/>
        <item x="4"/>
        <item x="2"/>
        <item x="5"/>
        <item x="1"/>
        <item x="0"/>
        <item t="default"/>
      </items>
    </pivotField>
    <pivotField numFmtId="15" showAll="0"/>
    <pivotField numFmtId="15"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Count of Role" fld="2"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F40D9F-8C4F-A649-9216-4EC9DF9B657E}" name="PivotTable21"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8" firstHeaderRow="1" firstDataRow="1" firstDataCol="1"/>
  <pivotFields count="1">
    <pivotField axis="axisRow" dataField="1" showAll="0">
      <items count="8">
        <item x="3"/>
        <item x="4"/>
        <item x="2"/>
        <item x="5"/>
        <item x="1"/>
        <item x="0"/>
        <item h="1" x="6"/>
        <item t="default"/>
      </items>
    </pivotField>
  </pivotFields>
  <rowFields count="1">
    <field x="0"/>
  </rowFields>
  <rowItems count="7">
    <i>
      <x/>
    </i>
    <i>
      <x v="1"/>
    </i>
    <i>
      <x v="2"/>
    </i>
    <i>
      <x v="3"/>
    </i>
    <i>
      <x v="4"/>
    </i>
    <i>
      <x v="5"/>
    </i>
    <i t="grand">
      <x/>
    </i>
  </rowItems>
  <colItems count="1">
    <i/>
  </colItems>
  <dataFields count="1">
    <dataField name="Count of Role"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ositions" displayName="Positions" ref="A1:I500" totalsRowShown="0">
  <autoFilter ref="A1:I500" xr:uid="{00000000-0009-0000-0100-000001000000}"/>
  <tableColumns count="9">
    <tableColumn id="3" xr3:uid="{00000000-0010-0000-0000-000003000000}" name="Position Code"/>
    <tableColumn id="5" xr3:uid="{00000000-0010-0000-0000-000005000000}" name="Team"/>
    <tableColumn id="7" xr3:uid="{00000000-0010-0000-0000-000007000000}" name="Role"/>
    <tableColumn id="8" xr3:uid="{00000000-0010-0000-0000-000008000000}" name="Requested" dataDxfId="14"/>
    <tableColumn id="9" xr3:uid="{00000000-0010-0000-0000-000009000000}" name="Position Opened" dataDxfId="13">
      <calculatedColumnFormula>DATE(YEAR(D2),MONTH(D2)+1,1)</calculatedColumnFormula>
    </tableColumn>
    <tableColumn id="10" xr3:uid="{00000000-0010-0000-0000-00000A000000}" name="Fulfilled" dataDxfId="12">
      <calculatedColumnFormula>IF(ISBLANK(Positions[[#This Row],[Date of Joining]]),"Open", "Closed")</calculatedColumnFormula>
    </tableColumn>
    <tableColumn id="15" xr3:uid="{00000000-0010-0000-0000-00000F000000}" name="Joinee_Gender" dataDxfId="11"/>
    <tableColumn id="12" xr3:uid="{00000000-0010-0000-0000-00000C000000}" name="Date of Joining" dataDxfId="10"/>
    <tableColumn id="13" xr3:uid="{00000000-0010-0000-0000-00000D000000}" name="Days to fill" dataDxfId="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K15" totalsRowShown="0">
  <autoFilter ref="A1:K15" xr:uid="{00000000-0009-0000-0100-000003000000}"/>
  <tableColumns count="11">
    <tableColumn id="1" xr3:uid="{00000000-0010-0000-0100-000001000000}" name="Team"/>
    <tableColumn id="2" xr3:uid="{00000000-0010-0000-0100-000002000000}" name="Role"/>
    <tableColumn id="3" xr3:uid="{00000000-0010-0000-0100-000003000000}" name="# of positions" dataDxfId="8">
      <calculatedColumnFormula>COUNTIFS(Positions[Role],HiringSummaryData!$B2,Positions[Team],HiringSummaryData!$A2)</calculatedColumnFormula>
    </tableColumn>
    <tableColumn id="4" xr3:uid="{00000000-0010-0000-0100-000004000000}" name="# Sourced" dataDxfId="7"/>
    <tableColumn id="5" xr3:uid="{00000000-0010-0000-0100-000005000000}" name="# Cleared HR Snap" dataDxfId="6"/>
    <tableColumn id="6" xr3:uid="{00000000-0010-0000-0100-000006000000}" name="# Cleared Tech Test" dataDxfId="5"/>
    <tableColumn id="7" xr3:uid="{00000000-0010-0000-0100-000007000000}" name="# Cleared R1 Interview" dataDxfId="4"/>
    <tableColumn id="8" xr3:uid="{00000000-0010-0000-0100-000008000000}" name="# Cleared R2 Interview" dataDxfId="3"/>
    <tableColumn id="9" xr3:uid="{00000000-0010-0000-0100-000009000000}" name="# Offered" dataDxfId="2"/>
    <tableColumn id="10" xr3:uid="{00000000-0010-0000-0100-00000A000000}" name="# Offer Accepted" dataDxfId="1"/>
    <tableColumn id="11" xr3:uid="{00000000-0010-0000-0100-00000B000000}" name="# Joined" dataDxfId="0">
      <calculatedColumnFormula>COUNTIFS(Positions[Role],HiringSummaryData!$B2,Positions[Team],HiringSummaryData!$A2,Positions[Fulfilled],"Closed")</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workbookViewId="0">
      <pane ySplit="2" topLeftCell="A3" activePane="bottomLeft" state="frozen"/>
      <selection pane="bottomLeft" activeCell="A3" sqref="A3"/>
    </sheetView>
  </sheetViews>
  <sheetFormatPr baseColWidth="10" defaultColWidth="8.83203125" defaultRowHeight="15" x14ac:dyDescent="0.2"/>
  <cols>
    <col min="1" max="1" width="105.6640625" customWidth="1"/>
  </cols>
  <sheetData>
    <row r="1" spans="1:1" ht="27.75" customHeight="1" x14ac:dyDescent="0.2">
      <c r="A1" s="4" t="s">
        <v>0</v>
      </c>
    </row>
    <row r="2" spans="1:1" ht="154" x14ac:dyDescent="0.2">
      <c r="A2" s="1" t="s">
        <v>1</v>
      </c>
    </row>
    <row r="3" spans="1:1" ht="19" x14ac:dyDescent="0.2">
      <c r="A3" s="2"/>
    </row>
    <row r="5" spans="1:1" x14ac:dyDescent="0.2">
      <c r="A5"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
  <sheetViews>
    <sheetView tabSelected="1" workbookViewId="0">
      <selection activeCell="C10" sqref="C10"/>
    </sheetView>
  </sheetViews>
  <sheetFormatPr baseColWidth="10" defaultColWidth="8.83203125" defaultRowHeight="15" x14ac:dyDescent="0.2"/>
  <cols>
    <col min="1" max="1" width="29.1640625" bestFit="1" customWidth="1"/>
    <col min="2" max="2" width="13.5" bestFit="1" customWidth="1"/>
    <col min="3" max="3" width="12.33203125" bestFit="1" customWidth="1"/>
  </cols>
  <sheetData>
    <row r="1" spans="1:3" x14ac:dyDescent="0.2">
      <c r="A1" t="s">
        <v>534</v>
      </c>
    </row>
    <row r="2" spans="1:3" x14ac:dyDescent="0.2">
      <c r="A2" t="s">
        <v>535</v>
      </c>
    </row>
    <row r="3" spans="1:3" x14ac:dyDescent="0.2">
      <c r="A3" t="s">
        <v>536</v>
      </c>
      <c r="B3" t="s">
        <v>537</v>
      </c>
      <c r="C3" t="s">
        <v>538</v>
      </c>
    </row>
    <row r="4" spans="1:3" x14ac:dyDescent="0.2">
      <c r="A4" t="s">
        <v>539</v>
      </c>
      <c r="B4" s="8">
        <v>0</v>
      </c>
      <c r="C4">
        <v>5000</v>
      </c>
    </row>
    <row r="5" spans="1:3" x14ac:dyDescent="0.2">
      <c r="A5" t="s">
        <v>540</v>
      </c>
      <c r="B5" s="8">
        <f>(LARGE($C$4:$C$10,1)-C5)/2</f>
        <v>250</v>
      </c>
      <c r="C5">
        <v>4500</v>
      </c>
    </row>
    <row r="6" spans="1:3" x14ac:dyDescent="0.2">
      <c r="A6" t="s">
        <v>541</v>
      </c>
      <c r="B6" s="8">
        <f t="shared" ref="B6:B10" si="0">(LARGE($C$4:$C$10,1)-C6)/2</f>
        <v>500</v>
      </c>
      <c r="C6">
        <v>4000</v>
      </c>
    </row>
    <row r="7" spans="1:3" x14ac:dyDescent="0.2">
      <c r="A7" t="s">
        <v>542</v>
      </c>
      <c r="B7" s="8">
        <f t="shared" si="0"/>
        <v>750</v>
      </c>
      <c r="C7">
        <v>3500</v>
      </c>
    </row>
    <row r="8" spans="1:3" x14ac:dyDescent="0.2">
      <c r="A8" t="s">
        <v>543</v>
      </c>
      <c r="B8" s="8">
        <f t="shared" si="0"/>
        <v>1000</v>
      </c>
      <c r="C8">
        <v>3000</v>
      </c>
    </row>
    <row r="9" spans="1:3" x14ac:dyDescent="0.2">
      <c r="A9" t="s">
        <v>544</v>
      </c>
      <c r="B9" s="8">
        <f t="shared" si="0"/>
        <v>1250</v>
      </c>
      <c r="C9">
        <v>2500</v>
      </c>
    </row>
    <row r="10" spans="1:3" x14ac:dyDescent="0.2">
      <c r="A10" t="s">
        <v>545</v>
      </c>
      <c r="B10" s="8">
        <f t="shared" si="0"/>
        <v>1500</v>
      </c>
      <c r="C10">
        <v>2000</v>
      </c>
    </row>
    <row r="11" spans="1:3" x14ac:dyDescent="0.2">
      <c r="B11" s="8"/>
    </row>
    <row r="13" spans="1:3" x14ac:dyDescent="0.2">
      <c r="A13" t="s">
        <v>546</v>
      </c>
    </row>
    <row r="14" spans="1:3" x14ac:dyDescent="0.2">
      <c r="A14" t="s">
        <v>547</v>
      </c>
    </row>
    <row r="15" spans="1:3" x14ac:dyDescent="0.2">
      <c r="A15" t="s">
        <v>548</v>
      </c>
    </row>
    <row r="16" spans="1:3" x14ac:dyDescent="0.2">
      <c r="A16" t="s">
        <v>549</v>
      </c>
    </row>
    <row r="17" spans="1:1" x14ac:dyDescent="0.2">
      <c r="A17" t="s">
        <v>550</v>
      </c>
    </row>
    <row r="18" spans="1:1" x14ac:dyDescent="0.2">
      <c r="A18" t="s">
        <v>551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F53BF-345A-EE45-8A07-66315A94BB41}">
  <dimension ref="A1:B4"/>
  <sheetViews>
    <sheetView workbookViewId="0"/>
  </sheetViews>
  <sheetFormatPr baseColWidth="10" defaultRowHeight="15" x14ac:dyDescent="0.2"/>
  <cols>
    <col min="1" max="1" width="12.1640625" bestFit="1" customWidth="1"/>
    <col min="2" max="2" width="14.33203125" bestFit="1" customWidth="1"/>
  </cols>
  <sheetData>
    <row r="1" spans="1:2" x14ac:dyDescent="0.2">
      <c r="A1" s="9" t="s">
        <v>552</v>
      </c>
      <c r="B1" t="s">
        <v>556</v>
      </c>
    </row>
    <row r="2" spans="1:2" x14ac:dyDescent="0.2">
      <c r="A2" s="10" t="s">
        <v>553</v>
      </c>
      <c r="B2" s="7">
        <v>381</v>
      </c>
    </row>
    <row r="3" spans="1:2" x14ac:dyDescent="0.2">
      <c r="A3" s="10" t="s">
        <v>554</v>
      </c>
      <c r="B3" s="7">
        <v>118</v>
      </c>
    </row>
    <row r="4" spans="1:2" x14ac:dyDescent="0.2">
      <c r="A4" s="10" t="s">
        <v>555</v>
      </c>
      <c r="B4" s="7">
        <v>499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3B774-35D1-5C4B-8971-F624385E12A1}">
  <dimension ref="A1:B8"/>
  <sheetViews>
    <sheetView zoomScale="120" zoomScaleNormal="120" workbookViewId="0">
      <selection activeCell="K7" sqref="K7"/>
    </sheetView>
  </sheetViews>
  <sheetFormatPr baseColWidth="10" defaultRowHeight="15" x14ac:dyDescent="0.2"/>
  <cols>
    <col min="1" max="1" width="20.6640625" bestFit="1" customWidth="1"/>
    <col min="2" max="2" width="11.5" bestFit="1" customWidth="1"/>
  </cols>
  <sheetData>
    <row r="1" spans="1:2" x14ac:dyDescent="0.2">
      <c r="A1" s="9" t="s">
        <v>552</v>
      </c>
      <c r="B1" t="s">
        <v>557</v>
      </c>
    </row>
    <row r="2" spans="1:2" x14ac:dyDescent="0.2">
      <c r="A2" s="10" t="s">
        <v>32</v>
      </c>
      <c r="B2" s="7">
        <v>39</v>
      </c>
    </row>
    <row r="3" spans="1:2" x14ac:dyDescent="0.2">
      <c r="A3" s="10" t="s">
        <v>36</v>
      </c>
      <c r="B3" s="7">
        <v>29</v>
      </c>
    </row>
    <row r="4" spans="1:2" x14ac:dyDescent="0.2">
      <c r="A4" s="10" t="s">
        <v>29</v>
      </c>
      <c r="B4" s="7">
        <v>27</v>
      </c>
    </row>
    <row r="5" spans="1:2" x14ac:dyDescent="0.2">
      <c r="A5" s="10" t="s">
        <v>66</v>
      </c>
      <c r="B5" s="7">
        <v>39</v>
      </c>
    </row>
    <row r="6" spans="1:2" x14ac:dyDescent="0.2">
      <c r="A6" s="10" t="s">
        <v>16</v>
      </c>
      <c r="B6" s="7">
        <v>179</v>
      </c>
    </row>
    <row r="7" spans="1:2" x14ac:dyDescent="0.2">
      <c r="A7" s="10" t="s">
        <v>13</v>
      </c>
      <c r="B7" s="7">
        <v>186</v>
      </c>
    </row>
    <row r="8" spans="1:2" x14ac:dyDescent="0.2">
      <c r="A8" s="10" t="s">
        <v>555</v>
      </c>
      <c r="B8" s="7">
        <v>499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B5E2D-50BF-E243-AB35-5AFB9FD002B2}">
  <dimension ref="A1:B8"/>
  <sheetViews>
    <sheetView workbookViewId="0">
      <selection activeCell="A8" sqref="A8"/>
    </sheetView>
  </sheetViews>
  <sheetFormatPr baseColWidth="10" defaultRowHeight="15" x14ac:dyDescent="0.2"/>
  <cols>
    <col min="1" max="1" width="20.6640625" bestFit="1" customWidth="1"/>
    <col min="2" max="2" width="11.5" bestFit="1" customWidth="1"/>
  </cols>
  <sheetData>
    <row r="1" spans="1:2" x14ac:dyDescent="0.2">
      <c r="A1" s="9" t="s">
        <v>552</v>
      </c>
      <c r="B1" t="s">
        <v>557</v>
      </c>
    </row>
    <row r="2" spans="1:2" x14ac:dyDescent="0.2">
      <c r="A2" s="10" t="s">
        <v>32</v>
      </c>
      <c r="B2" s="7">
        <v>39</v>
      </c>
    </row>
    <row r="3" spans="1:2" x14ac:dyDescent="0.2">
      <c r="A3" s="10" t="s">
        <v>36</v>
      </c>
      <c r="B3" s="7">
        <v>29</v>
      </c>
    </row>
    <row r="4" spans="1:2" x14ac:dyDescent="0.2">
      <c r="A4" s="10" t="s">
        <v>29</v>
      </c>
      <c r="B4" s="7">
        <v>27</v>
      </c>
    </row>
    <row r="5" spans="1:2" x14ac:dyDescent="0.2">
      <c r="A5" s="10" t="s">
        <v>66</v>
      </c>
      <c r="B5" s="7">
        <v>39</v>
      </c>
    </row>
    <row r="6" spans="1:2" x14ac:dyDescent="0.2">
      <c r="A6" s="10" t="s">
        <v>16</v>
      </c>
      <c r="B6" s="7">
        <v>179</v>
      </c>
    </row>
    <row r="7" spans="1:2" x14ac:dyDescent="0.2">
      <c r="A7" s="10" t="s">
        <v>13</v>
      </c>
      <c r="B7" s="7">
        <v>186</v>
      </c>
    </row>
    <row r="8" spans="1:2" x14ac:dyDescent="0.2">
      <c r="A8" s="10" t="s">
        <v>555</v>
      </c>
      <c r="B8" s="7">
        <v>499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943D6-1BF5-424B-9EEA-127AF5479BE5}">
  <dimension ref="A1"/>
  <sheetViews>
    <sheetView topLeftCell="A4" zoomScale="120" zoomScaleNormal="120" workbookViewId="0">
      <selection activeCell="M18" sqref="M18"/>
    </sheetView>
  </sheetViews>
  <sheetFormatPr baseColWidth="10" defaultRowHeight="15" x14ac:dyDescent="0.2"/>
  <cols>
    <col min="1" max="16384" width="10.83203125" style="1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00"/>
  <sheetViews>
    <sheetView workbookViewId="0">
      <pane xSplit="3" ySplit="1" topLeftCell="D2" activePane="bottomRight" state="frozen"/>
      <selection pane="topRight" activeCell="D1" sqref="D1"/>
      <selection pane="bottomLeft" activeCell="A2" sqref="A2"/>
      <selection pane="bottomRight" activeCell="I1" sqref="I1:I1048576"/>
    </sheetView>
  </sheetViews>
  <sheetFormatPr baseColWidth="10" defaultColWidth="8.83203125" defaultRowHeight="15" x14ac:dyDescent="0.2"/>
  <cols>
    <col min="2" max="2" width="14" bestFit="1" customWidth="1"/>
    <col min="3" max="3" width="24.33203125" bestFit="1" customWidth="1"/>
    <col min="4" max="4" width="15.83203125" customWidth="1"/>
    <col min="5" max="5" width="18.33203125" bestFit="1" customWidth="1"/>
    <col min="6" max="6" width="9.83203125" bestFit="1" customWidth="1"/>
    <col min="7" max="7" width="9.83203125" customWidth="1"/>
    <col min="8" max="8" width="16.5" bestFit="1" customWidth="1"/>
  </cols>
  <sheetData>
    <row r="1" spans="1:9" x14ac:dyDescent="0.2">
      <c r="A1" t="s">
        <v>2</v>
      </c>
      <c r="B1" t="s">
        <v>3</v>
      </c>
      <c r="C1" t="s">
        <v>4</v>
      </c>
      <c r="D1" t="s">
        <v>5</v>
      </c>
      <c r="E1" t="s">
        <v>6</v>
      </c>
      <c r="F1" s="6" t="s">
        <v>7</v>
      </c>
      <c r="G1" s="6" t="s">
        <v>8</v>
      </c>
      <c r="H1" t="s">
        <v>9</v>
      </c>
      <c r="I1" t="s">
        <v>10</v>
      </c>
    </row>
    <row r="2" spans="1:9" x14ac:dyDescent="0.2">
      <c r="A2" t="s">
        <v>11</v>
      </c>
      <c r="B2" t="s">
        <v>12</v>
      </c>
      <c r="C2" t="s">
        <v>13</v>
      </c>
      <c r="D2" s="5">
        <v>44335</v>
      </c>
      <c r="E2" s="5">
        <f t="shared" ref="E2:E65" si="0">DATE(YEAR(D2),MONTH(D2)+1,1)</f>
        <v>44348</v>
      </c>
      <c r="F2" t="str">
        <f>IF(ISBLANK(Positions[[#This Row],[Date of Joining]]),"Open", "Closed")</f>
        <v>Open</v>
      </c>
      <c r="H2" s="5"/>
    </row>
    <row r="3" spans="1:9" x14ac:dyDescent="0.2">
      <c r="A3" t="s">
        <v>14</v>
      </c>
      <c r="B3" t="s">
        <v>15</v>
      </c>
      <c r="C3" t="s">
        <v>16</v>
      </c>
      <c r="D3" s="5">
        <v>44342</v>
      </c>
      <c r="E3" s="5">
        <f t="shared" si="0"/>
        <v>44348</v>
      </c>
      <c r="F3" s="7" t="str">
        <f>IF(ISBLANK(Positions[[#This Row],[Date of Joining]]),"Open", "Closed")</f>
        <v>Open</v>
      </c>
      <c r="G3" s="7"/>
      <c r="H3" s="5"/>
    </row>
    <row r="4" spans="1:9" x14ac:dyDescent="0.2">
      <c r="A4" t="s">
        <v>17</v>
      </c>
      <c r="B4" t="s">
        <v>18</v>
      </c>
      <c r="C4" t="s">
        <v>16</v>
      </c>
      <c r="D4" s="5">
        <v>44005</v>
      </c>
      <c r="E4" s="5">
        <f t="shared" si="0"/>
        <v>44013</v>
      </c>
      <c r="F4" s="7" t="str">
        <f>IF(ISBLANK(Positions[[#This Row],[Date of Joining]]),"Open", "Closed")</f>
        <v>Closed</v>
      </c>
      <c r="G4" s="7" t="s">
        <v>19</v>
      </c>
      <c r="H4" s="5">
        <v>44050</v>
      </c>
      <c r="I4">
        <f>IF(ISBLANK(Positions[[#This Row],[Date of Joining]]),,Positions[[#This Row],[Date of Joining]]-Positions[[#This Row],[Position Opened]])</f>
        <v>37</v>
      </c>
    </row>
    <row r="5" spans="1:9" x14ac:dyDescent="0.2">
      <c r="A5" t="s">
        <v>20</v>
      </c>
      <c r="B5" t="s">
        <v>12</v>
      </c>
      <c r="C5" t="s">
        <v>13</v>
      </c>
      <c r="D5" s="5">
        <v>44174</v>
      </c>
      <c r="E5" s="5">
        <f t="shared" si="0"/>
        <v>44197</v>
      </c>
      <c r="F5" s="7" t="str">
        <f>IF(ISBLANK(Positions[[#This Row],[Date of Joining]]),"Open", "Closed")</f>
        <v>Closed</v>
      </c>
      <c r="G5" s="7" t="s">
        <v>21</v>
      </c>
      <c r="H5" s="5">
        <v>44285</v>
      </c>
      <c r="I5">
        <f>IF(ISBLANK(Positions[[#This Row],[Date of Joining]]),,Positions[[#This Row],[Date of Joining]]-Positions[[#This Row],[Position Opened]])</f>
        <v>88</v>
      </c>
    </row>
    <row r="6" spans="1:9" x14ac:dyDescent="0.2">
      <c r="A6" t="s">
        <v>22</v>
      </c>
      <c r="B6" t="s">
        <v>18</v>
      </c>
      <c r="C6" t="s">
        <v>13</v>
      </c>
      <c r="D6" s="5">
        <v>44137</v>
      </c>
      <c r="E6" s="5">
        <f t="shared" si="0"/>
        <v>44166</v>
      </c>
      <c r="F6" t="str">
        <f>IF(ISBLANK(Positions[[#This Row],[Date of Joining]]),"Open", "Closed")</f>
        <v>Closed</v>
      </c>
      <c r="G6" t="s">
        <v>21</v>
      </c>
      <c r="H6" s="5">
        <v>44222</v>
      </c>
      <c r="I6">
        <f>IF(ISBLANK(Positions[[#This Row],[Date of Joining]]),,Positions[[#This Row],[Date of Joining]]-Positions[[#This Row],[Position Opened]])</f>
        <v>56</v>
      </c>
    </row>
    <row r="7" spans="1:9" x14ac:dyDescent="0.2">
      <c r="A7" t="s">
        <v>23</v>
      </c>
      <c r="B7" t="s">
        <v>24</v>
      </c>
      <c r="C7" t="s">
        <v>16</v>
      </c>
      <c r="D7" s="5">
        <v>44257</v>
      </c>
      <c r="E7" s="5">
        <f t="shared" si="0"/>
        <v>44287</v>
      </c>
      <c r="F7" t="str">
        <f>IF(ISBLANK(Positions[[#This Row],[Date of Joining]]),"Open", "Closed")</f>
        <v>Closed</v>
      </c>
      <c r="G7" t="s">
        <v>21</v>
      </c>
      <c r="H7" s="5">
        <v>44351</v>
      </c>
      <c r="I7">
        <f>IF(ISBLANK(Positions[[#This Row],[Date of Joining]]),,Positions[[#This Row],[Date of Joining]]-Positions[[#This Row],[Position Opened]])</f>
        <v>64</v>
      </c>
    </row>
    <row r="8" spans="1:9" x14ac:dyDescent="0.2">
      <c r="A8" t="s">
        <v>25</v>
      </c>
      <c r="B8" t="s">
        <v>15</v>
      </c>
      <c r="C8" t="s">
        <v>16</v>
      </c>
      <c r="D8" s="5">
        <v>44292</v>
      </c>
      <c r="E8" s="5">
        <f t="shared" si="0"/>
        <v>44317</v>
      </c>
      <c r="F8" t="str">
        <f>IF(ISBLANK(Positions[[#This Row],[Date of Joining]]),"Open", "Closed")</f>
        <v>Open</v>
      </c>
      <c r="H8" s="5"/>
    </row>
    <row r="9" spans="1:9" x14ac:dyDescent="0.2">
      <c r="A9" t="s">
        <v>26</v>
      </c>
      <c r="B9" t="s">
        <v>12</v>
      </c>
      <c r="C9" t="s">
        <v>16</v>
      </c>
      <c r="D9" s="5">
        <v>44149</v>
      </c>
      <c r="E9" s="5">
        <f t="shared" si="0"/>
        <v>44166</v>
      </c>
      <c r="F9" t="str">
        <f>IF(ISBLANK(Positions[[#This Row],[Date of Joining]]),"Open", "Closed")</f>
        <v>Closed</v>
      </c>
      <c r="G9" t="s">
        <v>21</v>
      </c>
      <c r="H9" s="5">
        <v>44219</v>
      </c>
      <c r="I9">
        <f>IF(ISBLANK(Positions[[#This Row],[Date of Joining]]),,Positions[[#This Row],[Date of Joining]]-Positions[[#This Row],[Position Opened]])</f>
        <v>53</v>
      </c>
    </row>
    <row r="10" spans="1:9" x14ac:dyDescent="0.2">
      <c r="A10" t="s">
        <v>27</v>
      </c>
      <c r="B10" t="s">
        <v>28</v>
      </c>
      <c r="C10" t="s">
        <v>29</v>
      </c>
      <c r="D10" s="5">
        <v>44137</v>
      </c>
      <c r="E10" s="5">
        <f t="shared" si="0"/>
        <v>44166</v>
      </c>
      <c r="F10" t="str">
        <f>IF(ISBLANK(Positions[[#This Row],[Date of Joining]]),"Open", "Closed")</f>
        <v>Closed</v>
      </c>
      <c r="G10" t="s">
        <v>19</v>
      </c>
      <c r="H10" s="5">
        <v>44217</v>
      </c>
      <c r="I10">
        <f>IF(ISBLANK(Positions[[#This Row],[Date of Joining]]),,Positions[[#This Row],[Date of Joining]]-Positions[[#This Row],[Position Opened]])</f>
        <v>51</v>
      </c>
    </row>
    <row r="11" spans="1:9" x14ac:dyDescent="0.2">
      <c r="A11" t="s">
        <v>30</v>
      </c>
      <c r="B11" t="s">
        <v>31</v>
      </c>
      <c r="C11" t="s">
        <v>32</v>
      </c>
      <c r="D11" s="5">
        <v>44351</v>
      </c>
      <c r="E11" s="5">
        <f t="shared" si="0"/>
        <v>44378</v>
      </c>
      <c r="F11" t="str">
        <f>IF(ISBLANK(Positions[[#This Row],[Date of Joining]]),"Open", "Closed")</f>
        <v>Open</v>
      </c>
      <c r="H11" s="5"/>
    </row>
    <row r="12" spans="1:9" x14ac:dyDescent="0.2">
      <c r="A12" t="s">
        <v>33</v>
      </c>
      <c r="B12" t="s">
        <v>18</v>
      </c>
      <c r="C12" t="s">
        <v>13</v>
      </c>
      <c r="D12" s="5">
        <v>44177</v>
      </c>
      <c r="E12" s="5">
        <f t="shared" si="0"/>
        <v>44197</v>
      </c>
      <c r="F12" t="str">
        <f>IF(ISBLANK(Positions[[#This Row],[Date of Joining]]),"Open", "Closed")</f>
        <v>Closed</v>
      </c>
      <c r="G12" t="s">
        <v>19</v>
      </c>
      <c r="H12" s="5">
        <v>44261</v>
      </c>
      <c r="I12">
        <f>IF(ISBLANK(Positions[[#This Row],[Date of Joining]]),,Positions[[#This Row],[Date of Joining]]-Positions[[#This Row],[Position Opened]])</f>
        <v>64</v>
      </c>
    </row>
    <row r="13" spans="1:9" x14ac:dyDescent="0.2">
      <c r="A13" t="s">
        <v>34</v>
      </c>
      <c r="B13" t="s">
        <v>15</v>
      </c>
      <c r="C13" t="s">
        <v>13</v>
      </c>
      <c r="D13" s="5">
        <v>44013</v>
      </c>
      <c r="E13" s="5">
        <f t="shared" si="0"/>
        <v>44044</v>
      </c>
      <c r="F13" t="str">
        <f>IF(ISBLANK(Positions[[#This Row],[Date of Joining]]),"Open", "Closed")</f>
        <v>Closed</v>
      </c>
      <c r="G13" t="s">
        <v>19</v>
      </c>
      <c r="H13" s="5">
        <v>44173</v>
      </c>
      <c r="I13">
        <f>IF(ISBLANK(Positions[[#This Row],[Date of Joining]]),,Positions[[#This Row],[Date of Joining]]-Positions[[#This Row],[Position Opened]])</f>
        <v>129</v>
      </c>
    </row>
    <row r="14" spans="1:9" x14ac:dyDescent="0.2">
      <c r="A14" t="s">
        <v>35</v>
      </c>
      <c r="B14" t="s">
        <v>31</v>
      </c>
      <c r="C14" t="s">
        <v>36</v>
      </c>
      <c r="D14" s="5">
        <v>44268</v>
      </c>
      <c r="E14" s="5">
        <f t="shared" si="0"/>
        <v>44287</v>
      </c>
      <c r="F14" t="str">
        <f>IF(ISBLANK(Positions[[#This Row],[Date of Joining]]),"Open", "Closed")</f>
        <v>Closed</v>
      </c>
      <c r="G14" t="s">
        <v>21</v>
      </c>
      <c r="H14" s="5">
        <v>44339</v>
      </c>
      <c r="I14">
        <f>IF(ISBLANK(Positions[[#This Row],[Date of Joining]]),,Positions[[#This Row],[Date of Joining]]-Positions[[#This Row],[Position Opened]])</f>
        <v>52</v>
      </c>
    </row>
    <row r="15" spans="1:9" x14ac:dyDescent="0.2">
      <c r="A15" t="s">
        <v>37</v>
      </c>
      <c r="B15" t="s">
        <v>12</v>
      </c>
      <c r="C15" t="s">
        <v>13</v>
      </c>
      <c r="D15" s="5">
        <v>44344</v>
      </c>
      <c r="E15" s="5">
        <f t="shared" si="0"/>
        <v>44348</v>
      </c>
      <c r="F15" t="str">
        <f>IF(ISBLANK(Positions[[#This Row],[Date of Joining]]),"Open", "Closed")</f>
        <v>Open</v>
      </c>
      <c r="H15" s="5"/>
    </row>
    <row r="16" spans="1:9" x14ac:dyDescent="0.2">
      <c r="A16" t="s">
        <v>38</v>
      </c>
      <c r="B16" t="s">
        <v>31</v>
      </c>
      <c r="C16" t="s">
        <v>36</v>
      </c>
      <c r="D16" s="5">
        <v>44362</v>
      </c>
      <c r="E16" s="5">
        <f t="shared" si="0"/>
        <v>44378</v>
      </c>
      <c r="F16" t="str">
        <f>IF(ISBLANK(Positions[[#This Row],[Date of Joining]]),"Open", "Closed")</f>
        <v>Open</v>
      </c>
      <c r="H16" s="5"/>
    </row>
    <row r="17" spans="1:9" x14ac:dyDescent="0.2">
      <c r="A17" t="s">
        <v>39</v>
      </c>
      <c r="B17" t="s">
        <v>24</v>
      </c>
      <c r="C17" t="s">
        <v>16</v>
      </c>
      <c r="D17" s="5">
        <v>44352</v>
      </c>
      <c r="E17" s="5">
        <f t="shared" si="0"/>
        <v>44378</v>
      </c>
      <c r="F17" t="str">
        <f>IF(ISBLANK(Positions[[#This Row],[Date of Joining]]),"Open", "Closed")</f>
        <v>Open</v>
      </c>
      <c r="H17" s="5"/>
    </row>
    <row r="18" spans="1:9" x14ac:dyDescent="0.2">
      <c r="A18" t="s">
        <v>40</v>
      </c>
      <c r="B18" t="s">
        <v>41</v>
      </c>
      <c r="C18" t="s">
        <v>16</v>
      </c>
      <c r="D18" s="5">
        <v>44276</v>
      </c>
      <c r="E18" s="5">
        <f t="shared" si="0"/>
        <v>44287</v>
      </c>
      <c r="F18" t="str">
        <f>IF(ISBLANK(Positions[[#This Row],[Date of Joining]]),"Open", "Closed")</f>
        <v>Closed</v>
      </c>
      <c r="G18" t="s">
        <v>21</v>
      </c>
      <c r="H18" s="5">
        <v>44355</v>
      </c>
      <c r="I18">
        <f>IF(ISBLANK(Positions[[#This Row],[Date of Joining]]),,Positions[[#This Row],[Date of Joining]]-Positions[[#This Row],[Position Opened]])</f>
        <v>68</v>
      </c>
    </row>
    <row r="19" spans="1:9" x14ac:dyDescent="0.2">
      <c r="A19" t="s">
        <v>42</v>
      </c>
      <c r="B19" t="s">
        <v>15</v>
      </c>
      <c r="C19" t="s">
        <v>13</v>
      </c>
      <c r="D19" s="5">
        <v>44168</v>
      </c>
      <c r="E19" s="5">
        <f t="shared" si="0"/>
        <v>44197</v>
      </c>
      <c r="F19" t="str">
        <f>IF(ISBLANK(Positions[[#This Row],[Date of Joining]]),"Open", "Closed")</f>
        <v>Closed</v>
      </c>
      <c r="G19" t="s">
        <v>19</v>
      </c>
      <c r="H19" s="5">
        <v>44221</v>
      </c>
      <c r="I19">
        <f>IF(ISBLANK(Positions[[#This Row],[Date of Joining]]),,Positions[[#This Row],[Date of Joining]]-Positions[[#This Row],[Position Opened]])</f>
        <v>24</v>
      </c>
    </row>
    <row r="20" spans="1:9" x14ac:dyDescent="0.2">
      <c r="A20" t="s">
        <v>43</v>
      </c>
      <c r="B20" t="s">
        <v>24</v>
      </c>
      <c r="C20" t="s">
        <v>13</v>
      </c>
      <c r="D20" s="5">
        <v>44099</v>
      </c>
      <c r="E20" s="5">
        <f t="shared" si="0"/>
        <v>44105</v>
      </c>
      <c r="F20" t="str">
        <f>IF(ISBLANK(Positions[[#This Row],[Date of Joining]]),"Open", "Closed")</f>
        <v>Closed</v>
      </c>
      <c r="G20" t="s">
        <v>21</v>
      </c>
      <c r="H20" s="5">
        <v>44142</v>
      </c>
      <c r="I20">
        <f>IF(ISBLANK(Positions[[#This Row],[Date of Joining]]),,Positions[[#This Row],[Date of Joining]]-Positions[[#This Row],[Position Opened]])</f>
        <v>37</v>
      </c>
    </row>
    <row r="21" spans="1:9" x14ac:dyDescent="0.2">
      <c r="A21" t="s">
        <v>44</v>
      </c>
      <c r="B21" t="s">
        <v>41</v>
      </c>
      <c r="C21" t="s">
        <v>16</v>
      </c>
      <c r="D21" s="5">
        <v>44161</v>
      </c>
      <c r="E21" s="5">
        <f t="shared" si="0"/>
        <v>44166</v>
      </c>
      <c r="F21" t="str">
        <f>IF(ISBLANK(Positions[[#This Row],[Date of Joining]]),"Open", "Closed")</f>
        <v>Closed</v>
      </c>
      <c r="G21" t="s">
        <v>19</v>
      </c>
      <c r="H21" s="5">
        <v>44270</v>
      </c>
      <c r="I21">
        <f>IF(ISBLANK(Positions[[#This Row],[Date of Joining]]),,Positions[[#This Row],[Date of Joining]]-Positions[[#This Row],[Position Opened]])</f>
        <v>104</v>
      </c>
    </row>
    <row r="22" spans="1:9" x14ac:dyDescent="0.2">
      <c r="A22" t="s">
        <v>45</v>
      </c>
      <c r="B22" t="s">
        <v>12</v>
      </c>
      <c r="C22" t="s">
        <v>13</v>
      </c>
      <c r="D22" s="5">
        <v>44196</v>
      </c>
      <c r="E22" s="5">
        <f t="shared" si="0"/>
        <v>44197</v>
      </c>
      <c r="F22" t="str">
        <f>IF(ISBLANK(Positions[[#This Row],[Date of Joining]]),"Open", "Closed")</f>
        <v>Closed</v>
      </c>
      <c r="G22" t="s">
        <v>21</v>
      </c>
      <c r="H22" s="5">
        <v>44261</v>
      </c>
      <c r="I22">
        <f>IF(ISBLANK(Positions[[#This Row],[Date of Joining]]),,Positions[[#This Row],[Date of Joining]]-Positions[[#This Row],[Position Opened]])</f>
        <v>64</v>
      </c>
    </row>
    <row r="23" spans="1:9" x14ac:dyDescent="0.2">
      <c r="A23" t="s">
        <v>46</v>
      </c>
      <c r="B23" t="s">
        <v>18</v>
      </c>
      <c r="C23" t="s">
        <v>13</v>
      </c>
      <c r="D23" s="5">
        <v>44154</v>
      </c>
      <c r="E23" s="5">
        <f t="shared" si="0"/>
        <v>44166</v>
      </c>
      <c r="F23" t="str">
        <f>IF(ISBLANK(Positions[[#This Row],[Date of Joining]]),"Open", "Closed")</f>
        <v>Closed</v>
      </c>
      <c r="G23" t="s">
        <v>21</v>
      </c>
      <c r="H23" s="5">
        <v>44192</v>
      </c>
      <c r="I23">
        <f>IF(ISBLANK(Positions[[#This Row],[Date of Joining]]),,Positions[[#This Row],[Date of Joining]]-Positions[[#This Row],[Position Opened]])</f>
        <v>26</v>
      </c>
    </row>
    <row r="24" spans="1:9" x14ac:dyDescent="0.2">
      <c r="A24" t="s">
        <v>47</v>
      </c>
      <c r="B24" t="s">
        <v>24</v>
      </c>
      <c r="C24" t="s">
        <v>16</v>
      </c>
      <c r="D24" s="5">
        <v>44022</v>
      </c>
      <c r="E24" s="5">
        <f t="shared" si="0"/>
        <v>44044</v>
      </c>
      <c r="F24" t="str">
        <f>IF(ISBLANK(Positions[[#This Row],[Date of Joining]]),"Open", "Closed")</f>
        <v>Closed</v>
      </c>
      <c r="G24" t="s">
        <v>21</v>
      </c>
      <c r="H24" s="5">
        <v>44132</v>
      </c>
      <c r="I24">
        <f>IF(ISBLANK(Positions[[#This Row],[Date of Joining]]),,Positions[[#This Row],[Date of Joining]]-Positions[[#This Row],[Position Opened]])</f>
        <v>88</v>
      </c>
    </row>
    <row r="25" spans="1:9" x14ac:dyDescent="0.2">
      <c r="A25" t="s">
        <v>48</v>
      </c>
      <c r="B25" t="s">
        <v>24</v>
      </c>
      <c r="C25" t="s">
        <v>13</v>
      </c>
      <c r="D25" s="5">
        <v>44377</v>
      </c>
      <c r="E25" s="5">
        <f t="shared" si="0"/>
        <v>44378</v>
      </c>
      <c r="F25" t="str">
        <f>IF(ISBLANK(Positions[[#This Row],[Date of Joining]]),"Open", "Closed")</f>
        <v>Open</v>
      </c>
      <c r="H25" s="5"/>
    </row>
    <row r="26" spans="1:9" x14ac:dyDescent="0.2">
      <c r="A26" t="s">
        <v>49</v>
      </c>
      <c r="B26" t="s">
        <v>15</v>
      </c>
      <c r="C26" t="s">
        <v>13</v>
      </c>
      <c r="D26" s="5">
        <v>44003</v>
      </c>
      <c r="E26" s="5">
        <f t="shared" si="0"/>
        <v>44013</v>
      </c>
      <c r="F26" t="str">
        <f>IF(ISBLANK(Positions[[#This Row],[Date of Joining]]),"Open", "Closed")</f>
        <v>Closed</v>
      </c>
      <c r="G26" t="s">
        <v>19</v>
      </c>
      <c r="H26" s="5">
        <v>44064</v>
      </c>
      <c r="I26">
        <f>IF(ISBLANK(Positions[[#This Row],[Date of Joining]]),,Positions[[#This Row],[Date of Joining]]-Positions[[#This Row],[Position Opened]])</f>
        <v>51</v>
      </c>
    </row>
    <row r="27" spans="1:9" x14ac:dyDescent="0.2">
      <c r="A27" t="s">
        <v>50</v>
      </c>
      <c r="B27" t="s">
        <v>18</v>
      </c>
      <c r="C27" t="s">
        <v>13</v>
      </c>
      <c r="D27" s="5">
        <v>44319</v>
      </c>
      <c r="E27" s="5">
        <f t="shared" si="0"/>
        <v>44348</v>
      </c>
      <c r="F27" t="str">
        <f>IF(ISBLANK(Positions[[#This Row],[Date of Joining]]),"Open", "Closed")</f>
        <v>Open</v>
      </c>
      <c r="H27" s="5"/>
    </row>
    <row r="28" spans="1:9" x14ac:dyDescent="0.2">
      <c r="A28" t="s">
        <v>51</v>
      </c>
      <c r="B28" t="s">
        <v>41</v>
      </c>
      <c r="C28" t="s">
        <v>16</v>
      </c>
      <c r="D28" s="5">
        <v>44263</v>
      </c>
      <c r="E28" s="5">
        <f t="shared" si="0"/>
        <v>44287</v>
      </c>
      <c r="F28" t="str">
        <f>IF(ISBLANK(Positions[[#This Row],[Date of Joining]]),"Open", "Closed")</f>
        <v>Closed</v>
      </c>
      <c r="G28" t="s">
        <v>19</v>
      </c>
      <c r="H28" s="5">
        <v>44363</v>
      </c>
      <c r="I28">
        <f>IF(ISBLANK(Positions[[#This Row],[Date of Joining]]),,Positions[[#This Row],[Date of Joining]]-Positions[[#This Row],[Position Opened]])</f>
        <v>76</v>
      </c>
    </row>
    <row r="29" spans="1:9" x14ac:dyDescent="0.2">
      <c r="A29" t="s">
        <v>52</v>
      </c>
      <c r="B29" t="s">
        <v>12</v>
      </c>
      <c r="C29" t="s">
        <v>13</v>
      </c>
      <c r="D29" s="5">
        <v>44382</v>
      </c>
      <c r="E29" s="5">
        <f t="shared" si="0"/>
        <v>44409</v>
      </c>
      <c r="F29" t="str">
        <f>IF(ISBLANK(Positions[[#This Row],[Date of Joining]]),"Open", "Closed")</f>
        <v>Open</v>
      </c>
      <c r="H29" s="5"/>
    </row>
    <row r="30" spans="1:9" x14ac:dyDescent="0.2">
      <c r="A30" t="s">
        <v>53</v>
      </c>
      <c r="B30" t="s">
        <v>15</v>
      </c>
      <c r="C30" t="s">
        <v>13</v>
      </c>
      <c r="D30" s="5">
        <v>44191</v>
      </c>
      <c r="E30" s="5">
        <f t="shared" si="0"/>
        <v>44197</v>
      </c>
      <c r="F30" t="str">
        <f>IF(ISBLANK(Positions[[#This Row],[Date of Joining]]),"Open", "Closed")</f>
        <v>Closed</v>
      </c>
      <c r="G30" t="s">
        <v>21</v>
      </c>
      <c r="H30" s="5">
        <v>44286</v>
      </c>
      <c r="I30">
        <f>IF(ISBLANK(Positions[[#This Row],[Date of Joining]]),,Positions[[#This Row],[Date of Joining]]-Positions[[#This Row],[Position Opened]])</f>
        <v>89</v>
      </c>
    </row>
    <row r="31" spans="1:9" x14ac:dyDescent="0.2">
      <c r="A31" t="s">
        <v>54</v>
      </c>
      <c r="B31" t="s">
        <v>18</v>
      </c>
      <c r="C31" t="s">
        <v>13</v>
      </c>
      <c r="D31" s="5">
        <v>44294</v>
      </c>
      <c r="E31" s="5">
        <f t="shared" si="0"/>
        <v>44317</v>
      </c>
      <c r="F31" t="str">
        <f>IF(ISBLANK(Positions[[#This Row],[Date of Joining]]),"Open", "Closed")</f>
        <v>Open</v>
      </c>
      <c r="H31" s="5"/>
    </row>
    <row r="32" spans="1:9" x14ac:dyDescent="0.2">
      <c r="A32" t="s">
        <v>55</v>
      </c>
      <c r="B32" t="s">
        <v>15</v>
      </c>
      <c r="C32" t="s">
        <v>16</v>
      </c>
      <c r="D32" s="5">
        <v>44203</v>
      </c>
      <c r="E32" s="5">
        <f t="shared" si="0"/>
        <v>44228</v>
      </c>
      <c r="F32" t="str">
        <f>IF(ISBLANK(Positions[[#This Row],[Date of Joining]]),"Open", "Closed")</f>
        <v>Closed</v>
      </c>
      <c r="G32" t="s">
        <v>21</v>
      </c>
      <c r="H32" s="5">
        <v>44284</v>
      </c>
      <c r="I32">
        <f>IF(ISBLANK(Positions[[#This Row],[Date of Joining]]),,Positions[[#This Row],[Date of Joining]]-Positions[[#This Row],[Position Opened]])</f>
        <v>56</v>
      </c>
    </row>
    <row r="33" spans="1:9" x14ac:dyDescent="0.2">
      <c r="A33" t="s">
        <v>56</v>
      </c>
      <c r="B33" t="s">
        <v>12</v>
      </c>
      <c r="C33" t="s">
        <v>13</v>
      </c>
      <c r="D33" s="5">
        <v>44334</v>
      </c>
      <c r="E33" s="5">
        <f t="shared" si="0"/>
        <v>44348</v>
      </c>
      <c r="F33" t="str">
        <f>IF(ISBLANK(Positions[[#This Row],[Date of Joining]]),"Open", "Closed")</f>
        <v>Open</v>
      </c>
      <c r="H33" s="5"/>
    </row>
    <row r="34" spans="1:9" x14ac:dyDescent="0.2">
      <c r="A34" t="s">
        <v>57</v>
      </c>
      <c r="B34" t="s">
        <v>31</v>
      </c>
      <c r="C34" t="s">
        <v>36</v>
      </c>
      <c r="D34" s="5">
        <v>44141</v>
      </c>
      <c r="E34" s="5">
        <f t="shared" si="0"/>
        <v>44166</v>
      </c>
      <c r="F34" t="str">
        <f>IF(ISBLANK(Positions[[#This Row],[Date of Joining]]),"Open", "Closed")</f>
        <v>Closed</v>
      </c>
      <c r="G34" t="s">
        <v>19</v>
      </c>
      <c r="H34" s="5">
        <v>44221</v>
      </c>
      <c r="I34">
        <f>IF(ISBLANK(Positions[[#This Row],[Date of Joining]]),,Positions[[#This Row],[Date of Joining]]-Positions[[#This Row],[Position Opened]])</f>
        <v>55</v>
      </c>
    </row>
    <row r="35" spans="1:9" x14ac:dyDescent="0.2">
      <c r="A35" t="s">
        <v>58</v>
      </c>
      <c r="B35" t="s">
        <v>41</v>
      </c>
      <c r="C35" t="s">
        <v>13</v>
      </c>
      <c r="D35" s="5">
        <v>44403</v>
      </c>
      <c r="E35" s="5">
        <f t="shared" si="0"/>
        <v>44409</v>
      </c>
      <c r="F35" t="str">
        <f>IF(ISBLANK(Positions[[#This Row],[Date of Joining]]),"Open", "Closed")</f>
        <v>Open</v>
      </c>
      <c r="H35" s="5"/>
    </row>
    <row r="36" spans="1:9" x14ac:dyDescent="0.2">
      <c r="A36" t="s">
        <v>59</v>
      </c>
      <c r="B36" t="s">
        <v>18</v>
      </c>
      <c r="C36" t="s">
        <v>16</v>
      </c>
      <c r="D36" s="5">
        <v>44179</v>
      </c>
      <c r="E36" s="5">
        <f t="shared" si="0"/>
        <v>44197</v>
      </c>
      <c r="F36" t="str">
        <f>IF(ISBLANK(Positions[[#This Row],[Date of Joining]]),"Open", "Closed")</f>
        <v>Closed</v>
      </c>
      <c r="G36" t="s">
        <v>21</v>
      </c>
      <c r="H36" s="5">
        <v>44243</v>
      </c>
      <c r="I36">
        <f>IF(ISBLANK(Positions[[#This Row],[Date of Joining]]),,Positions[[#This Row],[Date of Joining]]-Positions[[#This Row],[Position Opened]])</f>
        <v>46</v>
      </c>
    </row>
    <row r="37" spans="1:9" x14ac:dyDescent="0.2">
      <c r="A37" t="s">
        <v>60</v>
      </c>
      <c r="B37" t="s">
        <v>31</v>
      </c>
      <c r="C37" t="s">
        <v>36</v>
      </c>
      <c r="D37" s="5">
        <v>43998</v>
      </c>
      <c r="E37" s="5">
        <f t="shared" si="0"/>
        <v>44013</v>
      </c>
      <c r="F37" t="str">
        <f>IF(ISBLANK(Positions[[#This Row],[Date of Joining]]),"Open", "Closed")</f>
        <v>Closed</v>
      </c>
      <c r="G37" t="s">
        <v>19</v>
      </c>
      <c r="H37" s="5">
        <v>44057</v>
      </c>
      <c r="I37">
        <f>IF(ISBLANK(Positions[[#This Row],[Date of Joining]]),,Positions[[#This Row],[Date of Joining]]-Positions[[#This Row],[Position Opened]])</f>
        <v>44</v>
      </c>
    </row>
    <row r="38" spans="1:9" x14ac:dyDescent="0.2">
      <c r="A38" t="s">
        <v>61</v>
      </c>
      <c r="B38" t="s">
        <v>41</v>
      </c>
      <c r="C38" t="s">
        <v>13</v>
      </c>
      <c r="D38" s="5">
        <v>44206</v>
      </c>
      <c r="E38" s="5">
        <f t="shared" si="0"/>
        <v>44228</v>
      </c>
      <c r="F38" t="str">
        <f>IF(ISBLANK(Positions[[#This Row],[Date of Joining]]),"Open", "Closed")</f>
        <v>Closed</v>
      </c>
      <c r="G38" t="s">
        <v>19</v>
      </c>
      <c r="H38" s="5">
        <v>44277</v>
      </c>
      <c r="I38">
        <f>IF(ISBLANK(Positions[[#This Row],[Date of Joining]]),,Positions[[#This Row],[Date of Joining]]-Positions[[#This Row],[Position Opened]])</f>
        <v>49</v>
      </c>
    </row>
    <row r="39" spans="1:9" x14ac:dyDescent="0.2">
      <c r="A39" t="s">
        <v>62</v>
      </c>
      <c r="B39" t="s">
        <v>24</v>
      </c>
      <c r="C39" t="s">
        <v>13</v>
      </c>
      <c r="D39" s="5">
        <v>44151</v>
      </c>
      <c r="E39" s="5">
        <f t="shared" si="0"/>
        <v>44166</v>
      </c>
      <c r="F39" t="str">
        <f>IF(ISBLANK(Positions[[#This Row],[Date of Joining]]),"Open", "Closed")</f>
        <v>Closed</v>
      </c>
      <c r="G39" t="s">
        <v>21</v>
      </c>
      <c r="H39" s="5">
        <v>44204</v>
      </c>
      <c r="I39">
        <f>IF(ISBLANK(Positions[[#This Row],[Date of Joining]]),,Positions[[#This Row],[Date of Joining]]-Positions[[#This Row],[Position Opened]])</f>
        <v>38</v>
      </c>
    </row>
    <row r="40" spans="1:9" x14ac:dyDescent="0.2">
      <c r="A40" t="s">
        <v>63</v>
      </c>
      <c r="B40" t="s">
        <v>18</v>
      </c>
      <c r="C40" t="s">
        <v>13</v>
      </c>
      <c r="D40" s="5">
        <v>44408</v>
      </c>
      <c r="E40" s="5">
        <f t="shared" si="0"/>
        <v>44409</v>
      </c>
      <c r="F40" t="str">
        <f>IF(ISBLANK(Positions[[#This Row],[Date of Joining]]),"Open", "Closed")</f>
        <v>Open</v>
      </c>
      <c r="H40" s="5"/>
    </row>
    <row r="41" spans="1:9" x14ac:dyDescent="0.2">
      <c r="A41" t="s">
        <v>64</v>
      </c>
      <c r="B41" t="s">
        <v>31</v>
      </c>
      <c r="C41" t="s">
        <v>32</v>
      </c>
      <c r="D41" s="5">
        <v>43964</v>
      </c>
      <c r="E41" s="5">
        <f t="shared" si="0"/>
        <v>43983</v>
      </c>
      <c r="F41" t="str">
        <f>IF(ISBLANK(Positions[[#This Row],[Date of Joining]]),"Open", "Closed")</f>
        <v>Closed</v>
      </c>
      <c r="G41" t="s">
        <v>19</v>
      </c>
      <c r="H41" s="5">
        <v>44048</v>
      </c>
      <c r="I41">
        <f>IF(ISBLANK(Positions[[#This Row],[Date of Joining]]),,Positions[[#This Row],[Date of Joining]]-Positions[[#This Row],[Position Opened]])</f>
        <v>65</v>
      </c>
    </row>
    <row r="42" spans="1:9" x14ac:dyDescent="0.2">
      <c r="A42" t="s">
        <v>65</v>
      </c>
      <c r="B42" t="s">
        <v>28</v>
      </c>
      <c r="C42" t="s">
        <v>66</v>
      </c>
      <c r="D42" s="5">
        <v>44390</v>
      </c>
      <c r="E42" s="5">
        <f t="shared" si="0"/>
        <v>44409</v>
      </c>
      <c r="F42" t="str">
        <f>IF(ISBLANK(Positions[[#This Row],[Date of Joining]]),"Open", "Closed")</f>
        <v>Open</v>
      </c>
      <c r="H42" s="5"/>
    </row>
    <row r="43" spans="1:9" x14ac:dyDescent="0.2">
      <c r="A43" t="s">
        <v>67</v>
      </c>
      <c r="B43" t="s">
        <v>28</v>
      </c>
      <c r="C43" t="s">
        <v>66</v>
      </c>
      <c r="D43" s="5">
        <v>44234</v>
      </c>
      <c r="E43" s="5">
        <f t="shared" si="0"/>
        <v>44256</v>
      </c>
      <c r="F43" t="str">
        <f>IF(ISBLANK(Positions[[#This Row],[Date of Joining]]),"Open", "Closed")</f>
        <v>Closed</v>
      </c>
      <c r="G43" t="s">
        <v>19</v>
      </c>
      <c r="H43" s="5">
        <v>44322</v>
      </c>
      <c r="I43">
        <f>IF(ISBLANK(Positions[[#This Row],[Date of Joining]]),,Positions[[#This Row],[Date of Joining]]-Positions[[#This Row],[Position Opened]])</f>
        <v>66</v>
      </c>
    </row>
    <row r="44" spans="1:9" x14ac:dyDescent="0.2">
      <c r="A44" t="s">
        <v>68</v>
      </c>
      <c r="B44" t="s">
        <v>15</v>
      </c>
      <c r="C44" t="s">
        <v>13</v>
      </c>
      <c r="D44" s="5">
        <v>44194</v>
      </c>
      <c r="E44" s="5">
        <f t="shared" si="0"/>
        <v>44197</v>
      </c>
      <c r="F44" t="str">
        <f>IF(ISBLANK(Positions[[#This Row],[Date of Joining]]),"Open", "Closed")</f>
        <v>Closed</v>
      </c>
      <c r="G44" t="s">
        <v>21</v>
      </c>
      <c r="H44" s="5">
        <v>44274</v>
      </c>
      <c r="I44">
        <f>IF(ISBLANK(Positions[[#This Row],[Date of Joining]]),,Positions[[#This Row],[Date of Joining]]-Positions[[#This Row],[Position Opened]])</f>
        <v>77</v>
      </c>
    </row>
    <row r="45" spans="1:9" x14ac:dyDescent="0.2">
      <c r="A45" t="s">
        <v>69</v>
      </c>
      <c r="B45" t="s">
        <v>12</v>
      </c>
      <c r="C45" t="s">
        <v>13</v>
      </c>
      <c r="D45" s="5">
        <v>44227</v>
      </c>
      <c r="E45" s="5">
        <f t="shared" si="0"/>
        <v>44228</v>
      </c>
      <c r="F45" t="str">
        <f>IF(ISBLANK(Positions[[#This Row],[Date of Joining]]),"Open", "Closed")</f>
        <v>Closed</v>
      </c>
      <c r="G45" t="s">
        <v>19</v>
      </c>
      <c r="H45" s="5">
        <v>44278</v>
      </c>
      <c r="I45">
        <f>IF(ISBLANK(Positions[[#This Row],[Date of Joining]]),,Positions[[#This Row],[Date of Joining]]-Positions[[#This Row],[Position Opened]])</f>
        <v>50</v>
      </c>
    </row>
    <row r="46" spans="1:9" x14ac:dyDescent="0.2">
      <c r="A46" t="s">
        <v>70</v>
      </c>
      <c r="B46" t="s">
        <v>41</v>
      </c>
      <c r="C46" t="s">
        <v>16</v>
      </c>
      <c r="D46" s="5">
        <v>44145</v>
      </c>
      <c r="E46" s="5">
        <f t="shared" si="0"/>
        <v>44166</v>
      </c>
      <c r="F46" t="str">
        <f>IF(ISBLANK(Positions[[#This Row],[Date of Joining]]),"Open", "Closed")</f>
        <v>Closed</v>
      </c>
      <c r="G46" t="s">
        <v>19</v>
      </c>
      <c r="H46" s="5">
        <v>44245</v>
      </c>
      <c r="I46">
        <f>IF(ISBLANK(Positions[[#This Row],[Date of Joining]]),,Positions[[#This Row],[Date of Joining]]-Positions[[#This Row],[Position Opened]])</f>
        <v>79</v>
      </c>
    </row>
    <row r="47" spans="1:9" x14ac:dyDescent="0.2">
      <c r="A47" t="s">
        <v>71</v>
      </c>
      <c r="B47" t="s">
        <v>18</v>
      </c>
      <c r="C47" t="s">
        <v>13</v>
      </c>
      <c r="D47" s="5">
        <v>44379</v>
      </c>
      <c r="E47" s="5">
        <f t="shared" si="0"/>
        <v>44409</v>
      </c>
      <c r="F47" t="str">
        <f>IF(ISBLANK(Positions[[#This Row],[Date of Joining]]),"Open", "Closed")</f>
        <v>Open</v>
      </c>
      <c r="H47" s="5"/>
    </row>
    <row r="48" spans="1:9" x14ac:dyDescent="0.2">
      <c r="A48" t="s">
        <v>72</v>
      </c>
      <c r="B48" t="s">
        <v>31</v>
      </c>
      <c r="C48" t="s">
        <v>36</v>
      </c>
      <c r="D48" s="5">
        <v>44118</v>
      </c>
      <c r="E48" s="5">
        <f t="shared" si="0"/>
        <v>44136</v>
      </c>
      <c r="F48" t="str">
        <f>IF(ISBLANK(Positions[[#This Row],[Date of Joining]]),"Open", "Closed")</f>
        <v>Closed</v>
      </c>
      <c r="G48" t="s">
        <v>21</v>
      </c>
      <c r="H48" s="5">
        <v>44179</v>
      </c>
      <c r="I48">
        <f>IF(ISBLANK(Positions[[#This Row],[Date of Joining]]),,Positions[[#This Row],[Date of Joining]]-Positions[[#This Row],[Position Opened]])</f>
        <v>43</v>
      </c>
    </row>
    <row r="49" spans="1:9" x14ac:dyDescent="0.2">
      <c r="A49" t="s">
        <v>73</v>
      </c>
      <c r="B49" t="s">
        <v>12</v>
      </c>
      <c r="C49" t="s">
        <v>13</v>
      </c>
      <c r="D49" s="5">
        <v>44265</v>
      </c>
      <c r="E49" s="5">
        <f t="shared" si="0"/>
        <v>44287</v>
      </c>
      <c r="F49" t="str">
        <f>IF(ISBLANK(Positions[[#This Row],[Date of Joining]]),"Open", "Closed")</f>
        <v>Closed</v>
      </c>
      <c r="G49" t="s">
        <v>21</v>
      </c>
      <c r="H49" s="5">
        <v>44351</v>
      </c>
      <c r="I49">
        <f>IF(ISBLANK(Positions[[#This Row],[Date of Joining]]),,Positions[[#This Row],[Date of Joining]]-Positions[[#This Row],[Position Opened]])</f>
        <v>64</v>
      </c>
    </row>
    <row r="50" spans="1:9" x14ac:dyDescent="0.2">
      <c r="A50" t="s">
        <v>74</v>
      </c>
      <c r="B50" t="s">
        <v>41</v>
      </c>
      <c r="C50" t="s">
        <v>16</v>
      </c>
      <c r="D50" s="5">
        <v>44346</v>
      </c>
      <c r="E50" s="5">
        <f t="shared" si="0"/>
        <v>44348</v>
      </c>
      <c r="F50" t="str">
        <f>IF(ISBLANK(Positions[[#This Row],[Date of Joining]]),"Open", "Closed")</f>
        <v>Open</v>
      </c>
      <c r="H50" s="5"/>
    </row>
    <row r="51" spans="1:9" x14ac:dyDescent="0.2">
      <c r="A51" t="s">
        <v>75</v>
      </c>
      <c r="B51" t="s">
        <v>12</v>
      </c>
      <c r="C51" t="s">
        <v>16</v>
      </c>
      <c r="D51" s="5">
        <v>44082</v>
      </c>
      <c r="E51" s="5">
        <f t="shared" si="0"/>
        <v>44105</v>
      </c>
      <c r="F51" t="str">
        <f>IF(ISBLANK(Positions[[#This Row],[Date of Joining]]),"Open", "Closed")</f>
        <v>Closed</v>
      </c>
      <c r="G51" t="s">
        <v>19</v>
      </c>
      <c r="H51" s="5">
        <v>44195</v>
      </c>
      <c r="I51">
        <f>IF(ISBLANK(Positions[[#This Row],[Date of Joining]]),,Positions[[#This Row],[Date of Joining]]-Positions[[#This Row],[Position Opened]])</f>
        <v>90</v>
      </c>
    </row>
    <row r="52" spans="1:9" x14ac:dyDescent="0.2">
      <c r="A52" t="s">
        <v>76</v>
      </c>
      <c r="B52" t="s">
        <v>12</v>
      </c>
      <c r="C52" t="s">
        <v>16</v>
      </c>
      <c r="D52" s="5">
        <v>43985</v>
      </c>
      <c r="E52" s="5">
        <f t="shared" si="0"/>
        <v>44013</v>
      </c>
      <c r="F52" t="str">
        <f>IF(ISBLANK(Positions[[#This Row],[Date of Joining]]),"Open", "Closed")</f>
        <v>Closed</v>
      </c>
      <c r="G52" t="s">
        <v>19</v>
      </c>
      <c r="H52" s="5">
        <v>44045</v>
      </c>
      <c r="I52">
        <f>IF(ISBLANK(Positions[[#This Row],[Date of Joining]]),,Positions[[#This Row],[Date of Joining]]-Positions[[#This Row],[Position Opened]])</f>
        <v>32</v>
      </c>
    </row>
    <row r="53" spans="1:9" x14ac:dyDescent="0.2">
      <c r="A53" t="s">
        <v>77</v>
      </c>
      <c r="B53" t="s">
        <v>24</v>
      </c>
      <c r="C53" t="s">
        <v>16</v>
      </c>
      <c r="D53" s="5">
        <v>43922</v>
      </c>
      <c r="E53" s="5">
        <f t="shared" si="0"/>
        <v>43952</v>
      </c>
      <c r="F53" t="str">
        <f>IF(ISBLANK(Positions[[#This Row],[Date of Joining]]),"Open", "Closed")</f>
        <v>Closed</v>
      </c>
      <c r="G53" t="s">
        <v>21</v>
      </c>
      <c r="H53" s="5">
        <v>44016</v>
      </c>
      <c r="I53">
        <f>IF(ISBLANK(Positions[[#This Row],[Date of Joining]]),,Positions[[#This Row],[Date of Joining]]-Positions[[#This Row],[Position Opened]])</f>
        <v>64</v>
      </c>
    </row>
    <row r="54" spans="1:9" x14ac:dyDescent="0.2">
      <c r="A54" t="s">
        <v>78</v>
      </c>
      <c r="B54" t="s">
        <v>15</v>
      </c>
      <c r="C54" t="s">
        <v>16</v>
      </c>
      <c r="D54" s="5">
        <v>44108</v>
      </c>
      <c r="E54" s="5">
        <f t="shared" si="0"/>
        <v>44136</v>
      </c>
      <c r="F54" t="str">
        <f>IF(ISBLANK(Positions[[#This Row],[Date of Joining]]),"Open", "Closed")</f>
        <v>Closed</v>
      </c>
      <c r="G54" t="s">
        <v>19</v>
      </c>
      <c r="H54" s="5">
        <v>44179</v>
      </c>
      <c r="I54">
        <f>IF(ISBLANK(Positions[[#This Row],[Date of Joining]]),,Positions[[#This Row],[Date of Joining]]-Positions[[#This Row],[Position Opened]])</f>
        <v>43</v>
      </c>
    </row>
    <row r="55" spans="1:9" x14ac:dyDescent="0.2">
      <c r="A55" t="s">
        <v>79</v>
      </c>
      <c r="B55" t="s">
        <v>15</v>
      </c>
      <c r="C55" t="s">
        <v>13</v>
      </c>
      <c r="D55" s="5">
        <v>43947</v>
      </c>
      <c r="E55" s="5">
        <f t="shared" si="0"/>
        <v>43952</v>
      </c>
      <c r="F55" t="str">
        <f>IF(ISBLANK(Positions[[#This Row],[Date of Joining]]),"Open", "Closed")</f>
        <v>Closed</v>
      </c>
      <c r="G55" t="s">
        <v>19</v>
      </c>
      <c r="H55" s="5">
        <v>44033</v>
      </c>
      <c r="I55">
        <f>IF(ISBLANK(Positions[[#This Row],[Date of Joining]]),,Positions[[#This Row],[Date of Joining]]-Positions[[#This Row],[Position Opened]])</f>
        <v>81</v>
      </c>
    </row>
    <row r="56" spans="1:9" x14ac:dyDescent="0.2">
      <c r="A56" t="s">
        <v>80</v>
      </c>
      <c r="B56" t="s">
        <v>31</v>
      </c>
      <c r="C56" t="s">
        <v>32</v>
      </c>
      <c r="D56" s="5">
        <v>44359</v>
      </c>
      <c r="E56" s="5">
        <f t="shared" si="0"/>
        <v>44378</v>
      </c>
      <c r="F56" t="str">
        <f>IF(ISBLANK(Positions[[#This Row],[Date of Joining]]),"Open", "Closed")</f>
        <v>Open</v>
      </c>
      <c r="H56" s="5"/>
    </row>
    <row r="57" spans="1:9" x14ac:dyDescent="0.2">
      <c r="A57" t="s">
        <v>81</v>
      </c>
      <c r="B57" t="s">
        <v>24</v>
      </c>
      <c r="C57" t="s">
        <v>13</v>
      </c>
      <c r="D57" s="5">
        <v>43991</v>
      </c>
      <c r="E57" s="5">
        <f t="shared" si="0"/>
        <v>44013</v>
      </c>
      <c r="F57" t="str">
        <f>IF(ISBLANK(Positions[[#This Row],[Date of Joining]]),"Open", "Closed")</f>
        <v>Closed</v>
      </c>
      <c r="G57" t="s">
        <v>19</v>
      </c>
      <c r="H57" s="5">
        <v>44033</v>
      </c>
      <c r="I57">
        <f>IF(ISBLANK(Positions[[#This Row],[Date of Joining]]),,Positions[[#This Row],[Date of Joining]]-Positions[[#This Row],[Position Opened]])</f>
        <v>20</v>
      </c>
    </row>
    <row r="58" spans="1:9" x14ac:dyDescent="0.2">
      <c r="A58" t="s">
        <v>82</v>
      </c>
      <c r="B58" t="s">
        <v>28</v>
      </c>
      <c r="C58" t="s">
        <v>66</v>
      </c>
      <c r="D58" s="5">
        <v>44371</v>
      </c>
      <c r="E58" s="5">
        <f t="shared" si="0"/>
        <v>44378</v>
      </c>
      <c r="F58" t="str">
        <f>IF(ISBLANK(Positions[[#This Row],[Date of Joining]]),"Open", "Closed")</f>
        <v>Open</v>
      </c>
      <c r="H58" s="5"/>
    </row>
    <row r="59" spans="1:9" x14ac:dyDescent="0.2">
      <c r="A59" t="s">
        <v>83</v>
      </c>
      <c r="B59" t="s">
        <v>41</v>
      </c>
      <c r="C59" t="s">
        <v>16</v>
      </c>
      <c r="D59" s="5">
        <v>44073</v>
      </c>
      <c r="E59" s="5">
        <f t="shared" si="0"/>
        <v>44075</v>
      </c>
      <c r="F59" t="str">
        <f>IF(ISBLANK(Positions[[#This Row],[Date of Joining]]),"Open", "Closed")</f>
        <v>Closed</v>
      </c>
      <c r="G59" t="s">
        <v>19</v>
      </c>
      <c r="H59" s="5">
        <v>44132</v>
      </c>
      <c r="I59">
        <f>IF(ISBLANK(Positions[[#This Row],[Date of Joining]]),,Positions[[#This Row],[Date of Joining]]-Positions[[#This Row],[Position Opened]])</f>
        <v>57</v>
      </c>
    </row>
    <row r="60" spans="1:9" x14ac:dyDescent="0.2">
      <c r="A60" t="s">
        <v>84</v>
      </c>
      <c r="B60" t="s">
        <v>28</v>
      </c>
      <c r="C60" t="s">
        <v>66</v>
      </c>
      <c r="D60" s="5">
        <v>44090</v>
      </c>
      <c r="E60" s="5">
        <f t="shared" si="0"/>
        <v>44105</v>
      </c>
      <c r="F60" t="str">
        <f>IF(ISBLANK(Positions[[#This Row],[Date of Joining]]),"Open", "Closed")</f>
        <v>Closed</v>
      </c>
      <c r="G60" t="s">
        <v>19</v>
      </c>
      <c r="H60" s="5">
        <v>44143</v>
      </c>
      <c r="I60">
        <f>IF(ISBLANK(Positions[[#This Row],[Date of Joining]]),,Positions[[#This Row],[Date of Joining]]-Positions[[#This Row],[Position Opened]])</f>
        <v>38</v>
      </c>
    </row>
    <row r="61" spans="1:9" x14ac:dyDescent="0.2">
      <c r="A61" t="s">
        <v>85</v>
      </c>
      <c r="B61" t="s">
        <v>18</v>
      </c>
      <c r="C61" t="s">
        <v>13</v>
      </c>
      <c r="D61" s="5">
        <v>44155</v>
      </c>
      <c r="E61" s="5">
        <f t="shared" si="0"/>
        <v>44166</v>
      </c>
      <c r="F61" t="str">
        <f>IF(ISBLANK(Positions[[#This Row],[Date of Joining]]),"Open", "Closed")</f>
        <v>Closed</v>
      </c>
      <c r="G61" t="s">
        <v>19</v>
      </c>
      <c r="H61" s="5">
        <v>44226</v>
      </c>
      <c r="I61">
        <f>IF(ISBLANK(Positions[[#This Row],[Date of Joining]]),,Positions[[#This Row],[Date of Joining]]-Positions[[#This Row],[Position Opened]])</f>
        <v>60</v>
      </c>
    </row>
    <row r="62" spans="1:9" x14ac:dyDescent="0.2">
      <c r="A62" t="s">
        <v>86</v>
      </c>
      <c r="B62" t="s">
        <v>18</v>
      </c>
      <c r="C62" t="s">
        <v>13</v>
      </c>
      <c r="D62" s="5">
        <v>44232</v>
      </c>
      <c r="E62" s="5">
        <f t="shared" si="0"/>
        <v>44256</v>
      </c>
      <c r="F62" t="str">
        <f>IF(ISBLANK(Positions[[#This Row],[Date of Joining]]),"Open", "Closed")</f>
        <v>Closed</v>
      </c>
      <c r="G62" t="s">
        <v>19</v>
      </c>
      <c r="H62" s="5">
        <v>44336</v>
      </c>
      <c r="I62">
        <f>IF(ISBLANK(Positions[[#This Row],[Date of Joining]]),,Positions[[#This Row],[Date of Joining]]-Positions[[#This Row],[Position Opened]])</f>
        <v>80</v>
      </c>
    </row>
    <row r="63" spans="1:9" x14ac:dyDescent="0.2">
      <c r="A63" t="s">
        <v>87</v>
      </c>
      <c r="B63" t="s">
        <v>24</v>
      </c>
      <c r="C63" t="s">
        <v>13</v>
      </c>
      <c r="D63" s="5">
        <v>44177</v>
      </c>
      <c r="E63" s="5">
        <f t="shared" si="0"/>
        <v>44197</v>
      </c>
      <c r="F63" t="str">
        <f>IF(ISBLANK(Positions[[#This Row],[Date of Joining]]),"Open", "Closed")</f>
        <v>Closed</v>
      </c>
      <c r="G63" t="s">
        <v>21</v>
      </c>
      <c r="H63" s="5">
        <v>44282</v>
      </c>
      <c r="I63">
        <f>IF(ISBLANK(Positions[[#This Row],[Date of Joining]]),,Positions[[#This Row],[Date of Joining]]-Positions[[#This Row],[Position Opened]])</f>
        <v>85</v>
      </c>
    </row>
    <row r="64" spans="1:9" x14ac:dyDescent="0.2">
      <c r="A64" t="s">
        <v>88</v>
      </c>
      <c r="B64" t="s">
        <v>31</v>
      </c>
      <c r="C64" t="s">
        <v>32</v>
      </c>
      <c r="D64" s="5">
        <v>44135</v>
      </c>
      <c r="E64" s="5">
        <f t="shared" si="0"/>
        <v>44136</v>
      </c>
      <c r="F64" t="str">
        <f>IF(ISBLANK(Positions[[#This Row],[Date of Joining]]),"Open", "Closed")</f>
        <v>Closed</v>
      </c>
      <c r="G64" t="s">
        <v>19</v>
      </c>
      <c r="H64" s="5">
        <v>44195</v>
      </c>
      <c r="I64">
        <f>IF(ISBLANK(Positions[[#This Row],[Date of Joining]]),,Positions[[#This Row],[Date of Joining]]-Positions[[#This Row],[Position Opened]])</f>
        <v>59</v>
      </c>
    </row>
    <row r="65" spans="1:9" x14ac:dyDescent="0.2">
      <c r="A65" t="s">
        <v>89</v>
      </c>
      <c r="B65" t="s">
        <v>28</v>
      </c>
      <c r="C65" t="s">
        <v>29</v>
      </c>
      <c r="D65" s="5">
        <v>44387</v>
      </c>
      <c r="E65" s="5">
        <f t="shared" si="0"/>
        <v>44409</v>
      </c>
      <c r="F65" t="str">
        <f>IF(ISBLANK(Positions[[#This Row],[Date of Joining]]),"Open", "Closed")</f>
        <v>Open</v>
      </c>
      <c r="H65" s="5"/>
    </row>
    <row r="66" spans="1:9" x14ac:dyDescent="0.2">
      <c r="A66" t="s">
        <v>90</v>
      </c>
      <c r="B66" t="s">
        <v>31</v>
      </c>
      <c r="C66" t="s">
        <v>32</v>
      </c>
      <c r="D66" s="5">
        <v>44096</v>
      </c>
      <c r="E66" s="5">
        <f t="shared" ref="E66:E129" si="1">DATE(YEAR(D66),MONTH(D66)+1,1)</f>
        <v>44105</v>
      </c>
      <c r="F66" t="str">
        <f>IF(ISBLANK(Positions[[#This Row],[Date of Joining]]),"Open", "Closed")</f>
        <v>Closed</v>
      </c>
      <c r="G66" t="s">
        <v>19</v>
      </c>
      <c r="H66" s="5">
        <v>44234</v>
      </c>
      <c r="I66">
        <f>IF(ISBLANK(Positions[[#This Row],[Date of Joining]]),,Positions[[#This Row],[Date of Joining]]-Positions[[#This Row],[Position Opened]])</f>
        <v>129</v>
      </c>
    </row>
    <row r="67" spans="1:9" x14ac:dyDescent="0.2">
      <c r="A67" t="s">
        <v>91</v>
      </c>
      <c r="B67" t="s">
        <v>41</v>
      </c>
      <c r="C67" t="s">
        <v>16</v>
      </c>
      <c r="D67" s="5">
        <v>44336</v>
      </c>
      <c r="E67" s="5">
        <f t="shared" si="1"/>
        <v>44348</v>
      </c>
      <c r="F67" t="str">
        <f>IF(ISBLANK(Positions[[#This Row],[Date of Joining]]),"Open", "Closed")</f>
        <v>Open</v>
      </c>
      <c r="H67" s="5"/>
    </row>
    <row r="68" spans="1:9" x14ac:dyDescent="0.2">
      <c r="A68" t="s">
        <v>92</v>
      </c>
      <c r="B68" t="s">
        <v>31</v>
      </c>
      <c r="C68" t="s">
        <v>32</v>
      </c>
      <c r="D68" s="5">
        <v>43934</v>
      </c>
      <c r="E68" s="5">
        <f t="shared" si="1"/>
        <v>43952</v>
      </c>
      <c r="F68" t="str">
        <f>IF(ISBLANK(Positions[[#This Row],[Date of Joining]]),"Open", "Closed")</f>
        <v>Closed</v>
      </c>
      <c r="G68" t="s">
        <v>19</v>
      </c>
      <c r="H68" s="5">
        <v>44012</v>
      </c>
      <c r="I68">
        <f>IF(ISBLANK(Positions[[#This Row],[Date of Joining]]),,Positions[[#This Row],[Date of Joining]]-Positions[[#This Row],[Position Opened]])</f>
        <v>60</v>
      </c>
    </row>
    <row r="69" spans="1:9" x14ac:dyDescent="0.2">
      <c r="A69" t="s">
        <v>93</v>
      </c>
      <c r="B69" t="s">
        <v>12</v>
      </c>
      <c r="C69" t="s">
        <v>13</v>
      </c>
      <c r="D69" s="5">
        <v>44289</v>
      </c>
      <c r="E69" s="5">
        <f t="shared" si="1"/>
        <v>44317</v>
      </c>
      <c r="F69" t="str">
        <f>IF(ISBLANK(Positions[[#This Row],[Date of Joining]]),"Open", "Closed")</f>
        <v>Closed</v>
      </c>
      <c r="G69" t="s">
        <v>21</v>
      </c>
      <c r="H69" s="5">
        <v>44362</v>
      </c>
      <c r="I69">
        <f>IF(ISBLANK(Positions[[#This Row],[Date of Joining]]),,Positions[[#This Row],[Date of Joining]]-Positions[[#This Row],[Position Opened]])</f>
        <v>45</v>
      </c>
    </row>
    <row r="70" spans="1:9" x14ac:dyDescent="0.2">
      <c r="A70" t="s">
        <v>94</v>
      </c>
      <c r="B70" t="s">
        <v>18</v>
      </c>
      <c r="C70" t="s">
        <v>16</v>
      </c>
      <c r="D70" s="5">
        <v>44067</v>
      </c>
      <c r="E70" s="5">
        <f t="shared" si="1"/>
        <v>44075</v>
      </c>
      <c r="F70" t="str">
        <f>IF(ISBLANK(Positions[[#This Row],[Date of Joining]]),"Open", "Closed")</f>
        <v>Closed</v>
      </c>
      <c r="G70" t="s">
        <v>19</v>
      </c>
      <c r="H70" s="5">
        <v>44169</v>
      </c>
      <c r="I70">
        <f>IF(ISBLANK(Positions[[#This Row],[Date of Joining]]),,Positions[[#This Row],[Date of Joining]]-Positions[[#This Row],[Position Opened]])</f>
        <v>94</v>
      </c>
    </row>
    <row r="71" spans="1:9" x14ac:dyDescent="0.2">
      <c r="A71" t="s">
        <v>95</v>
      </c>
      <c r="B71" t="s">
        <v>12</v>
      </c>
      <c r="C71" t="s">
        <v>13</v>
      </c>
      <c r="D71" s="5">
        <v>44280</v>
      </c>
      <c r="E71" s="5">
        <f t="shared" si="1"/>
        <v>44287</v>
      </c>
      <c r="F71" t="str">
        <f>IF(ISBLANK(Positions[[#This Row],[Date of Joining]]),"Open", "Closed")</f>
        <v>Closed</v>
      </c>
      <c r="G71" t="s">
        <v>19</v>
      </c>
      <c r="H71" s="5">
        <v>44362</v>
      </c>
      <c r="I71">
        <f>IF(ISBLANK(Positions[[#This Row],[Date of Joining]]),,Positions[[#This Row],[Date of Joining]]-Positions[[#This Row],[Position Opened]])</f>
        <v>75</v>
      </c>
    </row>
    <row r="72" spans="1:9" x14ac:dyDescent="0.2">
      <c r="A72" t="s">
        <v>96</v>
      </c>
      <c r="B72" t="s">
        <v>15</v>
      </c>
      <c r="C72" t="s">
        <v>13</v>
      </c>
      <c r="D72" s="5">
        <v>44239</v>
      </c>
      <c r="E72" s="5">
        <f t="shared" si="1"/>
        <v>44256</v>
      </c>
      <c r="F72" t="str">
        <f>IF(ISBLANK(Positions[[#This Row],[Date of Joining]]),"Open", "Closed")</f>
        <v>Closed</v>
      </c>
      <c r="G72" t="s">
        <v>19</v>
      </c>
      <c r="H72" s="5">
        <v>44327</v>
      </c>
      <c r="I72">
        <f>IF(ISBLANK(Positions[[#This Row],[Date of Joining]]),,Positions[[#This Row],[Date of Joining]]-Positions[[#This Row],[Position Opened]])</f>
        <v>71</v>
      </c>
    </row>
    <row r="73" spans="1:9" x14ac:dyDescent="0.2">
      <c r="A73" t="s">
        <v>97</v>
      </c>
      <c r="B73" t="s">
        <v>41</v>
      </c>
      <c r="C73" t="s">
        <v>13</v>
      </c>
      <c r="D73" s="5">
        <v>44195</v>
      </c>
      <c r="E73" s="5">
        <f t="shared" si="1"/>
        <v>44197</v>
      </c>
      <c r="F73" t="str">
        <f>IF(ISBLANK(Positions[[#This Row],[Date of Joining]]),"Open", "Closed")</f>
        <v>Closed</v>
      </c>
      <c r="G73" t="s">
        <v>21</v>
      </c>
      <c r="H73" s="5">
        <v>44281</v>
      </c>
      <c r="I73">
        <f>IF(ISBLANK(Positions[[#This Row],[Date of Joining]]),,Positions[[#This Row],[Date of Joining]]-Positions[[#This Row],[Position Opened]])</f>
        <v>84</v>
      </c>
    </row>
    <row r="74" spans="1:9" x14ac:dyDescent="0.2">
      <c r="A74" t="s">
        <v>98</v>
      </c>
      <c r="B74" t="s">
        <v>12</v>
      </c>
      <c r="C74" t="s">
        <v>16</v>
      </c>
      <c r="D74" s="5">
        <v>44129</v>
      </c>
      <c r="E74" s="5">
        <f t="shared" si="1"/>
        <v>44136</v>
      </c>
      <c r="F74" t="str">
        <f>IF(ISBLANK(Positions[[#This Row],[Date of Joining]]),"Open", "Closed")</f>
        <v>Closed</v>
      </c>
      <c r="G74" t="s">
        <v>19</v>
      </c>
      <c r="H74" s="5">
        <v>44172</v>
      </c>
      <c r="I74">
        <f>IF(ISBLANK(Positions[[#This Row],[Date of Joining]]),,Positions[[#This Row],[Date of Joining]]-Positions[[#This Row],[Position Opened]])</f>
        <v>36</v>
      </c>
    </row>
    <row r="75" spans="1:9" x14ac:dyDescent="0.2">
      <c r="A75" t="s">
        <v>99</v>
      </c>
      <c r="B75" t="s">
        <v>41</v>
      </c>
      <c r="C75" t="s">
        <v>16</v>
      </c>
      <c r="D75" s="5">
        <v>44064</v>
      </c>
      <c r="E75" s="5">
        <f t="shared" si="1"/>
        <v>44075</v>
      </c>
      <c r="F75" t="str">
        <f>IF(ISBLANK(Positions[[#This Row],[Date of Joining]]),"Open", "Closed")</f>
        <v>Closed</v>
      </c>
      <c r="G75" t="s">
        <v>21</v>
      </c>
      <c r="H75" s="5">
        <v>44109</v>
      </c>
      <c r="I75">
        <f>IF(ISBLANK(Positions[[#This Row],[Date of Joining]]),,Positions[[#This Row],[Date of Joining]]-Positions[[#This Row],[Position Opened]])</f>
        <v>34</v>
      </c>
    </row>
    <row r="76" spans="1:9" x14ac:dyDescent="0.2">
      <c r="A76" t="s">
        <v>100</v>
      </c>
      <c r="B76" t="s">
        <v>12</v>
      </c>
      <c r="C76" t="s">
        <v>16</v>
      </c>
      <c r="D76" s="5">
        <v>44036</v>
      </c>
      <c r="E76" s="5">
        <f t="shared" si="1"/>
        <v>44044</v>
      </c>
      <c r="F76" t="str">
        <f>IF(ISBLANK(Positions[[#This Row],[Date of Joining]]),"Open", "Closed")</f>
        <v>Closed</v>
      </c>
      <c r="G76" t="s">
        <v>19</v>
      </c>
      <c r="H76" s="5">
        <v>44102</v>
      </c>
      <c r="I76">
        <f>IF(ISBLANK(Positions[[#This Row],[Date of Joining]]),,Positions[[#This Row],[Date of Joining]]-Positions[[#This Row],[Position Opened]])</f>
        <v>58</v>
      </c>
    </row>
    <row r="77" spans="1:9" x14ac:dyDescent="0.2">
      <c r="A77" t="s">
        <v>101</v>
      </c>
      <c r="B77" t="s">
        <v>31</v>
      </c>
      <c r="C77" t="s">
        <v>36</v>
      </c>
      <c r="D77" s="5">
        <v>44065</v>
      </c>
      <c r="E77" s="5">
        <f t="shared" si="1"/>
        <v>44075</v>
      </c>
      <c r="F77" t="str">
        <f>IF(ISBLANK(Positions[[#This Row],[Date of Joining]]),"Open", "Closed")</f>
        <v>Closed</v>
      </c>
      <c r="G77" t="s">
        <v>21</v>
      </c>
      <c r="H77" s="5">
        <v>44183</v>
      </c>
      <c r="I77">
        <f>IF(ISBLANK(Positions[[#This Row],[Date of Joining]]),,Positions[[#This Row],[Date of Joining]]-Positions[[#This Row],[Position Opened]])</f>
        <v>108</v>
      </c>
    </row>
    <row r="78" spans="1:9" x14ac:dyDescent="0.2">
      <c r="A78" t="s">
        <v>102</v>
      </c>
      <c r="B78" t="s">
        <v>28</v>
      </c>
      <c r="C78" t="s">
        <v>66</v>
      </c>
      <c r="D78" s="5">
        <v>44365</v>
      </c>
      <c r="E78" s="5">
        <f t="shared" si="1"/>
        <v>44378</v>
      </c>
      <c r="F78" t="str">
        <f>IF(ISBLANK(Positions[[#This Row],[Date of Joining]]),"Open", "Closed")</f>
        <v>Open</v>
      </c>
      <c r="H78" s="5"/>
    </row>
    <row r="79" spans="1:9" x14ac:dyDescent="0.2">
      <c r="A79" t="s">
        <v>103</v>
      </c>
      <c r="B79" t="s">
        <v>28</v>
      </c>
      <c r="C79" t="s">
        <v>66</v>
      </c>
      <c r="D79" s="5">
        <v>44109</v>
      </c>
      <c r="E79" s="5">
        <f t="shared" si="1"/>
        <v>44136</v>
      </c>
      <c r="F79" t="str">
        <f>IF(ISBLANK(Positions[[#This Row],[Date of Joining]]),"Open", "Closed")</f>
        <v>Closed</v>
      </c>
      <c r="G79" t="s">
        <v>19</v>
      </c>
      <c r="H79" s="5">
        <v>44203</v>
      </c>
      <c r="I79">
        <f>IF(ISBLANK(Positions[[#This Row],[Date of Joining]]),,Positions[[#This Row],[Date of Joining]]-Positions[[#This Row],[Position Opened]])</f>
        <v>67</v>
      </c>
    </row>
    <row r="80" spans="1:9" x14ac:dyDescent="0.2">
      <c r="A80" t="s">
        <v>104</v>
      </c>
      <c r="B80" t="s">
        <v>24</v>
      </c>
      <c r="C80" t="s">
        <v>13</v>
      </c>
      <c r="D80" s="5">
        <v>44049</v>
      </c>
      <c r="E80" s="5">
        <f t="shared" si="1"/>
        <v>44075</v>
      </c>
      <c r="F80" t="str">
        <f>IF(ISBLANK(Positions[[#This Row],[Date of Joining]]),"Open", "Closed")</f>
        <v>Closed</v>
      </c>
      <c r="G80" t="s">
        <v>21</v>
      </c>
      <c r="H80" s="5">
        <v>44156</v>
      </c>
      <c r="I80">
        <f>IF(ISBLANK(Positions[[#This Row],[Date of Joining]]),,Positions[[#This Row],[Date of Joining]]-Positions[[#This Row],[Position Opened]])</f>
        <v>81</v>
      </c>
    </row>
    <row r="81" spans="1:9" x14ac:dyDescent="0.2">
      <c r="A81" t="s">
        <v>105</v>
      </c>
      <c r="B81" t="s">
        <v>24</v>
      </c>
      <c r="C81" t="s">
        <v>13</v>
      </c>
      <c r="D81" s="5">
        <v>44177</v>
      </c>
      <c r="E81" s="5">
        <f t="shared" si="1"/>
        <v>44197</v>
      </c>
      <c r="F81" t="str">
        <f>IF(ISBLANK(Positions[[#This Row],[Date of Joining]]),"Open", "Closed")</f>
        <v>Closed</v>
      </c>
      <c r="G81" t="s">
        <v>19</v>
      </c>
      <c r="H81" s="5">
        <v>44239</v>
      </c>
      <c r="I81">
        <f>IF(ISBLANK(Positions[[#This Row],[Date of Joining]]),,Positions[[#This Row],[Date of Joining]]-Positions[[#This Row],[Position Opened]])</f>
        <v>42</v>
      </c>
    </row>
    <row r="82" spans="1:9" x14ac:dyDescent="0.2">
      <c r="A82" t="s">
        <v>106</v>
      </c>
      <c r="B82" t="s">
        <v>15</v>
      </c>
      <c r="C82" t="s">
        <v>16</v>
      </c>
      <c r="D82" s="5">
        <v>43942</v>
      </c>
      <c r="E82" s="5">
        <f t="shared" si="1"/>
        <v>43952</v>
      </c>
      <c r="F82" t="str">
        <f>IF(ISBLANK(Positions[[#This Row],[Date of Joining]]),"Open", "Closed")</f>
        <v>Closed</v>
      </c>
      <c r="G82" t="s">
        <v>21</v>
      </c>
      <c r="H82" s="5">
        <v>44064</v>
      </c>
      <c r="I82">
        <f>IF(ISBLANK(Positions[[#This Row],[Date of Joining]]),,Positions[[#This Row],[Date of Joining]]-Positions[[#This Row],[Position Opened]])</f>
        <v>112</v>
      </c>
    </row>
    <row r="83" spans="1:9" x14ac:dyDescent="0.2">
      <c r="A83" t="s">
        <v>107</v>
      </c>
      <c r="B83" t="s">
        <v>31</v>
      </c>
      <c r="C83" t="s">
        <v>32</v>
      </c>
      <c r="D83" s="5">
        <v>44003</v>
      </c>
      <c r="E83" s="5">
        <f t="shared" si="1"/>
        <v>44013</v>
      </c>
      <c r="F83" t="str">
        <f>IF(ISBLANK(Positions[[#This Row],[Date of Joining]]),"Open", "Closed")</f>
        <v>Closed</v>
      </c>
      <c r="G83" t="s">
        <v>19</v>
      </c>
      <c r="H83" s="5">
        <v>44089</v>
      </c>
      <c r="I83">
        <f>IF(ISBLANK(Positions[[#This Row],[Date of Joining]]),,Positions[[#This Row],[Date of Joining]]-Positions[[#This Row],[Position Opened]])</f>
        <v>76</v>
      </c>
    </row>
    <row r="84" spans="1:9" x14ac:dyDescent="0.2">
      <c r="A84" t="s">
        <v>108</v>
      </c>
      <c r="B84" t="s">
        <v>12</v>
      </c>
      <c r="C84" t="s">
        <v>13</v>
      </c>
      <c r="D84" s="5">
        <v>44140</v>
      </c>
      <c r="E84" s="5">
        <f t="shared" si="1"/>
        <v>44166</v>
      </c>
      <c r="F84" t="str">
        <f>IF(ISBLANK(Positions[[#This Row],[Date of Joining]]),"Open", "Closed")</f>
        <v>Closed</v>
      </c>
      <c r="G84" t="s">
        <v>21</v>
      </c>
      <c r="H84" s="5">
        <v>44211</v>
      </c>
      <c r="I84">
        <f>IF(ISBLANK(Positions[[#This Row],[Date of Joining]]),,Positions[[#This Row],[Date of Joining]]-Positions[[#This Row],[Position Opened]])</f>
        <v>45</v>
      </c>
    </row>
    <row r="85" spans="1:9" x14ac:dyDescent="0.2">
      <c r="A85" t="s">
        <v>109</v>
      </c>
      <c r="B85" t="s">
        <v>12</v>
      </c>
      <c r="C85" t="s">
        <v>16</v>
      </c>
      <c r="D85" s="5">
        <v>44145</v>
      </c>
      <c r="E85" s="5">
        <f t="shared" si="1"/>
        <v>44166</v>
      </c>
      <c r="F85" t="str">
        <f>IF(ISBLANK(Positions[[#This Row],[Date of Joining]]),"Open", "Closed")</f>
        <v>Closed</v>
      </c>
      <c r="G85" t="s">
        <v>19</v>
      </c>
      <c r="H85" s="5">
        <v>44204</v>
      </c>
      <c r="I85">
        <f>IF(ISBLANK(Positions[[#This Row],[Date of Joining]]),,Positions[[#This Row],[Date of Joining]]-Positions[[#This Row],[Position Opened]])</f>
        <v>38</v>
      </c>
    </row>
    <row r="86" spans="1:9" x14ac:dyDescent="0.2">
      <c r="A86" t="s">
        <v>110</v>
      </c>
      <c r="B86" t="s">
        <v>41</v>
      </c>
      <c r="C86" t="s">
        <v>16</v>
      </c>
      <c r="D86" s="5">
        <v>44055</v>
      </c>
      <c r="E86" s="5">
        <f t="shared" si="1"/>
        <v>44075</v>
      </c>
      <c r="F86" t="str">
        <f>IF(ISBLANK(Positions[[#This Row],[Date of Joining]]),"Open", "Closed")</f>
        <v>Closed</v>
      </c>
      <c r="G86" t="s">
        <v>21</v>
      </c>
      <c r="H86" s="5">
        <v>44127</v>
      </c>
      <c r="I86">
        <f>IF(ISBLANK(Positions[[#This Row],[Date of Joining]]),,Positions[[#This Row],[Date of Joining]]-Positions[[#This Row],[Position Opened]])</f>
        <v>52</v>
      </c>
    </row>
    <row r="87" spans="1:9" x14ac:dyDescent="0.2">
      <c r="A87" t="s">
        <v>111</v>
      </c>
      <c r="B87" t="s">
        <v>31</v>
      </c>
      <c r="C87" t="s">
        <v>36</v>
      </c>
      <c r="D87" s="5">
        <v>44141</v>
      </c>
      <c r="E87" s="5">
        <f t="shared" si="1"/>
        <v>44166</v>
      </c>
      <c r="F87" t="str">
        <f>IF(ISBLANK(Positions[[#This Row],[Date of Joining]]),"Open", "Closed")</f>
        <v>Closed</v>
      </c>
      <c r="G87" t="s">
        <v>19</v>
      </c>
      <c r="H87" s="5">
        <v>44275</v>
      </c>
      <c r="I87">
        <f>IF(ISBLANK(Positions[[#This Row],[Date of Joining]]),,Positions[[#This Row],[Date of Joining]]-Positions[[#This Row],[Position Opened]])</f>
        <v>109</v>
      </c>
    </row>
    <row r="88" spans="1:9" x14ac:dyDescent="0.2">
      <c r="A88" t="s">
        <v>112</v>
      </c>
      <c r="B88" t="s">
        <v>31</v>
      </c>
      <c r="C88" t="s">
        <v>36</v>
      </c>
      <c r="D88" s="5">
        <v>44174</v>
      </c>
      <c r="E88" s="5">
        <f t="shared" si="1"/>
        <v>44197</v>
      </c>
      <c r="F88" t="str">
        <f>IF(ISBLANK(Positions[[#This Row],[Date of Joining]]),"Open", "Closed")</f>
        <v>Closed</v>
      </c>
      <c r="G88" t="s">
        <v>19</v>
      </c>
      <c r="H88" s="5">
        <v>44246</v>
      </c>
      <c r="I88">
        <f>IF(ISBLANK(Positions[[#This Row],[Date of Joining]]),,Positions[[#This Row],[Date of Joining]]-Positions[[#This Row],[Position Opened]])</f>
        <v>49</v>
      </c>
    </row>
    <row r="89" spans="1:9" x14ac:dyDescent="0.2">
      <c r="A89" t="s">
        <v>113</v>
      </c>
      <c r="B89" t="s">
        <v>15</v>
      </c>
      <c r="C89" t="s">
        <v>16</v>
      </c>
      <c r="D89" s="5">
        <v>44110</v>
      </c>
      <c r="E89" s="5">
        <f t="shared" si="1"/>
        <v>44136</v>
      </c>
      <c r="F89" t="str">
        <f>IF(ISBLANK(Positions[[#This Row],[Date of Joining]]),"Open", "Closed")</f>
        <v>Closed</v>
      </c>
      <c r="G89" t="s">
        <v>19</v>
      </c>
      <c r="H89" s="5">
        <v>44232</v>
      </c>
      <c r="I89">
        <f>IF(ISBLANK(Positions[[#This Row],[Date of Joining]]),,Positions[[#This Row],[Date of Joining]]-Positions[[#This Row],[Position Opened]])</f>
        <v>96</v>
      </c>
    </row>
    <row r="90" spans="1:9" x14ac:dyDescent="0.2">
      <c r="A90" t="s">
        <v>114</v>
      </c>
      <c r="B90" t="s">
        <v>18</v>
      </c>
      <c r="C90" t="s">
        <v>16</v>
      </c>
      <c r="D90" s="5">
        <v>44358</v>
      </c>
      <c r="E90" s="5">
        <f t="shared" si="1"/>
        <v>44378</v>
      </c>
      <c r="F90" t="str">
        <f>IF(ISBLANK(Positions[[#This Row],[Date of Joining]]),"Open", "Closed")</f>
        <v>Open</v>
      </c>
      <c r="H90" s="5"/>
    </row>
    <row r="91" spans="1:9" x14ac:dyDescent="0.2">
      <c r="A91" t="s">
        <v>115</v>
      </c>
      <c r="B91" t="s">
        <v>12</v>
      </c>
      <c r="C91" t="s">
        <v>13</v>
      </c>
      <c r="D91" s="5">
        <v>44093</v>
      </c>
      <c r="E91" s="5">
        <f t="shared" si="1"/>
        <v>44105</v>
      </c>
      <c r="F91" t="str">
        <f>IF(ISBLANK(Positions[[#This Row],[Date of Joining]]),"Open", "Closed")</f>
        <v>Closed</v>
      </c>
      <c r="G91" t="s">
        <v>19</v>
      </c>
      <c r="H91" s="5">
        <v>44163</v>
      </c>
      <c r="I91">
        <f>IF(ISBLANK(Positions[[#This Row],[Date of Joining]]),,Positions[[#This Row],[Date of Joining]]-Positions[[#This Row],[Position Opened]])</f>
        <v>58</v>
      </c>
    </row>
    <row r="92" spans="1:9" x14ac:dyDescent="0.2">
      <c r="A92" t="s">
        <v>116</v>
      </c>
      <c r="B92" t="s">
        <v>24</v>
      </c>
      <c r="C92" t="s">
        <v>16</v>
      </c>
      <c r="D92" s="5">
        <v>44276</v>
      </c>
      <c r="E92" s="5">
        <f t="shared" si="1"/>
        <v>44287</v>
      </c>
      <c r="F92" t="str">
        <f>IF(ISBLANK(Positions[[#This Row],[Date of Joining]]),"Open", "Closed")</f>
        <v>Closed</v>
      </c>
      <c r="G92" t="s">
        <v>19</v>
      </c>
      <c r="H92" s="5">
        <v>44332</v>
      </c>
      <c r="I92">
        <f>IF(ISBLANK(Positions[[#This Row],[Date of Joining]]),,Positions[[#This Row],[Date of Joining]]-Positions[[#This Row],[Position Opened]])</f>
        <v>45</v>
      </c>
    </row>
    <row r="93" spans="1:9" x14ac:dyDescent="0.2">
      <c r="A93" t="s">
        <v>117</v>
      </c>
      <c r="B93" t="s">
        <v>41</v>
      </c>
      <c r="C93" t="s">
        <v>13</v>
      </c>
      <c r="D93" s="5">
        <v>43997</v>
      </c>
      <c r="E93" s="5">
        <f t="shared" si="1"/>
        <v>44013</v>
      </c>
      <c r="F93" t="str">
        <f>IF(ISBLANK(Positions[[#This Row],[Date of Joining]]),"Open", "Closed")</f>
        <v>Closed</v>
      </c>
      <c r="G93" t="s">
        <v>19</v>
      </c>
      <c r="H93" s="5">
        <v>44078</v>
      </c>
      <c r="I93">
        <f>IF(ISBLANK(Positions[[#This Row],[Date of Joining]]),,Positions[[#This Row],[Date of Joining]]-Positions[[#This Row],[Position Opened]])</f>
        <v>65</v>
      </c>
    </row>
    <row r="94" spans="1:9" x14ac:dyDescent="0.2">
      <c r="A94" t="s">
        <v>118</v>
      </c>
      <c r="B94" t="s">
        <v>12</v>
      </c>
      <c r="C94" t="s">
        <v>13</v>
      </c>
      <c r="D94" s="5">
        <v>44057</v>
      </c>
      <c r="E94" s="5">
        <f t="shared" si="1"/>
        <v>44075</v>
      </c>
      <c r="F94" t="str">
        <f>IF(ISBLANK(Positions[[#This Row],[Date of Joining]]),"Open", "Closed")</f>
        <v>Closed</v>
      </c>
      <c r="G94" t="s">
        <v>21</v>
      </c>
      <c r="H94" s="5">
        <v>44101</v>
      </c>
      <c r="I94">
        <f>IF(ISBLANK(Positions[[#This Row],[Date of Joining]]),,Positions[[#This Row],[Date of Joining]]-Positions[[#This Row],[Position Opened]])</f>
        <v>26</v>
      </c>
    </row>
    <row r="95" spans="1:9" x14ac:dyDescent="0.2">
      <c r="A95" t="s">
        <v>119</v>
      </c>
      <c r="B95" t="s">
        <v>31</v>
      </c>
      <c r="C95" t="s">
        <v>32</v>
      </c>
      <c r="D95" s="5">
        <v>44409</v>
      </c>
      <c r="E95" s="5">
        <f t="shared" si="1"/>
        <v>44440</v>
      </c>
      <c r="F95" t="str">
        <f>IF(ISBLANK(Positions[[#This Row],[Date of Joining]]),"Open", "Closed")</f>
        <v>Open</v>
      </c>
      <c r="H95" s="5"/>
    </row>
    <row r="96" spans="1:9" x14ac:dyDescent="0.2">
      <c r="A96" t="s">
        <v>120</v>
      </c>
      <c r="B96" t="s">
        <v>41</v>
      </c>
      <c r="C96" t="s">
        <v>13</v>
      </c>
      <c r="D96" s="5">
        <v>44127</v>
      </c>
      <c r="E96" s="5">
        <f t="shared" si="1"/>
        <v>44136</v>
      </c>
      <c r="F96" t="str">
        <f>IF(ISBLANK(Positions[[#This Row],[Date of Joining]]),"Open", "Closed")</f>
        <v>Closed</v>
      </c>
      <c r="G96" t="s">
        <v>19</v>
      </c>
      <c r="H96" s="5">
        <v>44237</v>
      </c>
      <c r="I96">
        <f>IF(ISBLANK(Positions[[#This Row],[Date of Joining]]),,Positions[[#This Row],[Date of Joining]]-Positions[[#This Row],[Position Opened]])</f>
        <v>101</v>
      </c>
    </row>
    <row r="97" spans="1:9" x14ac:dyDescent="0.2">
      <c r="A97" t="s">
        <v>121</v>
      </c>
      <c r="B97" t="s">
        <v>41</v>
      </c>
      <c r="C97" t="s">
        <v>13</v>
      </c>
      <c r="D97" s="5">
        <v>44276</v>
      </c>
      <c r="E97" s="5">
        <f t="shared" si="1"/>
        <v>44287</v>
      </c>
      <c r="F97" t="str">
        <f>IF(ISBLANK(Positions[[#This Row],[Date of Joining]]),"Open", "Closed")</f>
        <v>Closed</v>
      </c>
      <c r="G97" t="s">
        <v>19</v>
      </c>
      <c r="H97" s="5">
        <v>44352</v>
      </c>
      <c r="I97">
        <f>IF(ISBLANK(Positions[[#This Row],[Date of Joining]]),,Positions[[#This Row],[Date of Joining]]-Positions[[#This Row],[Position Opened]])</f>
        <v>65</v>
      </c>
    </row>
    <row r="98" spans="1:9" x14ac:dyDescent="0.2">
      <c r="A98" t="s">
        <v>122</v>
      </c>
      <c r="B98" t="s">
        <v>12</v>
      </c>
      <c r="C98" t="s">
        <v>16</v>
      </c>
      <c r="D98" s="5">
        <v>43997</v>
      </c>
      <c r="E98" s="5">
        <f t="shared" si="1"/>
        <v>44013</v>
      </c>
      <c r="F98" t="str">
        <f>IF(ISBLANK(Positions[[#This Row],[Date of Joining]]),"Open", "Closed")</f>
        <v>Closed</v>
      </c>
      <c r="G98" t="s">
        <v>21</v>
      </c>
      <c r="H98" s="5">
        <v>44106</v>
      </c>
      <c r="I98">
        <f>IF(ISBLANK(Positions[[#This Row],[Date of Joining]]),,Positions[[#This Row],[Date of Joining]]-Positions[[#This Row],[Position Opened]])</f>
        <v>93</v>
      </c>
    </row>
    <row r="99" spans="1:9" x14ac:dyDescent="0.2">
      <c r="A99" t="s">
        <v>123</v>
      </c>
      <c r="B99" t="s">
        <v>18</v>
      </c>
      <c r="C99" t="s">
        <v>16</v>
      </c>
      <c r="D99" s="5">
        <v>44025</v>
      </c>
      <c r="E99" s="5">
        <f t="shared" si="1"/>
        <v>44044</v>
      </c>
      <c r="F99" t="str">
        <f>IF(ISBLANK(Positions[[#This Row],[Date of Joining]]),"Open", "Closed")</f>
        <v>Closed</v>
      </c>
      <c r="G99" t="s">
        <v>19</v>
      </c>
      <c r="H99" s="5">
        <v>44103</v>
      </c>
      <c r="I99">
        <f>IF(ISBLANK(Positions[[#This Row],[Date of Joining]]),,Positions[[#This Row],[Date of Joining]]-Positions[[#This Row],[Position Opened]])</f>
        <v>59</v>
      </c>
    </row>
    <row r="100" spans="1:9" x14ac:dyDescent="0.2">
      <c r="A100" t="s">
        <v>124</v>
      </c>
      <c r="B100" t="s">
        <v>24</v>
      </c>
      <c r="C100" t="s">
        <v>13</v>
      </c>
      <c r="D100" s="5">
        <v>44383</v>
      </c>
      <c r="E100" s="5">
        <f t="shared" si="1"/>
        <v>44409</v>
      </c>
      <c r="F100" t="str">
        <f>IF(ISBLANK(Positions[[#This Row],[Date of Joining]]),"Open", "Closed")</f>
        <v>Open</v>
      </c>
      <c r="H100" s="5"/>
    </row>
    <row r="101" spans="1:9" x14ac:dyDescent="0.2">
      <c r="A101" t="s">
        <v>125</v>
      </c>
      <c r="B101" t="s">
        <v>28</v>
      </c>
      <c r="C101" t="s">
        <v>29</v>
      </c>
      <c r="D101" s="5">
        <v>44239</v>
      </c>
      <c r="E101" s="5">
        <f t="shared" si="1"/>
        <v>44256</v>
      </c>
      <c r="F101" t="str">
        <f>IF(ISBLANK(Positions[[#This Row],[Date of Joining]]),"Open", "Closed")</f>
        <v>Closed</v>
      </c>
      <c r="G101" t="s">
        <v>21</v>
      </c>
      <c r="H101" s="5">
        <v>44343</v>
      </c>
      <c r="I101">
        <f>IF(ISBLANK(Positions[[#This Row],[Date of Joining]]),,Positions[[#This Row],[Date of Joining]]-Positions[[#This Row],[Position Opened]])</f>
        <v>87</v>
      </c>
    </row>
    <row r="102" spans="1:9" x14ac:dyDescent="0.2">
      <c r="A102" t="s">
        <v>126</v>
      </c>
      <c r="B102" t="s">
        <v>24</v>
      </c>
      <c r="C102" t="s">
        <v>16</v>
      </c>
      <c r="D102" s="5">
        <v>43934</v>
      </c>
      <c r="E102" s="5">
        <f t="shared" si="1"/>
        <v>43952</v>
      </c>
      <c r="F102" t="str">
        <f>IF(ISBLANK(Positions[[#This Row],[Date of Joining]]),"Open", "Closed")</f>
        <v>Closed</v>
      </c>
      <c r="G102" t="s">
        <v>21</v>
      </c>
      <c r="H102" s="5">
        <v>43993</v>
      </c>
      <c r="I102">
        <f>IF(ISBLANK(Positions[[#This Row],[Date of Joining]]),,Positions[[#This Row],[Date of Joining]]-Positions[[#This Row],[Position Opened]])</f>
        <v>41</v>
      </c>
    </row>
    <row r="103" spans="1:9" x14ac:dyDescent="0.2">
      <c r="A103" t="s">
        <v>127</v>
      </c>
      <c r="B103" t="s">
        <v>28</v>
      </c>
      <c r="C103" t="s">
        <v>66</v>
      </c>
      <c r="D103" s="5">
        <v>43972</v>
      </c>
      <c r="E103" s="5">
        <f t="shared" si="1"/>
        <v>43983</v>
      </c>
      <c r="F103" t="str">
        <f>IF(ISBLANK(Positions[[#This Row],[Date of Joining]]),"Open", "Closed")</f>
        <v>Closed</v>
      </c>
      <c r="G103" t="s">
        <v>19</v>
      </c>
      <c r="H103" s="5">
        <v>44073</v>
      </c>
      <c r="I103">
        <f>IF(ISBLANK(Positions[[#This Row],[Date of Joining]]),,Positions[[#This Row],[Date of Joining]]-Positions[[#This Row],[Position Opened]])</f>
        <v>90</v>
      </c>
    </row>
    <row r="104" spans="1:9" x14ac:dyDescent="0.2">
      <c r="A104" t="s">
        <v>128</v>
      </c>
      <c r="B104" t="s">
        <v>15</v>
      </c>
      <c r="C104" t="s">
        <v>13</v>
      </c>
      <c r="D104" s="5">
        <v>44101</v>
      </c>
      <c r="E104" s="5">
        <f t="shared" si="1"/>
        <v>44105</v>
      </c>
      <c r="F104" t="str">
        <f>IF(ISBLANK(Positions[[#This Row],[Date of Joining]]),"Open", "Closed")</f>
        <v>Closed</v>
      </c>
      <c r="G104" t="s">
        <v>19</v>
      </c>
      <c r="H104" s="5">
        <v>44147</v>
      </c>
      <c r="I104">
        <f>IF(ISBLANK(Positions[[#This Row],[Date of Joining]]),,Positions[[#This Row],[Date of Joining]]-Positions[[#This Row],[Position Opened]])</f>
        <v>42</v>
      </c>
    </row>
    <row r="105" spans="1:9" x14ac:dyDescent="0.2">
      <c r="A105" t="s">
        <v>129</v>
      </c>
      <c r="B105" t="s">
        <v>24</v>
      </c>
      <c r="C105" t="s">
        <v>13</v>
      </c>
      <c r="D105" s="5">
        <v>44190</v>
      </c>
      <c r="E105" s="5">
        <f t="shared" si="1"/>
        <v>44197</v>
      </c>
      <c r="F105" t="str">
        <f>IF(ISBLANK(Positions[[#This Row],[Date of Joining]]),"Open", "Closed")</f>
        <v>Closed</v>
      </c>
      <c r="G105" t="s">
        <v>19</v>
      </c>
      <c r="H105" s="5">
        <v>44248</v>
      </c>
      <c r="I105">
        <f>IF(ISBLANK(Positions[[#This Row],[Date of Joining]]),,Positions[[#This Row],[Date of Joining]]-Positions[[#This Row],[Position Opened]])</f>
        <v>51</v>
      </c>
    </row>
    <row r="106" spans="1:9" x14ac:dyDescent="0.2">
      <c r="A106" t="s">
        <v>130</v>
      </c>
      <c r="B106" t="s">
        <v>15</v>
      </c>
      <c r="C106" t="s">
        <v>13</v>
      </c>
      <c r="D106" s="5">
        <v>44218</v>
      </c>
      <c r="E106" s="5">
        <f t="shared" si="1"/>
        <v>44228</v>
      </c>
      <c r="F106" t="str">
        <f>IF(ISBLANK(Positions[[#This Row],[Date of Joining]]),"Open", "Closed")</f>
        <v>Closed</v>
      </c>
      <c r="G106" t="s">
        <v>21</v>
      </c>
      <c r="H106" s="5">
        <v>44294</v>
      </c>
      <c r="I106">
        <f>IF(ISBLANK(Positions[[#This Row],[Date of Joining]]),,Positions[[#This Row],[Date of Joining]]-Positions[[#This Row],[Position Opened]])</f>
        <v>66</v>
      </c>
    </row>
    <row r="107" spans="1:9" x14ac:dyDescent="0.2">
      <c r="A107" t="s">
        <v>131</v>
      </c>
      <c r="B107" t="s">
        <v>18</v>
      </c>
      <c r="C107" t="s">
        <v>13</v>
      </c>
      <c r="D107" s="5">
        <v>44388</v>
      </c>
      <c r="E107" s="5">
        <f t="shared" si="1"/>
        <v>44409</v>
      </c>
      <c r="F107" t="str">
        <f>IF(ISBLANK(Positions[[#This Row],[Date of Joining]]),"Open", "Closed")</f>
        <v>Open</v>
      </c>
      <c r="H107" s="5"/>
    </row>
    <row r="108" spans="1:9" x14ac:dyDescent="0.2">
      <c r="A108" t="s">
        <v>132</v>
      </c>
      <c r="B108" t="s">
        <v>28</v>
      </c>
      <c r="C108" t="s">
        <v>29</v>
      </c>
      <c r="D108" s="5">
        <v>44375</v>
      </c>
      <c r="E108" s="5">
        <f t="shared" si="1"/>
        <v>44378</v>
      </c>
      <c r="F108" t="str">
        <f>IF(ISBLANK(Positions[[#This Row],[Date of Joining]]),"Open", "Closed")</f>
        <v>Open</v>
      </c>
      <c r="H108" s="5"/>
    </row>
    <row r="109" spans="1:9" x14ac:dyDescent="0.2">
      <c r="A109" t="s">
        <v>133</v>
      </c>
      <c r="B109" t="s">
        <v>24</v>
      </c>
      <c r="C109" t="s">
        <v>16</v>
      </c>
      <c r="D109" s="5">
        <v>44287</v>
      </c>
      <c r="E109" s="5">
        <f t="shared" si="1"/>
        <v>44317</v>
      </c>
      <c r="F109" t="str">
        <f>IF(ISBLANK(Positions[[#This Row],[Date of Joining]]),"Open", "Closed")</f>
        <v>Open</v>
      </c>
      <c r="H109" s="5"/>
    </row>
    <row r="110" spans="1:9" x14ac:dyDescent="0.2">
      <c r="A110" t="s">
        <v>134</v>
      </c>
      <c r="B110" t="s">
        <v>12</v>
      </c>
      <c r="C110" t="s">
        <v>13</v>
      </c>
      <c r="D110" s="5">
        <v>44243</v>
      </c>
      <c r="E110" s="5">
        <f t="shared" si="1"/>
        <v>44256</v>
      </c>
      <c r="F110" t="str">
        <f>IF(ISBLANK(Positions[[#This Row],[Date of Joining]]),"Open", "Closed")</f>
        <v>Closed</v>
      </c>
      <c r="G110" t="s">
        <v>21</v>
      </c>
      <c r="H110" s="5">
        <v>44347</v>
      </c>
      <c r="I110">
        <f>IF(ISBLANK(Positions[[#This Row],[Date of Joining]]),,Positions[[#This Row],[Date of Joining]]-Positions[[#This Row],[Position Opened]])</f>
        <v>91</v>
      </c>
    </row>
    <row r="111" spans="1:9" x14ac:dyDescent="0.2">
      <c r="A111" t="s">
        <v>135</v>
      </c>
      <c r="B111" t="s">
        <v>18</v>
      </c>
      <c r="C111" t="s">
        <v>16</v>
      </c>
      <c r="D111" s="5">
        <v>44221</v>
      </c>
      <c r="E111" s="5">
        <f t="shared" si="1"/>
        <v>44228</v>
      </c>
      <c r="F111" t="str">
        <f>IF(ISBLANK(Positions[[#This Row],[Date of Joining]]),"Open", "Closed")</f>
        <v>Closed</v>
      </c>
      <c r="G111" t="s">
        <v>19</v>
      </c>
      <c r="H111" s="5">
        <v>44278</v>
      </c>
      <c r="I111">
        <f>IF(ISBLANK(Positions[[#This Row],[Date of Joining]]),,Positions[[#This Row],[Date of Joining]]-Positions[[#This Row],[Position Opened]])</f>
        <v>50</v>
      </c>
    </row>
    <row r="112" spans="1:9" x14ac:dyDescent="0.2">
      <c r="A112" t="s">
        <v>136</v>
      </c>
      <c r="B112" t="s">
        <v>41</v>
      </c>
      <c r="C112" t="s">
        <v>13</v>
      </c>
      <c r="D112" s="5">
        <v>44160</v>
      </c>
      <c r="E112" s="5">
        <f t="shared" si="1"/>
        <v>44166</v>
      </c>
      <c r="F112" t="str">
        <f>IF(ISBLANK(Positions[[#This Row],[Date of Joining]]),"Open", "Closed")</f>
        <v>Closed</v>
      </c>
      <c r="G112" t="s">
        <v>21</v>
      </c>
      <c r="H112" s="5">
        <v>44259</v>
      </c>
      <c r="I112">
        <f>IF(ISBLANK(Positions[[#This Row],[Date of Joining]]),,Positions[[#This Row],[Date of Joining]]-Positions[[#This Row],[Position Opened]])</f>
        <v>93</v>
      </c>
    </row>
    <row r="113" spans="1:9" x14ac:dyDescent="0.2">
      <c r="A113" t="s">
        <v>137</v>
      </c>
      <c r="B113" t="s">
        <v>28</v>
      </c>
      <c r="C113" t="s">
        <v>66</v>
      </c>
      <c r="D113" s="5">
        <v>44196</v>
      </c>
      <c r="E113" s="5">
        <f t="shared" si="1"/>
        <v>44197</v>
      </c>
      <c r="F113" t="str">
        <f>IF(ISBLANK(Positions[[#This Row],[Date of Joining]]),"Open", "Closed")</f>
        <v>Closed</v>
      </c>
      <c r="G113" t="s">
        <v>19</v>
      </c>
      <c r="H113" s="5">
        <v>44223</v>
      </c>
      <c r="I113">
        <f>IF(ISBLANK(Positions[[#This Row],[Date of Joining]]),,Positions[[#This Row],[Date of Joining]]-Positions[[#This Row],[Position Opened]])</f>
        <v>26</v>
      </c>
    </row>
    <row r="114" spans="1:9" x14ac:dyDescent="0.2">
      <c r="A114" t="s">
        <v>138</v>
      </c>
      <c r="B114" t="s">
        <v>28</v>
      </c>
      <c r="C114" t="s">
        <v>66</v>
      </c>
      <c r="D114" s="5">
        <v>43980</v>
      </c>
      <c r="E114" s="5">
        <f t="shared" si="1"/>
        <v>43983</v>
      </c>
      <c r="F114" t="str">
        <f>IF(ISBLANK(Positions[[#This Row],[Date of Joining]]),"Open", "Closed")</f>
        <v>Closed</v>
      </c>
      <c r="G114" t="s">
        <v>19</v>
      </c>
      <c r="H114" s="5">
        <v>44023</v>
      </c>
      <c r="I114">
        <f>IF(ISBLANK(Positions[[#This Row],[Date of Joining]]),,Positions[[#This Row],[Date of Joining]]-Positions[[#This Row],[Position Opened]])</f>
        <v>40</v>
      </c>
    </row>
    <row r="115" spans="1:9" x14ac:dyDescent="0.2">
      <c r="A115" t="s">
        <v>139</v>
      </c>
      <c r="B115" t="s">
        <v>15</v>
      </c>
      <c r="C115" t="s">
        <v>13</v>
      </c>
      <c r="D115" s="5">
        <v>44191</v>
      </c>
      <c r="E115" s="5">
        <f t="shared" si="1"/>
        <v>44197</v>
      </c>
      <c r="F115" t="str">
        <f>IF(ISBLANK(Positions[[#This Row],[Date of Joining]]),"Open", "Closed")</f>
        <v>Closed</v>
      </c>
      <c r="G115" t="s">
        <v>19</v>
      </c>
      <c r="H115" s="5">
        <v>44242</v>
      </c>
      <c r="I115">
        <f>IF(ISBLANK(Positions[[#This Row],[Date of Joining]]),,Positions[[#This Row],[Date of Joining]]-Positions[[#This Row],[Position Opened]])</f>
        <v>45</v>
      </c>
    </row>
    <row r="116" spans="1:9" x14ac:dyDescent="0.2">
      <c r="A116" t="s">
        <v>140</v>
      </c>
      <c r="B116" t="s">
        <v>12</v>
      </c>
      <c r="C116" t="s">
        <v>16</v>
      </c>
      <c r="D116" s="5">
        <v>43999</v>
      </c>
      <c r="E116" s="5">
        <f t="shared" si="1"/>
        <v>44013</v>
      </c>
      <c r="F116" t="str">
        <f>IF(ISBLANK(Positions[[#This Row],[Date of Joining]]),"Open", "Closed")</f>
        <v>Closed</v>
      </c>
      <c r="G116" t="s">
        <v>21</v>
      </c>
      <c r="H116" s="5">
        <v>44068</v>
      </c>
      <c r="I116">
        <f>IF(ISBLANK(Positions[[#This Row],[Date of Joining]]),,Positions[[#This Row],[Date of Joining]]-Positions[[#This Row],[Position Opened]])</f>
        <v>55</v>
      </c>
    </row>
    <row r="117" spans="1:9" x14ac:dyDescent="0.2">
      <c r="A117" t="s">
        <v>141</v>
      </c>
      <c r="B117" t="s">
        <v>24</v>
      </c>
      <c r="C117" t="s">
        <v>16</v>
      </c>
      <c r="D117" s="5">
        <v>44003</v>
      </c>
      <c r="E117" s="5">
        <f t="shared" si="1"/>
        <v>44013</v>
      </c>
      <c r="F117" t="str">
        <f>IF(ISBLANK(Positions[[#This Row],[Date of Joining]]),"Open", "Closed")</f>
        <v>Closed</v>
      </c>
      <c r="G117" t="s">
        <v>19</v>
      </c>
      <c r="H117" s="5">
        <v>44085</v>
      </c>
      <c r="I117">
        <f>IF(ISBLANK(Positions[[#This Row],[Date of Joining]]),,Positions[[#This Row],[Date of Joining]]-Positions[[#This Row],[Position Opened]])</f>
        <v>72</v>
      </c>
    </row>
    <row r="118" spans="1:9" x14ac:dyDescent="0.2">
      <c r="A118" t="s">
        <v>142</v>
      </c>
      <c r="B118" t="s">
        <v>12</v>
      </c>
      <c r="C118" t="s">
        <v>13</v>
      </c>
      <c r="D118" s="5">
        <v>44242</v>
      </c>
      <c r="E118" s="5">
        <f t="shared" si="1"/>
        <v>44256</v>
      </c>
      <c r="F118" t="str">
        <f>IF(ISBLANK(Positions[[#This Row],[Date of Joining]]),"Open", "Closed")</f>
        <v>Closed</v>
      </c>
      <c r="G118" t="s">
        <v>19</v>
      </c>
      <c r="H118" s="5">
        <v>44331</v>
      </c>
      <c r="I118">
        <f>IF(ISBLANK(Positions[[#This Row],[Date of Joining]]),,Positions[[#This Row],[Date of Joining]]-Positions[[#This Row],[Position Opened]])</f>
        <v>75</v>
      </c>
    </row>
    <row r="119" spans="1:9" x14ac:dyDescent="0.2">
      <c r="A119" t="s">
        <v>143</v>
      </c>
      <c r="B119" t="s">
        <v>41</v>
      </c>
      <c r="C119" t="s">
        <v>13</v>
      </c>
      <c r="D119" s="5">
        <v>44344</v>
      </c>
      <c r="E119" s="5">
        <f t="shared" si="1"/>
        <v>44348</v>
      </c>
      <c r="F119" t="str">
        <f>IF(ISBLANK(Positions[[#This Row],[Date of Joining]]),"Open", "Closed")</f>
        <v>Open</v>
      </c>
      <c r="H119" s="5"/>
    </row>
    <row r="120" spans="1:9" x14ac:dyDescent="0.2">
      <c r="A120" t="s">
        <v>144</v>
      </c>
      <c r="B120" t="s">
        <v>18</v>
      </c>
      <c r="C120" t="s">
        <v>16</v>
      </c>
      <c r="D120" s="5">
        <v>44190</v>
      </c>
      <c r="E120" s="5">
        <f t="shared" si="1"/>
        <v>44197</v>
      </c>
      <c r="F120" t="str">
        <f>IF(ISBLANK(Positions[[#This Row],[Date of Joining]]),"Open", "Closed")</f>
        <v>Closed</v>
      </c>
      <c r="G120" t="s">
        <v>21</v>
      </c>
      <c r="H120" s="5">
        <v>44302</v>
      </c>
      <c r="I120">
        <f>IF(ISBLANK(Positions[[#This Row],[Date of Joining]]),,Positions[[#This Row],[Date of Joining]]-Positions[[#This Row],[Position Opened]])</f>
        <v>105</v>
      </c>
    </row>
    <row r="121" spans="1:9" x14ac:dyDescent="0.2">
      <c r="A121" t="s">
        <v>145</v>
      </c>
      <c r="B121" t="s">
        <v>12</v>
      </c>
      <c r="C121" t="s">
        <v>13</v>
      </c>
      <c r="D121" s="5">
        <v>44061</v>
      </c>
      <c r="E121" s="5">
        <f t="shared" si="1"/>
        <v>44075</v>
      </c>
      <c r="F121" t="str">
        <f>IF(ISBLANK(Positions[[#This Row],[Date of Joining]]),"Open", "Closed")</f>
        <v>Closed</v>
      </c>
      <c r="G121" t="s">
        <v>19</v>
      </c>
      <c r="H121" s="5">
        <v>44130</v>
      </c>
      <c r="I121">
        <f>IF(ISBLANK(Positions[[#This Row],[Date of Joining]]),,Positions[[#This Row],[Date of Joining]]-Positions[[#This Row],[Position Opened]])</f>
        <v>55</v>
      </c>
    </row>
    <row r="122" spans="1:9" x14ac:dyDescent="0.2">
      <c r="A122" t="s">
        <v>146</v>
      </c>
      <c r="B122" t="s">
        <v>18</v>
      </c>
      <c r="C122" t="s">
        <v>13</v>
      </c>
      <c r="D122" s="5">
        <v>44191</v>
      </c>
      <c r="E122" s="5">
        <f t="shared" si="1"/>
        <v>44197</v>
      </c>
      <c r="F122" t="str">
        <f>IF(ISBLANK(Positions[[#This Row],[Date of Joining]]),"Open", "Closed")</f>
        <v>Closed</v>
      </c>
      <c r="G122" t="s">
        <v>21</v>
      </c>
      <c r="H122" s="5">
        <v>44235</v>
      </c>
      <c r="I122">
        <f>IF(ISBLANK(Positions[[#This Row],[Date of Joining]]),,Positions[[#This Row],[Date of Joining]]-Positions[[#This Row],[Position Opened]])</f>
        <v>38</v>
      </c>
    </row>
    <row r="123" spans="1:9" x14ac:dyDescent="0.2">
      <c r="A123" t="s">
        <v>147</v>
      </c>
      <c r="B123" t="s">
        <v>18</v>
      </c>
      <c r="C123" t="s">
        <v>16</v>
      </c>
      <c r="D123" s="5">
        <v>44248</v>
      </c>
      <c r="E123" s="5">
        <f t="shared" si="1"/>
        <v>44256</v>
      </c>
      <c r="F123" t="str">
        <f>IF(ISBLANK(Positions[[#This Row],[Date of Joining]]),"Open", "Closed")</f>
        <v>Closed</v>
      </c>
      <c r="G123" t="s">
        <v>21</v>
      </c>
      <c r="H123" s="5">
        <v>44312</v>
      </c>
      <c r="I123">
        <f>IF(ISBLANK(Positions[[#This Row],[Date of Joining]]),,Positions[[#This Row],[Date of Joining]]-Positions[[#This Row],[Position Opened]])</f>
        <v>56</v>
      </c>
    </row>
    <row r="124" spans="1:9" x14ac:dyDescent="0.2">
      <c r="A124" t="s">
        <v>148</v>
      </c>
      <c r="B124" t="s">
        <v>15</v>
      </c>
      <c r="C124" t="s">
        <v>16</v>
      </c>
      <c r="D124" s="5">
        <v>43929</v>
      </c>
      <c r="E124" s="5">
        <f t="shared" si="1"/>
        <v>43952</v>
      </c>
      <c r="F124" t="str">
        <f>IF(ISBLANK(Positions[[#This Row],[Date of Joining]]),"Open", "Closed")</f>
        <v>Closed</v>
      </c>
      <c r="G124" t="s">
        <v>19</v>
      </c>
      <c r="H124" s="5">
        <v>44005</v>
      </c>
      <c r="I124">
        <f>IF(ISBLANK(Positions[[#This Row],[Date of Joining]]),,Positions[[#This Row],[Date of Joining]]-Positions[[#This Row],[Position Opened]])</f>
        <v>53</v>
      </c>
    </row>
    <row r="125" spans="1:9" x14ac:dyDescent="0.2">
      <c r="A125" t="s">
        <v>149</v>
      </c>
      <c r="B125" t="s">
        <v>12</v>
      </c>
      <c r="C125" t="s">
        <v>13</v>
      </c>
      <c r="D125" s="5">
        <v>44070</v>
      </c>
      <c r="E125" s="5">
        <f t="shared" si="1"/>
        <v>44075</v>
      </c>
      <c r="F125" t="str">
        <f>IF(ISBLANK(Positions[[#This Row],[Date of Joining]]),"Open", "Closed")</f>
        <v>Closed</v>
      </c>
      <c r="G125" t="s">
        <v>21</v>
      </c>
      <c r="H125" s="5">
        <v>44117</v>
      </c>
      <c r="I125">
        <f>IF(ISBLANK(Positions[[#This Row],[Date of Joining]]),,Positions[[#This Row],[Date of Joining]]-Positions[[#This Row],[Position Opened]])</f>
        <v>42</v>
      </c>
    </row>
    <row r="126" spans="1:9" x14ac:dyDescent="0.2">
      <c r="A126" t="s">
        <v>150</v>
      </c>
      <c r="B126" t="s">
        <v>15</v>
      </c>
      <c r="C126" t="s">
        <v>13</v>
      </c>
      <c r="D126" s="5">
        <v>44180</v>
      </c>
      <c r="E126" s="5">
        <f t="shared" si="1"/>
        <v>44197</v>
      </c>
      <c r="F126" t="str">
        <f>IF(ISBLANK(Positions[[#This Row],[Date of Joining]]),"Open", "Closed")</f>
        <v>Closed</v>
      </c>
      <c r="G126" t="s">
        <v>19</v>
      </c>
      <c r="H126" s="5">
        <v>44262</v>
      </c>
      <c r="I126">
        <f>IF(ISBLANK(Positions[[#This Row],[Date of Joining]]),,Positions[[#This Row],[Date of Joining]]-Positions[[#This Row],[Position Opened]])</f>
        <v>65</v>
      </c>
    </row>
    <row r="127" spans="1:9" x14ac:dyDescent="0.2">
      <c r="A127" t="s">
        <v>151</v>
      </c>
      <c r="B127" t="s">
        <v>12</v>
      </c>
      <c r="C127" t="s">
        <v>16</v>
      </c>
      <c r="D127" s="5">
        <v>44271</v>
      </c>
      <c r="E127" s="5">
        <f t="shared" si="1"/>
        <v>44287</v>
      </c>
      <c r="F127" t="str">
        <f>IF(ISBLANK(Positions[[#This Row],[Date of Joining]]),"Open", "Closed")</f>
        <v>Closed</v>
      </c>
      <c r="G127" t="s">
        <v>19</v>
      </c>
      <c r="H127" s="5">
        <v>44360</v>
      </c>
      <c r="I127">
        <f>IF(ISBLANK(Positions[[#This Row],[Date of Joining]]),,Positions[[#This Row],[Date of Joining]]-Positions[[#This Row],[Position Opened]])</f>
        <v>73</v>
      </c>
    </row>
    <row r="128" spans="1:9" x14ac:dyDescent="0.2">
      <c r="A128" t="s">
        <v>152</v>
      </c>
      <c r="B128" t="s">
        <v>12</v>
      </c>
      <c r="C128" t="s">
        <v>16</v>
      </c>
      <c r="D128" s="5">
        <v>44204</v>
      </c>
      <c r="E128" s="5">
        <f t="shared" si="1"/>
        <v>44228</v>
      </c>
      <c r="F128" t="str">
        <f>IF(ISBLANK(Positions[[#This Row],[Date of Joining]]),"Open", "Closed")</f>
        <v>Closed</v>
      </c>
      <c r="G128" t="s">
        <v>21</v>
      </c>
      <c r="H128" s="5">
        <v>44288</v>
      </c>
      <c r="I128">
        <f>IF(ISBLANK(Positions[[#This Row],[Date of Joining]]),,Positions[[#This Row],[Date of Joining]]-Positions[[#This Row],[Position Opened]])</f>
        <v>60</v>
      </c>
    </row>
    <row r="129" spans="1:9" x14ac:dyDescent="0.2">
      <c r="A129" t="s">
        <v>153</v>
      </c>
      <c r="B129" t="s">
        <v>31</v>
      </c>
      <c r="C129" t="s">
        <v>32</v>
      </c>
      <c r="D129" s="5">
        <v>44041</v>
      </c>
      <c r="E129" s="5">
        <f t="shared" si="1"/>
        <v>44044</v>
      </c>
      <c r="F129" t="str">
        <f>IF(ISBLANK(Positions[[#This Row],[Date of Joining]]),"Open", "Closed")</f>
        <v>Closed</v>
      </c>
      <c r="G129" t="s">
        <v>21</v>
      </c>
      <c r="H129" s="5">
        <v>44065</v>
      </c>
      <c r="I129">
        <f>IF(ISBLANK(Positions[[#This Row],[Date of Joining]]),,Positions[[#This Row],[Date of Joining]]-Positions[[#This Row],[Position Opened]])</f>
        <v>21</v>
      </c>
    </row>
    <row r="130" spans="1:9" x14ac:dyDescent="0.2">
      <c r="A130" t="s">
        <v>154</v>
      </c>
      <c r="B130" t="s">
        <v>24</v>
      </c>
      <c r="C130" t="s">
        <v>13</v>
      </c>
      <c r="D130" s="5">
        <v>44344</v>
      </c>
      <c r="E130" s="5">
        <f t="shared" ref="E130:E193" si="2">DATE(YEAR(D130),MONTH(D130)+1,1)</f>
        <v>44348</v>
      </c>
      <c r="F130" t="str">
        <f>IF(ISBLANK(Positions[[#This Row],[Date of Joining]]),"Open", "Closed")</f>
        <v>Open</v>
      </c>
      <c r="H130" s="5"/>
    </row>
    <row r="131" spans="1:9" x14ac:dyDescent="0.2">
      <c r="A131" t="s">
        <v>155</v>
      </c>
      <c r="B131" t="s">
        <v>41</v>
      </c>
      <c r="C131" t="s">
        <v>16</v>
      </c>
      <c r="D131" s="5">
        <v>44227</v>
      </c>
      <c r="E131" s="5">
        <f t="shared" si="2"/>
        <v>44228</v>
      </c>
      <c r="F131" t="str">
        <f>IF(ISBLANK(Positions[[#This Row],[Date of Joining]]),"Open", "Closed")</f>
        <v>Closed</v>
      </c>
      <c r="G131" t="s">
        <v>19</v>
      </c>
      <c r="H131" s="5">
        <v>44282</v>
      </c>
      <c r="I131">
        <f>IF(ISBLANK(Positions[[#This Row],[Date of Joining]]),,Positions[[#This Row],[Date of Joining]]-Positions[[#This Row],[Position Opened]])</f>
        <v>54</v>
      </c>
    </row>
    <row r="132" spans="1:9" x14ac:dyDescent="0.2">
      <c r="A132" t="s">
        <v>156</v>
      </c>
      <c r="B132" t="s">
        <v>28</v>
      </c>
      <c r="C132" t="s">
        <v>29</v>
      </c>
      <c r="D132" s="5">
        <v>44381</v>
      </c>
      <c r="E132" s="5">
        <f t="shared" si="2"/>
        <v>44409</v>
      </c>
      <c r="F132" t="str">
        <f>IF(ISBLANK(Positions[[#This Row],[Date of Joining]]),"Open", "Closed")</f>
        <v>Open</v>
      </c>
      <c r="H132" s="5"/>
    </row>
    <row r="133" spans="1:9" x14ac:dyDescent="0.2">
      <c r="A133" t="s">
        <v>157</v>
      </c>
      <c r="B133" t="s">
        <v>24</v>
      </c>
      <c r="C133" t="s">
        <v>16</v>
      </c>
      <c r="D133" s="5">
        <v>44143</v>
      </c>
      <c r="E133" s="5">
        <f t="shared" si="2"/>
        <v>44166</v>
      </c>
      <c r="F133" t="str">
        <f>IF(ISBLANK(Positions[[#This Row],[Date of Joining]]),"Open", "Closed")</f>
        <v>Closed</v>
      </c>
      <c r="G133" t="s">
        <v>19</v>
      </c>
      <c r="H133" s="5">
        <v>44209</v>
      </c>
      <c r="I133">
        <f>IF(ISBLANK(Positions[[#This Row],[Date of Joining]]),,Positions[[#This Row],[Date of Joining]]-Positions[[#This Row],[Position Opened]])</f>
        <v>43</v>
      </c>
    </row>
    <row r="134" spans="1:9" x14ac:dyDescent="0.2">
      <c r="A134" t="s">
        <v>158</v>
      </c>
      <c r="B134" t="s">
        <v>18</v>
      </c>
      <c r="C134" t="s">
        <v>13</v>
      </c>
      <c r="D134" s="5">
        <v>44255</v>
      </c>
      <c r="E134" s="5">
        <f t="shared" si="2"/>
        <v>44256</v>
      </c>
      <c r="F134" t="str">
        <f>IF(ISBLANK(Positions[[#This Row],[Date of Joining]]),"Open", "Closed")</f>
        <v>Closed</v>
      </c>
      <c r="G134" t="s">
        <v>19</v>
      </c>
      <c r="H134" s="5">
        <v>44294</v>
      </c>
      <c r="I134">
        <f>IF(ISBLANK(Positions[[#This Row],[Date of Joining]]),,Positions[[#This Row],[Date of Joining]]-Positions[[#This Row],[Position Opened]])</f>
        <v>38</v>
      </c>
    </row>
    <row r="135" spans="1:9" x14ac:dyDescent="0.2">
      <c r="A135" t="s">
        <v>159</v>
      </c>
      <c r="B135" t="s">
        <v>31</v>
      </c>
      <c r="C135" t="s">
        <v>36</v>
      </c>
      <c r="D135" s="5">
        <v>44275</v>
      </c>
      <c r="E135" s="5">
        <f t="shared" si="2"/>
        <v>44287</v>
      </c>
      <c r="F135" t="str">
        <f>IF(ISBLANK(Positions[[#This Row],[Date of Joining]]),"Open", "Closed")</f>
        <v>Open</v>
      </c>
      <c r="H135" s="5"/>
    </row>
    <row r="136" spans="1:9" x14ac:dyDescent="0.2">
      <c r="A136" t="s">
        <v>160</v>
      </c>
      <c r="B136" t="s">
        <v>41</v>
      </c>
      <c r="C136" t="s">
        <v>16</v>
      </c>
      <c r="D136" s="5">
        <v>44144</v>
      </c>
      <c r="E136" s="5">
        <f t="shared" si="2"/>
        <v>44166</v>
      </c>
      <c r="F136" t="str">
        <f>IF(ISBLANK(Positions[[#This Row],[Date of Joining]]),"Open", "Closed")</f>
        <v>Closed</v>
      </c>
      <c r="G136" t="s">
        <v>19</v>
      </c>
      <c r="H136" s="5">
        <v>44232</v>
      </c>
      <c r="I136">
        <f>IF(ISBLANK(Positions[[#This Row],[Date of Joining]]),,Positions[[#This Row],[Date of Joining]]-Positions[[#This Row],[Position Opened]])</f>
        <v>66</v>
      </c>
    </row>
    <row r="137" spans="1:9" x14ac:dyDescent="0.2">
      <c r="A137" t="s">
        <v>161</v>
      </c>
      <c r="B137" t="s">
        <v>41</v>
      </c>
      <c r="C137" t="s">
        <v>13</v>
      </c>
      <c r="D137" s="5">
        <v>44121</v>
      </c>
      <c r="E137" s="5">
        <f t="shared" si="2"/>
        <v>44136</v>
      </c>
      <c r="F137" t="str">
        <f>IF(ISBLANK(Positions[[#This Row],[Date of Joining]]),"Open", "Closed")</f>
        <v>Closed</v>
      </c>
      <c r="G137" t="s">
        <v>21</v>
      </c>
      <c r="H137" s="5">
        <v>44213</v>
      </c>
      <c r="I137">
        <f>IF(ISBLANK(Positions[[#This Row],[Date of Joining]]),,Positions[[#This Row],[Date of Joining]]-Positions[[#This Row],[Position Opened]])</f>
        <v>77</v>
      </c>
    </row>
    <row r="138" spans="1:9" x14ac:dyDescent="0.2">
      <c r="A138" t="s">
        <v>162</v>
      </c>
      <c r="B138" t="s">
        <v>41</v>
      </c>
      <c r="C138" t="s">
        <v>16</v>
      </c>
      <c r="D138" s="5">
        <v>44156</v>
      </c>
      <c r="E138" s="5">
        <f t="shared" si="2"/>
        <v>44166</v>
      </c>
      <c r="F138" t="str">
        <f>IF(ISBLANK(Positions[[#This Row],[Date of Joining]]),"Open", "Closed")</f>
        <v>Closed</v>
      </c>
      <c r="G138" t="s">
        <v>21</v>
      </c>
      <c r="H138" s="5">
        <v>44238</v>
      </c>
      <c r="I138">
        <f>IF(ISBLANK(Positions[[#This Row],[Date of Joining]]),,Positions[[#This Row],[Date of Joining]]-Positions[[#This Row],[Position Opened]])</f>
        <v>72</v>
      </c>
    </row>
    <row r="139" spans="1:9" x14ac:dyDescent="0.2">
      <c r="A139" t="s">
        <v>163</v>
      </c>
      <c r="B139" t="s">
        <v>41</v>
      </c>
      <c r="C139" t="s">
        <v>13</v>
      </c>
      <c r="D139" s="5">
        <v>44208</v>
      </c>
      <c r="E139" s="5">
        <f t="shared" si="2"/>
        <v>44228</v>
      </c>
      <c r="F139" t="str">
        <f>IF(ISBLANK(Positions[[#This Row],[Date of Joining]]),"Open", "Closed")</f>
        <v>Closed</v>
      </c>
      <c r="G139" t="s">
        <v>19</v>
      </c>
      <c r="H139" s="5">
        <v>44270</v>
      </c>
      <c r="I139">
        <f>IF(ISBLANK(Positions[[#This Row],[Date of Joining]]),,Positions[[#This Row],[Date of Joining]]-Positions[[#This Row],[Position Opened]])</f>
        <v>42</v>
      </c>
    </row>
    <row r="140" spans="1:9" x14ac:dyDescent="0.2">
      <c r="A140" t="s">
        <v>164</v>
      </c>
      <c r="B140" t="s">
        <v>24</v>
      </c>
      <c r="C140" t="s">
        <v>13</v>
      </c>
      <c r="D140" s="5">
        <v>44406</v>
      </c>
      <c r="E140" s="5">
        <f t="shared" si="2"/>
        <v>44409</v>
      </c>
      <c r="F140" t="str">
        <f>IF(ISBLANK(Positions[[#This Row],[Date of Joining]]),"Open", "Closed")</f>
        <v>Open</v>
      </c>
      <c r="H140" s="5"/>
    </row>
    <row r="141" spans="1:9" x14ac:dyDescent="0.2">
      <c r="A141" t="s">
        <v>165</v>
      </c>
      <c r="B141" t="s">
        <v>18</v>
      </c>
      <c r="C141" t="s">
        <v>13</v>
      </c>
      <c r="D141" s="5">
        <v>44315</v>
      </c>
      <c r="E141" s="5">
        <f t="shared" si="2"/>
        <v>44317</v>
      </c>
      <c r="F141" t="str">
        <f>IF(ISBLANK(Positions[[#This Row],[Date of Joining]]),"Open", "Closed")</f>
        <v>Open</v>
      </c>
      <c r="H141" s="5"/>
    </row>
    <row r="142" spans="1:9" x14ac:dyDescent="0.2">
      <c r="A142" t="s">
        <v>166</v>
      </c>
      <c r="B142" t="s">
        <v>41</v>
      </c>
      <c r="C142" t="s">
        <v>13</v>
      </c>
      <c r="D142" s="5">
        <v>44362</v>
      </c>
      <c r="E142" s="5">
        <f t="shared" si="2"/>
        <v>44378</v>
      </c>
      <c r="F142" t="str">
        <f>IF(ISBLANK(Positions[[#This Row],[Date of Joining]]),"Open", "Closed")</f>
        <v>Open</v>
      </c>
      <c r="H142" s="5"/>
    </row>
    <row r="143" spans="1:9" x14ac:dyDescent="0.2">
      <c r="A143" t="s">
        <v>167</v>
      </c>
      <c r="B143" t="s">
        <v>12</v>
      </c>
      <c r="C143" t="s">
        <v>16</v>
      </c>
      <c r="D143" s="5">
        <v>44084</v>
      </c>
      <c r="E143" s="5">
        <f t="shared" si="2"/>
        <v>44105</v>
      </c>
      <c r="F143" t="str">
        <f>IF(ISBLANK(Positions[[#This Row],[Date of Joining]]),"Open", "Closed")</f>
        <v>Closed</v>
      </c>
      <c r="G143" t="s">
        <v>21</v>
      </c>
      <c r="H143" s="5">
        <v>44216</v>
      </c>
      <c r="I143">
        <f>IF(ISBLANK(Positions[[#This Row],[Date of Joining]]),,Positions[[#This Row],[Date of Joining]]-Positions[[#This Row],[Position Opened]])</f>
        <v>111</v>
      </c>
    </row>
    <row r="144" spans="1:9" x14ac:dyDescent="0.2">
      <c r="A144" t="s">
        <v>168</v>
      </c>
      <c r="B144" t="s">
        <v>41</v>
      </c>
      <c r="C144" t="s">
        <v>16</v>
      </c>
      <c r="D144" s="5">
        <v>44271</v>
      </c>
      <c r="E144" s="5">
        <f t="shared" si="2"/>
        <v>44287</v>
      </c>
      <c r="F144" t="str">
        <f>IF(ISBLANK(Positions[[#This Row],[Date of Joining]]),"Open", "Closed")</f>
        <v>Closed</v>
      </c>
      <c r="G144" t="s">
        <v>21</v>
      </c>
      <c r="H144" s="5">
        <v>44318</v>
      </c>
      <c r="I144">
        <f>IF(ISBLANK(Positions[[#This Row],[Date of Joining]]),,Positions[[#This Row],[Date of Joining]]-Positions[[#This Row],[Position Opened]])</f>
        <v>31</v>
      </c>
    </row>
    <row r="145" spans="1:9" x14ac:dyDescent="0.2">
      <c r="A145" t="s">
        <v>169</v>
      </c>
      <c r="B145" t="s">
        <v>41</v>
      </c>
      <c r="C145" t="s">
        <v>13</v>
      </c>
      <c r="D145" s="5">
        <v>44356</v>
      </c>
      <c r="E145" s="5">
        <f t="shared" si="2"/>
        <v>44378</v>
      </c>
      <c r="F145" t="str">
        <f>IF(ISBLANK(Positions[[#This Row],[Date of Joining]]),"Open", "Closed")</f>
        <v>Open</v>
      </c>
      <c r="H145" s="5"/>
    </row>
    <row r="146" spans="1:9" x14ac:dyDescent="0.2">
      <c r="A146" t="s">
        <v>170</v>
      </c>
      <c r="B146" t="s">
        <v>28</v>
      </c>
      <c r="C146" t="s">
        <v>66</v>
      </c>
      <c r="D146" s="5">
        <v>44325</v>
      </c>
      <c r="E146" s="5">
        <f t="shared" si="2"/>
        <v>44348</v>
      </c>
      <c r="F146" t="str">
        <f>IF(ISBLANK(Positions[[#This Row],[Date of Joining]]),"Open", "Closed")</f>
        <v>Open</v>
      </c>
      <c r="H146" s="5"/>
    </row>
    <row r="147" spans="1:9" x14ac:dyDescent="0.2">
      <c r="A147" t="s">
        <v>171</v>
      </c>
      <c r="B147" t="s">
        <v>18</v>
      </c>
      <c r="C147" t="s">
        <v>13</v>
      </c>
      <c r="D147" s="5">
        <v>44033</v>
      </c>
      <c r="E147" s="5">
        <f t="shared" si="2"/>
        <v>44044</v>
      </c>
      <c r="F147" t="str">
        <f>IF(ISBLANK(Positions[[#This Row],[Date of Joining]]),"Open", "Closed")</f>
        <v>Closed</v>
      </c>
      <c r="G147" t="s">
        <v>19</v>
      </c>
      <c r="H147" s="5">
        <v>44084</v>
      </c>
      <c r="I147">
        <f>IF(ISBLANK(Positions[[#This Row],[Date of Joining]]),,Positions[[#This Row],[Date of Joining]]-Positions[[#This Row],[Position Opened]])</f>
        <v>40</v>
      </c>
    </row>
    <row r="148" spans="1:9" x14ac:dyDescent="0.2">
      <c r="A148" t="s">
        <v>172</v>
      </c>
      <c r="B148" t="s">
        <v>41</v>
      </c>
      <c r="C148" t="s">
        <v>13</v>
      </c>
      <c r="D148" s="5">
        <v>44338</v>
      </c>
      <c r="E148" s="5">
        <f t="shared" si="2"/>
        <v>44348</v>
      </c>
      <c r="F148" t="str">
        <f>IF(ISBLANK(Positions[[#This Row],[Date of Joining]]),"Open", "Closed")</f>
        <v>Open</v>
      </c>
      <c r="H148" s="5"/>
    </row>
    <row r="149" spans="1:9" x14ac:dyDescent="0.2">
      <c r="A149" t="s">
        <v>173</v>
      </c>
      <c r="B149" t="s">
        <v>12</v>
      </c>
      <c r="C149" t="s">
        <v>13</v>
      </c>
      <c r="D149" s="5">
        <v>44364</v>
      </c>
      <c r="E149" s="5">
        <f t="shared" si="2"/>
        <v>44378</v>
      </c>
      <c r="F149" t="str">
        <f>IF(ISBLANK(Positions[[#This Row],[Date of Joining]]),"Open", "Closed")</f>
        <v>Open</v>
      </c>
      <c r="H149" s="5"/>
    </row>
    <row r="150" spans="1:9" x14ac:dyDescent="0.2">
      <c r="A150" t="s">
        <v>174</v>
      </c>
      <c r="B150" t="s">
        <v>31</v>
      </c>
      <c r="C150" t="s">
        <v>36</v>
      </c>
      <c r="D150" s="5">
        <v>44014</v>
      </c>
      <c r="E150" s="5">
        <f t="shared" si="2"/>
        <v>44044</v>
      </c>
      <c r="F150" t="str">
        <f>IF(ISBLANK(Positions[[#This Row],[Date of Joining]]),"Open", "Closed")</f>
        <v>Closed</v>
      </c>
      <c r="G150" t="s">
        <v>21</v>
      </c>
      <c r="H150" s="5">
        <v>44112</v>
      </c>
      <c r="I150">
        <f>IF(ISBLANK(Positions[[#This Row],[Date of Joining]]),,Positions[[#This Row],[Date of Joining]]-Positions[[#This Row],[Position Opened]])</f>
        <v>68</v>
      </c>
    </row>
    <row r="151" spans="1:9" x14ac:dyDescent="0.2">
      <c r="A151" t="s">
        <v>175</v>
      </c>
      <c r="B151" t="s">
        <v>28</v>
      </c>
      <c r="C151" t="s">
        <v>29</v>
      </c>
      <c r="D151" s="5">
        <v>44351</v>
      </c>
      <c r="E151" s="5">
        <f t="shared" si="2"/>
        <v>44378</v>
      </c>
      <c r="F151" t="str">
        <f>IF(ISBLANK(Positions[[#This Row],[Date of Joining]]),"Open", "Closed")</f>
        <v>Open</v>
      </c>
      <c r="H151" s="5"/>
    </row>
    <row r="152" spans="1:9" x14ac:dyDescent="0.2">
      <c r="A152" t="s">
        <v>176</v>
      </c>
      <c r="B152" t="s">
        <v>12</v>
      </c>
      <c r="C152" t="s">
        <v>16</v>
      </c>
      <c r="D152" s="5">
        <v>43990</v>
      </c>
      <c r="E152" s="5">
        <f t="shared" si="2"/>
        <v>44013</v>
      </c>
      <c r="F152" t="str">
        <f>IF(ISBLANK(Positions[[#This Row],[Date of Joining]]),"Open", "Closed")</f>
        <v>Closed</v>
      </c>
      <c r="G152" t="s">
        <v>21</v>
      </c>
      <c r="H152" s="5">
        <v>44067</v>
      </c>
      <c r="I152">
        <f>IF(ISBLANK(Positions[[#This Row],[Date of Joining]]),,Positions[[#This Row],[Date of Joining]]-Positions[[#This Row],[Position Opened]])</f>
        <v>54</v>
      </c>
    </row>
    <row r="153" spans="1:9" x14ac:dyDescent="0.2">
      <c r="A153" t="s">
        <v>177</v>
      </c>
      <c r="B153" t="s">
        <v>24</v>
      </c>
      <c r="C153" t="s">
        <v>16</v>
      </c>
      <c r="D153" s="5">
        <v>44297</v>
      </c>
      <c r="E153" s="5">
        <f t="shared" si="2"/>
        <v>44317</v>
      </c>
      <c r="F153" t="str">
        <f>IF(ISBLANK(Positions[[#This Row],[Date of Joining]]),"Open", "Closed")</f>
        <v>Closed</v>
      </c>
      <c r="G153" t="s">
        <v>19</v>
      </c>
      <c r="H153" s="5">
        <v>44372</v>
      </c>
      <c r="I153">
        <f>IF(ISBLANK(Positions[[#This Row],[Date of Joining]]),,Positions[[#This Row],[Date of Joining]]-Positions[[#This Row],[Position Opened]])</f>
        <v>55</v>
      </c>
    </row>
    <row r="154" spans="1:9" x14ac:dyDescent="0.2">
      <c r="A154" t="s">
        <v>178</v>
      </c>
      <c r="B154" t="s">
        <v>15</v>
      </c>
      <c r="C154" t="s">
        <v>16</v>
      </c>
      <c r="D154" s="5">
        <v>43965</v>
      </c>
      <c r="E154" s="5">
        <f t="shared" si="2"/>
        <v>43983</v>
      </c>
      <c r="F154" t="str">
        <f>IF(ISBLANK(Positions[[#This Row],[Date of Joining]]),"Open", "Closed")</f>
        <v>Closed</v>
      </c>
      <c r="G154" t="s">
        <v>19</v>
      </c>
      <c r="H154" s="5">
        <v>44077</v>
      </c>
      <c r="I154">
        <f>IF(ISBLANK(Positions[[#This Row],[Date of Joining]]),,Positions[[#This Row],[Date of Joining]]-Positions[[#This Row],[Position Opened]])</f>
        <v>94</v>
      </c>
    </row>
    <row r="155" spans="1:9" x14ac:dyDescent="0.2">
      <c r="A155" t="s">
        <v>179</v>
      </c>
      <c r="B155" t="s">
        <v>24</v>
      </c>
      <c r="C155" t="s">
        <v>16</v>
      </c>
      <c r="D155" s="5">
        <v>44241</v>
      </c>
      <c r="E155" s="5">
        <f t="shared" si="2"/>
        <v>44256</v>
      </c>
      <c r="F155" t="str">
        <f>IF(ISBLANK(Positions[[#This Row],[Date of Joining]]),"Open", "Closed")</f>
        <v>Closed</v>
      </c>
      <c r="G155" t="s">
        <v>19</v>
      </c>
      <c r="H155" s="5">
        <v>44303</v>
      </c>
      <c r="I155">
        <f>IF(ISBLANK(Positions[[#This Row],[Date of Joining]]),,Positions[[#This Row],[Date of Joining]]-Positions[[#This Row],[Position Opened]])</f>
        <v>47</v>
      </c>
    </row>
    <row r="156" spans="1:9" x14ac:dyDescent="0.2">
      <c r="A156" t="s">
        <v>180</v>
      </c>
      <c r="B156" t="s">
        <v>31</v>
      </c>
      <c r="C156" t="s">
        <v>32</v>
      </c>
      <c r="D156" s="5">
        <v>44230</v>
      </c>
      <c r="E156" s="5">
        <f t="shared" si="2"/>
        <v>44256</v>
      </c>
      <c r="F156" t="str">
        <f>IF(ISBLANK(Positions[[#This Row],[Date of Joining]]),"Open", "Closed")</f>
        <v>Closed</v>
      </c>
      <c r="G156" t="s">
        <v>21</v>
      </c>
      <c r="H156" s="5">
        <v>44295</v>
      </c>
      <c r="I156">
        <f>IF(ISBLANK(Positions[[#This Row],[Date of Joining]]),,Positions[[#This Row],[Date of Joining]]-Positions[[#This Row],[Position Opened]])</f>
        <v>39</v>
      </c>
    </row>
    <row r="157" spans="1:9" x14ac:dyDescent="0.2">
      <c r="A157" t="s">
        <v>181</v>
      </c>
      <c r="B157" t="s">
        <v>12</v>
      </c>
      <c r="C157" t="s">
        <v>13</v>
      </c>
      <c r="D157" s="5">
        <v>44154</v>
      </c>
      <c r="E157" s="5">
        <f t="shared" si="2"/>
        <v>44166</v>
      </c>
      <c r="F157" t="str">
        <f>IF(ISBLANK(Positions[[#This Row],[Date of Joining]]),"Open", "Closed")</f>
        <v>Closed</v>
      </c>
      <c r="G157" t="s">
        <v>19</v>
      </c>
      <c r="H157" s="5">
        <v>44237</v>
      </c>
      <c r="I157">
        <f>IF(ISBLANK(Positions[[#This Row],[Date of Joining]]),,Positions[[#This Row],[Date of Joining]]-Positions[[#This Row],[Position Opened]])</f>
        <v>71</v>
      </c>
    </row>
    <row r="158" spans="1:9" x14ac:dyDescent="0.2">
      <c r="A158" t="s">
        <v>182</v>
      </c>
      <c r="B158" t="s">
        <v>28</v>
      </c>
      <c r="C158" t="s">
        <v>66</v>
      </c>
      <c r="D158" s="5">
        <v>44005</v>
      </c>
      <c r="E158" s="5">
        <f t="shared" si="2"/>
        <v>44013</v>
      </c>
      <c r="F158" t="str">
        <f>IF(ISBLANK(Positions[[#This Row],[Date of Joining]]),"Open", "Closed")</f>
        <v>Closed</v>
      </c>
      <c r="G158" t="s">
        <v>19</v>
      </c>
      <c r="H158" s="5">
        <v>44035</v>
      </c>
      <c r="I158">
        <f>IF(ISBLANK(Positions[[#This Row],[Date of Joining]]),,Positions[[#This Row],[Date of Joining]]-Positions[[#This Row],[Position Opened]])</f>
        <v>22</v>
      </c>
    </row>
    <row r="159" spans="1:9" x14ac:dyDescent="0.2">
      <c r="A159" t="s">
        <v>183</v>
      </c>
      <c r="B159" t="s">
        <v>18</v>
      </c>
      <c r="C159" t="s">
        <v>16</v>
      </c>
      <c r="D159" s="5">
        <v>44238</v>
      </c>
      <c r="E159" s="5">
        <f t="shared" si="2"/>
        <v>44256</v>
      </c>
      <c r="F159" t="str">
        <f>IF(ISBLANK(Positions[[#This Row],[Date of Joining]]),"Open", "Closed")</f>
        <v>Closed</v>
      </c>
      <c r="G159" t="s">
        <v>21</v>
      </c>
      <c r="H159" s="5">
        <v>44358</v>
      </c>
      <c r="I159">
        <f>IF(ISBLANK(Positions[[#This Row],[Date of Joining]]),,Positions[[#This Row],[Date of Joining]]-Positions[[#This Row],[Position Opened]])</f>
        <v>102</v>
      </c>
    </row>
    <row r="160" spans="1:9" x14ac:dyDescent="0.2">
      <c r="A160" t="s">
        <v>184</v>
      </c>
      <c r="B160" t="s">
        <v>12</v>
      </c>
      <c r="C160" t="s">
        <v>13</v>
      </c>
      <c r="D160" s="5">
        <v>44230</v>
      </c>
      <c r="E160" s="5">
        <f t="shared" si="2"/>
        <v>44256</v>
      </c>
      <c r="F160" t="str">
        <f>IF(ISBLANK(Positions[[#This Row],[Date of Joining]]),"Open", "Closed")</f>
        <v>Closed</v>
      </c>
      <c r="G160" t="s">
        <v>19</v>
      </c>
      <c r="H160" s="5">
        <v>44327</v>
      </c>
      <c r="I160">
        <f>IF(ISBLANK(Positions[[#This Row],[Date of Joining]]),,Positions[[#This Row],[Date of Joining]]-Positions[[#This Row],[Position Opened]])</f>
        <v>71</v>
      </c>
    </row>
    <row r="161" spans="1:9" x14ac:dyDescent="0.2">
      <c r="A161" t="s">
        <v>185</v>
      </c>
      <c r="B161" t="s">
        <v>41</v>
      </c>
      <c r="C161" t="s">
        <v>16</v>
      </c>
      <c r="D161" s="5">
        <v>44018</v>
      </c>
      <c r="E161" s="5">
        <f t="shared" si="2"/>
        <v>44044</v>
      </c>
      <c r="F161" t="str">
        <f>IF(ISBLANK(Positions[[#This Row],[Date of Joining]]),"Open", "Closed")</f>
        <v>Closed</v>
      </c>
      <c r="G161" t="s">
        <v>21</v>
      </c>
      <c r="H161" s="5">
        <v>44078</v>
      </c>
      <c r="I161">
        <f>IF(ISBLANK(Positions[[#This Row],[Date of Joining]]),,Positions[[#This Row],[Date of Joining]]-Positions[[#This Row],[Position Opened]])</f>
        <v>34</v>
      </c>
    </row>
    <row r="162" spans="1:9" x14ac:dyDescent="0.2">
      <c r="A162" t="s">
        <v>186</v>
      </c>
      <c r="B162" t="s">
        <v>24</v>
      </c>
      <c r="C162" t="s">
        <v>16</v>
      </c>
      <c r="D162" s="5">
        <v>44101</v>
      </c>
      <c r="E162" s="5">
        <f t="shared" si="2"/>
        <v>44105</v>
      </c>
      <c r="F162" t="str">
        <f>IF(ISBLANK(Positions[[#This Row],[Date of Joining]]),"Open", "Closed")</f>
        <v>Closed</v>
      </c>
      <c r="G162" t="s">
        <v>19</v>
      </c>
      <c r="H162" s="5">
        <v>44201</v>
      </c>
      <c r="I162">
        <f>IF(ISBLANK(Positions[[#This Row],[Date of Joining]]),,Positions[[#This Row],[Date of Joining]]-Positions[[#This Row],[Position Opened]])</f>
        <v>96</v>
      </c>
    </row>
    <row r="163" spans="1:9" x14ac:dyDescent="0.2">
      <c r="A163" t="s">
        <v>187</v>
      </c>
      <c r="B163" t="s">
        <v>41</v>
      </c>
      <c r="C163" t="s">
        <v>13</v>
      </c>
      <c r="D163" s="5">
        <v>44287</v>
      </c>
      <c r="E163" s="5">
        <f t="shared" si="2"/>
        <v>44317</v>
      </c>
      <c r="F163" t="str">
        <f>IF(ISBLANK(Positions[[#This Row],[Date of Joining]]),"Open", "Closed")</f>
        <v>Open</v>
      </c>
      <c r="H163" s="5"/>
    </row>
    <row r="164" spans="1:9" x14ac:dyDescent="0.2">
      <c r="A164" t="s">
        <v>188</v>
      </c>
      <c r="B164" t="s">
        <v>31</v>
      </c>
      <c r="C164" t="s">
        <v>36</v>
      </c>
      <c r="D164" s="5">
        <v>44119</v>
      </c>
      <c r="E164" s="5">
        <f t="shared" si="2"/>
        <v>44136</v>
      </c>
      <c r="F164" t="str">
        <f>IF(ISBLANK(Positions[[#This Row],[Date of Joining]]),"Open", "Closed")</f>
        <v>Closed</v>
      </c>
      <c r="G164" t="s">
        <v>21</v>
      </c>
      <c r="H164" s="5">
        <v>44200</v>
      </c>
      <c r="I164">
        <f>IF(ISBLANK(Positions[[#This Row],[Date of Joining]]),,Positions[[#This Row],[Date of Joining]]-Positions[[#This Row],[Position Opened]])</f>
        <v>64</v>
      </c>
    </row>
    <row r="165" spans="1:9" x14ac:dyDescent="0.2">
      <c r="A165" t="s">
        <v>189</v>
      </c>
      <c r="B165" t="s">
        <v>15</v>
      </c>
      <c r="C165" t="s">
        <v>13</v>
      </c>
      <c r="D165" s="5">
        <v>44365</v>
      </c>
      <c r="E165" s="5">
        <f t="shared" si="2"/>
        <v>44378</v>
      </c>
      <c r="F165" t="str">
        <f>IF(ISBLANK(Positions[[#This Row],[Date of Joining]]),"Open", "Closed")</f>
        <v>Open</v>
      </c>
      <c r="H165" s="5"/>
    </row>
    <row r="166" spans="1:9" x14ac:dyDescent="0.2">
      <c r="A166" t="s">
        <v>190</v>
      </c>
      <c r="B166" t="s">
        <v>12</v>
      </c>
      <c r="C166" t="s">
        <v>16</v>
      </c>
      <c r="D166" s="5">
        <v>44261</v>
      </c>
      <c r="E166" s="5">
        <f t="shared" si="2"/>
        <v>44287</v>
      </c>
      <c r="F166" t="str">
        <f>IF(ISBLANK(Positions[[#This Row],[Date of Joining]]),"Open", "Closed")</f>
        <v>Closed</v>
      </c>
      <c r="G166" t="s">
        <v>21</v>
      </c>
      <c r="H166" s="5">
        <v>44356</v>
      </c>
      <c r="I166">
        <f>IF(ISBLANK(Positions[[#This Row],[Date of Joining]]),,Positions[[#This Row],[Date of Joining]]-Positions[[#This Row],[Position Opened]])</f>
        <v>69</v>
      </c>
    </row>
    <row r="167" spans="1:9" x14ac:dyDescent="0.2">
      <c r="A167" t="s">
        <v>191</v>
      </c>
      <c r="B167" t="s">
        <v>41</v>
      </c>
      <c r="C167" t="s">
        <v>16</v>
      </c>
      <c r="D167" s="5">
        <v>44377</v>
      </c>
      <c r="E167" s="5">
        <f t="shared" si="2"/>
        <v>44378</v>
      </c>
      <c r="F167" t="str">
        <f>IF(ISBLANK(Positions[[#This Row],[Date of Joining]]),"Open", "Closed")</f>
        <v>Open</v>
      </c>
      <c r="H167" s="5"/>
    </row>
    <row r="168" spans="1:9" x14ac:dyDescent="0.2">
      <c r="A168" t="s">
        <v>192</v>
      </c>
      <c r="B168" t="s">
        <v>18</v>
      </c>
      <c r="C168" t="s">
        <v>16</v>
      </c>
      <c r="D168" s="5">
        <v>43977</v>
      </c>
      <c r="E168" s="5">
        <f t="shared" si="2"/>
        <v>43983</v>
      </c>
      <c r="F168" t="str">
        <f>IF(ISBLANK(Positions[[#This Row],[Date of Joining]]),"Open", "Closed")</f>
        <v>Closed</v>
      </c>
      <c r="G168" t="s">
        <v>19</v>
      </c>
      <c r="H168" s="5">
        <v>44064</v>
      </c>
      <c r="I168">
        <f>IF(ISBLANK(Positions[[#This Row],[Date of Joining]]),,Positions[[#This Row],[Date of Joining]]-Positions[[#This Row],[Position Opened]])</f>
        <v>81</v>
      </c>
    </row>
    <row r="169" spans="1:9" x14ac:dyDescent="0.2">
      <c r="A169" t="s">
        <v>193</v>
      </c>
      <c r="B169" t="s">
        <v>24</v>
      </c>
      <c r="C169" t="s">
        <v>13</v>
      </c>
      <c r="D169" s="5">
        <v>44197</v>
      </c>
      <c r="E169" s="5">
        <f t="shared" si="2"/>
        <v>44228</v>
      </c>
      <c r="F169" t="str">
        <f>IF(ISBLANK(Positions[[#This Row],[Date of Joining]]),"Open", "Closed")</f>
        <v>Closed</v>
      </c>
      <c r="G169" t="s">
        <v>19</v>
      </c>
      <c r="H169" s="5">
        <v>44289</v>
      </c>
      <c r="I169">
        <f>IF(ISBLANK(Positions[[#This Row],[Date of Joining]]),,Positions[[#This Row],[Date of Joining]]-Positions[[#This Row],[Position Opened]])</f>
        <v>61</v>
      </c>
    </row>
    <row r="170" spans="1:9" x14ac:dyDescent="0.2">
      <c r="A170" t="s">
        <v>194</v>
      </c>
      <c r="B170" t="s">
        <v>15</v>
      </c>
      <c r="C170" t="s">
        <v>13</v>
      </c>
      <c r="D170" s="5">
        <v>43977</v>
      </c>
      <c r="E170" s="5">
        <f t="shared" si="2"/>
        <v>43983</v>
      </c>
      <c r="F170" t="str">
        <f>IF(ISBLANK(Positions[[#This Row],[Date of Joining]]),"Open", "Closed")</f>
        <v>Closed</v>
      </c>
      <c r="G170" t="s">
        <v>21</v>
      </c>
      <c r="H170" s="5">
        <v>44057</v>
      </c>
      <c r="I170">
        <f>IF(ISBLANK(Positions[[#This Row],[Date of Joining]]),,Positions[[#This Row],[Date of Joining]]-Positions[[#This Row],[Position Opened]])</f>
        <v>74</v>
      </c>
    </row>
    <row r="171" spans="1:9" x14ac:dyDescent="0.2">
      <c r="A171" t="s">
        <v>195</v>
      </c>
      <c r="B171" t="s">
        <v>28</v>
      </c>
      <c r="C171" t="s">
        <v>66</v>
      </c>
      <c r="D171" s="5">
        <v>43957</v>
      </c>
      <c r="E171" s="5">
        <f t="shared" si="2"/>
        <v>43983</v>
      </c>
      <c r="F171" t="str">
        <f>IF(ISBLANK(Positions[[#This Row],[Date of Joining]]),"Open", "Closed")</f>
        <v>Closed</v>
      </c>
      <c r="G171" t="s">
        <v>19</v>
      </c>
      <c r="H171" s="5">
        <v>44073</v>
      </c>
      <c r="I171">
        <f>IF(ISBLANK(Positions[[#This Row],[Date of Joining]]),,Positions[[#This Row],[Date of Joining]]-Positions[[#This Row],[Position Opened]])</f>
        <v>90</v>
      </c>
    </row>
    <row r="172" spans="1:9" x14ac:dyDescent="0.2">
      <c r="A172" t="s">
        <v>196</v>
      </c>
      <c r="B172" t="s">
        <v>15</v>
      </c>
      <c r="C172" t="s">
        <v>13</v>
      </c>
      <c r="D172" s="5">
        <v>44124</v>
      </c>
      <c r="E172" s="5">
        <f t="shared" si="2"/>
        <v>44136</v>
      </c>
      <c r="F172" t="str">
        <f>IF(ISBLANK(Positions[[#This Row],[Date of Joining]]),"Open", "Closed")</f>
        <v>Closed</v>
      </c>
      <c r="G172" t="s">
        <v>19</v>
      </c>
      <c r="H172" s="5">
        <v>44250</v>
      </c>
      <c r="I172">
        <f>IF(ISBLANK(Positions[[#This Row],[Date of Joining]]),,Positions[[#This Row],[Date of Joining]]-Positions[[#This Row],[Position Opened]])</f>
        <v>114</v>
      </c>
    </row>
    <row r="173" spans="1:9" x14ac:dyDescent="0.2">
      <c r="A173" t="s">
        <v>197</v>
      </c>
      <c r="B173" t="s">
        <v>24</v>
      </c>
      <c r="C173" t="s">
        <v>16</v>
      </c>
      <c r="D173" s="5">
        <v>44331</v>
      </c>
      <c r="E173" s="5">
        <f t="shared" si="2"/>
        <v>44348</v>
      </c>
      <c r="F173" t="str">
        <f>IF(ISBLANK(Positions[[#This Row],[Date of Joining]]),"Open", "Closed")</f>
        <v>Open</v>
      </c>
      <c r="H173" s="5"/>
    </row>
    <row r="174" spans="1:9" x14ac:dyDescent="0.2">
      <c r="A174" t="s">
        <v>198</v>
      </c>
      <c r="B174" t="s">
        <v>12</v>
      </c>
      <c r="C174" t="s">
        <v>16</v>
      </c>
      <c r="D174" s="5">
        <v>44010</v>
      </c>
      <c r="E174" s="5">
        <f t="shared" si="2"/>
        <v>44013</v>
      </c>
      <c r="F174" t="str">
        <f>IF(ISBLANK(Positions[[#This Row],[Date of Joining]]),"Open", "Closed")</f>
        <v>Closed</v>
      </c>
      <c r="G174" t="s">
        <v>21</v>
      </c>
      <c r="H174" s="5">
        <v>44103</v>
      </c>
      <c r="I174">
        <f>IF(ISBLANK(Positions[[#This Row],[Date of Joining]]),,Positions[[#This Row],[Date of Joining]]-Positions[[#This Row],[Position Opened]])</f>
        <v>90</v>
      </c>
    </row>
    <row r="175" spans="1:9" x14ac:dyDescent="0.2">
      <c r="A175" t="s">
        <v>199</v>
      </c>
      <c r="B175" t="s">
        <v>41</v>
      </c>
      <c r="C175" t="s">
        <v>16</v>
      </c>
      <c r="D175" s="5">
        <v>44332</v>
      </c>
      <c r="E175" s="5">
        <f t="shared" si="2"/>
        <v>44348</v>
      </c>
      <c r="F175" t="str">
        <f>IF(ISBLANK(Positions[[#This Row],[Date of Joining]]),"Open", "Closed")</f>
        <v>Open</v>
      </c>
      <c r="H175" s="5"/>
    </row>
    <row r="176" spans="1:9" x14ac:dyDescent="0.2">
      <c r="A176" t="s">
        <v>200</v>
      </c>
      <c r="B176" t="s">
        <v>12</v>
      </c>
      <c r="C176" t="s">
        <v>13</v>
      </c>
      <c r="D176" s="5">
        <v>44388</v>
      </c>
      <c r="E176" s="5">
        <f t="shared" si="2"/>
        <v>44409</v>
      </c>
      <c r="F176" t="str">
        <f>IF(ISBLANK(Positions[[#This Row],[Date of Joining]]),"Open", "Closed")</f>
        <v>Open</v>
      </c>
      <c r="H176" s="5"/>
    </row>
    <row r="177" spans="1:9" x14ac:dyDescent="0.2">
      <c r="A177" t="s">
        <v>201</v>
      </c>
      <c r="B177" t="s">
        <v>15</v>
      </c>
      <c r="C177" t="s">
        <v>13</v>
      </c>
      <c r="D177" s="5">
        <v>44284</v>
      </c>
      <c r="E177" s="5">
        <f t="shared" si="2"/>
        <v>44287</v>
      </c>
      <c r="F177" t="str">
        <f>IF(ISBLANK(Positions[[#This Row],[Date of Joining]]),"Open", "Closed")</f>
        <v>Closed</v>
      </c>
      <c r="G177" t="s">
        <v>19</v>
      </c>
      <c r="H177" s="5">
        <v>44344</v>
      </c>
      <c r="I177">
        <f>IF(ISBLANK(Positions[[#This Row],[Date of Joining]]),,Positions[[#This Row],[Date of Joining]]-Positions[[#This Row],[Position Opened]])</f>
        <v>57</v>
      </c>
    </row>
    <row r="178" spans="1:9" x14ac:dyDescent="0.2">
      <c r="A178" t="s">
        <v>202</v>
      </c>
      <c r="B178" t="s">
        <v>15</v>
      </c>
      <c r="C178" t="s">
        <v>16</v>
      </c>
      <c r="D178" s="5">
        <v>44332</v>
      </c>
      <c r="E178" s="5">
        <f t="shared" si="2"/>
        <v>44348</v>
      </c>
      <c r="F178" t="str">
        <f>IF(ISBLANK(Positions[[#This Row],[Date of Joining]]),"Open", "Closed")</f>
        <v>Open</v>
      </c>
      <c r="H178" s="5"/>
    </row>
    <row r="179" spans="1:9" x14ac:dyDescent="0.2">
      <c r="A179" t="s">
        <v>203</v>
      </c>
      <c r="B179" t="s">
        <v>18</v>
      </c>
      <c r="C179" t="s">
        <v>16</v>
      </c>
      <c r="D179" s="5">
        <v>44235</v>
      </c>
      <c r="E179" s="5">
        <f t="shared" si="2"/>
        <v>44256</v>
      </c>
      <c r="F179" t="str">
        <f>IF(ISBLANK(Positions[[#This Row],[Date of Joining]]),"Open", "Closed")</f>
        <v>Closed</v>
      </c>
      <c r="G179" t="s">
        <v>21</v>
      </c>
      <c r="H179" s="5">
        <v>44351</v>
      </c>
      <c r="I179">
        <f>IF(ISBLANK(Positions[[#This Row],[Date of Joining]]),,Positions[[#This Row],[Date of Joining]]-Positions[[#This Row],[Position Opened]])</f>
        <v>95</v>
      </c>
    </row>
    <row r="180" spans="1:9" x14ac:dyDescent="0.2">
      <c r="A180" t="s">
        <v>204</v>
      </c>
      <c r="B180" t="s">
        <v>41</v>
      </c>
      <c r="C180" t="s">
        <v>13</v>
      </c>
      <c r="D180" s="5">
        <v>44032</v>
      </c>
      <c r="E180" s="5">
        <f t="shared" si="2"/>
        <v>44044</v>
      </c>
      <c r="F180" t="str">
        <f>IF(ISBLANK(Positions[[#This Row],[Date of Joining]]),"Open", "Closed")</f>
        <v>Closed</v>
      </c>
      <c r="G180" t="s">
        <v>21</v>
      </c>
      <c r="H180" s="5">
        <v>44081</v>
      </c>
      <c r="I180">
        <f>IF(ISBLANK(Positions[[#This Row],[Date of Joining]]),,Positions[[#This Row],[Date of Joining]]-Positions[[#This Row],[Position Opened]])</f>
        <v>37</v>
      </c>
    </row>
    <row r="181" spans="1:9" x14ac:dyDescent="0.2">
      <c r="A181" t="s">
        <v>205</v>
      </c>
      <c r="B181" t="s">
        <v>24</v>
      </c>
      <c r="C181" t="s">
        <v>16</v>
      </c>
      <c r="D181" s="5">
        <v>44326</v>
      </c>
      <c r="E181" s="5">
        <f t="shared" si="2"/>
        <v>44348</v>
      </c>
      <c r="F181" t="str">
        <f>IF(ISBLANK(Positions[[#This Row],[Date of Joining]]),"Open", "Closed")</f>
        <v>Open</v>
      </c>
      <c r="H181" s="5"/>
    </row>
    <row r="182" spans="1:9" x14ac:dyDescent="0.2">
      <c r="A182" t="s">
        <v>206</v>
      </c>
      <c r="B182" t="s">
        <v>41</v>
      </c>
      <c r="C182" t="s">
        <v>16</v>
      </c>
      <c r="D182" s="5">
        <v>44169</v>
      </c>
      <c r="E182" s="5">
        <f t="shared" si="2"/>
        <v>44197</v>
      </c>
      <c r="F182" t="str">
        <f>IF(ISBLANK(Positions[[#This Row],[Date of Joining]]),"Open", "Closed")</f>
        <v>Closed</v>
      </c>
      <c r="G182" t="s">
        <v>21</v>
      </c>
      <c r="H182" s="5">
        <v>44240</v>
      </c>
      <c r="I182">
        <f>IF(ISBLANK(Positions[[#This Row],[Date of Joining]]),,Positions[[#This Row],[Date of Joining]]-Positions[[#This Row],[Position Opened]])</f>
        <v>43</v>
      </c>
    </row>
    <row r="183" spans="1:9" x14ac:dyDescent="0.2">
      <c r="A183" t="s">
        <v>207</v>
      </c>
      <c r="B183" t="s">
        <v>28</v>
      </c>
      <c r="C183" t="s">
        <v>29</v>
      </c>
      <c r="D183" s="5">
        <v>44375</v>
      </c>
      <c r="E183" s="5">
        <f t="shared" si="2"/>
        <v>44378</v>
      </c>
      <c r="F183" t="str">
        <f>IF(ISBLANK(Positions[[#This Row],[Date of Joining]]),"Open", "Closed")</f>
        <v>Open</v>
      </c>
      <c r="H183" s="5"/>
    </row>
    <row r="184" spans="1:9" x14ac:dyDescent="0.2">
      <c r="A184" t="s">
        <v>208</v>
      </c>
      <c r="B184" t="s">
        <v>28</v>
      </c>
      <c r="C184" t="s">
        <v>29</v>
      </c>
      <c r="D184" s="5">
        <v>44311</v>
      </c>
      <c r="E184" s="5">
        <f t="shared" si="2"/>
        <v>44317</v>
      </c>
      <c r="F184" t="str">
        <f>IF(ISBLANK(Positions[[#This Row],[Date of Joining]]),"Open", "Closed")</f>
        <v>Closed</v>
      </c>
      <c r="G184" t="s">
        <v>21</v>
      </c>
      <c r="H184" s="5">
        <v>44368</v>
      </c>
      <c r="I184">
        <f>IF(ISBLANK(Positions[[#This Row],[Date of Joining]]),,Positions[[#This Row],[Date of Joining]]-Positions[[#This Row],[Position Opened]])</f>
        <v>51</v>
      </c>
    </row>
    <row r="185" spans="1:9" x14ac:dyDescent="0.2">
      <c r="A185" t="s">
        <v>209</v>
      </c>
      <c r="B185" t="s">
        <v>24</v>
      </c>
      <c r="C185" t="s">
        <v>16</v>
      </c>
      <c r="D185" s="5">
        <v>44032</v>
      </c>
      <c r="E185" s="5">
        <f t="shared" si="2"/>
        <v>44044</v>
      </c>
      <c r="F185" t="str">
        <f>IF(ISBLANK(Positions[[#This Row],[Date of Joining]]),"Open", "Closed")</f>
        <v>Closed</v>
      </c>
      <c r="G185" t="s">
        <v>19</v>
      </c>
      <c r="H185" s="5">
        <v>44101</v>
      </c>
      <c r="I185">
        <f>IF(ISBLANK(Positions[[#This Row],[Date of Joining]]),,Positions[[#This Row],[Date of Joining]]-Positions[[#This Row],[Position Opened]])</f>
        <v>57</v>
      </c>
    </row>
    <row r="186" spans="1:9" x14ac:dyDescent="0.2">
      <c r="A186" t="s">
        <v>210</v>
      </c>
      <c r="B186" t="s">
        <v>18</v>
      </c>
      <c r="C186" t="s">
        <v>13</v>
      </c>
      <c r="D186" s="5">
        <v>43935</v>
      </c>
      <c r="E186" s="5">
        <f t="shared" si="2"/>
        <v>43952</v>
      </c>
      <c r="F186" t="str">
        <f>IF(ISBLANK(Positions[[#This Row],[Date of Joining]]),"Open", "Closed")</f>
        <v>Closed</v>
      </c>
      <c r="G186" t="s">
        <v>21</v>
      </c>
      <c r="H186" s="5">
        <v>44053</v>
      </c>
      <c r="I186">
        <f>IF(ISBLANK(Positions[[#This Row],[Date of Joining]]),,Positions[[#This Row],[Date of Joining]]-Positions[[#This Row],[Position Opened]])</f>
        <v>101</v>
      </c>
    </row>
    <row r="187" spans="1:9" x14ac:dyDescent="0.2">
      <c r="A187" t="s">
        <v>211</v>
      </c>
      <c r="B187" t="s">
        <v>28</v>
      </c>
      <c r="C187" t="s">
        <v>66</v>
      </c>
      <c r="D187" s="5">
        <v>44070</v>
      </c>
      <c r="E187" s="5">
        <f t="shared" si="2"/>
        <v>44075</v>
      </c>
      <c r="F187" t="str">
        <f>IF(ISBLANK(Positions[[#This Row],[Date of Joining]]),"Open", "Closed")</f>
        <v>Closed</v>
      </c>
      <c r="G187" t="s">
        <v>21</v>
      </c>
      <c r="H187" s="5">
        <v>44153</v>
      </c>
      <c r="I187">
        <f>IF(ISBLANK(Positions[[#This Row],[Date of Joining]]),,Positions[[#This Row],[Date of Joining]]-Positions[[#This Row],[Position Opened]])</f>
        <v>78</v>
      </c>
    </row>
    <row r="188" spans="1:9" x14ac:dyDescent="0.2">
      <c r="A188" t="s">
        <v>212</v>
      </c>
      <c r="B188" t="s">
        <v>41</v>
      </c>
      <c r="C188" t="s">
        <v>13</v>
      </c>
      <c r="D188" s="5">
        <v>44353</v>
      </c>
      <c r="E188" s="5">
        <f t="shared" si="2"/>
        <v>44378</v>
      </c>
      <c r="F188" t="str">
        <f>IF(ISBLANK(Positions[[#This Row],[Date of Joining]]),"Open", "Closed")</f>
        <v>Open</v>
      </c>
      <c r="H188" s="5"/>
    </row>
    <row r="189" spans="1:9" x14ac:dyDescent="0.2">
      <c r="A189" t="s">
        <v>213</v>
      </c>
      <c r="B189" t="s">
        <v>18</v>
      </c>
      <c r="C189" t="s">
        <v>13</v>
      </c>
      <c r="D189" s="5">
        <v>44238</v>
      </c>
      <c r="E189" s="5">
        <f t="shared" si="2"/>
        <v>44256</v>
      </c>
      <c r="F189" t="str">
        <f>IF(ISBLANK(Positions[[#This Row],[Date of Joining]]),"Open", "Closed")</f>
        <v>Closed</v>
      </c>
      <c r="G189" t="s">
        <v>21</v>
      </c>
      <c r="H189" s="5">
        <v>44286</v>
      </c>
      <c r="I189">
        <f>IF(ISBLANK(Positions[[#This Row],[Date of Joining]]),,Positions[[#This Row],[Date of Joining]]-Positions[[#This Row],[Position Opened]])</f>
        <v>30</v>
      </c>
    </row>
    <row r="190" spans="1:9" x14ac:dyDescent="0.2">
      <c r="A190" t="s">
        <v>214</v>
      </c>
      <c r="B190" t="s">
        <v>24</v>
      </c>
      <c r="C190" t="s">
        <v>13</v>
      </c>
      <c r="D190" s="5">
        <v>44054</v>
      </c>
      <c r="E190" s="5">
        <f t="shared" si="2"/>
        <v>44075</v>
      </c>
      <c r="F190" t="str">
        <f>IF(ISBLANK(Positions[[#This Row],[Date of Joining]]),"Open", "Closed")</f>
        <v>Closed</v>
      </c>
      <c r="G190" t="s">
        <v>19</v>
      </c>
      <c r="H190" s="5">
        <v>44125</v>
      </c>
      <c r="I190">
        <f>IF(ISBLANK(Positions[[#This Row],[Date of Joining]]),,Positions[[#This Row],[Date of Joining]]-Positions[[#This Row],[Position Opened]])</f>
        <v>50</v>
      </c>
    </row>
    <row r="191" spans="1:9" x14ac:dyDescent="0.2">
      <c r="A191" t="s">
        <v>215</v>
      </c>
      <c r="B191" t="s">
        <v>18</v>
      </c>
      <c r="C191" t="s">
        <v>13</v>
      </c>
      <c r="D191" s="5">
        <v>44054</v>
      </c>
      <c r="E191" s="5">
        <f t="shared" si="2"/>
        <v>44075</v>
      </c>
      <c r="F191" t="str">
        <f>IF(ISBLANK(Positions[[#This Row],[Date of Joining]]),"Open", "Closed")</f>
        <v>Closed</v>
      </c>
      <c r="G191" t="s">
        <v>21</v>
      </c>
      <c r="H191" s="5">
        <v>44130</v>
      </c>
      <c r="I191">
        <f>IF(ISBLANK(Positions[[#This Row],[Date of Joining]]),,Positions[[#This Row],[Date of Joining]]-Positions[[#This Row],[Position Opened]])</f>
        <v>55</v>
      </c>
    </row>
    <row r="192" spans="1:9" x14ac:dyDescent="0.2">
      <c r="A192" t="s">
        <v>216</v>
      </c>
      <c r="B192" t="s">
        <v>15</v>
      </c>
      <c r="C192" t="s">
        <v>13</v>
      </c>
      <c r="D192" s="5">
        <v>44242</v>
      </c>
      <c r="E192" s="5">
        <f t="shared" si="2"/>
        <v>44256</v>
      </c>
      <c r="F192" t="str">
        <f>IF(ISBLANK(Positions[[#This Row],[Date of Joining]]),"Open", "Closed")</f>
        <v>Closed</v>
      </c>
      <c r="G192" t="s">
        <v>21</v>
      </c>
      <c r="H192" s="5">
        <v>44323</v>
      </c>
      <c r="I192">
        <f>IF(ISBLANK(Positions[[#This Row],[Date of Joining]]),,Positions[[#This Row],[Date of Joining]]-Positions[[#This Row],[Position Opened]])</f>
        <v>67</v>
      </c>
    </row>
    <row r="193" spans="1:9" x14ac:dyDescent="0.2">
      <c r="A193" t="s">
        <v>217</v>
      </c>
      <c r="B193" t="s">
        <v>15</v>
      </c>
      <c r="C193" t="s">
        <v>16</v>
      </c>
      <c r="D193" s="5">
        <v>44360</v>
      </c>
      <c r="E193" s="5">
        <f t="shared" si="2"/>
        <v>44378</v>
      </c>
      <c r="F193" t="str">
        <f>IF(ISBLANK(Positions[[#This Row],[Date of Joining]]),"Open", "Closed")</f>
        <v>Open</v>
      </c>
      <c r="H193" s="5"/>
    </row>
    <row r="194" spans="1:9" x14ac:dyDescent="0.2">
      <c r="A194" t="s">
        <v>218</v>
      </c>
      <c r="B194" t="s">
        <v>31</v>
      </c>
      <c r="C194" t="s">
        <v>32</v>
      </c>
      <c r="D194" s="5">
        <v>44342</v>
      </c>
      <c r="E194" s="5">
        <f t="shared" ref="E194:E257" si="3">DATE(YEAR(D194),MONTH(D194)+1,1)</f>
        <v>44348</v>
      </c>
      <c r="F194" t="str">
        <f>IF(ISBLANK(Positions[[#This Row],[Date of Joining]]),"Open", "Closed")</f>
        <v>Open</v>
      </c>
      <c r="H194" s="5"/>
    </row>
    <row r="195" spans="1:9" x14ac:dyDescent="0.2">
      <c r="A195" t="s">
        <v>219</v>
      </c>
      <c r="B195" t="s">
        <v>28</v>
      </c>
      <c r="C195" t="s">
        <v>66</v>
      </c>
      <c r="D195" s="5">
        <v>43964</v>
      </c>
      <c r="E195" s="5">
        <f t="shared" si="3"/>
        <v>43983</v>
      </c>
      <c r="F195" t="str">
        <f>IF(ISBLANK(Positions[[#This Row],[Date of Joining]]),"Open", "Closed")</f>
        <v>Closed</v>
      </c>
      <c r="G195" t="s">
        <v>21</v>
      </c>
      <c r="H195" s="5">
        <v>44057</v>
      </c>
      <c r="I195">
        <f>IF(ISBLANK(Positions[[#This Row],[Date of Joining]]),,Positions[[#This Row],[Date of Joining]]-Positions[[#This Row],[Position Opened]])</f>
        <v>74</v>
      </c>
    </row>
    <row r="196" spans="1:9" x14ac:dyDescent="0.2">
      <c r="A196" t="s">
        <v>220</v>
      </c>
      <c r="B196" t="s">
        <v>41</v>
      </c>
      <c r="C196" t="s">
        <v>16</v>
      </c>
      <c r="D196" s="5">
        <v>44285</v>
      </c>
      <c r="E196" s="5">
        <f t="shared" si="3"/>
        <v>44287</v>
      </c>
      <c r="F196" t="str">
        <f>IF(ISBLANK(Positions[[#This Row],[Date of Joining]]),"Open", "Closed")</f>
        <v>Closed</v>
      </c>
      <c r="G196" t="s">
        <v>19</v>
      </c>
      <c r="H196" s="5">
        <v>44353</v>
      </c>
      <c r="I196">
        <f>IF(ISBLANK(Positions[[#This Row],[Date of Joining]]),,Positions[[#This Row],[Date of Joining]]-Positions[[#This Row],[Position Opened]])</f>
        <v>66</v>
      </c>
    </row>
    <row r="197" spans="1:9" x14ac:dyDescent="0.2">
      <c r="A197" t="s">
        <v>221</v>
      </c>
      <c r="B197" t="s">
        <v>24</v>
      </c>
      <c r="C197" t="s">
        <v>13</v>
      </c>
      <c r="D197" s="5">
        <v>44190</v>
      </c>
      <c r="E197" s="5">
        <f t="shared" si="3"/>
        <v>44197</v>
      </c>
      <c r="F197" t="str">
        <f>IF(ISBLANK(Positions[[#This Row],[Date of Joining]]),"Open", "Closed")</f>
        <v>Closed</v>
      </c>
      <c r="G197" t="s">
        <v>21</v>
      </c>
      <c r="H197" s="5">
        <v>44272</v>
      </c>
      <c r="I197">
        <f>IF(ISBLANK(Positions[[#This Row],[Date of Joining]]),,Positions[[#This Row],[Date of Joining]]-Positions[[#This Row],[Position Opened]])</f>
        <v>75</v>
      </c>
    </row>
    <row r="198" spans="1:9" x14ac:dyDescent="0.2">
      <c r="A198" t="s">
        <v>222</v>
      </c>
      <c r="B198" t="s">
        <v>24</v>
      </c>
      <c r="C198" t="s">
        <v>13</v>
      </c>
      <c r="D198" s="5">
        <v>43949</v>
      </c>
      <c r="E198" s="5">
        <f t="shared" si="3"/>
        <v>43952</v>
      </c>
      <c r="F198" t="str">
        <f>IF(ISBLANK(Positions[[#This Row],[Date of Joining]]),"Open", "Closed")</f>
        <v>Closed</v>
      </c>
      <c r="G198" t="s">
        <v>21</v>
      </c>
      <c r="H198" s="5">
        <v>43977</v>
      </c>
      <c r="I198">
        <f>IF(ISBLANK(Positions[[#This Row],[Date of Joining]]),,Positions[[#This Row],[Date of Joining]]-Positions[[#This Row],[Position Opened]])</f>
        <v>25</v>
      </c>
    </row>
    <row r="199" spans="1:9" x14ac:dyDescent="0.2">
      <c r="A199" t="s">
        <v>223</v>
      </c>
      <c r="B199" t="s">
        <v>12</v>
      </c>
      <c r="C199" t="s">
        <v>16</v>
      </c>
      <c r="D199" s="5">
        <v>44374</v>
      </c>
      <c r="E199" s="5">
        <f t="shared" si="3"/>
        <v>44378</v>
      </c>
      <c r="F199" t="str">
        <f>IF(ISBLANK(Positions[[#This Row],[Date of Joining]]),"Open", "Closed")</f>
        <v>Open</v>
      </c>
      <c r="H199" s="5"/>
    </row>
    <row r="200" spans="1:9" x14ac:dyDescent="0.2">
      <c r="A200" t="s">
        <v>224</v>
      </c>
      <c r="B200" t="s">
        <v>18</v>
      </c>
      <c r="C200" t="s">
        <v>16</v>
      </c>
      <c r="D200" s="5">
        <v>44236</v>
      </c>
      <c r="E200" s="5">
        <f t="shared" si="3"/>
        <v>44256</v>
      </c>
      <c r="F200" t="str">
        <f>IF(ISBLANK(Positions[[#This Row],[Date of Joining]]),"Open", "Closed")</f>
        <v>Closed</v>
      </c>
      <c r="G200" t="s">
        <v>21</v>
      </c>
      <c r="H200" s="5">
        <v>44328</v>
      </c>
      <c r="I200">
        <f>IF(ISBLANK(Positions[[#This Row],[Date of Joining]]),,Positions[[#This Row],[Date of Joining]]-Positions[[#This Row],[Position Opened]])</f>
        <v>72</v>
      </c>
    </row>
    <row r="201" spans="1:9" x14ac:dyDescent="0.2">
      <c r="A201" t="s">
        <v>225</v>
      </c>
      <c r="B201" t="s">
        <v>28</v>
      </c>
      <c r="C201" t="s">
        <v>29</v>
      </c>
      <c r="D201" s="5">
        <v>44063</v>
      </c>
      <c r="E201" s="5">
        <f t="shared" si="3"/>
        <v>44075</v>
      </c>
      <c r="F201" t="str">
        <f>IF(ISBLANK(Positions[[#This Row],[Date of Joining]]),"Open", "Closed")</f>
        <v>Closed</v>
      </c>
      <c r="G201" t="s">
        <v>21</v>
      </c>
      <c r="H201" s="5">
        <v>44163</v>
      </c>
      <c r="I201">
        <f>IF(ISBLANK(Positions[[#This Row],[Date of Joining]]),,Positions[[#This Row],[Date of Joining]]-Positions[[#This Row],[Position Opened]])</f>
        <v>88</v>
      </c>
    </row>
    <row r="202" spans="1:9" x14ac:dyDescent="0.2">
      <c r="A202" t="s">
        <v>226</v>
      </c>
      <c r="B202" t="s">
        <v>12</v>
      </c>
      <c r="C202" t="s">
        <v>16</v>
      </c>
      <c r="D202" s="5">
        <v>43933</v>
      </c>
      <c r="E202" s="5">
        <f t="shared" si="3"/>
        <v>43952</v>
      </c>
      <c r="F202" t="str">
        <f>IF(ISBLANK(Positions[[#This Row],[Date of Joining]]),"Open", "Closed")</f>
        <v>Closed</v>
      </c>
      <c r="G202" t="s">
        <v>19</v>
      </c>
      <c r="H202" s="5">
        <v>44028</v>
      </c>
      <c r="I202">
        <f>IF(ISBLANK(Positions[[#This Row],[Date of Joining]]),,Positions[[#This Row],[Date of Joining]]-Positions[[#This Row],[Position Opened]])</f>
        <v>76</v>
      </c>
    </row>
    <row r="203" spans="1:9" x14ac:dyDescent="0.2">
      <c r="A203" t="s">
        <v>227</v>
      </c>
      <c r="B203" t="s">
        <v>15</v>
      </c>
      <c r="C203" t="s">
        <v>16</v>
      </c>
      <c r="D203" s="5">
        <v>44234</v>
      </c>
      <c r="E203" s="5">
        <f t="shared" si="3"/>
        <v>44256</v>
      </c>
      <c r="F203" t="str">
        <f>IF(ISBLANK(Positions[[#This Row],[Date of Joining]]),"Open", "Closed")</f>
        <v>Closed</v>
      </c>
      <c r="G203" t="s">
        <v>19</v>
      </c>
      <c r="H203" s="5">
        <v>44289</v>
      </c>
      <c r="I203">
        <f>IF(ISBLANK(Positions[[#This Row],[Date of Joining]]),,Positions[[#This Row],[Date of Joining]]-Positions[[#This Row],[Position Opened]])</f>
        <v>33</v>
      </c>
    </row>
    <row r="204" spans="1:9" x14ac:dyDescent="0.2">
      <c r="A204" t="s">
        <v>228</v>
      </c>
      <c r="B204" t="s">
        <v>12</v>
      </c>
      <c r="C204" t="s">
        <v>13</v>
      </c>
      <c r="D204" s="5">
        <v>44273</v>
      </c>
      <c r="E204" s="5">
        <f t="shared" si="3"/>
        <v>44287</v>
      </c>
      <c r="F204" t="str">
        <f>IF(ISBLANK(Positions[[#This Row],[Date of Joining]]),"Open", "Closed")</f>
        <v>Open</v>
      </c>
      <c r="H204" s="5"/>
    </row>
    <row r="205" spans="1:9" x14ac:dyDescent="0.2">
      <c r="A205" t="s">
        <v>229</v>
      </c>
      <c r="B205" t="s">
        <v>28</v>
      </c>
      <c r="C205" t="s">
        <v>29</v>
      </c>
      <c r="D205" s="5">
        <v>44101</v>
      </c>
      <c r="E205" s="5">
        <f t="shared" si="3"/>
        <v>44105</v>
      </c>
      <c r="F205" t="str">
        <f>IF(ISBLANK(Positions[[#This Row],[Date of Joining]]),"Open", "Closed")</f>
        <v>Closed</v>
      </c>
      <c r="G205" t="s">
        <v>21</v>
      </c>
      <c r="H205" s="5">
        <v>44182</v>
      </c>
      <c r="I205">
        <f>IF(ISBLANK(Positions[[#This Row],[Date of Joining]]),,Positions[[#This Row],[Date of Joining]]-Positions[[#This Row],[Position Opened]])</f>
        <v>77</v>
      </c>
    </row>
    <row r="206" spans="1:9" x14ac:dyDescent="0.2">
      <c r="A206" t="s">
        <v>230</v>
      </c>
      <c r="B206" t="s">
        <v>28</v>
      </c>
      <c r="C206" t="s">
        <v>66</v>
      </c>
      <c r="D206" s="5">
        <v>44297</v>
      </c>
      <c r="E206" s="5">
        <f t="shared" si="3"/>
        <v>44317</v>
      </c>
      <c r="F206" t="str">
        <f>IF(ISBLANK(Positions[[#This Row],[Date of Joining]]),"Open", "Closed")</f>
        <v>Closed</v>
      </c>
      <c r="G206" t="s">
        <v>19</v>
      </c>
      <c r="H206" s="5">
        <v>44337</v>
      </c>
      <c r="I206">
        <f>IF(ISBLANK(Positions[[#This Row],[Date of Joining]]),,Positions[[#This Row],[Date of Joining]]-Positions[[#This Row],[Position Opened]])</f>
        <v>20</v>
      </c>
    </row>
    <row r="207" spans="1:9" x14ac:dyDescent="0.2">
      <c r="A207" t="s">
        <v>231</v>
      </c>
      <c r="B207" t="s">
        <v>18</v>
      </c>
      <c r="C207" t="s">
        <v>13</v>
      </c>
      <c r="D207" s="5">
        <v>44119</v>
      </c>
      <c r="E207" s="5">
        <f t="shared" si="3"/>
        <v>44136</v>
      </c>
      <c r="F207" t="str">
        <f>IF(ISBLANK(Positions[[#This Row],[Date of Joining]]),"Open", "Closed")</f>
        <v>Closed</v>
      </c>
      <c r="G207" t="s">
        <v>19</v>
      </c>
      <c r="H207" s="5">
        <v>44176</v>
      </c>
      <c r="I207">
        <f>IF(ISBLANK(Positions[[#This Row],[Date of Joining]]),,Positions[[#This Row],[Date of Joining]]-Positions[[#This Row],[Position Opened]])</f>
        <v>40</v>
      </c>
    </row>
    <row r="208" spans="1:9" x14ac:dyDescent="0.2">
      <c r="A208" t="s">
        <v>232</v>
      </c>
      <c r="B208" t="s">
        <v>15</v>
      </c>
      <c r="C208" t="s">
        <v>13</v>
      </c>
      <c r="D208" s="5">
        <v>43950</v>
      </c>
      <c r="E208" s="5">
        <f t="shared" si="3"/>
        <v>43952</v>
      </c>
      <c r="F208" t="str">
        <f>IF(ISBLANK(Positions[[#This Row],[Date of Joining]]),"Open", "Closed")</f>
        <v>Closed</v>
      </c>
      <c r="G208" t="s">
        <v>21</v>
      </c>
      <c r="H208" s="5">
        <v>44023</v>
      </c>
      <c r="I208">
        <f>IF(ISBLANK(Positions[[#This Row],[Date of Joining]]),,Positions[[#This Row],[Date of Joining]]-Positions[[#This Row],[Position Opened]])</f>
        <v>71</v>
      </c>
    </row>
    <row r="209" spans="1:9" x14ac:dyDescent="0.2">
      <c r="A209" t="s">
        <v>233</v>
      </c>
      <c r="B209" t="s">
        <v>41</v>
      </c>
      <c r="C209" t="s">
        <v>16</v>
      </c>
      <c r="D209" s="5">
        <v>44042</v>
      </c>
      <c r="E209" s="5">
        <f t="shared" si="3"/>
        <v>44044</v>
      </c>
      <c r="F209" t="str">
        <f>IF(ISBLANK(Positions[[#This Row],[Date of Joining]]),"Open", "Closed")</f>
        <v>Closed</v>
      </c>
      <c r="G209" t="s">
        <v>21</v>
      </c>
      <c r="H209" s="5">
        <v>44140</v>
      </c>
      <c r="I209">
        <f>IF(ISBLANK(Positions[[#This Row],[Date of Joining]]),,Positions[[#This Row],[Date of Joining]]-Positions[[#This Row],[Position Opened]])</f>
        <v>96</v>
      </c>
    </row>
    <row r="210" spans="1:9" x14ac:dyDescent="0.2">
      <c r="A210" t="s">
        <v>234</v>
      </c>
      <c r="B210" t="s">
        <v>31</v>
      </c>
      <c r="C210" t="s">
        <v>32</v>
      </c>
      <c r="D210" s="5">
        <v>44068</v>
      </c>
      <c r="E210" s="5">
        <f t="shared" si="3"/>
        <v>44075</v>
      </c>
      <c r="F210" t="str">
        <f>IF(ISBLANK(Positions[[#This Row],[Date of Joining]]),"Open", "Closed")</f>
        <v>Closed</v>
      </c>
      <c r="G210" t="s">
        <v>21</v>
      </c>
      <c r="H210" s="5">
        <v>44147</v>
      </c>
      <c r="I210">
        <f>IF(ISBLANK(Positions[[#This Row],[Date of Joining]]),,Positions[[#This Row],[Date of Joining]]-Positions[[#This Row],[Position Opened]])</f>
        <v>72</v>
      </c>
    </row>
    <row r="211" spans="1:9" x14ac:dyDescent="0.2">
      <c r="A211" t="s">
        <v>235</v>
      </c>
      <c r="B211" t="s">
        <v>28</v>
      </c>
      <c r="C211" t="s">
        <v>66</v>
      </c>
      <c r="D211" s="5">
        <v>44079</v>
      </c>
      <c r="E211" s="5">
        <f t="shared" si="3"/>
        <v>44105</v>
      </c>
      <c r="F211" t="str">
        <f>IF(ISBLANK(Positions[[#This Row],[Date of Joining]]),"Open", "Closed")</f>
        <v>Closed</v>
      </c>
      <c r="G211" t="s">
        <v>19</v>
      </c>
      <c r="H211" s="5">
        <v>44165</v>
      </c>
      <c r="I211">
        <f>IF(ISBLANK(Positions[[#This Row],[Date of Joining]]),,Positions[[#This Row],[Date of Joining]]-Positions[[#This Row],[Position Opened]])</f>
        <v>60</v>
      </c>
    </row>
    <row r="212" spans="1:9" x14ac:dyDescent="0.2">
      <c r="A212" t="s">
        <v>236</v>
      </c>
      <c r="B212" t="s">
        <v>28</v>
      </c>
      <c r="C212" t="s">
        <v>29</v>
      </c>
      <c r="D212" s="5">
        <v>44191</v>
      </c>
      <c r="E212" s="5">
        <f t="shared" si="3"/>
        <v>44197</v>
      </c>
      <c r="F212" t="str">
        <f>IF(ISBLANK(Positions[[#This Row],[Date of Joining]]),"Open", "Closed")</f>
        <v>Closed</v>
      </c>
      <c r="G212" t="s">
        <v>21</v>
      </c>
      <c r="H212" s="5">
        <v>44293</v>
      </c>
      <c r="I212">
        <f>IF(ISBLANK(Positions[[#This Row],[Date of Joining]]),,Positions[[#This Row],[Date of Joining]]-Positions[[#This Row],[Position Opened]])</f>
        <v>96</v>
      </c>
    </row>
    <row r="213" spans="1:9" x14ac:dyDescent="0.2">
      <c r="A213" t="s">
        <v>237</v>
      </c>
      <c r="B213" t="s">
        <v>28</v>
      </c>
      <c r="C213" t="s">
        <v>29</v>
      </c>
      <c r="D213" s="5">
        <v>44129</v>
      </c>
      <c r="E213" s="5">
        <f t="shared" si="3"/>
        <v>44136</v>
      </c>
      <c r="F213" t="str">
        <f>IF(ISBLANK(Positions[[#This Row],[Date of Joining]]),"Open", "Closed")</f>
        <v>Closed</v>
      </c>
      <c r="G213" t="s">
        <v>21</v>
      </c>
      <c r="H213" s="5">
        <v>44211</v>
      </c>
      <c r="I213">
        <f>IF(ISBLANK(Positions[[#This Row],[Date of Joining]]),,Positions[[#This Row],[Date of Joining]]-Positions[[#This Row],[Position Opened]])</f>
        <v>75</v>
      </c>
    </row>
    <row r="214" spans="1:9" x14ac:dyDescent="0.2">
      <c r="A214" t="s">
        <v>238</v>
      </c>
      <c r="B214" t="s">
        <v>18</v>
      </c>
      <c r="C214" t="s">
        <v>16</v>
      </c>
      <c r="D214" s="5">
        <v>43926</v>
      </c>
      <c r="E214" s="5">
        <f t="shared" si="3"/>
        <v>43952</v>
      </c>
      <c r="F214" t="str">
        <f>IF(ISBLANK(Positions[[#This Row],[Date of Joining]]),"Open", "Closed")</f>
        <v>Closed</v>
      </c>
      <c r="G214" t="s">
        <v>21</v>
      </c>
      <c r="H214" s="5">
        <v>44027</v>
      </c>
      <c r="I214">
        <f>IF(ISBLANK(Positions[[#This Row],[Date of Joining]]),,Positions[[#This Row],[Date of Joining]]-Positions[[#This Row],[Position Opened]])</f>
        <v>75</v>
      </c>
    </row>
    <row r="215" spans="1:9" x14ac:dyDescent="0.2">
      <c r="A215" t="s">
        <v>239</v>
      </c>
      <c r="B215" t="s">
        <v>12</v>
      </c>
      <c r="C215" t="s">
        <v>16</v>
      </c>
      <c r="D215" s="5">
        <v>44080</v>
      </c>
      <c r="E215" s="5">
        <f t="shared" si="3"/>
        <v>44105</v>
      </c>
      <c r="F215" t="str">
        <f>IF(ISBLANK(Positions[[#This Row],[Date of Joining]]),"Open", "Closed")</f>
        <v>Closed</v>
      </c>
      <c r="G215" t="s">
        <v>21</v>
      </c>
      <c r="H215" s="5">
        <v>44166</v>
      </c>
      <c r="I215">
        <f>IF(ISBLANK(Positions[[#This Row],[Date of Joining]]),,Positions[[#This Row],[Date of Joining]]-Positions[[#This Row],[Position Opened]])</f>
        <v>61</v>
      </c>
    </row>
    <row r="216" spans="1:9" x14ac:dyDescent="0.2">
      <c r="A216" t="s">
        <v>240</v>
      </c>
      <c r="B216" t="s">
        <v>31</v>
      </c>
      <c r="C216" t="s">
        <v>32</v>
      </c>
      <c r="D216" s="5">
        <v>44007</v>
      </c>
      <c r="E216" s="5">
        <f t="shared" si="3"/>
        <v>44013</v>
      </c>
      <c r="F216" t="str">
        <f>IF(ISBLANK(Positions[[#This Row],[Date of Joining]]),"Open", "Closed")</f>
        <v>Closed</v>
      </c>
      <c r="G216" t="s">
        <v>19</v>
      </c>
      <c r="H216" s="5">
        <v>44059</v>
      </c>
      <c r="I216">
        <f>IF(ISBLANK(Positions[[#This Row],[Date of Joining]]),,Positions[[#This Row],[Date of Joining]]-Positions[[#This Row],[Position Opened]])</f>
        <v>46</v>
      </c>
    </row>
    <row r="217" spans="1:9" x14ac:dyDescent="0.2">
      <c r="A217" t="s">
        <v>241</v>
      </c>
      <c r="B217" t="s">
        <v>15</v>
      </c>
      <c r="C217" t="s">
        <v>13</v>
      </c>
      <c r="D217" s="5">
        <v>44220</v>
      </c>
      <c r="E217" s="5">
        <f t="shared" si="3"/>
        <v>44228</v>
      </c>
      <c r="F217" t="str">
        <f>IF(ISBLANK(Positions[[#This Row],[Date of Joining]]),"Open", "Closed")</f>
        <v>Closed</v>
      </c>
      <c r="G217" t="s">
        <v>19</v>
      </c>
      <c r="H217" s="5">
        <v>44276</v>
      </c>
      <c r="I217">
        <f>IF(ISBLANK(Positions[[#This Row],[Date of Joining]]),,Positions[[#This Row],[Date of Joining]]-Positions[[#This Row],[Position Opened]])</f>
        <v>48</v>
      </c>
    </row>
    <row r="218" spans="1:9" x14ac:dyDescent="0.2">
      <c r="A218" t="s">
        <v>242</v>
      </c>
      <c r="B218" t="s">
        <v>18</v>
      </c>
      <c r="C218" t="s">
        <v>16</v>
      </c>
      <c r="D218" s="5">
        <v>44260</v>
      </c>
      <c r="E218" s="5">
        <f t="shared" si="3"/>
        <v>44287</v>
      </c>
      <c r="F218" t="str">
        <f>IF(ISBLANK(Positions[[#This Row],[Date of Joining]]),"Open", "Closed")</f>
        <v>Closed</v>
      </c>
      <c r="G218" t="s">
        <v>19</v>
      </c>
      <c r="H218" s="5">
        <v>44346</v>
      </c>
      <c r="I218">
        <f>IF(ISBLANK(Positions[[#This Row],[Date of Joining]]),,Positions[[#This Row],[Date of Joining]]-Positions[[#This Row],[Position Opened]])</f>
        <v>59</v>
      </c>
    </row>
    <row r="219" spans="1:9" x14ac:dyDescent="0.2">
      <c r="A219" t="s">
        <v>243</v>
      </c>
      <c r="B219" t="s">
        <v>18</v>
      </c>
      <c r="C219" t="s">
        <v>13</v>
      </c>
      <c r="D219" s="5">
        <v>44265</v>
      </c>
      <c r="E219" s="5">
        <f t="shared" si="3"/>
        <v>44287</v>
      </c>
      <c r="F219" t="str">
        <f>IF(ISBLANK(Positions[[#This Row],[Date of Joining]]),"Open", "Closed")</f>
        <v>Closed</v>
      </c>
      <c r="G219" t="s">
        <v>19</v>
      </c>
      <c r="H219" s="5">
        <v>44373</v>
      </c>
      <c r="I219">
        <f>IF(ISBLANK(Positions[[#This Row],[Date of Joining]]),,Positions[[#This Row],[Date of Joining]]-Positions[[#This Row],[Position Opened]])</f>
        <v>86</v>
      </c>
    </row>
    <row r="220" spans="1:9" x14ac:dyDescent="0.2">
      <c r="A220" t="s">
        <v>244</v>
      </c>
      <c r="B220" t="s">
        <v>31</v>
      </c>
      <c r="C220" t="s">
        <v>36</v>
      </c>
      <c r="D220" s="5">
        <v>44377</v>
      </c>
      <c r="E220" s="5">
        <f t="shared" si="3"/>
        <v>44378</v>
      </c>
      <c r="F220" t="str">
        <f>IF(ISBLANK(Positions[[#This Row],[Date of Joining]]),"Open", "Closed")</f>
        <v>Open</v>
      </c>
      <c r="H220" s="5"/>
    </row>
    <row r="221" spans="1:9" x14ac:dyDescent="0.2">
      <c r="A221" t="s">
        <v>245</v>
      </c>
      <c r="B221" t="s">
        <v>12</v>
      </c>
      <c r="C221" t="s">
        <v>13</v>
      </c>
      <c r="D221" s="5">
        <v>43951</v>
      </c>
      <c r="E221" s="5">
        <f t="shared" si="3"/>
        <v>43952</v>
      </c>
      <c r="F221" t="str">
        <f>IF(ISBLANK(Positions[[#This Row],[Date of Joining]]),"Open", "Closed")</f>
        <v>Closed</v>
      </c>
      <c r="G221" t="s">
        <v>21</v>
      </c>
      <c r="H221" s="5">
        <v>44022</v>
      </c>
      <c r="I221">
        <f>IF(ISBLANK(Positions[[#This Row],[Date of Joining]]),,Positions[[#This Row],[Date of Joining]]-Positions[[#This Row],[Position Opened]])</f>
        <v>70</v>
      </c>
    </row>
    <row r="222" spans="1:9" x14ac:dyDescent="0.2">
      <c r="A222" t="s">
        <v>246</v>
      </c>
      <c r="B222" t="s">
        <v>24</v>
      </c>
      <c r="C222" t="s">
        <v>16</v>
      </c>
      <c r="D222" s="5">
        <v>44117</v>
      </c>
      <c r="E222" s="5">
        <f t="shared" si="3"/>
        <v>44136</v>
      </c>
      <c r="F222" t="str">
        <f>IF(ISBLANK(Positions[[#This Row],[Date of Joining]]),"Open", "Closed")</f>
        <v>Closed</v>
      </c>
      <c r="G222" t="s">
        <v>21</v>
      </c>
      <c r="H222" s="5">
        <v>44204</v>
      </c>
      <c r="I222">
        <f>IF(ISBLANK(Positions[[#This Row],[Date of Joining]]),,Positions[[#This Row],[Date of Joining]]-Positions[[#This Row],[Position Opened]])</f>
        <v>68</v>
      </c>
    </row>
    <row r="223" spans="1:9" x14ac:dyDescent="0.2">
      <c r="A223" t="s">
        <v>247</v>
      </c>
      <c r="B223" t="s">
        <v>41</v>
      </c>
      <c r="C223" t="s">
        <v>16</v>
      </c>
      <c r="D223" s="5">
        <v>44092</v>
      </c>
      <c r="E223" s="5">
        <f t="shared" si="3"/>
        <v>44105</v>
      </c>
      <c r="F223" t="str">
        <f>IF(ISBLANK(Positions[[#This Row],[Date of Joining]]),"Open", "Closed")</f>
        <v>Closed</v>
      </c>
      <c r="G223" t="s">
        <v>19</v>
      </c>
      <c r="H223" s="5">
        <v>44205</v>
      </c>
      <c r="I223">
        <f>IF(ISBLANK(Positions[[#This Row],[Date of Joining]]),,Positions[[#This Row],[Date of Joining]]-Positions[[#This Row],[Position Opened]])</f>
        <v>100</v>
      </c>
    </row>
    <row r="224" spans="1:9" x14ac:dyDescent="0.2">
      <c r="A224" t="s">
        <v>248</v>
      </c>
      <c r="B224" t="s">
        <v>28</v>
      </c>
      <c r="C224" t="s">
        <v>29</v>
      </c>
      <c r="D224" s="5">
        <v>43986</v>
      </c>
      <c r="E224" s="5">
        <f t="shared" si="3"/>
        <v>44013</v>
      </c>
      <c r="F224" t="str">
        <f>IF(ISBLANK(Positions[[#This Row],[Date of Joining]]),"Open", "Closed")</f>
        <v>Closed</v>
      </c>
      <c r="G224" t="s">
        <v>19</v>
      </c>
      <c r="H224" s="5">
        <v>44101</v>
      </c>
      <c r="I224">
        <f>IF(ISBLANK(Positions[[#This Row],[Date of Joining]]),,Positions[[#This Row],[Date of Joining]]-Positions[[#This Row],[Position Opened]])</f>
        <v>88</v>
      </c>
    </row>
    <row r="225" spans="1:9" x14ac:dyDescent="0.2">
      <c r="A225" t="s">
        <v>249</v>
      </c>
      <c r="B225" t="s">
        <v>41</v>
      </c>
      <c r="C225" t="s">
        <v>13</v>
      </c>
      <c r="D225" s="5">
        <v>44013</v>
      </c>
      <c r="E225" s="5">
        <f t="shared" si="3"/>
        <v>44044</v>
      </c>
      <c r="F225" t="str">
        <f>IF(ISBLANK(Positions[[#This Row],[Date of Joining]]),"Open", "Closed")</f>
        <v>Closed</v>
      </c>
      <c r="G225" t="s">
        <v>19</v>
      </c>
      <c r="H225" s="5">
        <v>44095</v>
      </c>
      <c r="I225">
        <f>IF(ISBLANK(Positions[[#This Row],[Date of Joining]]),,Positions[[#This Row],[Date of Joining]]-Positions[[#This Row],[Position Opened]])</f>
        <v>51</v>
      </c>
    </row>
    <row r="226" spans="1:9" x14ac:dyDescent="0.2">
      <c r="A226" t="s">
        <v>250</v>
      </c>
      <c r="B226" t="s">
        <v>41</v>
      </c>
      <c r="C226" t="s">
        <v>16</v>
      </c>
      <c r="D226" s="5">
        <v>44384</v>
      </c>
      <c r="E226" s="5">
        <f t="shared" si="3"/>
        <v>44409</v>
      </c>
      <c r="F226" t="str">
        <f>IF(ISBLANK(Positions[[#This Row],[Date of Joining]]),"Open", "Closed")</f>
        <v>Open</v>
      </c>
      <c r="H226" s="5"/>
    </row>
    <row r="227" spans="1:9" x14ac:dyDescent="0.2">
      <c r="A227" t="s">
        <v>251</v>
      </c>
      <c r="B227" t="s">
        <v>41</v>
      </c>
      <c r="C227" t="s">
        <v>13</v>
      </c>
      <c r="D227" s="5">
        <v>44303</v>
      </c>
      <c r="E227" s="5">
        <f t="shared" si="3"/>
        <v>44317</v>
      </c>
      <c r="F227" t="str">
        <f>IF(ISBLANK(Positions[[#This Row],[Date of Joining]]),"Open", "Closed")</f>
        <v>Closed</v>
      </c>
      <c r="G227" t="s">
        <v>19</v>
      </c>
      <c r="H227" s="5">
        <v>44332</v>
      </c>
      <c r="I227">
        <f>IF(ISBLANK(Positions[[#This Row],[Date of Joining]]),,Positions[[#This Row],[Date of Joining]]-Positions[[#This Row],[Position Opened]])</f>
        <v>15</v>
      </c>
    </row>
    <row r="228" spans="1:9" x14ac:dyDescent="0.2">
      <c r="A228" t="s">
        <v>252</v>
      </c>
      <c r="B228" t="s">
        <v>31</v>
      </c>
      <c r="C228" t="s">
        <v>32</v>
      </c>
      <c r="D228" s="5">
        <v>44046</v>
      </c>
      <c r="E228" s="5">
        <f t="shared" si="3"/>
        <v>44075</v>
      </c>
      <c r="F228" t="str">
        <f>IF(ISBLANK(Positions[[#This Row],[Date of Joining]]),"Open", "Closed")</f>
        <v>Closed</v>
      </c>
      <c r="G228" t="s">
        <v>19</v>
      </c>
      <c r="H228" s="5">
        <v>44149</v>
      </c>
      <c r="I228">
        <f>IF(ISBLANK(Positions[[#This Row],[Date of Joining]]),,Positions[[#This Row],[Date of Joining]]-Positions[[#This Row],[Position Opened]])</f>
        <v>74</v>
      </c>
    </row>
    <row r="229" spans="1:9" x14ac:dyDescent="0.2">
      <c r="A229" t="s">
        <v>253</v>
      </c>
      <c r="B229" t="s">
        <v>41</v>
      </c>
      <c r="C229" t="s">
        <v>13</v>
      </c>
      <c r="D229" s="5">
        <v>44276</v>
      </c>
      <c r="E229" s="5">
        <f t="shared" si="3"/>
        <v>44287</v>
      </c>
      <c r="F229" t="str">
        <f>IF(ISBLANK(Positions[[#This Row],[Date of Joining]]),"Open", "Closed")</f>
        <v>Closed</v>
      </c>
      <c r="G229" t="s">
        <v>21</v>
      </c>
      <c r="H229" s="5">
        <v>44311</v>
      </c>
      <c r="I229">
        <f>IF(ISBLANK(Positions[[#This Row],[Date of Joining]]),,Positions[[#This Row],[Date of Joining]]-Positions[[#This Row],[Position Opened]])</f>
        <v>24</v>
      </c>
    </row>
    <row r="230" spans="1:9" x14ac:dyDescent="0.2">
      <c r="A230" t="s">
        <v>254</v>
      </c>
      <c r="B230" t="s">
        <v>24</v>
      </c>
      <c r="C230" t="s">
        <v>13</v>
      </c>
      <c r="D230" s="5">
        <v>44161</v>
      </c>
      <c r="E230" s="5">
        <f t="shared" si="3"/>
        <v>44166</v>
      </c>
      <c r="F230" t="str">
        <f>IF(ISBLANK(Positions[[#This Row],[Date of Joining]]),"Open", "Closed")</f>
        <v>Closed</v>
      </c>
      <c r="G230" t="s">
        <v>19</v>
      </c>
      <c r="H230" s="5">
        <v>44240</v>
      </c>
      <c r="I230">
        <f>IF(ISBLANK(Positions[[#This Row],[Date of Joining]]),,Positions[[#This Row],[Date of Joining]]-Positions[[#This Row],[Position Opened]])</f>
        <v>74</v>
      </c>
    </row>
    <row r="231" spans="1:9" x14ac:dyDescent="0.2">
      <c r="A231" t="s">
        <v>255</v>
      </c>
      <c r="B231" t="s">
        <v>15</v>
      </c>
      <c r="C231" t="s">
        <v>16</v>
      </c>
      <c r="D231" s="5">
        <v>43967</v>
      </c>
      <c r="E231" s="5">
        <f t="shared" si="3"/>
        <v>43983</v>
      </c>
      <c r="F231" t="str">
        <f>IF(ISBLANK(Positions[[#This Row],[Date of Joining]]),"Open", "Closed")</f>
        <v>Closed</v>
      </c>
      <c r="G231" t="s">
        <v>19</v>
      </c>
      <c r="H231" s="5">
        <v>44050</v>
      </c>
      <c r="I231">
        <f>IF(ISBLANK(Positions[[#This Row],[Date of Joining]]),,Positions[[#This Row],[Date of Joining]]-Positions[[#This Row],[Position Opened]])</f>
        <v>67</v>
      </c>
    </row>
    <row r="232" spans="1:9" x14ac:dyDescent="0.2">
      <c r="A232" t="s">
        <v>256</v>
      </c>
      <c r="B232" t="s">
        <v>24</v>
      </c>
      <c r="C232" t="s">
        <v>13</v>
      </c>
      <c r="D232" s="5">
        <v>44204</v>
      </c>
      <c r="E232" s="5">
        <f t="shared" si="3"/>
        <v>44228</v>
      </c>
      <c r="F232" t="str">
        <f>IF(ISBLANK(Positions[[#This Row],[Date of Joining]]),"Open", "Closed")</f>
        <v>Closed</v>
      </c>
      <c r="G232" t="s">
        <v>21</v>
      </c>
      <c r="H232" s="5">
        <v>44285</v>
      </c>
      <c r="I232">
        <f>IF(ISBLANK(Positions[[#This Row],[Date of Joining]]),,Positions[[#This Row],[Date of Joining]]-Positions[[#This Row],[Position Opened]])</f>
        <v>57</v>
      </c>
    </row>
    <row r="233" spans="1:9" x14ac:dyDescent="0.2">
      <c r="A233" t="s">
        <v>257</v>
      </c>
      <c r="B233" t="s">
        <v>31</v>
      </c>
      <c r="C233" t="s">
        <v>32</v>
      </c>
      <c r="D233" s="5">
        <v>44141</v>
      </c>
      <c r="E233" s="5">
        <f t="shared" si="3"/>
        <v>44166</v>
      </c>
      <c r="F233" t="str">
        <f>IF(ISBLANK(Positions[[#This Row],[Date of Joining]]),"Open", "Closed")</f>
        <v>Closed</v>
      </c>
      <c r="G233" t="s">
        <v>19</v>
      </c>
      <c r="H233" s="5">
        <v>44198</v>
      </c>
      <c r="I233">
        <f>IF(ISBLANK(Positions[[#This Row],[Date of Joining]]),,Positions[[#This Row],[Date of Joining]]-Positions[[#This Row],[Position Opened]])</f>
        <v>32</v>
      </c>
    </row>
    <row r="234" spans="1:9" x14ac:dyDescent="0.2">
      <c r="A234" t="s">
        <v>258</v>
      </c>
      <c r="B234" t="s">
        <v>18</v>
      </c>
      <c r="C234" t="s">
        <v>13</v>
      </c>
      <c r="D234" s="5">
        <v>44058</v>
      </c>
      <c r="E234" s="5">
        <f t="shared" si="3"/>
        <v>44075</v>
      </c>
      <c r="F234" t="str">
        <f>IF(ISBLANK(Positions[[#This Row],[Date of Joining]]),"Open", "Closed")</f>
        <v>Closed</v>
      </c>
      <c r="G234" t="s">
        <v>21</v>
      </c>
      <c r="H234" s="5">
        <v>44094</v>
      </c>
      <c r="I234">
        <f>IF(ISBLANK(Positions[[#This Row],[Date of Joining]]),,Positions[[#This Row],[Date of Joining]]-Positions[[#This Row],[Position Opened]])</f>
        <v>19</v>
      </c>
    </row>
    <row r="235" spans="1:9" x14ac:dyDescent="0.2">
      <c r="A235" t="s">
        <v>259</v>
      </c>
      <c r="B235" t="s">
        <v>15</v>
      </c>
      <c r="C235" t="s">
        <v>13</v>
      </c>
      <c r="D235" s="5">
        <v>43977</v>
      </c>
      <c r="E235" s="5">
        <f t="shared" si="3"/>
        <v>43983</v>
      </c>
      <c r="F235" t="str">
        <f>IF(ISBLANK(Positions[[#This Row],[Date of Joining]]),"Open", "Closed")</f>
        <v>Closed</v>
      </c>
      <c r="G235" t="s">
        <v>21</v>
      </c>
      <c r="H235" s="5">
        <v>44065</v>
      </c>
      <c r="I235">
        <f>IF(ISBLANK(Positions[[#This Row],[Date of Joining]]),,Positions[[#This Row],[Date of Joining]]-Positions[[#This Row],[Position Opened]])</f>
        <v>82</v>
      </c>
    </row>
    <row r="236" spans="1:9" x14ac:dyDescent="0.2">
      <c r="A236" t="s">
        <v>260</v>
      </c>
      <c r="B236" t="s">
        <v>24</v>
      </c>
      <c r="C236" t="s">
        <v>16</v>
      </c>
      <c r="D236" s="5">
        <v>44206</v>
      </c>
      <c r="E236" s="5">
        <f t="shared" si="3"/>
        <v>44228</v>
      </c>
      <c r="F236" t="str">
        <f>IF(ISBLANK(Positions[[#This Row],[Date of Joining]]),"Open", "Closed")</f>
        <v>Closed</v>
      </c>
      <c r="G236" t="s">
        <v>19</v>
      </c>
      <c r="H236" s="5">
        <v>44264</v>
      </c>
      <c r="I236">
        <f>IF(ISBLANK(Positions[[#This Row],[Date of Joining]]),,Positions[[#This Row],[Date of Joining]]-Positions[[#This Row],[Position Opened]])</f>
        <v>36</v>
      </c>
    </row>
    <row r="237" spans="1:9" x14ac:dyDescent="0.2">
      <c r="A237" t="s">
        <v>261</v>
      </c>
      <c r="B237" t="s">
        <v>12</v>
      </c>
      <c r="C237" t="s">
        <v>16</v>
      </c>
      <c r="D237" s="5">
        <v>43974</v>
      </c>
      <c r="E237" s="5">
        <f t="shared" si="3"/>
        <v>43983</v>
      </c>
      <c r="F237" t="str">
        <f>IF(ISBLANK(Positions[[#This Row],[Date of Joining]]),"Open", "Closed")</f>
        <v>Closed</v>
      </c>
      <c r="G237" t="s">
        <v>21</v>
      </c>
      <c r="H237" s="5">
        <v>44050</v>
      </c>
      <c r="I237">
        <f>IF(ISBLANK(Positions[[#This Row],[Date of Joining]]),,Positions[[#This Row],[Date of Joining]]-Positions[[#This Row],[Position Opened]])</f>
        <v>67</v>
      </c>
    </row>
    <row r="238" spans="1:9" x14ac:dyDescent="0.2">
      <c r="A238" t="s">
        <v>262</v>
      </c>
      <c r="B238" t="s">
        <v>12</v>
      </c>
      <c r="C238" t="s">
        <v>13</v>
      </c>
      <c r="D238" s="5">
        <v>44351</v>
      </c>
      <c r="E238" s="5">
        <f t="shared" si="3"/>
        <v>44378</v>
      </c>
      <c r="F238" t="str">
        <f>IF(ISBLANK(Positions[[#This Row],[Date of Joining]]),"Open", "Closed")</f>
        <v>Open</v>
      </c>
      <c r="H238" s="5"/>
    </row>
    <row r="239" spans="1:9" x14ac:dyDescent="0.2">
      <c r="A239" t="s">
        <v>263</v>
      </c>
      <c r="B239" t="s">
        <v>41</v>
      </c>
      <c r="C239" t="s">
        <v>16</v>
      </c>
      <c r="D239" s="5">
        <v>44350</v>
      </c>
      <c r="E239" s="5">
        <f t="shared" si="3"/>
        <v>44378</v>
      </c>
      <c r="F239" t="str">
        <f>IF(ISBLANK(Positions[[#This Row],[Date of Joining]]),"Open", "Closed")</f>
        <v>Open</v>
      </c>
      <c r="H239" s="5"/>
    </row>
    <row r="240" spans="1:9" x14ac:dyDescent="0.2">
      <c r="A240" t="s">
        <v>264</v>
      </c>
      <c r="B240" t="s">
        <v>28</v>
      </c>
      <c r="C240" t="s">
        <v>29</v>
      </c>
      <c r="D240" s="5">
        <v>44175</v>
      </c>
      <c r="E240" s="5">
        <f t="shared" si="3"/>
        <v>44197</v>
      </c>
      <c r="F240" t="str">
        <f>IF(ISBLANK(Positions[[#This Row],[Date of Joining]]),"Open", "Closed")</f>
        <v>Closed</v>
      </c>
      <c r="G240" t="s">
        <v>21</v>
      </c>
      <c r="H240" s="5">
        <v>44265</v>
      </c>
      <c r="I240">
        <f>IF(ISBLANK(Positions[[#This Row],[Date of Joining]]),,Positions[[#This Row],[Date of Joining]]-Positions[[#This Row],[Position Opened]])</f>
        <v>68</v>
      </c>
    </row>
    <row r="241" spans="1:9" x14ac:dyDescent="0.2">
      <c r="A241" t="s">
        <v>265</v>
      </c>
      <c r="B241" t="s">
        <v>31</v>
      </c>
      <c r="C241" t="s">
        <v>36</v>
      </c>
      <c r="D241" s="5">
        <v>43997</v>
      </c>
      <c r="E241" s="5">
        <f t="shared" si="3"/>
        <v>44013</v>
      </c>
      <c r="F241" t="str">
        <f>IF(ISBLANK(Positions[[#This Row],[Date of Joining]]),"Open", "Closed")</f>
        <v>Closed</v>
      </c>
      <c r="G241" t="s">
        <v>19</v>
      </c>
      <c r="H241" s="5">
        <v>44069</v>
      </c>
      <c r="I241">
        <f>IF(ISBLANK(Positions[[#This Row],[Date of Joining]]),,Positions[[#This Row],[Date of Joining]]-Positions[[#This Row],[Position Opened]])</f>
        <v>56</v>
      </c>
    </row>
    <row r="242" spans="1:9" x14ac:dyDescent="0.2">
      <c r="A242" t="s">
        <v>266</v>
      </c>
      <c r="B242" t="s">
        <v>18</v>
      </c>
      <c r="C242" t="s">
        <v>16</v>
      </c>
      <c r="D242" s="5">
        <v>44187</v>
      </c>
      <c r="E242" s="5">
        <f t="shared" si="3"/>
        <v>44197</v>
      </c>
      <c r="F242" t="str">
        <f>IF(ISBLANK(Positions[[#This Row],[Date of Joining]]),"Open", "Closed")</f>
        <v>Closed</v>
      </c>
      <c r="G242" t="s">
        <v>19</v>
      </c>
      <c r="H242" s="5">
        <v>44316</v>
      </c>
      <c r="I242">
        <f>IF(ISBLANK(Positions[[#This Row],[Date of Joining]]),,Positions[[#This Row],[Date of Joining]]-Positions[[#This Row],[Position Opened]])</f>
        <v>119</v>
      </c>
    </row>
    <row r="243" spans="1:9" x14ac:dyDescent="0.2">
      <c r="A243" t="s">
        <v>267</v>
      </c>
      <c r="B243" t="s">
        <v>18</v>
      </c>
      <c r="C243" t="s">
        <v>13</v>
      </c>
      <c r="D243" s="5">
        <v>44128</v>
      </c>
      <c r="E243" s="5">
        <f t="shared" si="3"/>
        <v>44136</v>
      </c>
      <c r="F243" t="str">
        <f>IF(ISBLANK(Positions[[#This Row],[Date of Joining]]),"Open", "Closed")</f>
        <v>Closed</v>
      </c>
      <c r="G243" t="s">
        <v>19</v>
      </c>
      <c r="H243" s="5">
        <v>44244</v>
      </c>
      <c r="I243">
        <f>IF(ISBLANK(Positions[[#This Row],[Date of Joining]]),,Positions[[#This Row],[Date of Joining]]-Positions[[#This Row],[Position Opened]])</f>
        <v>108</v>
      </c>
    </row>
    <row r="244" spans="1:9" x14ac:dyDescent="0.2">
      <c r="A244" t="s">
        <v>268</v>
      </c>
      <c r="B244" t="s">
        <v>12</v>
      </c>
      <c r="C244" t="s">
        <v>13</v>
      </c>
      <c r="D244" s="5">
        <v>44203</v>
      </c>
      <c r="E244" s="5">
        <f t="shared" si="3"/>
        <v>44228</v>
      </c>
      <c r="F244" t="str">
        <f>IF(ISBLANK(Positions[[#This Row],[Date of Joining]]),"Open", "Closed")</f>
        <v>Closed</v>
      </c>
      <c r="G244" t="s">
        <v>21</v>
      </c>
      <c r="H244" s="5">
        <v>44273</v>
      </c>
      <c r="I244">
        <f>IF(ISBLANK(Positions[[#This Row],[Date of Joining]]),,Positions[[#This Row],[Date of Joining]]-Positions[[#This Row],[Position Opened]])</f>
        <v>45</v>
      </c>
    </row>
    <row r="245" spans="1:9" x14ac:dyDescent="0.2">
      <c r="A245" t="s">
        <v>269</v>
      </c>
      <c r="B245" t="s">
        <v>31</v>
      </c>
      <c r="C245" t="s">
        <v>36</v>
      </c>
      <c r="D245" s="5">
        <v>43986</v>
      </c>
      <c r="E245" s="5">
        <f t="shared" si="3"/>
        <v>44013</v>
      </c>
      <c r="F245" t="str">
        <f>IF(ISBLANK(Positions[[#This Row],[Date of Joining]]),"Open", "Closed")</f>
        <v>Closed</v>
      </c>
      <c r="G245" t="s">
        <v>21</v>
      </c>
      <c r="H245" s="5">
        <v>44041</v>
      </c>
      <c r="I245">
        <f>IF(ISBLANK(Positions[[#This Row],[Date of Joining]]),,Positions[[#This Row],[Date of Joining]]-Positions[[#This Row],[Position Opened]])</f>
        <v>28</v>
      </c>
    </row>
    <row r="246" spans="1:9" x14ac:dyDescent="0.2">
      <c r="A246" t="s">
        <v>270</v>
      </c>
      <c r="B246" t="s">
        <v>41</v>
      </c>
      <c r="C246" t="s">
        <v>13</v>
      </c>
      <c r="D246" s="5">
        <v>44252</v>
      </c>
      <c r="E246" s="5">
        <f t="shared" si="3"/>
        <v>44256</v>
      </c>
      <c r="F246" t="str">
        <f>IF(ISBLANK(Positions[[#This Row],[Date of Joining]]),"Open", "Closed")</f>
        <v>Closed</v>
      </c>
      <c r="G246" t="s">
        <v>21</v>
      </c>
      <c r="H246" s="5">
        <v>44302</v>
      </c>
      <c r="I246">
        <f>IF(ISBLANK(Positions[[#This Row],[Date of Joining]]),,Positions[[#This Row],[Date of Joining]]-Positions[[#This Row],[Position Opened]])</f>
        <v>46</v>
      </c>
    </row>
    <row r="247" spans="1:9" x14ac:dyDescent="0.2">
      <c r="A247" t="s">
        <v>271</v>
      </c>
      <c r="B247" t="s">
        <v>28</v>
      </c>
      <c r="C247" t="s">
        <v>29</v>
      </c>
      <c r="D247" s="5">
        <v>44356</v>
      </c>
      <c r="E247" s="5">
        <f t="shared" si="3"/>
        <v>44378</v>
      </c>
      <c r="F247" t="str">
        <f>IF(ISBLANK(Positions[[#This Row],[Date of Joining]]),"Open", "Closed")</f>
        <v>Open</v>
      </c>
      <c r="H247" s="5"/>
    </row>
    <row r="248" spans="1:9" x14ac:dyDescent="0.2">
      <c r="A248" t="s">
        <v>272</v>
      </c>
      <c r="B248" t="s">
        <v>24</v>
      </c>
      <c r="C248" t="s">
        <v>13</v>
      </c>
      <c r="D248" s="5">
        <v>44255</v>
      </c>
      <c r="E248" s="5">
        <f t="shared" si="3"/>
        <v>44256</v>
      </c>
      <c r="F248" t="str">
        <f>IF(ISBLANK(Positions[[#This Row],[Date of Joining]]),"Open", "Closed")</f>
        <v>Closed</v>
      </c>
      <c r="G248" t="s">
        <v>21</v>
      </c>
      <c r="H248" s="5">
        <v>44331</v>
      </c>
      <c r="I248">
        <f>IF(ISBLANK(Positions[[#This Row],[Date of Joining]]),,Positions[[#This Row],[Date of Joining]]-Positions[[#This Row],[Position Opened]])</f>
        <v>75</v>
      </c>
    </row>
    <row r="249" spans="1:9" x14ac:dyDescent="0.2">
      <c r="A249" t="s">
        <v>273</v>
      </c>
      <c r="B249" t="s">
        <v>28</v>
      </c>
      <c r="C249" t="s">
        <v>29</v>
      </c>
      <c r="D249" s="5">
        <v>44275</v>
      </c>
      <c r="E249" s="5">
        <f t="shared" si="3"/>
        <v>44287</v>
      </c>
      <c r="F249" t="str">
        <f>IF(ISBLANK(Positions[[#This Row],[Date of Joining]]),"Open", "Closed")</f>
        <v>Closed</v>
      </c>
      <c r="G249" t="s">
        <v>21</v>
      </c>
      <c r="H249" s="5">
        <v>44363</v>
      </c>
      <c r="I249">
        <f>IF(ISBLANK(Positions[[#This Row],[Date of Joining]]),,Positions[[#This Row],[Date of Joining]]-Positions[[#This Row],[Position Opened]])</f>
        <v>76</v>
      </c>
    </row>
    <row r="250" spans="1:9" x14ac:dyDescent="0.2">
      <c r="A250" t="s">
        <v>274</v>
      </c>
      <c r="B250" t="s">
        <v>12</v>
      </c>
      <c r="C250" t="s">
        <v>16</v>
      </c>
      <c r="D250" s="5">
        <v>44409</v>
      </c>
      <c r="E250" s="5">
        <f t="shared" si="3"/>
        <v>44440</v>
      </c>
      <c r="F250" t="str">
        <f>IF(ISBLANK(Positions[[#This Row],[Date of Joining]]),"Open", "Closed")</f>
        <v>Open</v>
      </c>
      <c r="H250" s="5"/>
    </row>
    <row r="251" spans="1:9" x14ac:dyDescent="0.2">
      <c r="A251" t="s">
        <v>275</v>
      </c>
      <c r="B251" t="s">
        <v>41</v>
      </c>
      <c r="C251" t="s">
        <v>16</v>
      </c>
      <c r="D251" s="5">
        <v>44000</v>
      </c>
      <c r="E251" s="5">
        <f t="shared" si="3"/>
        <v>44013</v>
      </c>
      <c r="F251" t="str">
        <f>IF(ISBLANK(Positions[[#This Row],[Date of Joining]]),"Open", "Closed")</f>
        <v>Closed</v>
      </c>
      <c r="G251" t="s">
        <v>21</v>
      </c>
      <c r="H251" s="5">
        <v>44066</v>
      </c>
      <c r="I251">
        <f>IF(ISBLANK(Positions[[#This Row],[Date of Joining]]),,Positions[[#This Row],[Date of Joining]]-Positions[[#This Row],[Position Opened]])</f>
        <v>53</v>
      </c>
    </row>
    <row r="252" spans="1:9" x14ac:dyDescent="0.2">
      <c r="A252" t="s">
        <v>276</v>
      </c>
      <c r="B252" t="s">
        <v>41</v>
      </c>
      <c r="C252" t="s">
        <v>13</v>
      </c>
      <c r="D252" s="5">
        <v>44286</v>
      </c>
      <c r="E252" s="5">
        <f t="shared" si="3"/>
        <v>44287</v>
      </c>
      <c r="F252" t="str">
        <f>IF(ISBLANK(Positions[[#This Row],[Date of Joining]]),"Open", "Closed")</f>
        <v>Closed</v>
      </c>
      <c r="G252" t="s">
        <v>21</v>
      </c>
      <c r="H252" s="5">
        <v>44354</v>
      </c>
      <c r="I252">
        <f>IF(ISBLANK(Positions[[#This Row],[Date of Joining]]),,Positions[[#This Row],[Date of Joining]]-Positions[[#This Row],[Position Opened]])</f>
        <v>67</v>
      </c>
    </row>
    <row r="253" spans="1:9" x14ac:dyDescent="0.2">
      <c r="A253" t="s">
        <v>277</v>
      </c>
      <c r="B253" t="s">
        <v>31</v>
      </c>
      <c r="C253" t="s">
        <v>36</v>
      </c>
      <c r="D253" s="5">
        <v>44145</v>
      </c>
      <c r="E253" s="5">
        <f t="shared" si="3"/>
        <v>44166</v>
      </c>
      <c r="F253" t="str">
        <f>IF(ISBLANK(Positions[[#This Row],[Date of Joining]]),"Open", "Closed")</f>
        <v>Closed</v>
      </c>
      <c r="G253" t="s">
        <v>19</v>
      </c>
      <c r="H253" s="5">
        <v>44233</v>
      </c>
      <c r="I253">
        <f>IF(ISBLANK(Positions[[#This Row],[Date of Joining]]),,Positions[[#This Row],[Date of Joining]]-Positions[[#This Row],[Position Opened]])</f>
        <v>67</v>
      </c>
    </row>
    <row r="254" spans="1:9" x14ac:dyDescent="0.2">
      <c r="A254" t="s">
        <v>278</v>
      </c>
      <c r="B254" t="s">
        <v>24</v>
      </c>
      <c r="C254" t="s">
        <v>13</v>
      </c>
      <c r="D254" s="5">
        <v>44083</v>
      </c>
      <c r="E254" s="5">
        <f t="shared" si="3"/>
        <v>44105</v>
      </c>
      <c r="F254" t="str">
        <f>IF(ISBLANK(Positions[[#This Row],[Date of Joining]]),"Open", "Closed")</f>
        <v>Closed</v>
      </c>
      <c r="G254" t="s">
        <v>21</v>
      </c>
      <c r="H254" s="5">
        <v>44224</v>
      </c>
      <c r="I254">
        <f>IF(ISBLANK(Positions[[#This Row],[Date of Joining]]),,Positions[[#This Row],[Date of Joining]]-Positions[[#This Row],[Position Opened]])</f>
        <v>119</v>
      </c>
    </row>
    <row r="255" spans="1:9" x14ac:dyDescent="0.2">
      <c r="A255" t="s">
        <v>279</v>
      </c>
      <c r="B255" t="s">
        <v>18</v>
      </c>
      <c r="C255" t="s">
        <v>13</v>
      </c>
      <c r="D255" s="5">
        <v>43969</v>
      </c>
      <c r="E255" s="5">
        <f t="shared" si="3"/>
        <v>43983</v>
      </c>
      <c r="F255" t="str">
        <f>IF(ISBLANK(Positions[[#This Row],[Date of Joining]]),"Open", "Closed")</f>
        <v>Closed</v>
      </c>
      <c r="G255" t="s">
        <v>21</v>
      </c>
      <c r="H255" s="5">
        <v>44054</v>
      </c>
      <c r="I255">
        <f>IF(ISBLANK(Positions[[#This Row],[Date of Joining]]),,Positions[[#This Row],[Date of Joining]]-Positions[[#This Row],[Position Opened]])</f>
        <v>71</v>
      </c>
    </row>
    <row r="256" spans="1:9" x14ac:dyDescent="0.2">
      <c r="A256" t="s">
        <v>280</v>
      </c>
      <c r="B256" t="s">
        <v>24</v>
      </c>
      <c r="C256" t="s">
        <v>16</v>
      </c>
      <c r="D256" s="5">
        <v>44011</v>
      </c>
      <c r="E256" s="5">
        <f t="shared" si="3"/>
        <v>44013</v>
      </c>
      <c r="F256" t="str">
        <f>IF(ISBLANK(Positions[[#This Row],[Date of Joining]]),"Open", "Closed")</f>
        <v>Closed</v>
      </c>
      <c r="G256" t="s">
        <v>19</v>
      </c>
      <c r="H256" s="5">
        <v>44062</v>
      </c>
      <c r="I256">
        <f>IF(ISBLANK(Positions[[#This Row],[Date of Joining]]),,Positions[[#This Row],[Date of Joining]]-Positions[[#This Row],[Position Opened]])</f>
        <v>49</v>
      </c>
    </row>
    <row r="257" spans="1:9" x14ac:dyDescent="0.2">
      <c r="A257" t="s">
        <v>281</v>
      </c>
      <c r="B257" t="s">
        <v>41</v>
      </c>
      <c r="C257" t="s">
        <v>13</v>
      </c>
      <c r="D257" s="5">
        <v>44148</v>
      </c>
      <c r="E257" s="5">
        <f t="shared" si="3"/>
        <v>44166</v>
      </c>
      <c r="F257" t="str">
        <f>IF(ISBLANK(Positions[[#This Row],[Date of Joining]]),"Open", "Closed")</f>
        <v>Closed</v>
      </c>
      <c r="G257" t="s">
        <v>19</v>
      </c>
      <c r="H257" s="5">
        <v>44239</v>
      </c>
      <c r="I257">
        <f>IF(ISBLANK(Positions[[#This Row],[Date of Joining]]),,Positions[[#This Row],[Date of Joining]]-Positions[[#This Row],[Position Opened]])</f>
        <v>73</v>
      </c>
    </row>
    <row r="258" spans="1:9" x14ac:dyDescent="0.2">
      <c r="A258" t="s">
        <v>282</v>
      </c>
      <c r="B258" t="s">
        <v>15</v>
      </c>
      <c r="C258" t="s">
        <v>16</v>
      </c>
      <c r="D258" s="5">
        <v>44263</v>
      </c>
      <c r="E258" s="5">
        <f t="shared" ref="E258:E321" si="4">DATE(YEAR(D258),MONTH(D258)+1,1)</f>
        <v>44287</v>
      </c>
      <c r="F258" t="str">
        <f>IF(ISBLANK(Positions[[#This Row],[Date of Joining]]),"Open", "Closed")</f>
        <v>Open</v>
      </c>
      <c r="H258" s="5"/>
    </row>
    <row r="259" spans="1:9" x14ac:dyDescent="0.2">
      <c r="A259" t="s">
        <v>283</v>
      </c>
      <c r="B259" t="s">
        <v>24</v>
      </c>
      <c r="C259" t="s">
        <v>16</v>
      </c>
      <c r="D259" s="5">
        <v>44378</v>
      </c>
      <c r="E259" s="5">
        <f t="shared" si="4"/>
        <v>44409</v>
      </c>
      <c r="F259" t="str">
        <f>IF(ISBLANK(Positions[[#This Row],[Date of Joining]]),"Open", "Closed")</f>
        <v>Open</v>
      </c>
      <c r="H259" s="5"/>
    </row>
    <row r="260" spans="1:9" x14ac:dyDescent="0.2">
      <c r="A260" t="s">
        <v>284</v>
      </c>
      <c r="B260" t="s">
        <v>28</v>
      </c>
      <c r="C260" t="s">
        <v>29</v>
      </c>
      <c r="D260" s="5">
        <v>44037</v>
      </c>
      <c r="E260" s="5">
        <f t="shared" si="4"/>
        <v>44044</v>
      </c>
      <c r="F260" t="str">
        <f>IF(ISBLANK(Positions[[#This Row],[Date of Joining]]),"Open", "Closed")</f>
        <v>Closed</v>
      </c>
      <c r="G260" t="s">
        <v>19</v>
      </c>
      <c r="H260" s="5">
        <v>44139</v>
      </c>
      <c r="I260">
        <f>IF(ISBLANK(Positions[[#This Row],[Date of Joining]]),,Positions[[#This Row],[Date of Joining]]-Positions[[#This Row],[Position Opened]])</f>
        <v>95</v>
      </c>
    </row>
    <row r="261" spans="1:9" x14ac:dyDescent="0.2">
      <c r="A261" t="s">
        <v>285</v>
      </c>
      <c r="B261" t="s">
        <v>31</v>
      </c>
      <c r="C261" t="s">
        <v>36</v>
      </c>
      <c r="D261" s="5">
        <v>43988</v>
      </c>
      <c r="E261" s="5">
        <f t="shared" si="4"/>
        <v>44013</v>
      </c>
      <c r="F261" t="str">
        <f>IF(ISBLANK(Positions[[#This Row],[Date of Joining]]),"Open", "Closed")</f>
        <v>Closed</v>
      </c>
      <c r="G261" t="s">
        <v>19</v>
      </c>
      <c r="H261" s="5">
        <v>44093</v>
      </c>
      <c r="I261">
        <f>IF(ISBLANK(Positions[[#This Row],[Date of Joining]]),,Positions[[#This Row],[Date of Joining]]-Positions[[#This Row],[Position Opened]])</f>
        <v>80</v>
      </c>
    </row>
    <row r="262" spans="1:9" x14ac:dyDescent="0.2">
      <c r="A262" t="s">
        <v>286</v>
      </c>
      <c r="B262" t="s">
        <v>12</v>
      </c>
      <c r="C262" t="s">
        <v>13</v>
      </c>
      <c r="D262" s="5">
        <v>44132</v>
      </c>
      <c r="E262" s="5">
        <f t="shared" si="4"/>
        <v>44136</v>
      </c>
      <c r="F262" t="str">
        <f>IF(ISBLANK(Positions[[#This Row],[Date of Joining]]),"Open", "Closed")</f>
        <v>Closed</v>
      </c>
      <c r="G262" t="s">
        <v>21</v>
      </c>
      <c r="H262" s="5">
        <v>44212</v>
      </c>
      <c r="I262">
        <f>IF(ISBLANK(Positions[[#This Row],[Date of Joining]]),,Positions[[#This Row],[Date of Joining]]-Positions[[#This Row],[Position Opened]])</f>
        <v>76</v>
      </c>
    </row>
    <row r="263" spans="1:9" x14ac:dyDescent="0.2">
      <c r="A263" t="s">
        <v>287</v>
      </c>
      <c r="B263" t="s">
        <v>31</v>
      </c>
      <c r="C263" t="s">
        <v>32</v>
      </c>
      <c r="D263" s="5">
        <v>44190</v>
      </c>
      <c r="E263" s="5">
        <f t="shared" si="4"/>
        <v>44197</v>
      </c>
      <c r="F263" t="str">
        <f>IF(ISBLANK(Positions[[#This Row],[Date of Joining]]),"Open", "Closed")</f>
        <v>Closed</v>
      </c>
      <c r="G263" t="s">
        <v>21</v>
      </c>
      <c r="H263" s="5">
        <v>44266</v>
      </c>
      <c r="I263">
        <f>IF(ISBLANK(Positions[[#This Row],[Date of Joining]]),,Positions[[#This Row],[Date of Joining]]-Positions[[#This Row],[Position Opened]])</f>
        <v>69</v>
      </c>
    </row>
    <row r="264" spans="1:9" x14ac:dyDescent="0.2">
      <c r="A264" t="s">
        <v>288</v>
      </c>
      <c r="B264" t="s">
        <v>12</v>
      </c>
      <c r="C264" t="s">
        <v>13</v>
      </c>
      <c r="D264" s="5">
        <v>44349</v>
      </c>
      <c r="E264" s="5">
        <f t="shared" si="4"/>
        <v>44378</v>
      </c>
      <c r="F264" t="str">
        <f>IF(ISBLANK(Positions[[#This Row],[Date of Joining]]),"Open", "Closed")</f>
        <v>Open</v>
      </c>
      <c r="H264" s="5"/>
    </row>
    <row r="265" spans="1:9" x14ac:dyDescent="0.2">
      <c r="A265" t="s">
        <v>289</v>
      </c>
      <c r="B265" t="s">
        <v>31</v>
      </c>
      <c r="C265" t="s">
        <v>32</v>
      </c>
      <c r="D265" s="5">
        <v>44276</v>
      </c>
      <c r="E265" s="5">
        <f t="shared" si="4"/>
        <v>44287</v>
      </c>
      <c r="F265" t="str">
        <f>IF(ISBLANK(Positions[[#This Row],[Date of Joining]]),"Open", "Closed")</f>
        <v>Open</v>
      </c>
      <c r="H265" s="5"/>
    </row>
    <row r="266" spans="1:9" x14ac:dyDescent="0.2">
      <c r="A266" t="s">
        <v>290</v>
      </c>
      <c r="B266" t="s">
        <v>31</v>
      </c>
      <c r="C266" t="s">
        <v>36</v>
      </c>
      <c r="D266" s="5">
        <v>44344</v>
      </c>
      <c r="E266" s="5">
        <f t="shared" si="4"/>
        <v>44348</v>
      </c>
      <c r="F266" t="str">
        <f>IF(ISBLANK(Positions[[#This Row],[Date of Joining]]),"Open", "Closed")</f>
        <v>Open</v>
      </c>
      <c r="H266" s="5"/>
    </row>
    <row r="267" spans="1:9" x14ac:dyDescent="0.2">
      <c r="A267" t="s">
        <v>291</v>
      </c>
      <c r="B267" t="s">
        <v>15</v>
      </c>
      <c r="C267" t="s">
        <v>13</v>
      </c>
      <c r="D267" s="5">
        <v>43937</v>
      </c>
      <c r="E267" s="5">
        <f t="shared" si="4"/>
        <v>43952</v>
      </c>
      <c r="F267" t="str">
        <f>IF(ISBLANK(Positions[[#This Row],[Date of Joining]]),"Open", "Closed")</f>
        <v>Closed</v>
      </c>
      <c r="G267" t="s">
        <v>21</v>
      </c>
      <c r="H267" s="5">
        <v>44035</v>
      </c>
      <c r="I267">
        <f>IF(ISBLANK(Positions[[#This Row],[Date of Joining]]),,Positions[[#This Row],[Date of Joining]]-Positions[[#This Row],[Position Opened]])</f>
        <v>83</v>
      </c>
    </row>
    <row r="268" spans="1:9" x14ac:dyDescent="0.2">
      <c r="A268" t="s">
        <v>292</v>
      </c>
      <c r="B268" t="s">
        <v>31</v>
      </c>
      <c r="C268" t="s">
        <v>32</v>
      </c>
      <c r="D268" s="5">
        <v>44168</v>
      </c>
      <c r="E268" s="5">
        <f t="shared" si="4"/>
        <v>44197</v>
      </c>
      <c r="F268" t="str">
        <f>IF(ISBLANK(Positions[[#This Row],[Date of Joining]]),"Open", "Closed")</f>
        <v>Closed</v>
      </c>
      <c r="G268" t="s">
        <v>21</v>
      </c>
      <c r="H268" s="5">
        <v>44251</v>
      </c>
      <c r="I268">
        <f>IF(ISBLANK(Positions[[#This Row],[Date of Joining]]),,Positions[[#This Row],[Date of Joining]]-Positions[[#This Row],[Position Opened]])</f>
        <v>54</v>
      </c>
    </row>
    <row r="269" spans="1:9" x14ac:dyDescent="0.2">
      <c r="A269" t="s">
        <v>293</v>
      </c>
      <c r="B269" t="s">
        <v>41</v>
      </c>
      <c r="C269" t="s">
        <v>16</v>
      </c>
      <c r="D269" s="5">
        <v>44293</v>
      </c>
      <c r="E269" s="5">
        <f t="shared" si="4"/>
        <v>44317</v>
      </c>
      <c r="F269" t="str">
        <f>IF(ISBLANK(Positions[[#This Row],[Date of Joining]]),"Open", "Closed")</f>
        <v>Closed</v>
      </c>
      <c r="G269" t="s">
        <v>19</v>
      </c>
      <c r="H269" s="5">
        <v>44364</v>
      </c>
      <c r="I269">
        <f>IF(ISBLANK(Positions[[#This Row],[Date of Joining]]),,Positions[[#This Row],[Date of Joining]]-Positions[[#This Row],[Position Opened]])</f>
        <v>47</v>
      </c>
    </row>
    <row r="270" spans="1:9" x14ac:dyDescent="0.2">
      <c r="A270" t="s">
        <v>294</v>
      </c>
      <c r="B270" t="s">
        <v>18</v>
      </c>
      <c r="C270" t="s">
        <v>16</v>
      </c>
      <c r="D270" s="5">
        <v>44113</v>
      </c>
      <c r="E270" s="5">
        <f t="shared" si="4"/>
        <v>44136</v>
      </c>
      <c r="F270" t="str">
        <f>IF(ISBLANK(Positions[[#This Row],[Date of Joining]]),"Open", "Closed")</f>
        <v>Closed</v>
      </c>
      <c r="G270" t="s">
        <v>19</v>
      </c>
      <c r="H270" s="5">
        <v>44216</v>
      </c>
      <c r="I270">
        <f>IF(ISBLANK(Positions[[#This Row],[Date of Joining]]),,Positions[[#This Row],[Date of Joining]]-Positions[[#This Row],[Position Opened]])</f>
        <v>80</v>
      </c>
    </row>
    <row r="271" spans="1:9" x14ac:dyDescent="0.2">
      <c r="A271" t="s">
        <v>295</v>
      </c>
      <c r="B271" t="s">
        <v>28</v>
      </c>
      <c r="C271" t="s">
        <v>66</v>
      </c>
      <c r="D271" s="5">
        <v>44198</v>
      </c>
      <c r="E271" s="5">
        <f t="shared" si="4"/>
        <v>44228</v>
      </c>
      <c r="F271" t="str">
        <f>IF(ISBLANK(Positions[[#This Row],[Date of Joining]]),"Open", "Closed")</f>
        <v>Closed</v>
      </c>
      <c r="G271" t="s">
        <v>21</v>
      </c>
      <c r="H271" s="5">
        <v>44265</v>
      </c>
      <c r="I271">
        <f>IF(ISBLANK(Positions[[#This Row],[Date of Joining]]),,Positions[[#This Row],[Date of Joining]]-Positions[[#This Row],[Position Opened]])</f>
        <v>37</v>
      </c>
    </row>
    <row r="272" spans="1:9" x14ac:dyDescent="0.2">
      <c r="A272" t="s">
        <v>296</v>
      </c>
      <c r="B272" t="s">
        <v>15</v>
      </c>
      <c r="C272" t="s">
        <v>13</v>
      </c>
      <c r="D272" s="5">
        <v>43977</v>
      </c>
      <c r="E272" s="5">
        <f t="shared" si="4"/>
        <v>43983</v>
      </c>
      <c r="F272" t="str">
        <f>IF(ISBLANK(Positions[[#This Row],[Date of Joining]]),"Open", "Closed")</f>
        <v>Closed</v>
      </c>
      <c r="G272" t="s">
        <v>19</v>
      </c>
      <c r="H272" s="5">
        <v>44058</v>
      </c>
      <c r="I272">
        <f>IF(ISBLANK(Positions[[#This Row],[Date of Joining]]),,Positions[[#This Row],[Date of Joining]]-Positions[[#This Row],[Position Opened]])</f>
        <v>75</v>
      </c>
    </row>
    <row r="273" spans="1:9" x14ac:dyDescent="0.2">
      <c r="A273" t="s">
        <v>297</v>
      </c>
      <c r="B273" t="s">
        <v>41</v>
      </c>
      <c r="C273" t="s">
        <v>16</v>
      </c>
      <c r="D273" s="5">
        <v>44242</v>
      </c>
      <c r="E273" s="5">
        <f t="shared" si="4"/>
        <v>44256</v>
      </c>
      <c r="F273" t="str">
        <f>IF(ISBLANK(Positions[[#This Row],[Date of Joining]]),"Open", "Closed")</f>
        <v>Closed</v>
      </c>
      <c r="G273" t="s">
        <v>21</v>
      </c>
      <c r="H273" s="5">
        <v>44298</v>
      </c>
      <c r="I273">
        <f>IF(ISBLANK(Positions[[#This Row],[Date of Joining]]),,Positions[[#This Row],[Date of Joining]]-Positions[[#This Row],[Position Opened]])</f>
        <v>42</v>
      </c>
    </row>
    <row r="274" spans="1:9" x14ac:dyDescent="0.2">
      <c r="A274" t="s">
        <v>298</v>
      </c>
      <c r="B274" t="s">
        <v>15</v>
      </c>
      <c r="C274" t="s">
        <v>13</v>
      </c>
      <c r="D274" s="5">
        <v>43976</v>
      </c>
      <c r="E274" s="5">
        <f t="shared" si="4"/>
        <v>43983</v>
      </c>
      <c r="F274" t="str">
        <f>IF(ISBLANK(Positions[[#This Row],[Date of Joining]]),"Open", "Closed")</f>
        <v>Closed</v>
      </c>
      <c r="G274" t="s">
        <v>19</v>
      </c>
      <c r="H274" s="5">
        <v>44036</v>
      </c>
      <c r="I274">
        <f>IF(ISBLANK(Positions[[#This Row],[Date of Joining]]),,Positions[[#This Row],[Date of Joining]]-Positions[[#This Row],[Position Opened]])</f>
        <v>53</v>
      </c>
    </row>
    <row r="275" spans="1:9" x14ac:dyDescent="0.2">
      <c r="A275" t="s">
        <v>299</v>
      </c>
      <c r="B275" t="s">
        <v>12</v>
      </c>
      <c r="C275" t="s">
        <v>13</v>
      </c>
      <c r="D275" s="5">
        <v>44377</v>
      </c>
      <c r="E275" s="5">
        <f t="shared" si="4"/>
        <v>44378</v>
      </c>
      <c r="F275" t="str">
        <f>IF(ISBLANK(Positions[[#This Row],[Date of Joining]]),"Open", "Closed")</f>
        <v>Open</v>
      </c>
      <c r="H275" s="5"/>
    </row>
    <row r="276" spans="1:9" x14ac:dyDescent="0.2">
      <c r="A276" t="s">
        <v>300</v>
      </c>
      <c r="B276" t="s">
        <v>24</v>
      </c>
      <c r="C276" t="s">
        <v>16</v>
      </c>
      <c r="D276" s="5">
        <v>44268</v>
      </c>
      <c r="E276" s="5">
        <f t="shared" si="4"/>
        <v>44287</v>
      </c>
      <c r="F276" t="str">
        <f>IF(ISBLANK(Positions[[#This Row],[Date of Joining]]),"Open", "Closed")</f>
        <v>Closed</v>
      </c>
      <c r="G276" t="s">
        <v>19</v>
      </c>
      <c r="H276" s="5">
        <v>44371</v>
      </c>
      <c r="I276">
        <f>IF(ISBLANK(Positions[[#This Row],[Date of Joining]]),,Positions[[#This Row],[Date of Joining]]-Positions[[#This Row],[Position Opened]])</f>
        <v>84</v>
      </c>
    </row>
    <row r="277" spans="1:9" x14ac:dyDescent="0.2">
      <c r="A277" t="s">
        <v>301</v>
      </c>
      <c r="B277" t="s">
        <v>31</v>
      </c>
      <c r="C277" t="s">
        <v>32</v>
      </c>
      <c r="D277" s="5">
        <v>44347</v>
      </c>
      <c r="E277" s="5">
        <f t="shared" si="4"/>
        <v>44348</v>
      </c>
      <c r="F277" t="str">
        <f>IF(ISBLANK(Positions[[#This Row],[Date of Joining]]),"Open", "Closed")</f>
        <v>Open</v>
      </c>
      <c r="H277" s="5"/>
    </row>
    <row r="278" spans="1:9" x14ac:dyDescent="0.2">
      <c r="A278" t="s">
        <v>302</v>
      </c>
      <c r="B278" t="s">
        <v>18</v>
      </c>
      <c r="C278" t="s">
        <v>16</v>
      </c>
      <c r="D278" s="5">
        <v>44358</v>
      </c>
      <c r="E278" s="5">
        <f t="shared" si="4"/>
        <v>44378</v>
      </c>
      <c r="F278" t="str">
        <f>IF(ISBLANK(Positions[[#This Row],[Date of Joining]]),"Open", "Closed")</f>
        <v>Open</v>
      </c>
      <c r="H278" s="5"/>
    </row>
    <row r="279" spans="1:9" x14ac:dyDescent="0.2">
      <c r="A279" t="s">
        <v>303</v>
      </c>
      <c r="B279" t="s">
        <v>31</v>
      </c>
      <c r="C279" t="s">
        <v>32</v>
      </c>
      <c r="D279" s="5">
        <v>44261</v>
      </c>
      <c r="E279" s="5">
        <f t="shared" si="4"/>
        <v>44287</v>
      </c>
      <c r="F279" t="str">
        <f>IF(ISBLANK(Positions[[#This Row],[Date of Joining]]),"Open", "Closed")</f>
        <v>Closed</v>
      </c>
      <c r="G279" t="s">
        <v>19</v>
      </c>
      <c r="H279" s="5">
        <v>44307</v>
      </c>
      <c r="I279">
        <f>IF(ISBLANK(Positions[[#This Row],[Date of Joining]]),,Positions[[#This Row],[Date of Joining]]-Positions[[#This Row],[Position Opened]])</f>
        <v>20</v>
      </c>
    </row>
    <row r="280" spans="1:9" x14ac:dyDescent="0.2">
      <c r="A280" t="s">
        <v>304</v>
      </c>
      <c r="B280" t="s">
        <v>24</v>
      </c>
      <c r="C280" t="s">
        <v>13</v>
      </c>
      <c r="D280" s="5">
        <v>44137</v>
      </c>
      <c r="E280" s="5">
        <f t="shared" si="4"/>
        <v>44166</v>
      </c>
      <c r="F280" t="str">
        <f>IF(ISBLANK(Positions[[#This Row],[Date of Joining]]),"Open", "Closed")</f>
        <v>Closed</v>
      </c>
      <c r="G280" t="s">
        <v>21</v>
      </c>
      <c r="H280" s="5">
        <v>44238</v>
      </c>
      <c r="I280">
        <f>IF(ISBLANK(Positions[[#This Row],[Date of Joining]]),,Positions[[#This Row],[Date of Joining]]-Positions[[#This Row],[Position Opened]])</f>
        <v>72</v>
      </c>
    </row>
    <row r="281" spans="1:9" x14ac:dyDescent="0.2">
      <c r="A281" t="s">
        <v>305</v>
      </c>
      <c r="B281" t="s">
        <v>31</v>
      </c>
      <c r="C281" t="s">
        <v>32</v>
      </c>
      <c r="D281" s="5">
        <v>43955</v>
      </c>
      <c r="E281" s="5">
        <f t="shared" si="4"/>
        <v>43983</v>
      </c>
      <c r="F281" t="str">
        <f>IF(ISBLANK(Positions[[#This Row],[Date of Joining]]),"Open", "Closed")</f>
        <v>Closed</v>
      </c>
      <c r="G281" t="s">
        <v>19</v>
      </c>
      <c r="H281" s="5">
        <v>44037</v>
      </c>
      <c r="I281">
        <f>IF(ISBLANK(Positions[[#This Row],[Date of Joining]]),,Positions[[#This Row],[Date of Joining]]-Positions[[#This Row],[Position Opened]])</f>
        <v>54</v>
      </c>
    </row>
    <row r="282" spans="1:9" x14ac:dyDescent="0.2">
      <c r="A282" t="s">
        <v>306</v>
      </c>
      <c r="B282" t="s">
        <v>41</v>
      </c>
      <c r="C282" t="s">
        <v>13</v>
      </c>
      <c r="D282" s="5">
        <v>44164</v>
      </c>
      <c r="E282" s="5">
        <f t="shared" si="4"/>
        <v>44166</v>
      </c>
      <c r="F282" t="str">
        <f>IF(ISBLANK(Positions[[#This Row],[Date of Joining]]),"Open", "Closed")</f>
        <v>Closed</v>
      </c>
      <c r="G282" t="s">
        <v>21</v>
      </c>
      <c r="H282" s="5">
        <v>44231</v>
      </c>
      <c r="I282">
        <f>IF(ISBLANK(Positions[[#This Row],[Date of Joining]]),,Positions[[#This Row],[Date of Joining]]-Positions[[#This Row],[Position Opened]])</f>
        <v>65</v>
      </c>
    </row>
    <row r="283" spans="1:9" x14ac:dyDescent="0.2">
      <c r="A283" t="s">
        <v>307</v>
      </c>
      <c r="B283" t="s">
        <v>12</v>
      </c>
      <c r="C283" t="s">
        <v>16</v>
      </c>
      <c r="D283" s="5">
        <v>44278</v>
      </c>
      <c r="E283" s="5">
        <f t="shared" si="4"/>
        <v>44287</v>
      </c>
      <c r="F283" t="str">
        <f>IF(ISBLANK(Positions[[#This Row],[Date of Joining]]),"Open", "Closed")</f>
        <v>Closed</v>
      </c>
      <c r="G283" t="s">
        <v>19</v>
      </c>
      <c r="H283" s="5">
        <v>44321</v>
      </c>
      <c r="I283">
        <f>IF(ISBLANK(Positions[[#This Row],[Date of Joining]]),,Positions[[#This Row],[Date of Joining]]-Positions[[#This Row],[Position Opened]])</f>
        <v>34</v>
      </c>
    </row>
    <row r="284" spans="1:9" x14ac:dyDescent="0.2">
      <c r="A284" t="s">
        <v>308</v>
      </c>
      <c r="B284" t="s">
        <v>31</v>
      </c>
      <c r="C284" t="s">
        <v>32</v>
      </c>
      <c r="D284" s="5">
        <v>44333</v>
      </c>
      <c r="E284" s="5">
        <f t="shared" si="4"/>
        <v>44348</v>
      </c>
      <c r="F284" t="str">
        <f>IF(ISBLANK(Positions[[#This Row],[Date of Joining]]),"Open", "Closed")</f>
        <v>Open</v>
      </c>
      <c r="H284" s="5"/>
    </row>
    <row r="285" spans="1:9" x14ac:dyDescent="0.2">
      <c r="A285" t="s">
        <v>309</v>
      </c>
      <c r="B285" t="s">
        <v>18</v>
      </c>
      <c r="C285" t="s">
        <v>13</v>
      </c>
      <c r="D285" s="5">
        <v>44292</v>
      </c>
      <c r="E285" s="5">
        <f t="shared" si="4"/>
        <v>44317</v>
      </c>
      <c r="F285" t="str">
        <f>IF(ISBLANK(Positions[[#This Row],[Date of Joining]]),"Open", "Closed")</f>
        <v>Open</v>
      </c>
      <c r="H285" s="5"/>
    </row>
    <row r="286" spans="1:9" x14ac:dyDescent="0.2">
      <c r="A286" t="s">
        <v>310</v>
      </c>
      <c r="B286" t="s">
        <v>31</v>
      </c>
      <c r="C286" t="s">
        <v>36</v>
      </c>
      <c r="D286" s="5">
        <v>43987</v>
      </c>
      <c r="E286" s="5">
        <f t="shared" si="4"/>
        <v>44013</v>
      </c>
      <c r="F286" t="str">
        <f>IF(ISBLANK(Positions[[#This Row],[Date of Joining]]),"Open", "Closed")</f>
        <v>Closed</v>
      </c>
      <c r="G286" t="s">
        <v>21</v>
      </c>
      <c r="H286" s="5">
        <v>44079</v>
      </c>
      <c r="I286">
        <f>IF(ISBLANK(Positions[[#This Row],[Date of Joining]]),,Positions[[#This Row],[Date of Joining]]-Positions[[#This Row],[Position Opened]])</f>
        <v>66</v>
      </c>
    </row>
    <row r="287" spans="1:9" x14ac:dyDescent="0.2">
      <c r="A287" t="s">
        <v>311</v>
      </c>
      <c r="B287" t="s">
        <v>15</v>
      </c>
      <c r="C287" t="s">
        <v>16</v>
      </c>
      <c r="D287" s="5">
        <v>44395</v>
      </c>
      <c r="E287" s="5">
        <f t="shared" si="4"/>
        <v>44409</v>
      </c>
      <c r="F287" t="str">
        <f>IF(ISBLANK(Positions[[#This Row],[Date of Joining]]),"Open", "Closed")</f>
        <v>Open</v>
      </c>
      <c r="H287" s="5"/>
    </row>
    <row r="288" spans="1:9" x14ac:dyDescent="0.2">
      <c r="A288" t="s">
        <v>312</v>
      </c>
      <c r="B288" t="s">
        <v>41</v>
      </c>
      <c r="C288" t="s">
        <v>16</v>
      </c>
      <c r="D288" s="5">
        <v>44327</v>
      </c>
      <c r="E288" s="5">
        <f t="shared" si="4"/>
        <v>44348</v>
      </c>
      <c r="F288" t="str">
        <f>IF(ISBLANK(Positions[[#This Row],[Date of Joining]]),"Open", "Closed")</f>
        <v>Open</v>
      </c>
      <c r="H288" s="5"/>
    </row>
    <row r="289" spans="1:9" x14ac:dyDescent="0.2">
      <c r="A289" t="s">
        <v>313</v>
      </c>
      <c r="B289" t="s">
        <v>12</v>
      </c>
      <c r="C289" t="s">
        <v>16</v>
      </c>
      <c r="D289" s="5">
        <v>44388</v>
      </c>
      <c r="E289" s="5">
        <f t="shared" si="4"/>
        <v>44409</v>
      </c>
      <c r="F289" t="str">
        <f>IF(ISBLANK(Positions[[#This Row],[Date of Joining]]),"Open", "Closed")</f>
        <v>Open</v>
      </c>
      <c r="H289" s="5"/>
    </row>
    <row r="290" spans="1:9" x14ac:dyDescent="0.2">
      <c r="A290" t="s">
        <v>314</v>
      </c>
      <c r="B290" t="s">
        <v>18</v>
      </c>
      <c r="C290" t="s">
        <v>13</v>
      </c>
      <c r="D290" s="5">
        <v>44009</v>
      </c>
      <c r="E290" s="5">
        <f t="shared" si="4"/>
        <v>44013</v>
      </c>
      <c r="F290" t="str">
        <f>IF(ISBLANK(Positions[[#This Row],[Date of Joining]]),"Open", "Closed")</f>
        <v>Closed</v>
      </c>
      <c r="G290" t="s">
        <v>19</v>
      </c>
      <c r="H290" s="5">
        <v>44125</v>
      </c>
      <c r="I290">
        <f>IF(ISBLANK(Positions[[#This Row],[Date of Joining]]),,Positions[[#This Row],[Date of Joining]]-Positions[[#This Row],[Position Opened]])</f>
        <v>112</v>
      </c>
    </row>
    <row r="291" spans="1:9" x14ac:dyDescent="0.2">
      <c r="A291" t="s">
        <v>315</v>
      </c>
      <c r="B291" t="s">
        <v>12</v>
      </c>
      <c r="C291" t="s">
        <v>16</v>
      </c>
      <c r="D291" s="5">
        <v>44103</v>
      </c>
      <c r="E291" s="5">
        <f t="shared" si="4"/>
        <v>44105</v>
      </c>
      <c r="F291" t="str">
        <f>IF(ISBLANK(Positions[[#This Row],[Date of Joining]]),"Open", "Closed")</f>
        <v>Closed</v>
      </c>
      <c r="G291" t="s">
        <v>19</v>
      </c>
      <c r="H291" s="5">
        <v>44193</v>
      </c>
      <c r="I291">
        <f>IF(ISBLANK(Positions[[#This Row],[Date of Joining]]),,Positions[[#This Row],[Date of Joining]]-Positions[[#This Row],[Position Opened]])</f>
        <v>88</v>
      </c>
    </row>
    <row r="292" spans="1:9" x14ac:dyDescent="0.2">
      <c r="A292" t="s">
        <v>316</v>
      </c>
      <c r="B292" t="s">
        <v>15</v>
      </c>
      <c r="C292" t="s">
        <v>13</v>
      </c>
      <c r="D292" s="5">
        <v>44209</v>
      </c>
      <c r="E292" s="5">
        <f t="shared" si="4"/>
        <v>44228</v>
      </c>
      <c r="F292" t="str">
        <f>IF(ISBLANK(Positions[[#This Row],[Date of Joining]]),"Open", "Closed")</f>
        <v>Closed</v>
      </c>
      <c r="G292" t="s">
        <v>21</v>
      </c>
      <c r="H292" s="5">
        <v>44305</v>
      </c>
      <c r="I292">
        <f>IF(ISBLANK(Positions[[#This Row],[Date of Joining]]),,Positions[[#This Row],[Date of Joining]]-Positions[[#This Row],[Position Opened]])</f>
        <v>77</v>
      </c>
    </row>
    <row r="293" spans="1:9" x14ac:dyDescent="0.2">
      <c r="A293" t="s">
        <v>317</v>
      </c>
      <c r="B293" t="s">
        <v>18</v>
      </c>
      <c r="C293" t="s">
        <v>13</v>
      </c>
      <c r="D293" s="5">
        <v>44079</v>
      </c>
      <c r="E293" s="5">
        <f t="shared" si="4"/>
        <v>44105</v>
      </c>
      <c r="F293" t="str">
        <f>IF(ISBLANK(Positions[[#This Row],[Date of Joining]]),"Open", "Closed")</f>
        <v>Closed</v>
      </c>
      <c r="G293" t="s">
        <v>21</v>
      </c>
      <c r="H293" s="5">
        <v>44135</v>
      </c>
      <c r="I293">
        <f>IF(ISBLANK(Positions[[#This Row],[Date of Joining]]),,Positions[[#This Row],[Date of Joining]]-Positions[[#This Row],[Position Opened]])</f>
        <v>30</v>
      </c>
    </row>
    <row r="294" spans="1:9" x14ac:dyDescent="0.2">
      <c r="A294" t="s">
        <v>318</v>
      </c>
      <c r="B294" t="s">
        <v>31</v>
      </c>
      <c r="C294" t="s">
        <v>32</v>
      </c>
      <c r="D294" s="5">
        <v>44218</v>
      </c>
      <c r="E294" s="5">
        <f t="shared" si="4"/>
        <v>44228</v>
      </c>
      <c r="F294" t="str">
        <f>IF(ISBLANK(Positions[[#This Row],[Date of Joining]]),"Open", "Closed")</f>
        <v>Closed</v>
      </c>
      <c r="G294" t="s">
        <v>19</v>
      </c>
      <c r="H294" s="5">
        <v>44284</v>
      </c>
      <c r="I294">
        <f>IF(ISBLANK(Positions[[#This Row],[Date of Joining]]),,Positions[[#This Row],[Date of Joining]]-Positions[[#This Row],[Position Opened]])</f>
        <v>56</v>
      </c>
    </row>
    <row r="295" spans="1:9" x14ac:dyDescent="0.2">
      <c r="A295" t="s">
        <v>319</v>
      </c>
      <c r="B295" t="s">
        <v>31</v>
      </c>
      <c r="C295" t="s">
        <v>36</v>
      </c>
      <c r="D295" s="5">
        <v>44380</v>
      </c>
      <c r="E295" s="5">
        <f t="shared" si="4"/>
        <v>44409</v>
      </c>
      <c r="F295" t="str">
        <f>IF(ISBLANK(Positions[[#This Row],[Date of Joining]]),"Open", "Closed")</f>
        <v>Open</v>
      </c>
      <c r="H295" s="5"/>
    </row>
    <row r="296" spans="1:9" x14ac:dyDescent="0.2">
      <c r="A296" t="s">
        <v>320</v>
      </c>
      <c r="B296" t="s">
        <v>24</v>
      </c>
      <c r="C296" t="s">
        <v>16</v>
      </c>
      <c r="D296" s="5">
        <v>43962</v>
      </c>
      <c r="E296" s="5">
        <f t="shared" si="4"/>
        <v>43983</v>
      </c>
      <c r="F296" t="str">
        <f>IF(ISBLANK(Positions[[#This Row],[Date of Joining]]),"Open", "Closed")</f>
        <v>Closed</v>
      </c>
      <c r="G296" t="s">
        <v>19</v>
      </c>
      <c r="H296" s="5">
        <v>44054</v>
      </c>
      <c r="I296">
        <f>IF(ISBLANK(Positions[[#This Row],[Date of Joining]]),,Positions[[#This Row],[Date of Joining]]-Positions[[#This Row],[Position Opened]])</f>
        <v>71</v>
      </c>
    </row>
    <row r="297" spans="1:9" x14ac:dyDescent="0.2">
      <c r="A297" t="s">
        <v>321</v>
      </c>
      <c r="B297" t="s">
        <v>41</v>
      </c>
      <c r="C297" t="s">
        <v>13</v>
      </c>
      <c r="D297" s="5">
        <v>43947</v>
      </c>
      <c r="E297" s="5">
        <f t="shared" si="4"/>
        <v>43952</v>
      </c>
      <c r="F297" t="str">
        <f>IF(ISBLANK(Positions[[#This Row],[Date of Joining]]),"Open", "Closed")</f>
        <v>Closed</v>
      </c>
      <c r="G297" t="s">
        <v>19</v>
      </c>
      <c r="H297" s="5">
        <v>43972</v>
      </c>
      <c r="I297">
        <f>IF(ISBLANK(Positions[[#This Row],[Date of Joining]]),,Positions[[#This Row],[Date of Joining]]-Positions[[#This Row],[Position Opened]])</f>
        <v>20</v>
      </c>
    </row>
    <row r="298" spans="1:9" x14ac:dyDescent="0.2">
      <c r="A298" t="s">
        <v>322</v>
      </c>
      <c r="B298" t="s">
        <v>24</v>
      </c>
      <c r="C298" t="s">
        <v>16</v>
      </c>
      <c r="D298" s="5">
        <v>44023</v>
      </c>
      <c r="E298" s="5">
        <f t="shared" si="4"/>
        <v>44044</v>
      </c>
      <c r="F298" t="str">
        <f>IF(ISBLANK(Positions[[#This Row],[Date of Joining]]),"Open", "Closed")</f>
        <v>Closed</v>
      </c>
      <c r="G298" t="s">
        <v>19</v>
      </c>
      <c r="H298" s="5">
        <v>44112</v>
      </c>
      <c r="I298">
        <f>IF(ISBLANK(Positions[[#This Row],[Date of Joining]]),,Positions[[#This Row],[Date of Joining]]-Positions[[#This Row],[Position Opened]])</f>
        <v>68</v>
      </c>
    </row>
    <row r="299" spans="1:9" x14ac:dyDescent="0.2">
      <c r="A299" t="s">
        <v>323</v>
      </c>
      <c r="B299" t="s">
        <v>15</v>
      </c>
      <c r="C299" t="s">
        <v>13</v>
      </c>
      <c r="D299" s="5">
        <v>44077</v>
      </c>
      <c r="E299" s="5">
        <f t="shared" si="4"/>
        <v>44105</v>
      </c>
      <c r="F299" t="str">
        <f>IF(ISBLANK(Positions[[#This Row],[Date of Joining]]),"Open", "Closed")</f>
        <v>Closed</v>
      </c>
      <c r="G299" t="s">
        <v>19</v>
      </c>
      <c r="H299" s="5">
        <v>44235</v>
      </c>
      <c r="I299">
        <f>IF(ISBLANK(Positions[[#This Row],[Date of Joining]]),,Positions[[#This Row],[Date of Joining]]-Positions[[#This Row],[Position Opened]])</f>
        <v>130</v>
      </c>
    </row>
    <row r="300" spans="1:9" x14ac:dyDescent="0.2">
      <c r="A300" t="s">
        <v>324</v>
      </c>
      <c r="B300" t="s">
        <v>18</v>
      </c>
      <c r="C300" t="s">
        <v>13</v>
      </c>
      <c r="D300" s="5">
        <v>44082</v>
      </c>
      <c r="E300" s="5">
        <f t="shared" si="4"/>
        <v>44105</v>
      </c>
      <c r="F300" t="str">
        <f>IF(ISBLANK(Positions[[#This Row],[Date of Joining]]),"Open", "Closed")</f>
        <v>Closed</v>
      </c>
      <c r="G300" t="s">
        <v>21</v>
      </c>
      <c r="H300" s="5">
        <v>44196</v>
      </c>
      <c r="I300">
        <f>IF(ISBLANK(Positions[[#This Row],[Date of Joining]]),,Positions[[#This Row],[Date of Joining]]-Positions[[#This Row],[Position Opened]])</f>
        <v>91</v>
      </c>
    </row>
    <row r="301" spans="1:9" x14ac:dyDescent="0.2">
      <c r="A301" t="s">
        <v>325</v>
      </c>
      <c r="B301" t="s">
        <v>24</v>
      </c>
      <c r="C301" t="s">
        <v>13</v>
      </c>
      <c r="D301" s="5">
        <v>44393</v>
      </c>
      <c r="E301" s="5">
        <f t="shared" si="4"/>
        <v>44409</v>
      </c>
      <c r="F301" t="str">
        <f>IF(ISBLANK(Positions[[#This Row],[Date of Joining]]),"Open", "Closed")</f>
        <v>Open</v>
      </c>
      <c r="H301" s="5"/>
    </row>
    <row r="302" spans="1:9" x14ac:dyDescent="0.2">
      <c r="A302" t="s">
        <v>326</v>
      </c>
      <c r="B302" t="s">
        <v>28</v>
      </c>
      <c r="C302" t="s">
        <v>66</v>
      </c>
      <c r="D302" s="5">
        <v>44357</v>
      </c>
      <c r="E302" s="5">
        <f t="shared" si="4"/>
        <v>44378</v>
      </c>
      <c r="F302" t="str">
        <f>IF(ISBLANK(Positions[[#This Row],[Date of Joining]]),"Open", "Closed")</f>
        <v>Open</v>
      </c>
      <c r="H302" s="5"/>
    </row>
    <row r="303" spans="1:9" x14ac:dyDescent="0.2">
      <c r="A303" t="s">
        <v>327</v>
      </c>
      <c r="B303" t="s">
        <v>24</v>
      </c>
      <c r="C303" t="s">
        <v>13</v>
      </c>
      <c r="D303" s="5">
        <v>44045</v>
      </c>
      <c r="E303" s="5">
        <f t="shared" si="4"/>
        <v>44075</v>
      </c>
      <c r="F303" t="str">
        <f>IF(ISBLANK(Positions[[#This Row],[Date of Joining]]),"Open", "Closed")</f>
        <v>Closed</v>
      </c>
      <c r="G303" t="s">
        <v>19</v>
      </c>
      <c r="H303" s="5">
        <v>44116</v>
      </c>
      <c r="I303">
        <f>IF(ISBLANK(Positions[[#This Row],[Date of Joining]]),,Positions[[#This Row],[Date of Joining]]-Positions[[#This Row],[Position Opened]])</f>
        <v>41</v>
      </c>
    </row>
    <row r="304" spans="1:9" x14ac:dyDescent="0.2">
      <c r="A304" t="s">
        <v>328</v>
      </c>
      <c r="B304" t="s">
        <v>24</v>
      </c>
      <c r="C304" t="s">
        <v>13</v>
      </c>
      <c r="D304" s="5">
        <v>44173</v>
      </c>
      <c r="E304" s="5">
        <f t="shared" si="4"/>
        <v>44197</v>
      </c>
      <c r="F304" t="str">
        <f>IF(ISBLANK(Positions[[#This Row],[Date of Joining]]),"Open", "Closed")</f>
        <v>Closed</v>
      </c>
      <c r="G304" t="s">
        <v>21</v>
      </c>
      <c r="H304" s="5">
        <v>44284</v>
      </c>
      <c r="I304">
        <f>IF(ISBLANK(Positions[[#This Row],[Date of Joining]]),,Positions[[#This Row],[Date of Joining]]-Positions[[#This Row],[Position Opened]])</f>
        <v>87</v>
      </c>
    </row>
    <row r="305" spans="1:9" x14ac:dyDescent="0.2">
      <c r="A305" t="s">
        <v>329</v>
      </c>
      <c r="B305" t="s">
        <v>31</v>
      </c>
      <c r="C305" t="s">
        <v>32</v>
      </c>
      <c r="D305" s="5">
        <v>44088</v>
      </c>
      <c r="E305" s="5">
        <f t="shared" si="4"/>
        <v>44105</v>
      </c>
      <c r="F305" t="str">
        <f>IF(ISBLANK(Positions[[#This Row],[Date of Joining]]),"Open", "Closed")</f>
        <v>Closed</v>
      </c>
      <c r="G305" t="s">
        <v>21</v>
      </c>
      <c r="H305" s="5">
        <v>44179</v>
      </c>
      <c r="I305">
        <f>IF(ISBLANK(Positions[[#This Row],[Date of Joining]]),,Positions[[#This Row],[Date of Joining]]-Positions[[#This Row],[Position Opened]])</f>
        <v>74</v>
      </c>
    </row>
    <row r="306" spans="1:9" x14ac:dyDescent="0.2">
      <c r="A306" t="s">
        <v>330</v>
      </c>
      <c r="B306" t="s">
        <v>28</v>
      </c>
      <c r="C306" t="s">
        <v>66</v>
      </c>
      <c r="D306" s="5">
        <v>44152</v>
      </c>
      <c r="E306" s="5">
        <f t="shared" si="4"/>
        <v>44166</v>
      </c>
      <c r="F306" t="str">
        <f>IF(ISBLANK(Positions[[#This Row],[Date of Joining]]),"Open", "Closed")</f>
        <v>Closed</v>
      </c>
      <c r="G306" t="s">
        <v>19</v>
      </c>
      <c r="H306" s="5">
        <v>44237</v>
      </c>
      <c r="I306">
        <f>IF(ISBLANK(Positions[[#This Row],[Date of Joining]]),,Positions[[#This Row],[Date of Joining]]-Positions[[#This Row],[Position Opened]])</f>
        <v>71</v>
      </c>
    </row>
    <row r="307" spans="1:9" x14ac:dyDescent="0.2">
      <c r="A307" t="s">
        <v>331</v>
      </c>
      <c r="B307" t="s">
        <v>41</v>
      </c>
      <c r="C307" t="s">
        <v>13</v>
      </c>
      <c r="D307" s="5">
        <v>44130</v>
      </c>
      <c r="E307" s="5">
        <f t="shared" si="4"/>
        <v>44136</v>
      </c>
      <c r="F307" t="str">
        <f>IF(ISBLANK(Positions[[#This Row],[Date of Joining]]),"Open", "Closed")</f>
        <v>Closed</v>
      </c>
      <c r="G307" t="s">
        <v>21</v>
      </c>
      <c r="H307" s="5">
        <v>44251</v>
      </c>
      <c r="I307">
        <f>IF(ISBLANK(Positions[[#This Row],[Date of Joining]]),,Positions[[#This Row],[Date of Joining]]-Positions[[#This Row],[Position Opened]])</f>
        <v>115</v>
      </c>
    </row>
    <row r="308" spans="1:9" x14ac:dyDescent="0.2">
      <c r="A308" t="s">
        <v>332</v>
      </c>
      <c r="B308" t="s">
        <v>41</v>
      </c>
      <c r="C308" t="s">
        <v>16</v>
      </c>
      <c r="D308" s="5">
        <v>44358</v>
      </c>
      <c r="E308" s="5">
        <f t="shared" si="4"/>
        <v>44378</v>
      </c>
      <c r="F308" t="str">
        <f>IF(ISBLANK(Positions[[#This Row],[Date of Joining]]),"Open", "Closed")</f>
        <v>Open</v>
      </c>
      <c r="H308" s="5"/>
    </row>
    <row r="309" spans="1:9" x14ac:dyDescent="0.2">
      <c r="A309" t="s">
        <v>333</v>
      </c>
      <c r="B309" t="s">
        <v>41</v>
      </c>
      <c r="C309" t="s">
        <v>16</v>
      </c>
      <c r="D309" s="5">
        <v>43984</v>
      </c>
      <c r="E309" s="5">
        <f t="shared" si="4"/>
        <v>44013</v>
      </c>
      <c r="F309" t="str">
        <f>IF(ISBLANK(Positions[[#This Row],[Date of Joining]]),"Open", "Closed")</f>
        <v>Closed</v>
      </c>
      <c r="G309" t="s">
        <v>19</v>
      </c>
      <c r="H309" s="5">
        <v>44068</v>
      </c>
      <c r="I309">
        <f>IF(ISBLANK(Positions[[#This Row],[Date of Joining]]),,Positions[[#This Row],[Date of Joining]]-Positions[[#This Row],[Position Opened]])</f>
        <v>55</v>
      </c>
    </row>
    <row r="310" spans="1:9" x14ac:dyDescent="0.2">
      <c r="A310" t="s">
        <v>334</v>
      </c>
      <c r="B310" t="s">
        <v>15</v>
      </c>
      <c r="C310" t="s">
        <v>13</v>
      </c>
      <c r="D310" s="5">
        <v>44345</v>
      </c>
      <c r="E310" s="5">
        <f t="shared" si="4"/>
        <v>44348</v>
      </c>
      <c r="F310" t="str">
        <f>IF(ISBLANK(Positions[[#This Row],[Date of Joining]]),"Open", "Closed")</f>
        <v>Open</v>
      </c>
      <c r="H310" s="5"/>
    </row>
    <row r="311" spans="1:9" x14ac:dyDescent="0.2">
      <c r="A311" t="s">
        <v>335</v>
      </c>
      <c r="B311" t="s">
        <v>24</v>
      </c>
      <c r="C311" t="s">
        <v>13</v>
      </c>
      <c r="D311" s="5">
        <v>44024</v>
      </c>
      <c r="E311" s="5">
        <f t="shared" si="4"/>
        <v>44044</v>
      </c>
      <c r="F311" t="str">
        <f>IF(ISBLANK(Positions[[#This Row],[Date of Joining]]),"Open", "Closed")</f>
        <v>Closed</v>
      </c>
      <c r="G311" t="s">
        <v>21</v>
      </c>
      <c r="H311" s="5">
        <v>44121</v>
      </c>
      <c r="I311">
        <f>IF(ISBLANK(Positions[[#This Row],[Date of Joining]]),,Positions[[#This Row],[Date of Joining]]-Positions[[#This Row],[Position Opened]])</f>
        <v>77</v>
      </c>
    </row>
    <row r="312" spans="1:9" x14ac:dyDescent="0.2">
      <c r="A312" t="s">
        <v>336</v>
      </c>
      <c r="B312" t="s">
        <v>31</v>
      </c>
      <c r="C312" t="s">
        <v>36</v>
      </c>
      <c r="D312" s="5">
        <v>44368</v>
      </c>
      <c r="E312" s="5">
        <f t="shared" si="4"/>
        <v>44378</v>
      </c>
      <c r="F312" t="str">
        <f>IF(ISBLANK(Positions[[#This Row],[Date of Joining]]),"Open", "Closed")</f>
        <v>Open</v>
      </c>
      <c r="H312" s="5"/>
    </row>
    <row r="313" spans="1:9" x14ac:dyDescent="0.2">
      <c r="A313" t="s">
        <v>337</v>
      </c>
      <c r="B313" t="s">
        <v>24</v>
      </c>
      <c r="C313" t="s">
        <v>16</v>
      </c>
      <c r="D313" s="5">
        <v>44375</v>
      </c>
      <c r="E313" s="5">
        <f t="shared" si="4"/>
        <v>44378</v>
      </c>
      <c r="F313" t="str">
        <f>IF(ISBLANK(Positions[[#This Row],[Date of Joining]]),"Open", "Closed")</f>
        <v>Open</v>
      </c>
      <c r="H313" s="5"/>
    </row>
    <row r="314" spans="1:9" x14ac:dyDescent="0.2">
      <c r="A314" t="s">
        <v>338</v>
      </c>
      <c r="B314" t="s">
        <v>12</v>
      </c>
      <c r="C314" t="s">
        <v>16</v>
      </c>
      <c r="D314" s="5">
        <v>44019</v>
      </c>
      <c r="E314" s="5">
        <f t="shared" si="4"/>
        <v>44044</v>
      </c>
      <c r="F314" t="str">
        <f>IF(ISBLANK(Positions[[#This Row],[Date of Joining]]),"Open", "Closed")</f>
        <v>Closed</v>
      </c>
      <c r="G314" t="s">
        <v>21</v>
      </c>
      <c r="H314" s="5">
        <v>44077</v>
      </c>
      <c r="I314">
        <f>IF(ISBLANK(Positions[[#This Row],[Date of Joining]]),,Positions[[#This Row],[Date of Joining]]-Positions[[#This Row],[Position Opened]])</f>
        <v>33</v>
      </c>
    </row>
    <row r="315" spans="1:9" x14ac:dyDescent="0.2">
      <c r="A315" t="s">
        <v>339</v>
      </c>
      <c r="B315" t="s">
        <v>28</v>
      </c>
      <c r="C315" t="s">
        <v>66</v>
      </c>
      <c r="D315" s="5">
        <v>44063</v>
      </c>
      <c r="E315" s="5">
        <f t="shared" si="4"/>
        <v>44075</v>
      </c>
      <c r="F315" t="str">
        <f>IF(ISBLANK(Positions[[#This Row],[Date of Joining]]),"Open", "Closed")</f>
        <v>Closed</v>
      </c>
      <c r="G315" t="s">
        <v>21</v>
      </c>
      <c r="H315" s="5">
        <v>44207</v>
      </c>
      <c r="I315">
        <f>IF(ISBLANK(Positions[[#This Row],[Date of Joining]]),,Positions[[#This Row],[Date of Joining]]-Positions[[#This Row],[Position Opened]])</f>
        <v>132</v>
      </c>
    </row>
    <row r="316" spans="1:9" x14ac:dyDescent="0.2">
      <c r="A316" t="s">
        <v>340</v>
      </c>
      <c r="B316" t="s">
        <v>24</v>
      </c>
      <c r="C316" t="s">
        <v>13</v>
      </c>
      <c r="D316" s="5">
        <v>44145</v>
      </c>
      <c r="E316" s="5">
        <f t="shared" si="4"/>
        <v>44166</v>
      </c>
      <c r="F316" t="str">
        <f>IF(ISBLANK(Positions[[#This Row],[Date of Joining]]),"Open", "Closed")</f>
        <v>Closed</v>
      </c>
      <c r="G316" t="s">
        <v>19</v>
      </c>
      <c r="H316" s="5">
        <v>44221</v>
      </c>
      <c r="I316">
        <f>IF(ISBLANK(Positions[[#This Row],[Date of Joining]]),,Positions[[#This Row],[Date of Joining]]-Positions[[#This Row],[Position Opened]])</f>
        <v>55</v>
      </c>
    </row>
    <row r="317" spans="1:9" x14ac:dyDescent="0.2">
      <c r="A317" t="s">
        <v>341</v>
      </c>
      <c r="B317" t="s">
        <v>12</v>
      </c>
      <c r="C317" t="s">
        <v>16</v>
      </c>
      <c r="D317" s="5">
        <v>44350</v>
      </c>
      <c r="E317" s="5">
        <f t="shared" si="4"/>
        <v>44378</v>
      </c>
      <c r="F317" t="str">
        <f>IF(ISBLANK(Positions[[#This Row],[Date of Joining]]),"Open", "Closed")</f>
        <v>Open</v>
      </c>
      <c r="H317" s="5"/>
    </row>
    <row r="318" spans="1:9" x14ac:dyDescent="0.2">
      <c r="A318" t="s">
        <v>342</v>
      </c>
      <c r="B318" t="s">
        <v>12</v>
      </c>
      <c r="C318" t="s">
        <v>16</v>
      </c>
      <c r="D318" s="5">
        <v>43947</v>
      </c>
      <c r="E318" s="5">
        <f t="shared" si="4"/>
        <v>43952</v>
      </c>
      <c r="F318" t="str">
        <f>IF(ISBLANK(Positions[[#This Row],[Date of Joining]]),"Open", "Closed")</f>
        <v>Closed</v>
      </c>
      <c r="G318" t="s">
        <v>19</v>
      </c>
      <c r="H318" s="5">
        <v>44031</v>
      </c>
      <c r="I318">
        <f>IF(ISBLANK(Positions[[#This Row],[Date of Joining]]),,Positions[[#This Row],[Date of Joining]]-Positions[[#This Row],[Position Opened]])</f>
        <v>79</v>
      </c>
    </row>
    <row r="319" spans="1:9" x14ac:dyDescent="0.2">
      <c r="A319" t="s">
        <v>343</v>
      </c>
      <c r="B319" t="s">
        <v>31</v>
      </c>
      <c r="C319" t="s">
        <v>32</v>
      </c>
      <c r="D319" s="5">
        <v>44315</v>
      </c>
      <c r="E319" s="5">
        <f t="shared" si="4"/>
        <v>44317</v>
      </c>
      <c r="F319" t="str">
        <f>IF(ISBLANK(Positions[[#This Row],[Date of Joining]]),"Open", "Closed")</f>
        <v>Closed</v>
      </c>
      <c r="G319" t="s">
        <v>21</v>
      </c>
      <c r="H319" s="5">
        <v>44371</v>
      </c>
      <c r="I319">
        <f>IF(ISBLANK(Positions[[#This Row],[Date of Joining]]),,Positions[[#This Row],[Date of Joining]]-Positions[[#This Row],[Position Opened]])</f>
        <v>54</v>
      </c>
    </row>
    <row r="320" spans="1:9" x14ac:dyDescent="0.2">
      <c r="A320" t="s">
        <v>344</v>
      </c>
      <c r="B320" t="s">
        <v>41</v>
      </c>
      <c r="C320" t="s">
        <v>16</v>
      </c>
      <c r="D320" s="5">
        <v>44036</v>
      </c>
      <c r="E320" s="5">
        <f t="shared" si="4"/>
        <v>44044</v>
      </c>
      <c r="F320" t="str">
        <f>IF(ISBLANK(Positions[[#This Row],[Date of Joining]]),"Open", "Closed")</f>
        <v>Closed</v>
      </c>
      <c r="G320" t="s">
        <v>21</v>
      </c>
      <c r="H320" s="5">
        <v>44116</v>
      </c>
      <c r="I320">
        <f>IF(ISBLANK(Positions[[#This Row],[Date of Joining]]),,Positions[[#This Row],[Date of Joining]]-Positions[[#This Row],[Position Opened]])</f>
        <v>72</v>
      </c>
    </row>
    <row r="321" spans="1:9" x14ac:dyDescent="0.2">
      <c r="A321" t="s">
        <v>345</v>
      </c>
      <c r="B321" t="s">
        <v>28</v>
      </c>
      <c r="C321" t="s">
        <v>66</v>
      </c>
      <c r="D321" s="5">
        <v>44274</v>
      </c>
      <c r="E321" s="5">
        <f t="shared" si="4"/>
        <v>44287</v>
      </c>
      <c r="F321" t="str">
        <f>IF(ISBLANK(Positions[[#This Row],[Date of Joining]]),"Open", "Closed")</f>
        <v>Closed</v>
      </c>
      <c r="G321" t="s">
        <v>21</v>
      </c>
      <c r="H321" s="5">
        <v>44313</v>
      </c>
      <c r="I321">
        <f>IF(ISBLANK(Positions[[#This Row],[Date of Joining]]),,Positions[[#This Row],[Date of Joining]]-Positions[[#This Row],[Position Opened]])</f>
        <v>26</v>
      </c>
    </row>
    <row r="322" spans="1:9" x14ac:dyDescent="0.2">
      <c r="A322" t="s">
        <v>346</v>
      </c>
      <c r="B322" t="s">
        <v>18</v>
      </c>
      <c r="C322" t="s">
        <v>16</v>
      </c>
      <c r="D322" s="5">
        <v>44356</v>
      </c>
      <c r="E322" s="5">
        <f t="shared" ref="E322:E385" si="5">DATE(YEAR(D322),MONTH(D322)+1,1)</f>
        <v>44378</v>
      </c>
      <c r="F322" t="str">
        <f>IF(ISBLANK(Positions[[#This Row],[Date of Joining]]),"Open", "Closed")</f>
        <v>Open</v>
      </c>
      <c r="H322" s="5"/>
    </row>
    <row r="323" spans="1:9" x14ac:dyDescent="0.2">
      <c r="A323" t="s">
        <v>347</v>
      </c>
      <c r="B323" t="s">
        <v>12</v>
      </c>
      <c r="C323" t="s">
        <v>16</v>
      </c>
      <c r="D323" s="5">
        <v>44409</v>
      </c>
      <c r="E323" s="5">
        <f t="shared" si="5"/>
        <v>44440</v>
      </c>
      <c r="F323" t="str">
        <f>IF(ISBLANK(Positions[[#This Row],[Date of Joining]]),"Open", "Closed")</f>
        <v>Open</v>
      </c>
      <c r="H323" s="5"/>
    </row>
    <row r="324" spans="1:9" x14ac:dyDescent="0.2">
      <c r="A324" t="s">
        <v>348</v>
      </c>
      <c r="B324" t="s">
        <v>12</v>
      </c>
      <c r="C324" t="s">
        <v>16</v>
      </c>
      <c r="D324" s="5">
        <v>44350</v>
      </c>
      <c r="E324" s="5">
        <f t="shared" si="5"/>
        <v>44378</v>
      </c>
      <c r="F324" t="str">
        <f>IF(ISBLANK(Positions[[#This Row],[Date of Joining]]),"Open", "Closed")</f>
        <v>Open</v>
      </c>
      <c r="H324" s="5"/>
    </row>
    <row r="325" spans="1:9" x14ac:dyDescent="0.2">
      <c r="A325" t="s">
        <v>349</v>
      </c>
      <c r="B325" t="s">
        <v>28</v>
      </c>
      <c r="C325" t="s">
        <v>66</v>
      </c>
      <c r="D325" s="5">
        <v>44400</v>
      </c>
      <c r="E325" s="5">
        <f t="shared" si="5"/>
        <v>44409</v>
      </c>
      <c r="F325" t="str">
        <f>IF(ISBLANK(Positions[[#This Row],[Date of Joining]]),"Open", "Closed")</f>
        <v>Open</v>
      </c>
      <c r="H325" s="5"/>
    </row>
    <row r="326" spans="1:9" x14ac:dyDescent="0.2">
      <c r="A326" t="s">
        <v>350</v>
      </c>
      <c r="B326" t="s">
        <v>28</v>
      </c>
      <c r="C326" t="s">
        <v>66</v>
      </c>
      <c r="D326" s="5">
        <v>44129</v>
      </c>
      <c r="E326" s="5">
        <f t="shared" si="5"/>
        <v>44136</v>
      </c>
      <c r="F326" t="str">
        <f>IF(ISBLANK(Positions[[#This Row],[Date of Joining]]),"Open", "Closed")</f>
        <v>Closed</v>
      </c>
      <c r="G326" t="s">
        <v>21</v>
      </c>
      <c r="H326" s="5">
        <v>44196</v>
      </c>
      <c r="I326">
        <f>IF(ISBLANK(Positions[[#This Row],[Date of Joining]]),,Positions[[#This Row],[Date of Joining]]-Positions[[#This Row],[Position Opened]])</f>
        <v>60</v>
      </c>
    </row>
    <row r="327" spans="1:9" x14ac:dyDescent="0.2">
      <c r="A327" t="s">
        <v>351</v>
      </c>
      <c r="B327" t="s">
        <v>15</v>
      </c>
      <c r="C327" t="s">
        <v>16</v>
      </c>
      <c r="D327" s="5">
        <v>44027</v>
      </c>
      <c r="E327" s="5">
        <f t="shared" si="5"/>
        <v>44044</v>
      </c>
      <c r="F327" t="str">
        <f>IF(ISBLANK(Positions[[#This Row],[Date of Joining]]),"Open", "Closed")</f>
        <v>Closed</v>
      </c>
      <c r="G327" t="s">
        <v>19</v>
      </c>
      <c r="H327" s="5">
        <v>44087</v>
      </c>
      <c r="I327">
        <f>IF(ISBLANK(Positions[[#This Row],[Date of Joining]]),,Positions[[#This Row],[Date of Joining]]-Positions[[#This Row],[Position Opened]])</f>
        <v>43</v>
      </c>
    </row>
    <row r="328" spans="1:9" x14ac:dyDescent="0.2">
      <c r="A328" t="s">
        <v>352</v>
      </c>
      <c r="B328" t="s">
        <v>12</v>
      </c>
      <c r="C328" t="s">
        <v>13</v>
      </c>
      <c r="D328" s="5">
        <v>43941</v>
      </c>
      <c r="E328" s="5">
        <f t="shared" si="5"/>
        <v>43952</v>
      </c>
      <c r="F328" t="str">
        <f>IF(ISBLANK(Positions[[#This Row],[Date of Joining]]),"Open", "Closed")</f>
        <v>Closed</v>
      </c>
      <c r="G328" t="s">
        <v>21</v>
      </c>
      <c r="H328" s="5">
        <v>43994</v>
      </c>
      <c r="I328">
        <f>IF(ISBLANK(Positions[[#This Row],[Date of Joining]]),,Positions[[#This Row],[Date of Joining]]-Positions[[#This Row],[Position Opened]])</f>
        <v>42</v>
      </c>
    </row>
    <row r="329" spans="1:9" x14ac:dyDescent="0.2">
      <c r="A329" t="s">
        <v>353</v>
      </c>
      <c r="B329" t="s">
        <v>15</v>
      </c>
      <c r="C329" t="s">
        <v>16</v>
      </c>
      <c r="D329" s="5">
        <v>44212</v>
      </c>
      <c r="E329" s="5">
        <f t="shared" si="5"/>
        <v>44228</v>
      </c>
      <c r="F329" t="str">
        <f>IF(ISBLANK(Positions[[#This Row],[Date of Joining]]),"Open", "Closed")</f>
        <v>Closed</v>
      </c>
      <c r="G329" t="s">
        <v>19</v>
      </c>
      <c r="H329" s="5">
        <v>44272</v>
      </c>
      <c r="I329">
        <f>IF(ISBLANK(Positions[[#This Row],[Date of Joining]]),,Positions[[#This Row],[Date of Joining]]-Positions[[#This Row],[Position Opened]])</f>
        <v>44</v>
      </c>
    </row>
    <row r="330" spans="1:9" x14ac:dyDescent="0.2">
      <c r="A330" t="s">
        <v>354</v>
      </c>
      <c r="B330" t="s">
        <v>24</v>
      </c>
      <c r="C330" t="s">
        <v>13</v>
      </c>
      <c r="D330" s="5">
        <v>44305</v>
      </c>
      <c r="E330" s="5">
        <f t="shared" si="5"/>
        <v>44317</v>
      </c>
      <c r="F330" t="str">
        <f>IF(ISBLANK(Positions[[#This Row],[Date of Joining]]),"Open", "Closed")</f>
        <v>Closed</v>
      </c>
      <c r="G330" t="s">
        <v>21</v>
      </c>
      <c r="H330" s="5">
        <v>44365</v>
      </c>
      <c r="I330">
        <f>IF(ISBLANK(Positions[[#This Row],[Date of Joining]]),,Positions[[#This Row],[Date of Joining]]-Positions[[#This Row],[Position Opened]])</f>
        <v>48</v>
      </c>
    </row>
    <row r="331" spans="1:9" x14ac:dyDescent="0.2">
      <c r="A331" t="s">
        <v>355</v>
      </c>
      <c r="B331" t="s">
        <v>12</v>
      </c>
      <c r="C331" t="s">
        <v>16</v>
      </c>
      <c r="D331" s="5">
        <v>44029</v>
      </c>
      <c r="E331" s="5">
        <f t="shared" si="5"/>
        <v>44044</v>
      </c>
      <c r="F331" t="str">
        <f>IF(ISBLANK(Positions[[#This Row],[Date of Joining]]),"Open", "Closed")</f>
        <v>Closed</v>
      </c>
      <c r="G331" t="s">
        <v>19</v>
      </c>
      <c r="H331" s="5">
        <v>44137</v>
      </c>
      <c r="I331">
        <f>IF(ISBLANK(Positions[[#This Row],[Date of Joining]]),,Positions[[#This Row],[Date of Joining]]-Positions[[#This Row],[Position Opened]])</f>
        <v>93</v>
      </c>
    </row>
    <row r="332" spans="1:9" x14ac:dyDescent="0.2">
      <c r="A332" t="s">
        <v>356</v>
      </c>
      <c r="B332" t="s">
        <v>15</v>
      </c>
      <c r="C332" t="s">
        <v>13</v>
      </c>
      <c r="D332" s="5">
        <v>44125</v>
      </c>
      <c r="E332" s="5">
        <f t="shared" si="5"/>
        <v>44136</v>
      </c>
      <c r="F332" t="str">
        <f>IF(ISBLANK(Positions[[#This Row],[Date of Joining]]),"Open", "Closed")</f>
        <v>Closed</v>
      </c>
      <c r="G332" t="s">
        <v>21</v>
      </c>
      <c r="H332" s="5">
        <v>44253</v>
      </c>
      <c r="I332">
        <f>IF(ISBLANK(Positions[[#This Row],[Date of Joining]]),,Positions[[#This Row],[Date of Joining]]-Positions[[#This Row],[Position Opened]])</f>
        <v>117</v>
      </c>
    </row>
    <row r="333" spans="1:9" x14ac:dyDescent="0.2">
      <c r="A333" t="s">
        <v>357</v>
      </c>
      <c r="B333" t="s">
        <v>18</v>
      </c>
      <c r="C333" t="s">
        <v>13</v>
      </c>
      <c r="D333" s="5">
        <v>44055</v>
      </c>
      <c r="E333" s="5">
        <f t="shared" si="5"/>
        <v>44075</v>
      </c>
      <c r="F333" t="str">
        <f>IF(ISBLANK(Positions[[#This Row],[Date of Joining]]),"Open", "Closed")</f>
        <v>Closed</v>
      </c>
      <c r="G333" t="s">
        <v>19</v>
      </c>
      <c r="H333" s="5">
        <v>44165</v>
      </c>
      <c r="I333">
        <f>IF(ISBLANK(Positions[[#This Row],[Date of Joining]]),,Positions[[#This Row],[Date of Joining]]-Positions[[#This Row],[Position Opened]])</f>
        <v>90</v>
      </c>
    </row>
    <row r="334" spans="1:9" x14ac:dyDescent="0.2">
      <c r="A334" t="s">
        <v>358</v>
      </c>
      <c r="B334" t="s">
        <v>15</v>
      </c>
      <c r="C334" t="s">
        <v>13</v>
      </c>
      <c r="D334" s="5">
        <v>44066</v>
      </c>
      <c r="E334" s="5">
        <f t="shared" si="5"/>
        <v>44075</v>
      </c>
      <c r="F334" t="str">
        <f>IF(ISBLANK(Positions[[#This Row],[Date of Joining]]),"Open", "Closed")</f>
        <v>Closed</v>
      </c>
      <c r="G334" t="s">
        <v>19</v>
      </c>
      <c r="H334" s="5">
        <v>44153</v>
      </c>
      <c r="I334">
        <f>IF(ISBLANK(Positions[[#This Row],[Date of Joining]]),,Positions[[#This Row],[Date of Joining]]-Positions[[#This Row],[Position Opened]])</f>
        <v>78</v>
      </c>
    </row>
    <row r="335" spans="1:9" x14ac:dyDescent="0.2">
      <c r="A335" t="s">
        <v>359</v>
      </c>
      <c r="B335" t="s">
        <v>41</v>
      </c>
      <c r="C335" t="s">
        <v>16</v>
      </c>
      <c r="D335" s="5">
        <v>43986</v>
      </c>
      <c r="E335" s="5">
        <f t="shared" si="5"/>
        <v>44013</v>
      </c>
      <c r="F335" t="str">
        <f>IF(ISBLANK(Positions[[#This Row],[Date of Joining]]),"Open", "Closed")</f>
        <v>Closed</v>
      </c>
      <c r="G335" t="s">
        <v>19</v>
      </c>
      <c r="H335" s="5">
        <v>44088</v>
      </c>
      <c r="I335">
        <f>IF(ISBLANK(Positions[[#This Row],[Date of Joining]]),,Positions[[#This Row],[Date of Joining]]-Positions[[#This Row],[Position Opened]])</f>
        <v>75</v>
      </c>
    </row>
    <row r="336" spans="1:9" x14ac:dyDescent="0.2">
      <c r="A336" t="s">
        <v>360</v>
      </c>
      <c r="B336" t="s">
        <v>15</v>
      </c>
      <c r="C336" t="s">
        <v>16</v>
      </c>
      <c r="D336" s="5">
        <v>44355</v>
      </c>
      <c r="E336" s="5">
        <f t="shared" si="5"/>
        <v>44378</v>
      </c>
      <c r="F336" t="str">
        <f>IF(ISBLANK(Positions[[#This Row],[Date of Joining]]),"Open", "Closed")</f>
        <v>Open</v>
      </c>
      <c r="H336" s="5"/>
    </row>
    <row r="337" spans="1:9" x14ac:dyDescent="0.2">
      <c r="A337" t="s">
        <v>361</v>
      </c>
      <c r="B337" t="s">
        <v>18</v>
      </c>
      <c r="C337" t="s">
        <v>16</v>
      </c>
      <c r="D337" s="5">
        <v>44299</v>
      </c>
      <c r="E337" s="5">
        <f t="shared" si="5"/>
        <v>44317</v>
      </c>
      <c r="F337" t="str">
        <f>IF(ISBLANK(Positions[[#This Row],[Date of Joining]]),"Open", "Closed")</f>
        <v>Closed</v>
      </c>
      <c r="G337" t="s">
        <v>19</v>
      </c>
      <c r="H337" s="5">
        <v>44349</v>
      </c>
      <c r="I337">
        <f>IF(ISBLANK(Positions[[#This Row],[Date of Joining]]),,Positions[[#This Row],[Date of Joining]]-Positions[[#This Row],[Position Opened]])</f>
        <v>32</v>
      </c>
    </row>
    <row r="338" spans="1:9" x14ac:dyDescent="0.2">
      <c r="A338" t="s">
        <v>362</v>
      </c>
      <c r="B338" t="s">
        <v>41</v>
      </c>
      <c r="C338" t="s">
        <v>13</v>
      </c>
      <c r="D338" s="5">
        <v>44242</v>
      </c>
      <c r="E338" s="5">
        <f t="shared" si="5"/>
        <v>44256</v>
      </c>
      <c r="F338" t="str">
        <f>IF(ISBLANK(Positions[[#This Row],[Date of Joining]]),"Open", "Closed")</f>
        <v>Closed</v>
      </c>
      <c r="G338" t="s">
        <v>19</v>
      </c>
      <c r="H338" s="5">
        <v>44316</v>
      </c>
      <c r="I338">
        <f>IF(ISBLANK(Positions[[#This Row],[Date of Joining]]),,Positions[[#This Row],[Date of Joining]]-Positions[[#This Row],[Position Opened]])</f>
        <v>60</v>
      </c>
    </row>
    <row r="339" spans="1:9" x14ac:dyDescent="0.2">
      <c r="A339" t="s">
        <v>363</v>
      </c>
      <c r="B339" t="s">
        <v>24</v>
      </c>
      <c r="C339" t="s">
        <v>16</v>
      </c>
      <c r="D339" s="5">
        <v>44064</v>
      </c>
      <c r="E339" s="5">
        <f t="shared" si="5"/>
        <v>44075</v>
      </c>
      <c r="F339" t="str">
        <f>IF(ISBLANK(Positions[[#This Row],[Date of Joining]]),"Open", "Closed")</f>
        <v>Closed</v>
      </c>
      <c r="G339" t="s">
        <v>19</v>
      </c>
      <c r="H339" s="5">
        <v>44199</v>
      </c>
      <c r="I339">
        <f>IF(ISBLANK(Positions[[#This Row],[Date of Joining]]),,Positions[[#This Row],[Date of Joining]]-Positions[[#This Row],[Position Opened]])</f>
        <v>124</v>
      </c>
    </row>
    <row r="340" spans="1:9" x14ac:dyDescent="0.2">
      <c r="A340" t="s">
        <v>364</v>
      </c>
      <c r="B340" t="s">
        <v>12</v>
      </c>
      <c r="C340" t="s">
        <v>13</v>
      </c>
      <c r="D340" s="5">
        <v>44089</v>
      </c>
      <c r="E340" s="5">
        <f t="shared" si="5"/>
        <v>44105</v>
      </c>
      <c r="F340" t="str">
        <f>IF(ISBLANK(Positions[[#This Row],[Date of Joining]]),"Open", "Closed")</f>
        <v>Closed</v>
      </c>
      <c r="G340" t="s">
        <v>21</v>
      </c>
      <c r="H340" s="5">
        <v>44135</v>
      </c>
      <c r="I340">
        <f>IF(ISBLANK(Positions[[#This Row],[Date of Joining]]),,Positions[[#This Row],[Date of Joining]]-Positions[[#This Row],[Position Opened]])</f>
        <v>30</v>
      </c>
    </row>
    <row r="341" spans="1:9" x14ac:dyDescent="0.2">
      <c r="A341" t="s">
        <v>365</v>
      </c>
      <c r="B341" t="s">
        <v>28</v>
      </c>
      <c r="C341" t="s">
        <v>29</v>
      </c>
      <c r="D341" s="5">
        <v>44392</v>
      </c>
      <c r="E341" s="5">
        <f t="shared" si="5"/>
        <v>44409</v>
      </c>
      <c r="F341" t="str">
        <f>IF(ISBLANK(Positions[[#This Row],[Date of Joining]]),"Open", "Closed")</f>
        <v>Open</v>
      </c>
      <c r="H341" s="5"/>
    </row>
    <row r="342" spans="1:9" x14ac:dyDescent="0.2">
      <c r="A342" t="s">
        <v>366</v>
      </c>
      <c r="B342" t="s">
        <v>28</v>
      </c>
      <c r="C342" t="s">
        <v>29</v>
      </c>
      <c r="D342" s="5">
        <v>44036</v>
      </c>
      <c r="E342" s="5">
        <f t="shared" si="5"/>
        <v>44044</v>
      </c>
      <c r="F342" t="str">
        <f>IF(ISBLANK(Positions[[#This Row],[Date of Joining]]),"Open", "Closed")</f>
        <v>Closed</v>
      </c>
      <c r="G342" t="s">
        <v>19</v>
      </c>
      <c r="H342" s="5">
        <v>44115</v>
      </c>
      <c r="I342">
        <f>IF(ISBLANK(Positions[[#This Row],[Date of Joining]]),,Positions[[#This Row],[Date of Joining]]-Positions[[#This Row],[Position Opened]])</f>
        <v>71</v>
      </c>
    </row>
    <row r="343" spans="1:9" x14ac:dyDescent="0.2">
      <c r="A343" t="s">
        <v>367</v>
      </c>
      <c r="B343" t="s">
        <v>18</v>
      </c>
      <c r="C343" t="s">
        <v>16</v>
      </c>
      <c r="D343" s="5">
        <v>44077</v>
      </c>
      <c r="E343" s="5">
        <f t="shared" si="5"/>
        <v>44105</v>
      </c>
      <c r="F343" t="str">
        <f>IF(ISBLANK(Positions[[#This Row],[Date of Joining]]),"Open", "Closed")</f>
        <v>Closed</v>
      </c>
      <c r="G343" t="s">
        <v>19</v>
      </c>
      <c r="H343" s="5">
        <v>44199</v>
      </c>
      <c r="I343">
        <f>IF(ISBLANK(Positions[[#This Row],[Date of Joining]]),,Positions[[#This Row],[Date of Joining]]-Positions[[#This Row],[Position Opened]])</f>
        <v>94</v>
      </c>
    </row>
    <row r="344" spans="1:9" x14ac:dyDescent="0.2">
      <c r="A344" t="s">
        <v>368</v>
      </c>
      <c r="B344" t="s">
        <v>41</v>
      </c>
      <c r="C344" t="s">
        <v>16</v>
      </c>
      <c r="D344" s="5">
        <v>44370</v>
      </c>
      <c r="E344" s="5">
        <f t="shared" si="5"/>
        <v>44378</v>
      </c>
      <c r="F344" t="str">
        <f>IF(ISBLANK(Positions[[#This Row],[Date of Joining]]),"Open", "Closed")</f>
        <v>Open</v>
      </c>
      <c r="H344" s="5"/>
    </row>
    <row r="345" spans="1:9" x14ac:dyDescent="0.2">
      <c r="A345" t="s">
        <v>369</v>
      </c>
      <c r="B345" t="s">
        <v>28</v>
      </c>
      <c r="C345" t="s">
        <v>66</v>
      </c>
      <c r="D345" s="5">
        <v>44260</v>
      </c>
      <c r="E345" s="5">
        <f t="shared" si="5"/>
        <v>44287</v>
      </c>
      <c r="F345" t="str">
        <f>IF(ISBLANK(Positions[[#This Row],[Date of Joining]]),"Open", "Closed")</f>
        <v>Closed</v>
      </c>
      <c r="G345" t="s">
        <v>19</v>
      </c>
      <c r="H345" s="5">
        <v>44369</v>
      </c>
      <c r="I345">
        <f>IF(ISBLANK(Positions[[#This Row],[Date of Joining]]),,Positions[[#This Row],[Date of Joining]]-Positions[[#This Row],[Position Opened]])</f>
        <v>82</v>
      </c>
    </row>
    <row r="346" spans="1:9" x14ac:dyDescent="0.2">
      <c r="A346" t="s">
        <v>370</v>
      </c>
      <c r="B346" t="s">
        <v>41</v>
      </c>
      <c r="C346" t="s">
        <v>16</v>
      </c>
      <c r="D346" s="5">
        <v>44144</v>
      </c>
      <c r="E346" s="5">
        <f t="shared" si="5"/>
        <v>44166</v>
      </c>
      <c r="F346" t="str">
        <f>IF(ISBLANK(Positions[[#This Row],[Date of Joining]]),"Open", "Closed")</f>
        <v>Closed</v>
      </c>
      <c r="G346" t="s">
        <v>21</v>
      </c>
      <c r="H346" s="5">
        <v>44259</v>
      </c>
      <c r="I346">
        <f>IF(ISBLANK(Positions[[#This Row],[Date of Joining]]),,Positions[[#This Row],[Date of Joining]]-Positions[[#This Row],[Position Opened]])</f>
        <v>93</v>
      </c>
    </row>
    <row r="347" spans="1:9" x14ac:dyDescent="0.2">
      <c r="A347" t="s">
        <v>371</v>
      </c>
      <c r="B347" t="s">
        <v>24</v>
      </c>
      <c r="C347" t="s">
        <v>16</v>
      </c>
      <c r="D347" s="5">
        <v>44220</v>
      </c>
      <c r="E347" s="5">
        <f t="shared" si="5"/>
        <v>44228</v>
      </c>
      <c r="F347" t="str">
        <f>IF(ISBLANK(Positions[[#This Row],[Date of Joining]]),"Open", "Closed")</f>
        <v>Closed</v>
      </c>
      <c r="G347" t="s">
        <v>21</v>
      </c>
      <c r="H347" s="5">
        <v>44287</v>
      </c>
      <c r="I347">
        <f>IF(ISBLANK(Positions[[#This Row],[Date of Joining]]),,Positions[[#This Row],[Date of Joining]]-Positions[[#This Row],[Position Opened]])</f>
        <v>59</v>
      </c>
    </row>
    <row r="348" spans="1:9" x14ac:dyDescent="0.2">
      <c r="A348" t="s">
        <v>372</v>
      </c>
      <c r="B348" t="s">
        <v>15</v>
      </c>
      <c r="C348" t="s">
        <v>16</v>
      </c>
      <c r="D348" s="5">
        <v>44349</v>
      </c>
      <c r="E348" s="5">
        <f t="shared" si="5"/>
        <v>44378</v>
      </c>
      <c r="F348" t="str">
        <f>IF(ISBLANK(Positions[[#This Row],[Date of Joining]]),"Open", "Closed")</f>
        <v>Open</v>
      </c>
      <c r="H348" s="5"/>
    </row>
    <row r="349" spans="1:9" x14ac:dyDescent="0.2">
      <c r="A349" t="s">
        <v>373</v>
      </c>
      <c r="B349" t="s">
        <v>18</v>
      </c>
      <c r="C349" t="s">
        <v>16</v>
      </c>
      <c r="D349" s="5">
        <v>43978</v>
      </c>
      <c r="E349" s="5">
        <f t="shared" si="5"/>
        <v>43983</v>
      </c>
      <c r="F349" t="str">
        <f>IF(ISBLANK(Positions[[#This Row],[Date of Joining]]),"Open", "Closed")</f>
        <v>Closed</v>
      </c>
      <c r="G349" t="s">
        <v>21</v>
      </c>
      <c r="H349" s="5">
        <v>44043</v>
      </c>
      <c r="I349">
        <f>IF(ISBLANK(Positions[[#This Row],[Date of Joining]]),,Positions[[#This Row],[Date of Joining]]-Positions[[#This Row],[Position Opened]])</f>
        <v>60</v>
      </c>
    </row>
    <row r="350" spans="1:9" x14ac:dyDescent="0.2">
      <c r="A350" t="s">
        <v>374</v>
      </c>
      <c r="B350" t="s">
        <v>31</v>
      </c>
      <c r="C350" t="s">
        <v>36</v>
      </c>
      <c r="D350" s="5">
        <v>43949</v>
      </c>
      <c r="E350" s="5">
        <f t="shared" si="5"/>
        <v>43952</v>
      </c>
      <c r="F350" t="str">
        <f>IF(ISBLANK(Positions[[#This Row],[Date of Joining]]),"Open", "Closed")</f>
        <v>Closed</v>
      </c>
      <c r="G350" t="s">
        <v>19</v>
      </c>
      <c r="H350" s="5">
        <v>44020</v>
      </c>
      <c r="I350">
        <f>IF(ISBLANK(Positions[[#This Row],[Date of Joining]]),,Positions[[#This Row],[Date of Joining]]-Positions[[#This Row],[Position Opened]])</f>
        <v>68</v>
      </c>
    </row>
    <row r="351" spans="1:9" x14ac:dyDescent="0.2">
      <c r="A351" t="s">
        <v>375</v>
      </c>
      <c r="B351" t="s">
        <v>31</v>
      </c>
      <c r="C351" t="s">
        <v>36</v>
      </c>
      <c r="D351" s="5">
        <v>44207</v>
      </c>
      <c r="E351" s="5">
        <f t="shared" si="5"/>
        <v>44228</v>
      </c>
      <c r="F351" t="str">
        <f>IF(ISBLANK(Positions[[#This Row],[Date of Joining]]),"Open", "Closed")</f>
        <v>Closed</v>
      </c>
      <c r="G351" t="s">
        <v>19</v>
      </c>
      <c r="H351" s="5">
        <v>44321</v>
      </c>
      <c r="I351">
        <f>IF(ISBLANK(Positions[[#This Row],[Date of Joining]]),,Positions[[#This Row],[Date of Joining]]-Positions[[#This Row],[Position Opened]])</f>
        <v>93</v>
      </c>
    </row>
    <row r="352" spans="1:9" x14ac:dyDescent="0.2">
      <c r="A352" t="s">
        <v>376</v>
      </c>
      <c r="B352" t="s">
        <v>18</v>
      </c>
      <c r="C352" t="s">
        <v>16</v>
      </c>
      <c r="D352" s="5">
        <v>44113</v>
      </c>
      <c r="E352" s="5">
        <f t="shared" si="5"/>
        <v>44136</v>
      </c>
      <c r="F352" t="str">
        <f>IF(ISBLANK(Positions[[#This Row],[Date of Joining]]),"Open", "Closed")</f>
        <v>Closed</v>
      </c>
      <c r="G352" t="s">
        <v>21</v>
      </c>
      <c r="H352" s="5">
        <v>44237</v>
      </c>
      <c r="I352">
        <f>IF(ISBLANK(Positions[[#This Row],[Date of Joining]]),,Positions[[#This Row],[Date of Joining]]-Positions[[#This Row],[Position Opened]])</f>
        <v>101</v>
      </c>
    </row>
    <row r="353" spans="1:9" x14ac:dyDescent="0.2">
      <c r="A353" t="s">
        <v>377</v>
      </c>
      <c r="B353" t="s">
        <v>15</v>
      </c>
      <c r="C353" t="s">
        <v>13</v>
      </c>
      <c r="D353" s="5">
        <v>44121</v>
      </c>
      <c r="E353" s="5">
        <f t="shared" si="5"/>
        <v>44136</v>
      </c>
      <c r="F353" t="str">
        <f>IF(ISBLANK(Positions[[#This Row],[Date of Joining]]),"Open", "Closed")</f>
        <v>Closed</v>
      </c>
      <c r="G353" t="s">
        <v>19</v>
      </c>
      <c r="H353" s="5">
        <v>44207</v>
      </c>
      <c r="I353">
        <f>IF(ISBLANK(Positions[[#This Row],[Date of Joining]]),,Positions[[#This Row],[Date of Joining]]-Positions[[#This Row],[Position Opened]])</f>
        <v>71</v>
      </c>
    </row>
    <row r="354" spans="1:9" x14ac:dyDescent="0.2">
      <c r="A354" t="s">
        <v>378</v>
      </c>
      <c r="B354" t="s">
        <v>18</v>
      </c>
      <c r="C354" t="s">
        <v>16</v>
      </c>
      <c r="D354" s="5">
        <v>44127</v>
      </c>
      <c r="E354" s="5">
        <f t="shared" si="5"/>
        <v>44136</v>
      </c>
      <c r="F354" t="str">
        <f>IF(ISBLANK(Positions[[#This Row],[Date of Joining]]),"Open", "Closed")</f>
        <v>Closed</v>
      </c>
      <c r="G354" t="s">
        <v>19</v>
      </c>
      <c r="H354" s="5">
        <v>44169</v>
      </c>
      <c r="I354">
        <f>IF(ISBLANK(Positions[[#This Row],[Date of Joining]]),,Positions[[#This Row],[Date of Joining]]-Positions[[#This Row],[Position Opened]])</f>
        <v>33</v>
      </c>
    </row>
    <row r="355" spans="1:9" x14ac:dyDescent="0.2">
      <c r="A355" t="s">
        <v>379</v>
      </c>
      <c r="B355" t="s">
        <v>31</v>
      </c>
      <c r="C355" t="s">
        <v>32</v>
      </c>
      <c r="D355" s="5">
        <v>43936</v>
      </c>
      <c r="E355" s="5">
        <f t="shared" si="5"/>
        <v>43952</v>
      </c>
      <c r="F355" t="str">
        <f>IF(ISBLANK(Positions[[#This Row],[Date of Joining]]),"Open", "Closed")</f>
        <v>Closed</v>
      </c>
      <c r="G355" t="s">
        <v>19</v>
      </c>
      <c r="H355" s="5">
        <v>44002</v>
      </c>
      <c r="I355">
        <f>IF(ISBLANK(Positions[[#This Row],[Date of Joining]]),,Positions[[#This Row],[Date of Joining]]-Positions[[#This Row],[Position Opened]])</f>
        <v>50</v>
      </c>
    </row>
    <row r="356" spans="1:9" x14ac:dyDescent="0.2">
      <c r="A356" t="s">
        <v>380</v>
      </c>
      <c r="B356" t="s">
        <v>28</v>
      </c>
      <c r="C356" t="s">
        <v>66</v>
      </c>
      <c r="D356" s="5">
        <v>43980</v>
      </c>
      <c r="E356" s="5">
        <f t="shared" si="5"/>
        <v>43983</v>
      </c>
      <c r="F356" t="str">
        <f>IF(ISBLANK(Positions[[#This Row],[Date of Joining]]),"Open", "Closed")</f>
        <v>Closed</v>
      </c>
      <c r="G356" t="s">
        <v>21</v>
      </c>
      <c r="H356" s="5">
        <v>44081</v>
      </c>
      <c r="I356">
        <f>IF(ISBLANK(Positions[[#This Row],[Date of Joining]]),,Positions[[#This Row],[Date of Joining]]-Positions[[#This Row],[Position Opened]])</f>
        <v>98</v>
      </c>
    </row>
    <row r="357" spans="1:9" x14ac:dyDescent="0.2">
      <c r="A357" t="s">
        <v>381</v>
      </c>
      <c r="B357" t="s">
        <v>15</v>
      </c>
      <c r="C357" t="s">
        <v>16</v>
      </c>
      <c r="D357" s="5">
        <v>43941</v>
      </c>
      <c r="E357" s="5">
        <f t="shared" si="5"/>
        <v>43952</v>
      </c>
      <c r="F357" t="str">
        <f>IF(ISBLANK(Positions[[#This Row],[Date of Joining]]),"Open", "Closed")</f>
        <v>Closed</v>
      </c>
      <c r="G357" t="s">
        <v>21</v>
      </c>
      <c r="H357" s="5">
        <v>44067</v>
      </c>
      <c r="I357">
        <f>IF(ISBLANK(Positions[[#This Row],[Date of Joining]]),,Positions[[#This Row],[Date of Joining]]-Positions[[#This Row],[Position Opened]])</f>
        <v>115</v>
      </c>
    </row>
    <row r="358" spans="1:9" x14ac:dyDescent="0.2">
      <c r="A358" t="s">
        <v>382</v>
      </c>
      <c r="B358" t="s">
        <v>24</v>
      </c>
      <c r="C358" t="s">
        <v>13</v>
      </c>
      <c r="D358" s="5">
        <v>44244</v>
      </c>
      <c r="E358" s="5">
        <f t="shared" si="5"/>
        <v>44256</v>
      </c>
      <c r="F358" t="str">
        <f>IF(ISBLANK(Positions[[#This Row],[Date of Joining]]),"Open", "Closed")</f>
        <v>Closed</v>
      </c>
      <c r="G358" t="s">
        <v>21</v>
      </c>
      <c r="H358" s="5">
        <v>44370</v>
      </c>
      <c r="I358">
        <f>IF(ISBLANK(Positions[[#This Row],[Date of Joining]]),,Positions[[#This Row],[Date of Joining]]-Positions[[#This Row],[Position Opened]])</f>
        <v>114</v>
      </c>
    </row>
    <row r="359" spans="1:9" x14ac:dyDescent="0.2">
      <c r="A359" t="s">
        <v>383</v>
      </c>
      <c r="B359" t="s">
        <v>24</v>
      </c>
      <c r="C359" t="s">
        <v>16</v>
      </c>
      <c r="D359" s="5">
        <v>44060</v>
      </c>
      <c r="E359" s="5">
        <f t="shared" si="5"/>
        <v>44075</v>
      </c>
      <c r="F359" t="str">
        <f>IF(ISBLANK(Positions[[#This Row],[Date of Joining]]),"Open", "Closed")</f>
        <v>Closed</v>
      </c>
      <c r="G359" t="s">
        <v>19</v>
      </c>
      <c r="H359" s="5">
        <v>44166</v>
      </c>
      <c r="I359">
        <f>IF(ISBLANK(Positions[[#This Row],[Date of Joining]]),,Positions[[#This Row],[Date of Joining]]-Positions[[#This Row],[Position Opened]])</f>
        <v>91</v>
      </c>
    </row>
    <row r="360" spans="1:9" x14ac:dyDescent="0.2">
      <c r="A360" t="s">
        <v>384</v>
      </c>
      <c r="B360" t="s">
        <v>28</v>
      </c>
      <c r="C360" t="s">
        <v>66</v>
      </c>
      <c r="D360" s="5">
        <v>44396</v>
      </c>
      <c r="E360" s="5">
        <f t="shared" si="5"/>
        <v>44409</v>
      </c>
      <c r="F360" t="str">
        <f>IF(ISBLANK(Positions[[#This Row],[Date of Joining]]),"Open", "Closed")</f>
        <v>Open</v>
      </c>
      <c r="H360" s="5"/>
    </row>
    <row r="361" spans="1:9" x14ac:dyDescent="0.2">
      <c r="A361" t="s">
        <v>385</v>
      </c>
      <c r="B361" t="s">
        <v>41</v>
      </c>
      <c r="C361" t="s">
        <v>13</v>
      </c>
      <c r="D361" s="5">
        <v>44271</v>
      </c>
      <c r="E361" s="5">
        <f t="shared" si="5"/>
        <v>44287</v>
      </c>
      <c r="F361" t="str">
        <f>IF(ISBLANK(Positions[[#This Row],[Date of Joining]]),"Open", "Closed")</f>
        <v>Closed</v>
      </c>
      <c r="G361" t="s">
        <v>19</v>
      </c>
      <c r="H361" s="5">
        <v>44319</v>
      </c>
      <c r="I361">
        <f>IF(ISBLANK(Positions[[#This Row],[Date of Joining]]),,Positions[[#This Row],[Date of Joining]]-Positions[[#This Row],[Position Opened]])</f>
        <v>32</v>
      </c>
    </row>
    <row r="362" spans="1:9" x14ac:dyDescent="0.2">
      <c r="A362" t="s">
        <v>386</v>
      </c>
      <c r="B362" t="s">
        <v>28</v>
      </c>
      <c r="C362" t="s">
        <v>29</v>
      </c>
      <c r="D362" s="5">
        <v>44104</v>
      </c>
      <c r="E362" s="5">
        <f t="shared" si="5"/>
        <v>44105</v>
      </c>
      <c r="F362" t="str">
        <f>IF(ISBLANK(Positions[[#This Row],[Date of Joining]]),"Open", "Closed")</f>
        <v>Closed</v>
      </c>
      <c r="G362" t="s">
        <v>19</v>
      </c>
      <c r="H362" s="5">
        <v>44209</v>
      </c>
      <c r="I362">
        <f>IF(ISBLANK(Positions[[#This Row],[Date of Joining]]),,Positions[[#This Row],[Date of Joining]]-Positions[[#This Row],[Position Opened]])</f>
        <v>104</v>
      </c>
    </row>
    <row r="363" spans="1:9" x14ac:dyDescent="0.2">
      <c r="A363" t="s">
        <v>387</v>
      </c>
      <c r="B363" t="s">
        <v>18</v>
      </c>
      <c r="C363" t="s">
        <v>16</v>
      </c>
      <c r="D363" s="5">
        <v>44257</v>
      </c>
      <c r="E363" s="5">
        <f t="shared" si="5"/>
        <v>44287</v>
      </c>
      <c r="F363" t="str">
        <f>IF(ISBLANK(Positions[[#This Row],[Date of Joining]]),"Open", "Closed")</f>
        <v>Closed</v>
      </c>
      <c r="G363" t="s">
        <v>21</v>
      </c>
      <c r="H363" s="5">
        <v>44355</v>
      </c>
      <c r="I363">
        <f>IF(ISBLANK(Positions[[#This Row],[Date of Joining]]),,Positions[[#This Row],[Date of Joining]]-Positions[[#This Row],[Position Opened]])</f>
        <v>68</v>
      </c>
    </row>
    <row r="364" spans="1:9" x14ac:dyDescent="0.2">
      <c r="A364" t="s">
        <v>388</v>
      </c>
      <c r="B364" t="s">
        <v>12</v>
      </c>
      <c r="C364" t="s">
        <v>13</v>
      </c>
      <c r="D364" s="5">
        <v>44308</v>
      </c>
      <c r="E364" s="5">
        <f t="shared" si="5"/>
        <v>44317</v>
      </c>
      <c r="F364" t="str">
        <f>IF(ISBLANK(Positions[[#This Row],[Date of Joining]]),"Open", "Closed")</f>
        <v>Closed</v>
      </c>
      <c r="G364" t="s">
        <v>21</v>
      </c>
      <c r="H364" s="5">
        <v>44362</v>
      </c>
      <c r="I364">
        <f>IF(ISBLANK(Positions[[#This Row],[Date of Joining]]),,Positions[[#This Row],[Date of Joining]]-Positions[[#This Row],[Position Opened]])</f>
        <v>45</v>
      </c>
    </row>
    <row r="365" spans="1:9" x14ac:dyDescent="0.2">
      <c r="A365" t="s">
        <v>389</v>
      </c>
      <c r="B365" t="s">
        <v>18</v>
      </c>
      <c r="C365" t="s">
        <v>13</v>
      </c>
      <c r="D365" s="5">
        <v>43980</v>
      </c>
      <c r="E365" s="5">
        <f t="shared" si="5"/>
        <v>43983</v>
      </c>
      <c r="F365" t="str">
        <f>IF(ISBLANK(Positions[[#This Row],[Date of Joining]]),"Open", "Closed")</f>
        <v>Closed</v>
      </c>
      <c r="G365" t="s">
        <v>21</v>
      </c>
      <c r="H365" s="5">
        <v>44073</v>
      </c>
      <c r="I365">
        <f>IF(ISBLANK(Positions[[#This Row],[Date of Joining]]),,Positions[[#This Row],[Date of Joining]]-Positions[[#This Row],[Position Opened]])</f>
        <v>90</v>
      </c>
    </row>
    <row r="366" spans="1:9" x14ac:dyDescent="0.2">
      <c r="A366" t="s">
        <v>390</v>
      </c>
      <c r="B366" t="s">
        <v>15</v>
      </c>
      <c r="C366" t="s">
        <v>13</v>
      </c>
      <c r="D366" s="5">
        <v>44336</v>
      </c>
      <c r="E366" s="5">
        <f t="shared" si="5"/>
        <v>44348</v>
      </c>
      <c r="F366" t="str">
        <f>IF(ISBLANK(Positions[[#This Row],[Date of Joining]]),"Open", "Closed")</f>
        <v>Open</v>
      </c>
      <c r="H366" s="5"/>
    </row>
    <row r="367" spans="1:9" x14ac:dyDescent="0.2">
      <c r="A367" t="s">
        <v>391</v>
      </c>
      <c r="B367" t="s">
        <v>15</v>
      </c>
      <c r="C367" t="s">
        <v>16</v>
      </c>
      <c r="D367" s="5">
        <v>44336</v>
      </c>
      <c r="E367" s="5">
        <f t="shared" si="5"/>
        <v>44348</v>
      </c>
      <c r="F367" t="str">
        <f>IF(ISBLANK(Positions[[#This Row],[Date of Joining]]),"Open", "Closed")</f>
        <v>Open</v>
      </c>
      <c r="H367" s="5"/>
    </row>
    <row r="368" spans="1:9" x14ac:dyDescent="0.2">
      <c r="A368" t="s">
        <v>392</v>
      </c>
      <c r="B368" t="s">
        <v>12</v>
      </c>
      <c r="C368" t="s">
        <v>13</v>
      </c>
      <c r="D368" s="5">
        <v>44041</v>
      </c>
      <c r="E368" s="5">
        <f t="shared" si="5"/>
        <v>44044</v>
      </c>
      <c r="F368" t="str">
        <f>IF(ISBLANK(Positions[[#This Row],[Date of Joining]]),"Open", "Closed")</f>
        <v>Closed</v>
      </c>
      <c r="G368" t="s">
        <v>19</v>
      </c>
      <c r="H368" s="5">
        <v>44148</v>
      </c>
      <c r="I368">
        <f>IF(ISBLANK(Positions[[#This Row],[Date of Joining]]),,Positions[[#This Row],[Date of Joining]]-Positions[[#This Row],[Position Opened]])</f>
        <v>104</v>
      </c>
    </row>
    <row r="369" spans="1:9" x14ac:dyDescent="0.2">
      <c r="A369" t="s">
        <v>393</v>
      </c>
      <c r="B369" t="s">
        <v>18</v>
      </c>
      <c r="C369" t="s">
        <v>16</v>
      </c>
      <c r="D369" s="5">
        <v>44033</v>
      </c>
      <c r="E369" s="5">
        <f t="shared" si="5"/>
        <v>44044</v>
      </c>
      <c r="F369" t="str">
        <f>IF(ISBLANK(Positions[[#This Row],[Date of Joining]]),"Open", "Closed")</f>
        <v>Closed</v>
      </c>
      <c r="G369" t="s">
        <v>19</v>
      </c>
      <c r="H369" s="5">
        <v>44125</v>
      </c>
      <c r="I369">
        <f>IF(ISBLANK(Positions[[#This Row],[Date of Joining]]),,Positions[[#This Row],[Date of Joining]]-Positions[[#This Row],[Position Opened]])</f>
        <v>81</v>
      </c>
    </row>
    <row r="370" spans="1:9" x14ac:dyDescent="0.2">
      <c r="A370" t="s">
        <v>394</v>
      </c>
      <c r="B370" t="s">
        <v>41</v>
      </c>
      <c r="C370" t="s">
        <v>13</v>
      </c>
      <c r="D370" s="5">
        <v>43945</v>
      </c>
      <c r="E370" s="5">
        <f t="shared" si="5"/>
        <v>43952</v>
      </c>
      <c r="F370" t="str">
        <f>IF(ISBLANK(Positions[[#This Row],[Date of Joining]]),"Open", "Closed")</f>
        <v>Closed</v>
      </c>
      <c r="G370" t="s">
        <v>19</v>
      </c>
      <c r="H370" s="5">
        <v>44013</v>
      </c>
      <c r="I370">
        <f>IF(ISBLANK(Positions[[#This Row],[Date of Joining]]),,Positions[[#This Row],[Date of Joining]]-Positions[[#This Row],[Position Opened]])</f>
        <v>61</v>
      </c>
    </row>
    <row r="371" spans="1:9" x14ac:dyDescent="0.2">
      <c r="A371" t="s">
        <v>395</v>
      </c>
      <c r="B371" t="s">
        <v>12</v>
      </c>
      <c r="C371" t="s">
        <v>13</v>
      </c>
      <c r="D371" s="5">
        <v>43987</v>
      </c>
      <c r="E371" s="5">
        <f t="shared" si="5"/>
        <v>44013</v>
      </c>
      <c r="F371" t="str">
        <f>IF(ISBLANK(Positions[[#This Row],[Date of Joining]]),"Open", "Closed")</f>
        <v>Closed</v>
      </c>
      <c r="G371" t="s">
        <v>19</v>
      </c>
      <c r="H371" s="5">
        <v>44081</v>
      </c>
      <c r="I371">
        <f>IF(ISBLANK(Positions[[#This Row],[Date of Joining]]),,Positions[[#This Row],[Date of Joining]]-Positions[[#This Row],[Position Opened]])</f>
        <v>68</v>
      </c>
    </row>
    <row r="372" spans="1:9" x14ac:dyDescent="0.2">
      <c r="A372" t="s">
        <v>396</v>
      </c>
      <c r="B372" t="s">
        <v>12</v>
      </c>
      <c r="C372" t="s">
        <v>13</v>
      </c>
      <c r="D372" s="5">
        <v>43927</v>
      </c>
      <c r="E372" s="5">
        <f t="shared" si="5"/>
        <v>43952</v>
      </c>
      <c r="F372" t="str">
        <f>IF(ISBLANK(Positions[[#This Row],[Date of Joining]]),"Open", "Closed")</f>
        <v>Closed</v>
      </c>
      <c r="G372" t="s">
        <v>19</v>
      </c>
      <c r="H372" s="5">
        <v>44021</v>
      </c>
      <c r="I372">
        <f>IF(ISBLANK(Positions[[#This Row],[Date of Joining]]),,Positions[[#This Row],[Date of Joining]]-Positions[[#This Row],[Position Opened]])</f>
        <v>69</v>
      </c>
    </row>
    <row r="373" spans="1:9" x14ac:dyDescent="0.2">
      <c r="A373" t="s">
        <v>397</v>
      </c>
      <c r="B373" t="s">
        <v>41</v>
      </c>
      <c r="C373" t="s">
        <v>16</v>
      </c>
      <c r="D373" s="5">
        <v>44112</v>
      </c>
      <c r="E373" s="5">
        <f t="shared" si="5"/>
        <v>44136</v>
      </c>
      <c r="F373" t="str">
        <f>IF(ISBLANK(Positions[[#This Row],[Date of Joining]]),"Open", "Closed")</f>
        <v>Closed</v>
      </c>
      <c r="G373" t="s">
        <v>21</v>
      </c>
      <c r="H373" s="5">
        <v>44179</v>
      </c>
      <c r="I373">
        <f>IF(ISBLANK(Positions[[#This Row],[Date of Joining]]),,Positions[[#This Row],[Date of Joining]]-Positions[[#This Row],[Position Opened]])</f>
        <v>43</v>
      </c>
    </row>
    <row r="374" spans="1:9" x14ac:dyDescent="0.2">
      <c r="A374" t="s">
        <v>398</v>
      </c>
      <c r="B374" t="s">
        <v>28</v>
      </c>
      <c r="C374" t="s">
        <v>66</v>
      </c>
      <c r="D374" s="5">
        <v>44101</v>
      </c>
      <c r="E374" s="5">
        <f t="shared" si="5"/>
        <v>44105</v>
      </c>
      <c r="F374" t="str">
        <f>IF(ISBLANK(Positions[[#This Row],[Date of Joining]]),"Open", "Closed")</f>
        <v>Closed</v>
      </c>
      <c r="G374" t="s">
        <v>21</v>
      </c>
      <c r="H374" s="5">
        <v>44174</v>
      </c>
      <c r="I374">
        <f>IF(ISBLANK(Positions[[#This Row],[Date of Joining]]),,Positions[[#This Row],[Date of Joining]]-Positions[[#This Row],[Position Opened]])</f>
        <v>69</v>
      </c>
    </row>
    <row r="375" spans="1:9" x14ac:dyDescent="0.2">
      <c r="A375" t="s">
        <v>399</v>
      </c>
      <c r="B375" t="s">
        <v>41</v>
      </c>
      <c r="C375" t="s">
        <v>13</v>
      </c>
      <c r="D375" s="5">
        <v>43933</v>
      </c>
      <c r="E375" s="5">
        <f t="shared" si="5"/>
        <v>43952</v>
      </c>
      <c r="F375" t="str">
        <f>IF(ISBLANK(Positions[[#This Row],[Date of Joining]]),"Open", "Closed")</f>
        <v>Closed</v>
      </c>
      <c r="G375" t="s">
        <v>19</v>
      </c>
      <c r="H375" s="5">
        <v>44028</v>
      </c>
      <c r="I375">
        <f>IF(ISBLANK(Positions[[#This Row],[Date of Joining]]),,Positions[[#This Row],[Date of Joining]]-Positions[[#This Row],[Position Opened]])</f>
        <v>76</v>
      </c>
    </row>
    <row r="376" spans="1:9" x14ac:dyDescent="0.2">
      <c r="A376" t="s">
        <v>400</v>
      </c>
      <c r="B376" t="s">
        <v>41</v>
      </c>
      <c r="C376" t="s">
        <v>16</v>
      </c>
      <c r="D376" s="5">
        <v>43955</v>
      </c>
      <c r="E376" s="5">
        <f t="shared" si="5"/>
        <v>43983</v>
      </c>
      <c r="F376" t="str">
        <f>IF(ISBLANK(Positions[[#This Row],[Date of Joining]]),"Open", "Closed")</f>
        <v>Closed</v>
      </c>
      <c r="G376" t="s">
        <v>19</v>
      </c>
      <c r="H376" s="5">
        <v>44003</v>
      </c>
      <c r="I376">
        <f>IF(ISBLANK(Positions[[#This Row],[Date of Joining]]),,Positions[[#This Row],[Date of Joining]]-Positions[[#This Row],[Position Opened]])</f>
        <v>20</v>
      </c>
    </row>
    <row r="377" spans="1:9" x14ac:dyDescent="0.2">
      <c r="A377" t="s">
        <v>401</v>
      </c>
      <c r="B377" t="s">
        <v>15</v>
      </c>
      <c r="C377" t="s">
        <v>16</v>
      </c>
      <c r="D377" s="5">
        <v>44133</v>
      </c>
      <c r="E377" s="5">
        <f t="shared" si="5"/>
        <v>44136</v>
      </c>
      <c r="F377" t="str">
        <f>IF(ISBLANK(Positions[[#This Row],[Date of Joining]]),"Open", "Closed")</f>
        <v>Closed</v>
      </c>
      <c r="G377" t="s">
        <v>19</v>
      </c>
      <c r="H377" s="5">
        <v>44209</v>
      </c>
      <c r="I377">
        <f>IF(ISBLANK(Positions[[#This Row],[Date of Joining]]),,Positions[[#This Row],[Date of Joining]]-Positions[[#This Row],[Position Opened]])</f>
        <v>73</v>
      </c>
    </row>
    <row r="378" spans="1:9" x14ac:dyDescent="0.2">
      <c r="A378" t="s">
        <v>402</v>
      </c>
      <c r="B378" t="s">
        <v>28</v>
      </c>
      <c r="C378" t="s">
        <v>66</v>
      </c>
      <c r="D378" s="5">
        <v>44024</v>
      </c>
      <c r="E378" s="5">
        <f t="shared" si="5"/>
        <v>44044</v>
      </c>
      <c r="F378" t="str">
        <f>IF(ISBLANK(Positions[[#This Row],[Date of Joining]]),"Open", "Closed")</f>
        <v>Closed</v>
      </c>
      <c r="G378" t="s">
        <v>19</v>
      </c>
      <c r="H378" s="5">
        <v>44126</v>
      </c>
      <c r="I378">
        <f>IF(ISBLANK(Positions[[#This Row],[Date of Joining]]),,Positions[[#This Row],[Date of Joining]]-Positions[[#This Row],[Position Opened]])</f>
        <v>82</v>
      </c>
    </row>
    <row r="379" spans="1:9" x14ac:dyDescent="0.2">
      <c r="A379" t="s">
        <v>403</v>
      </c>
      <c r="B379" t="s">
        <v>18</v>
      </c>
      <c r="C379" t="s">
        <v>13</v>
      </c>
      <c r="D379" s="5">
        <v>44122</v>
      </c>
      <c r="E379" s="5">
        <f t="shared" si="5"/>
        <v>44136</v>
      </c>
      <c r="F379" t="str">
        <f>IF(ISBLANK(Positions[[#This Row],[Date of Joining]]),"Open", "Closed")</f>
        <v>Closed</v>
      </c>
      <c r="G379" t="s">
        <v>21</v>
      </c>
      <c r="H379" s="5">
        <v>44209</v>
      </c>
      <c r="I379">
        <f>IF(ISBLANK(Positions[[#This Row],[Date of Joining]]),,Positions[[#This Row],[Date of Joining]]-Positions[[#This Row],[Position Opened]])</f>
        <v>73</v>
      </c>
    </row>
    <row r="380" spans="1:9" x14ac:dyDescent="0.2">
      <c r="A380" t="s">
        <v>404</v>
      </c>
      <c r="B380" t="s">
        <v>18</v>
      </c>
      <c r="C380" t="s">
        <v>13</v>
      </c>
      <c r="D380" s="5">
        <v>44340</v>
      </c>
      <c r="E380" s="5">
        <f t="shared" si="5"/>
        <v>44348</v>
      </c>
      <c r="F380" t="str">
        <f>IF(ISBLANK(Positions[[#This Row],[Date of Joining]]),"Open", "Closed")</f>
        <v>Open</v>
      </c>
      <c r="H380" s="5"/>
    </row>
    <row r="381" spans="1:9" x14ac:dyDescent="0.2">
      <c r="A381" t="s">
        <v>405</v>
      </c>
      <c r="B381" t="s">
        <v>24</v>
      </c>
      <c r="C381" t="s">
        <v>16</v>
      </c>
      <c r="D381" s="5">
        <v>44033</v>
      </c>
      <c r="E381" s="5">
        <f t="shared" si="5"/>
        <v>44044</v>
      </c>
      <c r="F381" t="str">
        <f>IF(ISBLANK(Positions[[#This Row],[Date of Joining]]),"Open", "Closed")</f>
        <v>Closed</v>
      </c>
      <c r="G381" t="s">
        <v>21</v>
      </c>
      <c r="H381" s="5">
        <v>44073</v>
      </c>
      <c r="I381">
        <f>IF(ISBLANK(Positions[[#This Row],[Date of Joining]]),,Positions[[#This Row],[Date of Joining]]-Positions[[#This Row],[Position Opened]])</f>
        <v>29</v>
      </c>
    </row>
    <row r="382" spans="1:9" x14ac:dyDescent="0.2">
      <c r="A382" t="s">
        <v>406</v>
      </c>
      <c r="B382" t="s">
        <v>18</v>
      </c>
      <c r="C382" t="s">
        <v>16</v>
      </c>
      <c r="D382" s="5">
        <v>44011</v>
      </c>
      <c r="E382" s="5">
        <f t="shared" si="5"/>
        <v>44013</v>
      </c>
      <c r="F382" t="str">
        <f>IF(ISBLANK(Positions[[#This Row],[Date of Joining]]),"Open", "Closed")</f>
        <v>Closed</v>
      </c>
      <c r="G382" t="s">
        <v>19</v>
      </c>
      <c r="H382" s="5">
        <v>44067</v>
      </c>
      <c r="I382">
        <f>IF(ISBLANK(Positions[[#This Row],[Date of Joining]]),,Positions[[#This Row],[Date of Joining]]-Positions[[#This Row],[Position Opened]])</f>
        <v>54</v>
      </c>
    </row>
    <row r="383" spans="1:9" x14ac:dyDescent="0.2">
      <c r="A383" t="s">
        <v>407</v>
      </c>
      <c r="B383" t="s">
        <v>41</v>
      </c>
      <c r="C383" t="s">
        <v>13</v>
      </c>
      <c r="D383" s="5">
        <v>44095</v>
      </c>
      <c r="E383" s="5">
        <f t="shared" si="5"/>
        <v>44105</v>
      </c>
      <c r="F383" t="str">
        <f>IF(ISBLANK(Positions[[#This Row],[Date of Joining]]),"Open", "Closed")</f>
        <v>Closed</v>
      </c>
      <c r="G383" t="s">
        <v>19</v>
      </c>
      <c r="H383" s="5">
        <v>44219</v>
      </c>
      <c r="I383">
        <f>IF(ISBLANK(Positions[[#This Row],[Date of Joining]]),,Positions[[#This Row],[Date of Joining]]-Positions[[#This Row],[Position Opened]])</f>
        <v>114</v>
      </c>
    </row>
    <row r="384" spans="1:9" x14ac:dyDescent="0.2">
      <c r="A384" t="s">
        <v>408</v>
      </c>
      <c r="B384" t="s">
        <v>12</v>
      </c>
      <c r="C384" t="s">
        <v>13</v>
      </c>
      <c r="D384" s="5">
        <v>44290</v>
      </c>
      <c r="E384" s="5">
        <f t="shared" si="5"/>
        <v>44317</v>
      </c>
      <c r="F384" t="str">
        <f>IF(ISBLANK(Positions[[#This Row],[Date of Joining]]),"Open", "Closed")</f>
        <v>Closed</v>
      </c>
      <c r="G384" t="s">
        <v>21</v>
      </c>
      <c r="H384" s="5">
        <v>44348</v>
      </c>
      <c r="I384">
        <f>IF(ISBLANK(Positions[[#This Row],[Date of Joining]]),,Positions[[#This Row],[Date of Joining]]-Positions[[#This Row],[Position Opened]])</f>
        <v>31</v>
      </c>
    </row>
    <row r="385" spans="1:9" x14ac:dyDescent="0.2">
      <c r="A385" t="s">
        <v>409</v>
      </c>
      <c r="B385" t="s">
        <v>24</v>
      </c>
      <c r="C385" t="s">
        <v>16</v>
      </c>
      <c r="D385" s="5">
        <v>44256</v>
      </c>
      <c r="E385" s="5">
        <f t="shared" si="5"/>
        <v>44287</v>
      </c>
      <c r="F385" t="str">
        <f>IF(ISBLANK(Positions[[#This Row],[Date of Joining]]),"Open", "Closed")</f>
        <v>Closed</v>
      </c>
      <c r="G385" t="s">
        <v>19</v>
      </c>
      <c r="H385" s="5">
        <v>44325</v>
      </c>
      <c r="I385">
        <f>IF(ISBLANK(Positions[[#This Row],[Date of Joining]]),,Positions[[#This Row],[Date of Joining]]-Positions[[#This Row],[Position Opened]])</f>
        <v>38</v>
      </c>
    </row>
    <row r="386" spans="1:9" x14ac:dyDescent="0.2">
      <c r="A386" t="s">
        <v>410</v>
      </c>
      <c r="B386" t="s">
        <v>41</v>
      </c>
      <c r="C386" t="s">
        <v>16</v>
      </c>
      <c r="D386" s="5">
        <v>44153</v>
      </c>
      <c r="E386" s="5">
        <f t="shared" ref="E386:E449" si="6">DATE(YEAR(D386),MONTH(D386)+1,1)</f>
        <v>44166</v>
      </c>
      <c r="F386" t="str">
        <f>IF(ISBLANK(Positions[[#This Row],[Date of Joining]]),"Open", "Closed")</f>
        <v>Closed</v>
      </c>
      <c r="G386" t="s">
        <v>19</v>
      </c>
      <c r="H386" s="5">
        <v>44234</v>
      </c>
      <c r="I386">
        <f>IF(ISBLANK(Positions[[#This Row],[Date of Joining]]),,Positions[[#This Row],[Date of Joining]]-Positions[[#This Row],[Position Opened]])</f>
        <v>68</v>
      </c>
    </row>
    <row r="387" spans="1:9" x14ac:dyDescent="0.2">
      <c r="A387" t="s">
        <v>411</v>
      </c>
      <c r="B387" t="s">
        <v>31</v>
      </c>
      <c r="C387" t="s">
        <v>32</v>
      </c>
      <c r="D387" s="5">
        <v>44300</v>
      </c>
      <c r="E387" s="5">
        <f t="shared" si="6"/>
        <v>44317</v>
      </c>
      <c r="F387" t="str">
        <f>IF(ISBLANK(Positions[[#This Row],[Date of Joining]]),"Open", "Closed")</f>
        <v>Closed</v>
      </c>
      <c r="G387" t="s">
        <v>21</v>
      </c>
      <c r="H387" s="5">
        <v>44364</v>
      </c>
      <c r="I387">
        <f>IF(ISBLANK(Positions[[#This Row],[Date of Joining]]),,Positions[[#This Row],[Date of Joining]]-Positions[[#This Row],[Position Opened]])</f>
        <v>47</v>
      </c>
    </row>
    <row r="388" spans="1:9" x14ac:dyDescent="0.2">
      <c r="A388" t="s">
        <v>412</v>
      </c>
      <c r="B388" t="s">
        <v>24</v>
      </c>
      <c r="C388" t="s">
        <v>13</v>
      </c>
      <c r="D388" s="5">
        <v>44028</v>
      </c>
      <c r="E388" s="5">
        <f t="shared" si="6"/>
        <v>44044</v>
      </c>
      <c r="F388" t="str">
        <f>IF(ISBLANK(Positions[[#This Row],[Date of Joining]]),"Open", "Closed")</f>
        <v>Closed</v>
      </c>
      <c r="G388" t="s">
        <v>21</v>
      </c>
      <c r="H388" s="5">
        <v>44134</v>
      </c>
      <c r="I388">
        <f>IF(ISBLANK(Positions[[#This Row],[Date of Joining]]),,Positions[[#This Row],[Date of Joining]]-Positions[[#This Row],[Position Opened]])</f>
        <v>90</v>
      </c>
    </row>
    <row r="389" spans="1:9" x14ac:dyDescent="0.2">
      <c r="A389" t="s">
        <v>413</v>
      </c>
      <c r="B389" t="s">
        <v>15</v>
      </c>
      <c r="C389" t="s">
        <v>13</v>
      </c>
      <c r="D389" s="5">
        <v>44062</v>
      </c>
      <c r="E389" s="5">
        <f t="shared" si="6"/>
        <v>44075</v>
      </c>
      <c r="F389" t="str">
        <f>IF(ISBLANK(Positions[[#This Row],[Date of Joining]]),"Open", "Closed")</f>
        <v>Closed</v>
      </c>
      <c r="G389" t="s">
        <v>21</v>
      </c>
      <c r="H389" s="5">
        <v>44130</v>
      </c>
      <c r="I389">
        <f>IF(ISBLANK(Positions[[#This Row],[Date of Joining]]),,Positions[[#This Row],[Date of Joining]]-Positions[[#This Row],[Position Opened]])</f>
        <v>55</v>
      </c>
    </row>
    <row r="390" spans="1:9" x14ac:dyDescent="0.2">
      <c r="A390" t="s">
        <v>414</v>
      </c>
      <c r="B390" t="s">
        <v>24</v>
      </c>
      <c r="C390" t="s">
        <v>16</v>
      </c>
      <c r="D390" s="5">
        <v>44118</v>
      </c>
      <c r="E390" s="5">
        <f t="shared" si="6"/>
        <v>44136</v>
      </c>
      <c r="F390" t="str">
        <f>IF(ISBLANK(Positions[[#This Row],[Date of Joining]]),"Open", "Closed")</f>
        <v>Closed</v>
      </c>
      <c r="G390" t="s">
        <v>21</v>
      </c>
      <c r="H390" s="5">
        <v>44240</v>
      </c>
      <c r="I390">
        <f>IF(ISBLANK(Positions[[#This Row],[Date of Joining]]),,Positions[[#This Row],[Date of Joining]]-Positions[[#This Row],[Position Opened]])</f>
        <v>104</v>
      </c>
    </row>
    <row r="391" spans="1:9" x14ac:dyDescent="0.2">
      <c r="A391" t="s">
        <v>415</v>
      </c>
      <c r="B391" t="s">
        <v>31</v>
      </c>
      <c r="C391" t="s">
        <v>36</v>
      </c>
      <c r="D391" s="5">
        <v>44119</v>
      </c>
      <c r="E391" s="5">
        <f t="shared" si="6"/>
        <v>44136</v>
      </c>
      <c r="F391" t="str">
        <f>IF(ISBLANK(Positions[[#This Row],[Date of Joining]]),"Open", "Closed")</f>
        <v>Closed</v>
      </c>
      <c r="G391" t="s">
        <v>19</v>
      </c>
      <c r="H391" s="5">
        <v>44219</v>
      </c>
      <c r="I391">
        <f>IF(ISBLANK(Positions[[#This Row],[Date of Joining]]),,Positions[[#This Row],[Date of Joining]]-Positions[[#This Row],[Position Opened]])</f>
        <v>83</v>
      </c>
    </row>
    <row r="392" spans="1:9" x14ac:dyDescent="0.2">
      <c r="A392" t="s">
        <v>416</v>
      </c>
      <c r="B392" t="s">
        <v>24</v>
      </c>
      <c r="C392" t="s">
        <v>16</v>
      </c>
      <c r="D392" s="5">
        <v>44377</v>
      </c>
      <c r="E392" s="5">
        <f t="shared" si="6"/>
        <v>44378</v>
      </c>
      <c r="F392" t="str">
        <f>IF(ISBLANK(Positions[[#This Row],[Date of Joining]]),"Open", "Closed")</f>
        <v>Open</v>
      </c>
      <c r="H392" s="5"/>
    </row>
    <row r="393" spans="1:9" x14ac:dyDescent="0.2">
      <c r="A393" t="s">
        <v>417</v>
      </c>
      <c r="B393" t="s">
        <v>24</v>
      </c>
      <c r="C393" t="s">
        <v>13</v>
      </c>
      <c r="D393" s="5">
        <v>44404</v>
      </c>
      <c r="E393" s="5">
        <f t="shared" si="6"/>
        <v>44409</v>
      </c>
      <c r="F393" t="str">
        <f>IF(ISBLANK(Positions[[#This Row],[Date of Joining]]),"Open", "Closed")</f>
        <v>Open</v>
      </c>
      <c r="H393" s="5"/>
    </row>
    <row r="394" spans="1:9" x14ac:dyDescent="0.2">
      <c r="A394" t="s">
        <v>418</v>
      </c>
      <c r="B394" t="s">
        <v>41</v>
      </c>
      <c r="C394" t="s">
        <v>13</v>
      </c>
      <c r="D394" s="5">
        <v>44375</v>
      </c>
      <c r="E394" s="5">
        <f t="shared" si="6"/>
        <v>44378</v>
      </c>
      <c r="F394" t="str">
        <f>IF(ISBLANK(Positions[[#This Row],[Date of Joining]]),"Open", "Closed")</f>
        <v>Open</v>
      </c>
      <c r="H394" s="5"/>
    </row>
    <row r="395" spans="1:9" x14ac:dyDescent="0.2">
      <c r="A395" t="s">
        <v>419</v>
      </c>
      <c r="B395" t="s">
        <v>12</v>
      </c>
      <c r="C395" t="s">
        <v>13</v>
      </c>
      <c r="D395" s="5">
        <v>44098</v>
      </c>
      <c r="E395" s="5">
        <f t="shared" si="6"/>
        <v>44105</v>
      </c>
      <c r="F395" t="str">
        <f>IF(ISBLANK(Positions[[#This Row],[Date of Joining]]),"Open", "Closed")</f>
        <v>Closed</v>
      </c>
      <c r="G395" t="s">
        <v>21</v>
      </c>
      <c r="H395" s="5">
        <v>44186</v>
      </c>
      <c r="I395">
        <f>IF(ISBLANK(Positions[[#This Row],[Date of Joining]]),,Positions[[#This Row],[Date of Joining]]-Positions[[#This Row],[Position Opened]])</f>
        <v>81</v>
      </c>
    </row>
    <row r="396" spans="1:9" x14ac:dyDescent="0.2">
      <c r="A396" t="s">
        <v>420</v>
      </c>
      <c r="B396" t="s">
        <v>12</v>
      </c>
      <c r="C396" t="s">
        <v>13</v>
      </c>
      <c r="D396" s="5">
        <v>44099</v>
      </c>
      <c r="E396" s="5">
        <f t="shared" si="6"/>
        <v>44105</v>
      </c>
      <c r="F396" t="str">
        <f>IF(ISBLANK(Positions[[#This Row],[Date of Joining]]),"Open", "Closed")</f>
        <v>Closed</v>
      </c>
      <c r="G396" t="s">
        <v>19</v>
      </c>
      <c r="H396" s="5">
        <v>44187</v>
      </c>
      <c r="I396">
        <f>IF(ISBLANK(Positions[[#This Row],[Date of Joining]]),,Positions[[#This Row],[Date of Joining]]-Positions[[#This Row],[Position Opened]])</f>
        <v>82</v>
      </c>
    </row>
    <row r="397" spans="1:9" x14ac:dyDescent="0.2">
      <c r="A397" t="s">
        <v>421</v>
      </c>
      <c r="B397" t="s">
        <v>15</v>
      </c>
      <c r="C397" t="s">
        <v>16</v>
      </c>
      <c r="D397" s="5">
        <v>44059</v>
      </c>
      <c r="E397" s="5">
        <f t="shared" si="6"/>
        <v>44075</v>
      </c>
      <c r="F397" t="str">
        <f>IF(ISBLANK(Positions[[#This Row],[Date of Joining]]),"Open", "Closed")</f>
        <v>Closed</v>
      </c>
      <c r="G397" t="s">
        <v>19</v>
      </c>
      <c r="H397" s="5">
        <v>44099</v>
      </c>
      <c r="I397">
        <f>IF(ISBLANK(Positions[[#This Row],[Date of Joining]]),,Positions[[#This Row],[Date of Joining]]-Positions[[#This Row],[Position Opened]])</f>
        <v>24</v>
      </c>
    </row>
    <row r="398" spans="1:9" x14ac:dyDescent="0.2">
      <c r="A398" t="s">
        <v>422</v>
      </c>
      <c r="B398" t="s">
        <v>18</v>
      </c>
      <c r="C398" t="s">
        <v>16</v>
      </c>
      <c r="D398" s="5">
        <v>43944</v>
      </c>
      <c r="E398" s="5">
        <f t="shared" si="6"/>
        <v>43952</v>
      </c>
      <c r="F398" t="str">
        <f>IF(ISBLANK(Positions[[#This Row],[Date of Joining]]),"Open", "Closed")</f>
        <v>Closed</v>
      </c>
      <c r="G398" t="s">
        <v>21</v>
      </c>
      <c r="H398" s="5">
        <v>44068</v>
      </c>
      <c r="I398">
        <f>IF(ISBLANK(Positions[[#This Row],[Date of Joining]]),,Positions[[#This Row],[Date of Joining]]-Positions[[#This Row],[Position Opened]])</f>
        <v>116</v>
      </c>
    </row>
    <row r="399" spans="1:9" x14ac:dyDescent="0.2">
      <c r="A399" t="s">
        <v>423</v>
      </c>
      <c r="B399" t="s">
        <v>28</v>
      </c>
      <c r="C399" t="s">
        <v>29</v>
      </c>
      <c r="D399" s="5">
        <v>44149</v>
      </c>
      <c r="E399" s="5">
        <f t="shared" si="6"/>
        <v>44166</v>
      </c>
      <c r="F399" t="str">
        <f>IF(ISBLANK(Positions[[#This Row],[Date of Joining]]),"Open", "Closed")</f>
        <v>Closed</v>
      </c>
      <c r="G399" t="s">
        <v>19</v>
      </c>
      <c r="H399" s="5">
        <v>44206</v>
      </c>
      <c r="I399">
        <f>IF(ISBLANK(Positions[[#This Row],[Date of Joining]]),,Positions[[#This Row],[Date of Joining]]-Positions[[#This Row],[Position Opened]])</f>
        <v>40</v>
      </c>
    </row>
    <row r="400" spans="1:9" x14ac:dyDescent="0.2">
      <c r="A400" t="s">
        <v>424</v>
      </c>
      <c r="B400" t="s">
        <v>41</v>
      </c>
      <c r="C400" t="s">
        <v>16</v>
      </c>
      <c r="D400" s="5">
        <v>44392</v>
      </c>
      <c r="E400" s="5">
        <f t="shared" si="6"/>
        <v>44409</v>
      </c>
      <c r="F400" t="str">
        <f>IF(ISBLANK(Positions[[#This Row],[Date of Joining]]),"Open", "Closed")</f>
        <v>Open</v>
      </c>
      <c r="H400" s="5"/>
    </row>
    <row r="401" spans="1:9" x14ac:dyDescent="0.2">
      <c r="A401" t="s">
        <v>425</v>
      </c>
      <c r="B401" t="s">
        <v>24</v>
      </c>
      <c r="C401" t="s">
        <v>13</v>
      </c>
      <c r="D401" s="5">
        <v>44130</v>
      </c>
      <c r="E401" s="5">
        <f t="shared" si="6"/>
        <v>44136</v>
      </c>
      <c r="F401" t="str">
        <f>IF(ISBLANK(Positions[[#This Row],[Date of Joining]]),"Open", "Closed")</f>
        <v>Closed</v>
      </c>
      <c r="G401" t="s">
        <v>19</v>
      </c>
      <c r="H401" s="5">
        <v>44158</v>
      </c>
      <c r="I401">
        <f>IF(ISBLANK(Positions[[#This Row],[Date of Joining]]),,Positions[[#This Row],[Date of Joining]]-Positions[[#This Row],[Position Opened]])</f>
        <v>22</v>
      </c>
    </row>
    <row r="402" spans="1:9" x14ac:dyDescent="0.2">
      <c r="A402" t="s">
        <v>426</v>
      </c>
      <c r="B402" t="s">
        <v>12</v>
      </c>
      <c r="C402" t="s">
        <v>16</v>
      </c>
      <c r="D402" s="5">
        <v>43989</v>
      </c>
      <c r="E402" s="5">
        <f t="shared" si="6"/>
        <v>44013</v>
      </c>
      <c r="F402" t="str">
        <f>IF(ISBLANK(Positions[[#This Row],[Date of Joining]]),"Open", "Closed")</f>
        <v>Closed</v>
      </c>
      <c r="G402" t="s">
        <v>21</v>
      </c>
      <c r="H402" s="5">
        <v>44044</v>
      </c>
      <c r="I402">
        <f>IF(ISBLANK(Positions[[#This Row],[Date of Joining]]),,Positions[[#This Row],[Date of Joining]]-Positions[[#This Row],[Position Opened]])</f>
        <v>31</v>
      </c>
    </row>
    <row r="403" spans="1:9" x14ac:dyDescent="0.2">
      <c r="A403" t="s">
        <v>427</v>
      </c>
      <c r="B403" t="s">
        <v>15</v>
      </c>
      <c r="C403" t="s">
        <v>13</v>
      </c>
      <c r="D403" s="5">
        <v>44347</v>
      </c>
      <c r="E403" s="5">
        <f t="shared" si="6"/>
        <v>44348</v>
      </c>
      <c r="F403" t="str">
        <f>IF(ISBLANK(Positions[[#This Row],[Date of Joining]]),"Open", "Closed")</f>
        <v>Open</v>
      </c>
      <c r="H403" s="5"/>
    </row>
    <row r="404" spans="1:9" x14ac:dyDescent="0.2">
      <c r="A404" t="s">
        <v>428</v>
      </c>
      <c r="B404" t="s">
        <v>18</v>
      </c>
      <c r="C404" t="s">
        <v>16</v>
      </c>
      <c r="D404" s="5">
        <v>44024</v>
      </c>
      <c r="E404" s="5">
        <f t="shared" si="6"/>
        <v>44044</v>
      </c>
      <c r="F404" t="str">
        <f>IF(ISBLANK(Positions[[#This Row],[Date of Joining]]),"Open", "Closed")</f>
        <v>Closed</v>
      </c>
      <c r="G404" t="s">
        <v>19</v>
      </c>
      <c r="H404" s="5">
        <v>44092</v>
      </c>
      <c r="I404">
        <f>IF(ISBLANK(Positions[[#This Row],[Date of Joining]]),,Positions[[#This Row],[Date of Joining]]-Positions[[#This Row],[Position Opened]])</f>
        <v>48</v>
      </c>
    </row>
    <row r="405" spans="1:9" x14ac:dyDescent="0.2">
      <c r="A405" t="s">
        <v>429</v>
      </c>
      <c r="B405" t="s">
        <v>41</v>
      </c>
      <c r="C405" t="s">
        <v>13</v>
      </c>
      <c r="D405" s="5">
        <v>44358</v>
      </c>
      <c r="E405" s="5">
        <f t="shared" si="6"/>
        <v>44378</v>
      </c>
      <c r="F405" t="str">
        <f>IF(ISBLANK(Positions[[#This Row],[Date of Joining]]),"Open", "Closed")</f>
        <v>Open</v>
      </c>
      <c r="H405" s="5"/>
    </row>
    <row r="406" spans="1:9" x14ac:dyDescent="0.2">
      <c r="A406" t="s">
        <v>430</v>
      </c>
      <c r="B406" t="s">
        <v>28</v>
      </c>
      <c r="C406" t="s">
        <v>66</v>
      </c>
      <c r="D406" s="5">
        <v>44118</v>
      </c>
      <c r="E406" s="5">
        <f t="shared" si="6"/>
        <v>44136</v>
      </c>
      <c r="F406" t="str">
        <f>IF(ISBLANK(Positions[[#This Row],[Date of Joining]]),"Open", "Closed")</f>
        <v>Closed</v>
      </c>
      <c r="G406" t="s">
        <v>21</v>
      </c>
      <c r="H406" s="5">
        <v>44252</v>
      </c>
      <c r="I406">
        <f>IF(ISBLANK(Positions[[#This Row],[Date of Joining]]),,Positions[[#This Row],[Date of Joining]]-Positions[[#This Row],[Position Opened]])</f>
        <v>116</v>
      </c>
    </row>
    <row r="407" spans="1:9" x14ac:dyDescent="0.2">
      <c r="A407" t="s">
        <v>431</v>
      </c>
      <c r="B407" t="s">
        <v>24</v>
      </c>
      <c r="C407" t="s">
        <v>16</v>
      </c>
      <c r="D407" s="5">
        <v>43968</v>
      </c>
      <c r="E407" s="5">
        <f t="shared" si="6"/>
        <v>43983</v>
      </c>
      <c r="F407" t="str">
        <f>IF(ISBLANK(Positions[[#This Row],[Date of Joining]]),"Open", "Closed")</f>
        <v>Closed</v>
      </c>
      <c r="G407" t="s">
        <v>21</v>
      </c>
      <c r="H407" s="5">
        <v>44030</v>
      </c>
      <c r="I407">
        <f>IF(ISBLANK(Positions[[#This Row],[Date of Joining]]),,Positions[[#This Row],[Date of Joining]]-Positions[[#This Row],[Position Opened]])</f>
        <v>47</v>
      </c>
    </row>
    <row r="408" spans="1:9" x14ac:dyDescent="0.2">
      <c r="A408" t="s">
        <v>432</v>
      </c>
      <c r="B408" t="s">
        <v>24</v>
      </c>
      <c r="C408" t="s">
        <v>13</v>
      </c>
      <c r="D408" s="5">
        <v>44086</v>
      </c>
      <c r="E408" s="5">
        <f t="shared" si="6"/>
        <v>44105</v>
      </c>
      <c r="F408" t="str">
        <f>IF(ISBLANK(Positions[[#This Row],[Date of Joining]]),"Open", "Closed")</f>
        <v>Closed</v>
      </c>
      <c r="G408" t="s">
        <v>19</v>
      </c>
      <c r="H408" s="5">
        <v>44183</v>
      </c>
      <c r="I408">
        <f>IF(ISBLANK(Positions[[#This Row],[Date of Joining]]),,Positions[[#This Row],[Date of Joining]]-Positions[[#This Row],[Position Opened]])</f>
        <v>78</v>
      </c>
    </row>
    <row r="409" spans="1:9" x14ac:dyDescent="0.2">
      <c r="A409" t="s">
        <v>433</v>
      </c>
      <c r="B409" t="s">
        <v>24</v>
      </c>
      <c r="C409" t="s">
        <v>16</v>
      </c>
      <c r="D409" s="5">
        <v>44376</v>
      </c>
      <c r="E409" s="5">
        <f t="shared" si="6"/>
        <v>44378</v>
      </c>
      <c r="F409" t="str">
        <f>IF(ISBLANK(Positions[[#This Row],[Date of Joining]]),"Open", "Closed")</f>
        <v>Open</v>
      </c>
      <c r="H409" s="5"/>
    </row>
    <row r="410" spans="1:9" x14ac:dyDescent="0.2">
      <c r="A410" t="s">
        <v>434</v>
      </c>
      <c r="B410" t="s">
        <v>28</v>
      </c>
      <c r="C410" t="s">
        <v>66</v>
      </c>
      <c r="D410" s="5">
        <v>44345</v>
      </c>
      <c r="E410" s="5">
        <f t="shared" si="6"/>
        <v>44348</v>
      </c>
      <c r="F410" t="str">
        <f>IF(ISBLANK(Positions[[#This Row],[Date of Joining]]),"Open", "Closed")</f>
        <v>Open</v>
      </c>
      <c r="H410" s="5"/>
    </row>
    <row r="411" spans="1:9" x14ac:dyDescent="0.2">
      <c r="A411" t="s">
        <v>435</v>
      </c>
      <c r="B411" t="s">
        <v>31</v>
      </c>
      <c r="C411" t="s">
        <v>36</v>
      </c>
      <c r="D411" s="5">
        <v>44099</v>
      </c>
      <c r="E411" s="5">
        <f t="shared" si="6"/>
        <v>44105</v>
      </c>
      <c r="F411" t="str">
        <f>IF(ISBLANK(Positions[[#This Row],[Date of Joining]]),"Open", "Closed")</f>
        <v>Closed</v>
      </c>
      <c r="G411" t="s">
        <v>21</v>
      </c>
      <c r="H411" s="5">
        <v>44142</v>
      </c>
      <c r="I411">
        <f>IF(ISBLANK(Positions[[#This Row],[Date of Joining]]),,Positions[[#This Row],[Date of Joining]]-Positions[[#This Row],[Position Opened]])</f>
        <v>37</v>
      </c>
    </row>
    <row r="412" spans="1:9" x14ac:dyDescent="0.2">
      <c r="A412" t="s">
        <v>436</v>
      </c>
      <c r="B412" t="s">
        <v>28</v>
      </c>
      <c r="C412" t="s">
        <v>29</v>
      </c>
      <c r="D412" s="5">
        <v>44407</v>
      </c>
      <c r="E412" s="5">
        <f t="shared" si="6"/>
        <v>44409</v>
      </c>
      <c r="F412" t="str">
        <f>IF(ISBLANK(Positions[[#This Row],[Date of Joining]]),"Open", "Closed")</f>
        <v>Open</v>
      </c>
      <c r="H412" s="5"/>
    </row>
    <row r="413" spans="1:9" x14ac:dyDescent="0.2">
      <c r="A413" t="s">
        <v>437</v>
      </c>
      <c r="B413" t="s">
        <v>18</v>
      </c>
      <c r="C413" t="s">
        <v>13</v>
      </c>
      <c r="D413" s="5">
        <v>44088</v>
      </c>
      <c r="E413" s="5">
        <f t="shared" si="6"/>
        <v>44105</v>
      </c>
      <c r="F413" t="str">
        <f>IF(ISBLANK(Positions[[#This Row],[Date of Joining]]),"Open", "Closed")</f>
        <v>Closed</v>
      </c>
      <c r="G413" t="s">
        <v>21</v>
      </c>
      <c r="H413" s="5">
        <v>44166</v>
      </c>
      <c r="I413">
        <f>IF(ISBLANK(Positions[[#This Row],[Date of Joining]]),,Positions[[#This Row],[Date of Joining]]-Positions[[#This Row],[Position Opened]])</f>
        <v>61</v>
      </c>
    </row>
    <row r="414" spans="1:9" x14ac:dyDescent="0.2">
      <c r="A414" t="s">
        <v>438</v>
      </c>
      <c r="B414" t="s">
        <v>15</v>
      </c>
      <c r="C414" t="s">
        <v>16</v>
      </c>
      <c r="D414" s="5">
        <v>44249</v>
      </c>
      <c r="E414" s="5">
        <f t="shared" si="6"/>
        <v>44256</v>
      </c>
      <c r="F414" t="str">
        <f>IF(ISBLANK(Positions[[#This Row],[Date of Joining]]),"Open", "Closed")</f>
        <v>Closed</v>
      </c>
      <c r="G414" t="s">
        <v>21</v>
      </c>
      <c r="H414" s="5">
        <v>44352</v>
      </c>
      <c r="I414">
        <f>IF(ISBLANK(Positions[[#This Row],[Date of Joining]]),,Positions[[#This Row],[Date of Joining]]-Positions[[#This Row],[Position Opened]])</f>
        <v>96</v>
      </c>
    </row>
    <row r="415" spans="1:9" x14ac:dyDescent="0.2">
      <c r="A415" t="s">
        <v>439</v>
      </c>
      <c r="B415" t="s">
        <v>28</v>
      </c>
      <c r="C415" t="s">
        <v>66</v>
      </c>
      <c r="D415" s="5">
        <v>44313</v>
      </c>
      <c r="E415" s="5">
        <f t="shared" si="6"/>
        <v>44317</v>
      </c>
      <c r="F415" t="str">
        <f>IF(ISBLANK(Positions[[#This Row],[Date of Joining]]),"Open", "Closed")</f>
        <v>Open</v>
      </c>
      <c r="H415" s="5"/>
    </row>
    <row r="416" spans="1:9" x14ac:dyDescent="0.2">
      <c r="A416" t="s">
        <v>440</v>
      </c>
      <c r="B416" t="s">
        <v>24</v>
      </c>
      <c r="C416" t="s">
        <v>16</v>
      </c>
      <c r="D416" s="5">
        <v>44290</v>
      </c>
      <c r="E416" s="5">
        <f t="shared" si="6"/>
        <v>44317</v>
      </c>
      <c r="F416" t="str">
        <f>IF(ISBLANK(Positions[[#This Row],[Date of Joining]]),"Open", "Closed")</f>
        <v>Closed</v>
      </c>
      <c r="G416" t="s">
        <v>21</v>
      </c>
      <c r="H416" s="5">
        <v>44373</v>
      </c>
      <c r="I416">
        <f>IF(ISBLANK(Positions[[#This Row],[Date of Joining]]),,Positions[[#This Row],[Date of Joining]]-Positions[[#This Row],[Position Opened]])</f>
        <v>56</v>
      </c>
    </row>
    <row r="417" spans="1:9" x14ac:dyDescent="0.2">
      <c r="A417" t="s">
        <v>441</v>
      </c>
      <c r="B417" t="s">
        <v>41</v>
      </c>
      <c r="C417" t="s">
        <v>13</v>
      </c>
      <c r="D417" s="5">
        <v>44229</v>
      </c>
      <c r="E417" s="5">
        <f t="shared" si="6"/>
        <v>44256</v>
      </c>
      <c r="F417" t="str">
        <f>IF(ISBLANK(Positions[[#This Row],[Date of Joining]]),"Open", "Closed")</f>
        <v>Closed</v>
      </c>
      <c r="G417" t="s">
        <v>21</v>
      </c>
      <c r="H417" s="5">
        <v>44332</v>
      </c>
      <c r="I417">
        <f>IF(ISBLANK(Positions[[#This Row],[Date of Joining]]),,Positions[[#This Row],[Date of Joining]]-Positions[[#This Row],[Position Opened]])</f>
        <v>76</v>
      </c>
    </row>
    <row r="418" spans="1:9" x14ac:dyDescent="0.2">
      <c r="A418" t="s">
        <v>442</v>
      </c>
      <c r="B418" t="s">
        <v>18</v>
      </c>
      <c r="C418" t="s">
        <v>16</v>
      </c>
      <c r="D418" s="5">
        <v>44150</v>
      </c>
      <c r="E418" s="5">
        <f t="shared" si="6"/>
        <v>44166</v>
      </c>
      <c r="F418" t="str">
        <f>IF(ISBLANK(Positions[[#This Row],[Date of Joining]]),"Open", "Closed")</f>
        <v>Closed</v>
      </c>
      <c r="G418" t="s">
        <v>21</v>
      </c>
      <c r="H418" s="5">
        <v>44209</v>
      </c>
      <c r="I418">
        <f>IF(ISBLANK(Positions[[#This Row],[Date of Joining]]),,Positions[[#This Row],[Date of Joining]]-Positions[[#This Row],[Position Opened]])</f>
        <v>43</v>
      </c>
    </row>
    <row r="419" spans="1:9" x14ac:dyDescent="0.2">
      <c r="A419" t="s">
        <v>443</v>
      </c>
      <c r="B419" t="s">
        <v>41</v>
      </c>
      <c r="C419" t="s">
        <v>13</v>
      </c>
      <c r="D419" s="5">
        <v>44012</v>
      </c>
      <c r="E419" s="5">
        <f t="shared" si="6"/>
        <v>44013</v>
      </c>
      <c r="F419" t="str">
        <f>IF(ISBLANK(Positions[[#This Row],[Date of Joining]]),"Open", "Closed")</f>
        <v>Closed</v>
      </c>
      <c r="G419" t="s">
        <v>19</v>
      </c>
      <c r="H419" s="5">
        <v>44116</v>
      </c>
      <c r="I419">
        <f>IF(ISBLANK(Positions[[#This Row],[Date of Joining]]),,Positions[[#This Row],[Date of Joining]]-Positions[[#This Row],[Position Opened]])</f>
        <v>103</v>
      </c>
    </row>
    <row r="420" spans="1:9" x14ac:dyDescent="0.2">
      <c r="A420" t="s">
        <v>444</v>
      </c>
      <c r="B420" t="s">
        <v>15</v>
      </c>
      <c r="C420" t="s">
        <v>16</v>
      </c>
      <c r="D420" s="5">
        <v>44081</v>
      </c>
      <c r="E420" s="5">
        <f t="shared" si="6"/>
        <v>44105</v>
      </c>
      <c r="F420" t="str">
        <f>IF(ISBLANK(Positions[[#This Row],[Date of Joining]]),"Open", "Closed")</f>
        <v>Closed</v>
      </c>
      <c r="G420" t="s">
        <v>19</v>
      </c>
      <c r="H420" s="5">
        <v>44226</v>
      </c>
      <c r="I420">
        <f>IF(ISBLANK(Positions[[#This Row],[Date of Joining]]),,Positions[[#This Row],[Date of Joining]]-Positions[[#This Row],[Position Opened]])</f>
        <v>121</v>
      </c>
    </row>
    <row r="421" spans="1:9" x14ac:dyDescent="0.2">
      <c r="A421" t="s">
        <v>445</v>
      </c>
      <c r="B421" t="s">
        <v>15</v>
      </c>
      <c r="C421" t="s">
        <v>16</v>
      </c>
      <c r="D421" s="5">
        <v>43943</v>
      </c>
      <c r="E421" s="5">
        <f t="shared" si="6"/>
        <v>43952</v>
      </c>
      <c r="F421" t="str">
        <f>IF(ISBLANK(Positions[[#This Row],[Date of Joining]]),"Open", "Closed")</f>
        <v>Closed</v>
      </c>
      <c r="G421" t="s">
        <v>19</v>
      </c>
      <c r="H421" s="5">
        <v>44064</v>
      </c>
      <c r="I421">
        <f>IF(ISBLANK(Positions[[#This Row],[Date of Joining]]),,Positions[[#This Row],[Date of Joining]]-Positions[[#This Row],[Position Opened]])</f>
        <v>112</v>
      </c>
    </row>
    <row r="422" spans="1:9" x14ac:dyDescent="0.2">
      <c r="A422" t="s">
        <v>446</v>
      </c>
      <c r="B422" t="s">
        <v>12</v>
      </c>
      <c r="C422" t="s">
        <v>16</v>
      </c>
      <c r="D422" s="5">
        <v>43973</v>
      </c>
      <c r="E422" s="5">
        <f t="shared" si="6"/>
        <v>43983</v>
      </c>
      <c r="F422" t="str">
        <f>IF(ISBLANK(Positions[[#This Row],[Date of Joining]]),"Open", "Closed")</f>
        <v>Closed</v>
      </c>
      <c r="G422" t="s">
        <v>21</v>
      </c>
      <c r="H422" s="5">
        <v>44057</v>
      </c>
      <c r="I422">
        <f>IF(ISBLANK(Positions[[#This Row],[Date of Joining]]),,Positions[[#This Row],[Date of Joining]]-Positions[[#This Row],[Position Opened]])</f>
        <v>74</v>
      </c>
    </row>
    <row r="423" spans="1:9" x14ac:dyDescent="0.2">
      <c r="A423" t="s">
        <v>447</v>
      </c>
      <c r="B423" t="s">
        <v>28</v>
      </c>
      <c r="C423" t="s">
        <v>66</v>
      </c>
      <c r="D423" s="5">
        <v>44314</v>
      </c>
      <c r="E423" s="5">
        <f t="shared" si="6"/>
        <v>44317</v>
      </c>
      <c r="F423" t="str">
        <f>IF(ISBLANK(Positions[[#This Row],[Date of Joining]]),"Open", "Closed")</f>
        <v>Closed</v>
      </c>
      <c r="G423" t="s">
        <v>21</v>
      </c>
      <c r="H423" s="5">
        <v>44361</v>
      </c>
      <c r="I423">
        <f>IF(ISBLANK(Positions[[#This Row],[Date of Joining]]),,Positions[[#This Row],[Date of Joining]]-Positions[[#This Row],[Position Opened]])</f>
        <v>44</v>
      </c>
    </row>
    <row r="424" spans="1:9" x14ac:dyDescent="0.2">
      <c r="A424" t="s">
        <v>448</v>
      </c>
      <c r="B424" t="s">
        <v>31</v>
      </c>
      <c r="C424" t="s">
        <v>32</v>
      </c>
      <c r="D424" s="5">
        <v>44139</v>
      </c>
      <c r="E424" s="5">
        <f t="shared" si="6"/>
        <v>44166</v>
      </c>
      <c r="F424" t="str">
        <f>IF(ISBLANK(Positions[[#This Row],[Date of Joining]]),"Open", "Closed")</f>
        <v>Closed</v>
      </c>
      <c r="G424" t="s">
        <v>21</v>
      </c>
      <c r="H424" s="5">
        <v>44235</v>
      </c>
      <c r="I424">
        <f>IF(ISBLANK(Positions[[#This Row],[Date of Joining]]),,Positions[[#This Row],[Date of Joining]]-Positions[[#This Row],[Position Opened]])</f>
        <v>69</v>
      </c>
    </row>
    <row r="425" spans="1:9" x14ac:dyDescent="0.2">
      <c r="A425" t="s">
        <v>449</v>
      </c>
      <c r="B425" t="s">
        <v>28</v>
      </c>
      <c r="C425" t="s">
        <v>29</v>
      </c>
      <c r="D425" s="5">
        <v>44049</v>
      </c>
      <c r="E425" s="5">
        <f t="shared" si="6"/>
        <v>44075</v>
      </c>
      <c r="F425" t="str">
        <f>IF(ISBLANK(Positions[[#This Row],[Date of Joining]]),"Open", "Closed")</f>
        <v>Closed</v>
      </c>
      <c r="G425" t="s">
        <v>21</v>
      </c>
      <c r="H425" s="5">
        <v>44156</v>
      </c>
      <c r="I425">
        <f>IF(ISBLANK(Positions[[#This Row],[Date of Joining]]),,Positions[[#This Row],[Date of Joining]]-Positions[[#This Row],[Position Opened]])</f>
        <v>81</v>
      </c>
    </row>
    <row r="426" spans="1:9" x14ac:dyDescent="0.2">
      <c r="A426" t="s">
        <v>450</v>
      </c>
      <c r="B426" t="s">
        <v>12</v>
      </c>
      <c r="C426" t="s">
        <v>16</v>
      </c>
      <c r="D426" s="5">
        <v>44225</v>
      </c>
      <c r="E426" s="5">
        <f t="shared" si="6"/>
        <v>44228</v>
      </c>
      <c r="F426" t="str">
        <f>IF(ISBLANK(Positions[[#This Row],[Date of Joining]]),"Open", "Closed")</f>
        <v>Closed</v>
      </c>
      <c r="G426" t="s">
        <v>21</v>
      </c>
      <c r="H426" s="5">
        <v>44317</v>
      </c>
      <c r="I426">
        <f>IF(ISBLANK(Positions[[#This Row],[Date of Joining]]),,Positions[[#This Row],[Date of Joining]]-Positions[[#This Row],[Position Opened]])</f>
        <v>89</v>
      </c>
    </row>
    <row r="427" spans="1:9" x14ac:dyDescent="0.2">
      <c r="A427" t="s">
        <v>451</v>
      </c>
      <c r="B427" t="s">
        <v>41</v>
      </c>
      <c r="C427" t="s">
        <v>16</v>
      </c>
      <c r="D427" s="5">
        <v>44271</v>
      </c>
      <c r="E427" s="5">
        <f t="shared" si="6"/>
        <v>44287</v>
      </c>
      <c r="F427" t="str">
        <f>IF(ISBLANK(Positions[[#This Row],[Date of Joining]]),"Open", "Closed")</f>
        <v>Closed</v>
      </c>
      <c r="G427" t="s">
        <v>19</v>
      </c>
      <c r="H427" s="5">
        <v>44364</v>
      </c>
      <c r="I427">
        <f>IF(ISBLANK(Positions[[#This Row],[Date of Joining]]),,Positions[[#This Row],[Date of Joining]]-Positions[[#This Row],[Position Opened]])</f>
        <v>77</v>
      </c>
    </row>
    <row r="428" spans="1:9" x14ac:dyDescent="0.2">
      <c r="A428" t="s">
        <v>452</v>
      </c>
      <c r="B428" t="s">
        <v>31</v>
      </c>
      <c r="C428" t="s">
        <v>32</v>
      </c>
      <c r="D428" s="5">
        <v>44255</v>
      </c>
      <c r="E428" s="5">
        <f t="shared" si="6"/>
        <v>44256</v>
      </c>
      <c r="F428" t="str">
        <f>IF(ISBLANK(Positions[[#This Row],[Date of Joining]]),"Open", "Closed")</f>
        <v>Closed</v>
      </c>
      <c r="G428" t="s">
        <v>19</v>
      </c>
      <c r="H428" s="5">
        <v>44328</v>
      </c>
      <c r="I428">
        <f>IF(ISBLANK(Positions[[#This Row],[Date of Joining]]),,Positions[[#This Row],[Date of Joining]]-Positions[[#This Row],[Position Opened]])</f>
        <v>72</v>
      </c>
    </row>
    <row r="429" spans="1:9" x14ac:dyDescent="0.2">
      <c r="A429" t="s">
        <v>453</v>
      </c>
      <c r="B429" t="s">
        <v>41</v>
      </c>
      <c r="C429" t="s">
        <v>16</v>
      </c>
      <c r="D429" s="5">
        <v>44352</v>
      </c>
      <c r="E429" s="5">
        <f t="shared" si="6"/>
        <v>44378</v>
      </c>
      <c r="F429" t="str">
        <f>IF(ISBLANK(Positions[[#This Row],[Date of Joining]]),"Open", "Closed")</f>
        <v>Open</v>
      </c>
      <c r="H429" s="5"/>
    </row>
    <row r="430" spans="1:9" x14ac:dyDescent="0.2">
      <c r="A430" t="s">
        <v>454</v>
      </c>
      <c r="B430" t="s">
        <v>18</v>
      </c>
      <c r="C430" t="s">
        <v>16</v>
      </c>
      <c r="D430" s="5">
        <v>44206</v>
      </c>
      <c r="E430" s="5">
        <f t="shared" si="6"/>
        <v>44228</v>
      </c>
      <c r="F430" t="str">
        <f>IF(ISBLANK(Positions[[#This Row],[Date of Joining]]),"Open", "Closed")</f>
        <v>Closed</v>
      </c>
      <c r="G430" t="s">
        <v>21</v>
      </c>
      <c r="H430" s="5">
        <v>44329</v>
      </c>
      <c r="I430">
        <f>IF(ISBLANK(Positions[[#This Row],[Date of Joining]]),,Positions[[#This Row],[Date of Joining]]-Positions[[#This Row],[Position Opened]])</f>
        <v>101</v>
      </c>
    </row>
    <row r="431" spans="1:9" x14ac:dyDescent="0.2">
      <c r="A431" t="s">
        <v>455</v>
      </c>
      <c r="B431" t="s">
        <v>28</v>
      </c>
      <c r="C431" t="s">
        <v>29</v>
      </c>
      <c r="D431" s="5">
        <v>44090</v>
      </c>
      <c r="E431" s="5">
        <f t="shared" si="6"/>
        <v>44105</v>
      </c>
      <c r="F431" t="str">
        <f>IF(ISBLANK(Positions[[#This Row],[Date of Joining]]),"Open", "Closed")</f>
        <v>Closed</v>
      </c>
      <c r="G431" t="s">
        <v>21</v>
      </c>
      <c r="H431" s="5">
        <v>44152</v>
      </c>
      <c r="I431">
        <f>IF(ISBLANK(Positions[[#This Row],[Date of Joining]]),,Positions[[#This Row],[Date of Joining]]-Positions[[#This Row],[Position Opened]])</f>
        <v>47</v>
      </c>
    </row>
    <row r="432" spans="1:9" x14ac:dyDescent="0.2">
      <c r="A432" t="s">
        <v>456</v>
      </c>
      <c r="B432" t="s">
        <v>15</v>
      </c>
      <c r="C432" t="s">
        <v>16</v>
      </c>
      <c r="D432" s="5">
        <v>44398</v>
      </c>
      <c r="E432" s="5">
        <f t="shared" si="6"/>
        <v>44409</v>
      </c>
      <c r="F432" t="str">
        <f>IF(ISBLANK(Positions[[#This Row],[Date of Joining]]),"Open", "Closed")</f>
        <v>Open</v>
      </c>
      <c r="H432" s="5"/>
    </row>
    <row r="433" spans="1:9" x14ac:dyDescent="0.2">
      <c r="A433" t="s">
        <v>457</v>
      </c>
      <c r="B433" t="s">
        <v>12</v>
      </c>
      <c r="C433" t="s">
        <v>16</v>
      </c>
      <c r="D433" s="5">
        <v>44007</v>
      </c>
      <c r="E433" s="5">
        <f t="shared" si="6"/>
        <v>44013</v>
      </c>
      <c r="F433" t="str">
        <f>IF(ISBLANK(Positions[[#This Row],[Date of Joining]]),"Open", "Closed")</f>
        <v>Closed</v>
      </c>
      <c r="G433" t="s">
        <v>19</v>
      </c>
      <c r="H433" s="5">
        <v>44092</v>
      </c>
      <c r="I433">
        <f>IF(ISBLANK(Positions[[#This Row],[Date of Joining]]),,Positions[[#This Row],[Date of Joining]]-Positions[[#This Row],[Position Opened]])</f>
        <v>79</v>
      </c>
    </row>
    <row r="434" spans="1:9" x14ac:dyDescent="0.2">
      <c r="A434" t="s">
        <v>458</v>
      </c>
      <c r="B434" t="s">
        <v>41</v>
      </c>
      <c r="C434" t="s">
        <v>16</v>
      </c>
      <c r="D434" s="5">
        <v>44182</v>
      </c>
      <c r="E434" s="5">
        <f t="shared" si="6"/>
        <v>44197</v>
      </c>
      <c r="F434" t="str">
        <f>IF(ISBLANK(Positions[[#This Row],[Date of Joining]]),"Open", "Closed")</f>
        <v>Closed</v>
      </c>
      <c r="G434" t="s">
        <v>21</v>
      </c>
      <c r="H434" s="5">
        <v>44272</v>
      </c>
      <c r="I434">
        <f>IF(ISBLANK(Positions[[#This Row],[Date of Joining]]),,Positions[[#This Row],[Date of Joining]]-Positions[[#This Row],[Position Opened]])</f>
        <v>75</v>
      </c>
    </row>
    <row r="435" spans="1:9" x14ac:dyDescent="0.2">
      <c r="A435" t="s">
        <v>459</v>
      </c>
      <c r="B435" t="s">
        <v>15</v>
      </c>
      <c r="C435" t="s">
        <v>13</v>
      </c>
      <c r="D435" s="5">
        <v>44321</v>
      </c>
      <c r="E435" s="5">
        <f t="shared" si="6"/>
        <v>44348</v>
      </c>
      <c r="F435" t="str">
        <f>IF(ISBLANK(Positions[[#This Row],[Date of Joining]]),"Open", "Closed")</f>
        <v>Open</v>
      </c>
      <c r="H435" s="5"/>
    </row>
    <row r="436" spans="1:9" x14ac:dyDescent="0.2">
      <c r="A436" t="s">
        <v>460</v>
      </c>
      <c r="B436" t="s">
        <v>18</v>
      </c>
      <c r="C436" t="s">
        <v>16</v>
      </c>
      <c r="D436" s="5">
        <v>44393</v>
      </c>
      <c r="E436" s="5">
        <f t="shared" si="6"/>
        <v>44409</v>
      </c>
      <c r="F436" t="str">
        <f>IF(ISBLANK(Positions[[#This Row],[Date of Joining]]),"Open", "Closed")</f>
        <v>Open</v>
      </c>
      <c r="H436" s="5"/>
    </row>
    <row r="437" spans="1:9" x14ac:dyDescent="0.2">
      <c r="A437" t="s">
        <v>461</v>
      </c>
      <c r="B437" t="s">
        <v>24</v>
      </c>
      <c r="C437" t="s">
        <v>13</v>
      </c>
      <c r="D437" s="5">
        <v>44112</v>
      </c>
      <c r="E437" s="5">
        <f t="shared" si="6"/>
        <v>44136</v>
      </c>
      <c r="F437" t="str">
        <f>IF(ISBLANK(Positions[[#This Row],[Date of Joining]]),"Open", "Closed")</f>
        <v>Closed</v>
      </c>
      <c r="G437" t="s">
        <v>19</v>
      </c>
      <c r="H437" s="5">
        <v>44231</v>
      </c>
      <c r="I437">
        <f>IF(ISBLANK(Positions[[#This Row],[Date of Joining]]),,Positions[[#This Row],[Date of Joining]]-Positions[[#This Row],[Position Opened]])</f>
        <v>95</v>
      </c>
    </row>
    <row r="438" spans="1:9" x14ac:dyDescent="0.2">
      <c r="A438" t="s">
        <v>462</v>
      </c>
      <c r="B438" t="s">
        <v>41</v>
      </c>
      <c r="C438" t="s">
        <v>13</v>
      </c>
      <c r="D438" s="5">
        <v>43988</v>
      </c>
      <c r="E438" s="5">
        <f t="shared" si="6"/>
        <v>44013</v>
      </c>
      <c r="F438" t="str">
        <f>IF(ISBLANK(Positions[[#This Row],[Date of Joining]]),"Open", "Closed")</f>
        <v>Closed</v>
      </c>
      <c r="G438" t="s">
        <v>19</v>
      </c>
      <c r="H438" s="5">
        <v>44066</v>
      </c>
      <c r="I438">
        <f>IF(ISBLANK(Positions[[#This Row],[Date of Joining]]),,Positions[[#This Row],[Date of Joining]]-Positions[[#This Row],[Position Opened]])</f>
        <v>53</v>
      </c>
    </row>
    <row r="439" spans="1:9" x14ac:dyDescent="0.2">
      <c r="A439" t="s">
        <v>463</v>
      </c>
      <c r="B439" t="s">
        <v>28</v>
      </c>
      <c r="C439" t="s">
        <v>66</v>
      </c>
      <c r="D439" s="5">
        <v>44229</v>
      </c>
      <c r="E439" s="5">
        <f t="shared" si="6"/>
        <v>44256</v>
      </c>
      <c r="F439" t="str">
        <f>IF(ISBLANK(Positions[[#This Row],[Date of Joining]]),"Open", "Closed")</f>
        <v>Closed</v>
      </c>
      <c r="G439" t="s">
        <v>21</v>
      </c>
      <c r="H439" s="5">
        <v>44315</v>
      </c>
      <c r="I439">
        <f>IF(ISBLANK(Positions[[#This Row],[Date of Joining]]),,Positions[[#This Row],[Date of Joining]]-Positions[[#This Row],[Position Opened]])</f>
        <v>59</v>
      </c>
    </row>
    <row r="440" spans="1:9" x14ac:dyDescent="0.2">
      <c r="A440" t="s">
        <v>464</v>
      </c>
      <c r="B440" t="s">
        <v>31</v>
      </c>
      <c r="C440" t="s">
        <v>36</v>
      </c>
      <c r="D440" s="5">
        <v>44096</v>
      </c>
      <c r="E440" s="5">
        <f t="shared" si="6"/>
        <v>44105</v>
      </c>
      <c r="F440" t="str">
        <f>IF(ISBLANK(Positions[[#This Row],[Date of Joining]]),"Open", "Closed")</f>
        <v>Closed</v>
      </c>
      <c r="G440" t="s">
        <v>21</v>
      </c>
      <c r="H440" s="5">
        <v>44135</v>
      </c>
      <c r="I440">
        <f>IF(ISBLANK(Positions[[#This Row],[Date of Joining]]),,Positions[[#This Row],[Date of Joining]]-Positions[[#This Row],[Position Opened]])</f>
        <v>30</v>
      </c>
    </row>
    <row r="441" spans="1:9" x14ac:dyDescent="0.2">
      <c r="A441" t="s">
        <v>465</v>
      </c>
      <c r="B441" t="s">
        <v>18</v>
      </c>
      <c r="C441" t="s">
        <v>13</v>
      </c>
      <c r="D441" s="5">
        <v>44213</v>
      </c>
      <c r="E441" s="5">
        <f t="shared" si="6"/>
        <v>44228</v>
      </c>
      <c r="F441" t="str">
        <f>IF(ISBLANK(Positions[[#This Row],[Date of Joining]]),"Open", "Closed")</f>
        <v>Closed</v>
      </c>
      <c r="G441" t="s">
        <v>21</v>
      </c>
      <c r="H441" s="5">
        <v>44327</v>
      </c>
      <c r="I441">
        <f>IF(ISBLANK(Positions[[#This Row],[Date of Joining]]),,Positions[[#This Row],[Date of Joining]]-Positions[[#This Row],[Position Opened]])</f>
        <v>99</v>
      </c>
    </row>
    <row r="442" spans="1:9" x14ac:dyDescent="0.2">
      <c r="A442" t="s">
        <v>466</v>
      </c>
      <c r="B442" t="s">
        <v>28</v>
      </c>
      <c r="C442" t="s">
        <v>66</v>
      </c>
      <c r="D442" s="5">
        <v>43955</v>
      </c>
      <c r="E442" s="5">
        <f t="shared" si="6"/>
        <v>43983</v>
      </c>
      <c r="F442" t="str">
        <f>IF(ISBLANK(Positions[[#This Row],[Date of Joining]]),"Open", "Closed")</f>
        <v>Closed</v>
      </c>
      <c r="G442" t="s">
        <v>21</v>
      </c>
      <c r="H442" s="5">
        <v>44043</v>
      </c>
      <c r="I442">
        <f>IF(ISBLANK(Positions[[#This Row],[Date of Joining]]),,Positions[[#This Row],[Date of Joining]]-Positions[[#This Row],[Position Opened]])</f>
        <v>60</v>
      </c>
    </row>
    <row r="443" spans="1:9" x14ac:dyDescent="0.2">
      <c r="A443" t="s">
        <v>467</v>
      </c>
      <c r="B443" t="s">
        <v>24</v>
      </c>
      <c r="C443" t="s">
        <v>16</v>
      </c>
      <c r="D443" s="5">
        <v>44060</v>
      </c>
      <c r="E443" s="5">
        <f t="shared" si="6"/>
        <v>44075</v>
      </c>
      <c r="F443" t="str">
        <f>IF(ISBLANK(Positions[[#This Row],[Date of Joining]]),"Open", "Closed")</f>
        <v>Closed</v>
      </c>
      <c r="G443" t="s">
        <v>19</v>
      </c>
      <c r="H443" s="5">
        <v>44114</v>
      </c>
      <c r="I443">
        <f>IF(ISBLANK(Positions[[#This Row],[Date of Joining]]),,Positions[[#This Row],[Date of Joining]]-Positions[[#This Row],[Position Opened]])</f>
        <v>39</v>
      </c>
    </row>
    <row r="444" spans="1:9" x14ac:dyDescent="0.2">
      <c r="A444" t="s">
        <v>468</v>
      </c>
      <c r="B444" t="s">
        <v>31</v>
      </c>
      <c r="C444" t="s">
        <v>32</v>
      </c>
      <c r="D444" s="5">
        <v>44253</v>
      </c>
      <c r="E444" s="5">
        <f t="shared" si="6"/>
        <v>44256</v>
      </c>
      <c r="F444" t="str">
        <f>IF(ISBLANK(Positions[[#This Row],[Date of Joining]]),"Open", "Closed")</f>
        <v>Closed</v>
      </c>
      <c r="G444" t="s">
        <v>21</v>
      </c>
      <c r="H444" s="5">
        <v>44320</v>
      </c>
      <c r="I444">
        <f>IF(ISBLANK(Positions[[#This Row],[Date of Joining]]),,Positions[[#This Row],[Date of Joining]]-Positions[[#This Row],[Position Opened]])</f>
        <v>64</v>
      </c>
    </row>
    <row r="445" spans="1:9" x14ac:dyDescent="0.2">
      <c r="A445" t="s">
        <v>469</v>
      </c>
      <c r="B445" t="s">
        <v>41</v>
      </c>
      <c r="C445" t="s">
        <v>13</v>
      </c>
      <c r="D445" s="5">
        <v>44153</v>
      </c>
      <c r="E445" s="5">
        <f t="shared" si="6"/>
        <v>44166</v>
      </c>
      <c r="F445" t="str">
        <f>IF(ISBLANK(Positions[[#This Row],[Date of Joining]]),"Open", "Closed")</f>
        <v>Closed</v>
      </c>
      <c r="G445" t="s">
        <v>19</v>
      </c>
      <c r="H445" s="5">
        <v>44263</v>
      </c>
      <c r="I445">
        <f>IF(ISBLANK(Positions[[#This Row],[Date of Joining]]),,Positions[[#This Row],[Date of Joining]]-Positions[[#This Row],[Position Opened]])</f>
        <v>97</v>
      </c>
    </row>
    <row r="446" spans="1:9" x14ac:dyDescent="0.2">
      <c r="A446" t="s">
        <v>470</v>
      </c>
      <c r="B446" t="s">
        <v>18</v>
      </c>
      <c r="C446" t="s">
        <v>13</v>
      </c>
      <c r="D446" s="5">
        <v>43941</v>
      </c>
      <c r="E446" s="5">
        <f t="shared" si="6"/>
        <v>43952</v>
      </c>
      <c r="F446" t="str">
        <f>IF(ISBLANK(Positions[[#This Row],[Date of Joining]]),"Open", "Closed")</f>
        <v>Closed</v>
      </c>
      <c r="G446" t="s">
        <v>21</v>
      </c>
      <c r="H446" s="5">
        <v>44004</v>
      </c>
      <c r="I446">
        <f>IF(ISBLANK(Positions[[#This Row],[Date of Joining]]),,Positions[[#This Row],[Date of Joining]]-Positions[[#This Row],[Position Opened]])</f>
        <v>52</v>
      </c>
    </row>
    <row r="447" spans="1:9" x14ac:dyDescent="0.2">
      <c r="A447" t="s">
        <v>471</v>
      </c>
      <c r="B447" t="s">
        <v>18</v>
      </c>
      <c r="C447" t="s">
        <v>16</v>
      </c>
      <c r="D447" s="5">
        <v>44178</v>
      </c>
      <c r="E447" s="5">
        <f t="shared" si="6"/>
        <v>44197</v>
      </c>
      <c r="F447" t="str">
        <f>IF(ISBLANK(Positions[[#This Row],[Date of Joining]]),"Open", "Closed")</f>
        <v>Closed</v>
      </c>
      <c r="G447" t="s">
        <v>21</v>
      </c>
      <c r="H447" s="5">
        <v>44274</v>
      </c>
      <c r="I447">
        <f>IF(ISBLANK(Positions[[#This Row],[Date of Joining]]),,Positions[[#This Row],[Date of Joining]]-Positions[[#This Row],[Position Opened]])</f>
        <v>77</v>
      </c>
    </row>
    <row r="448" spans="1:9" x14ac:dyDescent="0.2">
      <c r="A448" t="s">
        <v>472</v>
      </c>
      <c r="B448" t="s">
        <v>31</v>
      </c>
      <c r="C448" t="s">
        <v>36</v>
      </c>
      <c r="D448" s="5">
        <v>44260</v>
      </c>
      <c r="E448" s="5">
        <f t="shared" si="6"/>
        <v>44287</v>
      </c>
      <c r="F448" t="str">
        <f>IF(ISBLANK(Positions[[#This Row],[Date of Joining]]),"Open", "Closed")</f>
        <v>Closed</v>
      </c>
      <c r="G448" t="s">
        <v>19</v>
      </c>
      <c r="H448" s="5">
        <v>44335</v>
      </c>
      <c r="I448">
        <f>IF(ISBLANK(Positions[[#This Row],[Date of Joining]]),,Positions[[#This Row],[Date of Joining]]-Positions[[#This Row],[Position Opened]])</f>
        <v>48</v>
      </c>
    </row>
    <row r="449" spans="1:9" x14ac:dyDescent="0.2">
      <c r="A449" t="s">
        <v>473</v>
      </c>
      <c r="B449" t="s">
        <v>41</v>
      </c>
      <c r="C449" t="s">
        <v>16</v>
      </c>
      <c r="D449" s="5">
        <v>44207</v>
      </c>
      <c r="E449" s="5">
        <f t="shared" si="6"/>
        <v>44228</v>
      </c>
      <c r="F449" t="str">
        <f>IF(ISBLANK(Positions[[#This Row],[Date of Joining]]),"Open", "Closed")</f>
        <v>Closed</v>
      </c>
      <c r="G449" t="s">
        <v>21</v>
      </c>
      <c r="H449" s="5">
        <v>44280</v>
      </c>
      <c r="I449">
        <f>IF(ISBLANK(Positions[[#This Row],[Date of Joining]]),,Positions[[#This Row],[Date of Joining]]-Positions[[#This Row],[Position Opened]])</f>
        <v>52</v>
      </c>
    </row>
    <row r="450" spans="1:9" x14ac:dyDescent="0.2">
      <c r="A450" t="s">
        <v>474</v>
      </c>
      <c r="B450" t="s">
        <v>28</v>
      </c>
      <c r="C450" t="s">
        <v>29</v>
      </c>
      <c r="D450" s="5">
        <v>44032</v>
      </c>
      <c r="E450" s="5">
        <f t="shared" ref="E450:E500" si="7">DATE(YEAR(D450),MONTH(D450)+1,1)</f>
        <v>44044</v>
      </c>
      <c r="F450" t="str">
        <f>IF(ISBLANK(Positions[[#This Row],[Date of Joining]]),"Open", "Closed")</f>
        <v>Closed</v>
      </c>
      <c r="G450" t="s">
        <v>21</v>
      </c>
      <c r="H450" s="5">
        <v>44107</v>
      </c>
      <c r="I450">
        <f>IF(ISBLANK(Positions[[#This Row],[Date of Joining]]),,Positions[[#This Row],[Date of Joining]]-Positions[[#This Row],[Position Opened]])</f>
        <v>63</v>
      </c>
    </row>
    <row r="451" spans="1:9" x14ac:dyDescent="0.2">
      <c r="A451" t="s">
        <v>475</v>
      </c>
      <c r="B451" t="s">
        <v>28</v>
      </c>
      <c r="C451" t="s">
        <v>29</v>
      </c>
      <c r="D451" s="5">
        <v>44379</v>
      </c>
      <c r="E451" s="5">
        <f t="shared" si="7"/>
        <v>44409</v>
      </c>
      <c r="F451" t="str">
        <f>IF(ISBLANK(Positions[[#This Row],[Date of Joining]]),"Open", "Closed")</f>
        <v>Open</v>
      </c>
      <c r="H451" s="5"/>
    </row>
    <row r="452" spans="1:9" x14ac:dyDescent="0.2">
      <c r="A452" t="s">
        <v>476</v>
      </c>
      <c r="B452" t="s">
        <v>24</v>
      </c>
      <c r="C452" t="s">
        <v>16</v>
      </c>
      <c r="D452" s="5">
        <v>44103</v>
      </c>
      <c r="E452" s="5">
        <f t="shared" si="7"/>
        <v>44105</v>
      </c>
      <c r="F452" t="str">
        <f>IF(ISBLANK(Positions[[#This Row],[Date of Joining]]),"Open", "Closed")</f>
        <v>Closed</v>
      </c>
      <c r="G452" t="s">
        <v>19</v>
      </c>
      <c r="H452" s="5">
        <v>44174</v>
      </c>
      <c r="I452">
        <f>IF(ISBLANK(Positions[[#This Row],[Date of Joining]]),,Positions[[#This Row],[Date of Joining]]-Positions[[#This Row],[Position Opened]])</f>
        <v>69</v>
      </c>
    </row>
    <row r="453" spans="1:9" x14ac:dyDescent="0.2">
      <c r="A453" t="s">
        <v>477</v>
      </c>
      <c r="B453" t="s">
        <v>15</v>
      </c>
      <c r="C453" t="s">
        <v>13</v>
      </c>
      <c r="D453" s="5">
        <v>43982</v>
      </c>
      <c r="E453" s="5">
        <f t="shared" si="7"/>
        <v>43983</v>
      </c>
      <c r="F453" t="str">
        <f>IF(ISBLANK(Positions[[#This Row],[Date of Joining]]),"Open", "Closed")</f>
        <v>Closed</v>
      </c>
      <c r="G453" t="s">
        <v>19</v>
      </c>
      <c r="H453" s="5">
        <v>44059</v>
      </c>
      <c r="I453">
        <f>IF(ISBLANK(Positions[[#This Row],[Date of Joining]]),,Positions[[#This Row],[Date of Joining]]-Positions[[#This Row],[Position Opened]])</f>
        <v>76</v>
      </c>
    </row>
    <row r="454" spans="1:9" x14ac:dyDescent="0.2">
      <c r="A454" t="s">
        <v>478</v>
      </c>
      <c r="B454" t="s">
        <v>31</v>
      </c>
      <c r="C454" t="s">
        <v>32</v>
      </c>
      <c r="D454" s="5">
        <v>44168</v>
      </c>
      <c r="E454" s="5">
        <f t="shared" si="7"/>
        <v>44197</v>
      </c>
      <c r="F454" t="str">
        <f>IF(ISBLANK(Positions[[#This Row],[Date of Joining]]),"Open", "Closed")</f>
        <v>Closed</v>
      </c>
      <c r="G454" t="s">
        <v>19</v>
      </c>
      <c r="H454" s="5">
        <v>44234</v>
      </c>
      <c r="I454">
        <f>IF(ISBLANK(Positions[[#This Row],[Date of Joining]]),,Positions[[#This Row],[Date of Joining]]-Positions[[#This Row],[Position Opened]])</f>
        <v>37</v>
      </c>
    </row>
    <row r="455" spans="1:9" x14ac:dyDescent="0.2">
      <c r="A455" t="s">
        <v>479</v>
      </c>
      <c r="B455" t="s">
        <v>12</v>
      </c>
      <c r="C455" t="s">
        <v>16</v>
      </c>
      <c r="D455" s="5">
        <v>44373</v>
      </c>
      <c r="E455" s="5">
        <f t="shared" si="7"/>
        <v>44378</v>
      </c>
      <c r="F455" t="str">
        <f>IF(ISBLANK(Positions[[#This Row],[Date of Joining]]),"Open", "Closed")</f>
        <v>Open</v>
      </c>
      <c r="H455" s="5"/>
    </row>
    <row r="456" spans="1:9" x14ac:dyDescent="0.2">
      <c r="A456" t="s">
        <v>480</v>
      </c>
      <c r="B456" t="s">
        <v>31</v>
      </c>
      <c r="C456" t="s">
        <v>32</v>
      </c>
      <c r="D456" s="5">
        <v>44117</v>
      </c>
      <c r="E456" s="5">
        <f t="shared" si="7"/>
        <v>44136</v>
      </c>
      <c r="F456" t="str">
        <f>IF(ISBLANK(Positions[[#This Row],[Date of Joining]]),"Open", "Closed")</f>
        <v>Closed</v>
      </c>
      <c r="G456" t="s">
        <v>19</v>
      </c>
      <c r="H456" s="5">
        <v>44225</v>
      </c>
      <c r="I456">
        <f>IF(ISBLANK(Positions[[#This Row],[Date of Joining]]),,Positions[[#This Row],[Date of Joining]]-Positions[[#This Row],[Position Opened]])</f>
        <v>89</v>
      </c>
    </row>
    <row r="457" spans="1:9" x14ac:dyDescent="0.2">
      <c r="A457" t="s">
        <v>481</v>
      </c>
      <c r="B457" t="s">
        <v>12</v>
      </c>
      <c r="C457" t="s">
        <v>16</v>
      </c>
      <c r="D457" s="5">
        <v>44197</v>
      </c>
      <c r="E457" s="5">
        <f t="shared" si="7"/>
        <v>44228</v>
      </c>
      <c r="F457" t="str">
        <f>IF(ISBLANK(Positions[[#This Row],[Date of Joining]]),"Open", "Closed")</f>
        <v>Closed</v>
      </c>
      <c r="G457" t="s">
        <v>19</v>
      </c>
      <c r="H457" s="5">
        <v>44252</v>
      </c>
      <c r="I457">
        <f>IF(ISBLANK(Positions[[#This Row],[Date of Joining]]),,Positions[[#This Row],[Date of Joining]]-Positions[[#This Row],[Position Opened]])</f>
        <v>24</v>
      </c>
    </row>
    <row r="458" spans="1:9" x14ac:dyDescent="0.2">
      <c r="A458" t="s">
        <v>482</v>
      </c>
      <c r="B458" t="s">
        <v>28</v>
      </c>
      <c r="C458" t="s">
        <v>66</v>
      </c>
      <c r="D458" s="5">
        <v>44212</v>
      </c>
      <c r="E458" s="5">
        <f t="shared" si="7"/>
        <v>44228</v>
      </c>
      <c r="F458" t="str">
        <f>IF(ISBLANK(Positions[[#This Row],[Date of Joining]]),"Open", "Closed")</f>
        <v>Closed</v>
      </c>
      <c r="G458" t="s">
        <v>21</v>
      </c>
      <c r="H458" s="5">
        <v>44297</v>
      </c>
      <c r="I458">
        <f>IF(ISBLANK(Positions[[#This Row],[Date of Joining]]),,Positions[[#This Row],[Date of Joining]]-Positions[[#This Row],[Position Opened]])</f>
        <v>69</v>
      </c>
    </row>
    <row r="459" spans="1:9" x14ac:dyDescent="0.2">
      <c r="A459" t="s">
        <v>483</v>
      </c>
      <c r="B459" t="s">
        <v>24</v>
      </c>
      <c r="C459" t="s">
        <v>13</v>
      </c>
      <c r="D459" s="5">
        <v>44269</v>
      </c>
      <c r="E459" s="5">
        <f t="shared" si="7"/>
        <v>44287</v>
      </c>
      <c r="F459" t="str">
        <f>IF(ISBLANK(Positions[[#This Row],[Date of Joining]]),"Open", "Closed")</f>
        <v>Closed</v>
      </c>
      <c r="G459" t="s">
        <v>21</v>
      </c>
      <c r="H459" s="5">
        <v>44339</v>
      </c>
      <c r="I459">
        <f>IF(ISBLANK(Positions[[#This Row],[Date of Joining]]),,Positions[[#This Row],[Date of Joining]]-Positions[[#This Row],[Position Opened]])</f>
        <v>52</v>
      </c>
    </row>
    <row r="460" spans="1:9" x14ac:dyDescent="0.2">
      <c r="A460" t="s">
        <v>484</v>
      </c>
      <c r="B460" t="s">
        <v>31</v>
      </c>
      <c r="C460" t="s">
        <v>32</v>
      </c>
      <c r="D460" s="5">
        <v>44013</v>
      </c>
      <c r="E460" s="5">
        <f t="shared" si="7"/>
        <v>44044</v>
      </c>
      <c r="F460" t="str">
        <f>IF(ISBLANK(Positions[[#This Row],[Date of Joining]]),"Open", "Closed")</f>
        <v>Closed</v>
      </c>
      <c r="G460" t="s">
        <v>19</v>
      </c>
      <c r="H460" s="5">
        <v>44112</v>
      </c>
      <c r="I460">
        <f>IF(ISBLANK(Positions[[#This Row],[Date of Joining]]),,Positions[[#This Row],[Date of Joining]]-Positions[[#This Row],[Position Opened]])</f>
        <v>68</v>
      </c>
    </row>
    <row r="461" spans="1:9" x14ac:dyDescent="0.2">
      <c r="A461" t="s">
        <v>485</v>
      </c>
      <c r="B461" t="s">
        <v>15</v>
      </c>
      <c r="C461" t="s">
        <v>16</v>
      </c>
      <c r="D461" s="5">
        <v>44328</v>
      </c>
      <c r="E461" s="5">
        <f t="shared" si="7"/>
        <v>44348</v>
      </c>
      <c r="F461" t="str">
        <f>IF(ISBLANK(Positions[[#This Row],[Date of Joining]]),"Open", "Closed")</f>
        <v>Open</v>
      </c>
      <c r="H461" s="5"/>
    </row>
    <row r="462" spans="1:9" x14ac:dyDescent="0.2">
      <c r="A462" t="s">
        <v>486</v>
      </c>
      <c r="B462" t="s">
        <v>31</v>
      </c>
      <c r="C462" t="s">
        <v>32</v>
      </c>
      <c r="D462" s="5">
        <v>43966</v>
      </c>
      <c r="E462" s="5">
        <f t="shared" si="7"/>
        <v>43983</v>
      </c>
      <c r="F462" t="str">
        <f>IF(ISBLANK(Positions[[#This Row],[Date of Joining]]),"Open", "Closed")</f>
        <v>Closed</v>
      </c>
      <c r="G462" t="s">
        <v>19</v>
      </c>
      <c r="H462" s="5">
        <v>44044</v>
      </c>
      <c r="I462">
        <f>IF(ISBLANK(Positions[[#This Row],[Date of Joining]]),,Positions[[#This Row],[Date of Joining]]-Positions[[#This Row],[Position Opened]])</f>
        <v>61</v>
      </c>
    </row>
    <row r="463" spans="1:9" x14ac:dyDescent="0.2">
      <c r="A463" t="s">
        <v>487</v>
      </c>
      <c r="B463" t="s">
        <v>18</v>
      </c>
      <c r="C463" t="s">
        <v>16</v>
      </c>
      <c r="D463" s="5">
        <v>43986</v>
      </c>
      <c r="E463" s="5">
        <f t="shared" si="7"/>
        <v>44013</v>
      </c>
      <c r="F463" t="str">
        <f>IF(ISBLANK(Positions[[#This Row],[Date of Joining]]),"Open", "Closed")</f>
        <v>Closed</v>
      </c>
      <c r="G463" t="s">
        <v>19</v>
      </c>
      <c r="H463" s="5">
        <v>44094</v>
      </c>
      <c r="I463">
        <f>IF(ISBLANK(Positions[[#This Row],[Date of Joining]]),,Positions[[#This Row],[Date of Joining]]-Positions[[#This Row],[Position Opened]])</f>
        <v>81</v>
      </c>
    </row>
    <row r="464" spans="1:9" x14ac:dyDescent="0.2">
      <c r="A464" t="s">
        <v>488</v>
      </c>
      <c r="B464" t="s">
        <v>31</v>
      </c>
      <c r="C464" t="s">
        <v>36</v>
      </c>
      <c r="D464" s="5">
        <v>44228</v>
      </c>
      <c r="E464" s="5">
        <f t="shared" si="7"/>
        <v>44256</v>
      </c>
      <c r="F464" t="str">
        <f>IF(ISBLANK(Positions[[#This Row],[Date of Joining]]),"Open", "Closed")</f>
        <v>Closed</v>
      </c>
      <c r="G464" t="s">
        <v>21</v>
      </c>
      <c r="H464" s="5">
        <v>44314</v>
      </c>
      <c r="I464">
        <f>IF(ISBLANK(Positions[[#This Row],[Date of Joining]]),,Positions[[#This Row],[Date of Joining]]-Positions[[#This Row],[Position Opened]])</f>
        <v>58</v>
      </c>
    </row>
    <row r="465" spans="1:9" x14ac:dyDescent="0.2">
      <c r="A465" t="s">
        <v>489</v>
      </c>
      <c r="B465" t="s">
        <v>28</v>
      </c>
      <c r="C465" t="s">
        <v>66</v>
      </c>
      <c r="D465" s="5">
        <v>44116</v>
      </c>
      <c r="E465" s="5">
        <f t="shared" si="7"/>
        <v>44136</v>
      </c>
      <c r="F465" t="str">
        <f>IF(ISBLANK(Positions[[#This Row],[Date of Joining]]),"Open", "Closed")</f>
        <v>Closed</v>
      </c>
      <c r="G465" t="s">
        <v>19</v>
      </c>
      <c r="H465" s="5">
        <v>44173</v>
      </c>
      <c r="I465">
        <f>IF(ISBLANK(Positions[[#This Row],[Date of Joining]]),,Positions[[#This Row],[Date of Joining]]-Positions[[#This Row],[Position Opened]])</f>
        <v>37</v>
      </c>
    </row>
    <row r="466" spans="1:9" x14ac:dyDescent="0.2">
      <c r="A466" t="s">
        <v>490</v>
      </c>
      <c r="B466" t="s">
        <v>18</v>
      </c>
      <c r="C466" t="s">
        <v>16</v>
      </c>
      <c r="D466" s="5">
        <v>44317</v>
      </c>
      <c r="E466" s="5">
        <f t="shared" si="7"/>
        <v>44348</v>
      </c>
      <c r="F466" t="str">
        <f>IF(ISBLANK(Positions[[#This Row],[Date of Joining]]),"Open", "Closed")</f>
        <v>Open</v>
      </c>
      <c r="H466" s="5"/>
    </row>
    <row r="467" spans="1:9" x14ac:dyDescent="0.2">
      <c r="A467" t="s">
        <v>491</v>
      </c>
      <c r="B467" t="s">
        <v>24</v>
      </c>
      <c r="C467" t="s">
        <v>13</v>
      </c>
      <c r="D467" s="5">
        <v>44234</v>
      </c>
      <c r="E467" s="5">
        <f t="shared" si="7"/>
        <v>44256</v>
      </c>
      <c r="F467" t="str">
        <f>IF(ISBLANK(Positions[[#This Row],[Date of Joining]]),"Open", "Closed")</f>
        <v>Closed</v>
      </c>
      <c r="G467" t="s">
        <v>21</v>
      </c>
      <c r="H467" s="5">
        <v>44321</v>
      </c>
      <c r="I467">
        <f>IF(ISBLANK(Positions[[#This Row],[Date of Joining]]),,Positions[[#This Row],[Date of Joining]]-Positions[[#This Row],[Position Opened]])</f>
        <v>65</v>
      </c>
    </row>
    <row r="468" spans="1:9" x14ac:dyDescent="0.2">
      <c r="A468" t="s">
        <v>492</v>
      </c>
      <c r="B468" t="s">
        <v>15</v>
      </c>
      <c r="C468" t="s">
        <v>13</v>
      </c>
      <c r="D468" s="5">
        <v>43944</v>
      </c>
      <c r="E468" s="5">
        <f t="shared" si="7"/>
        <v>43952</v>
      </c>
      <c r="F468" t="str">
        <f>IF(ISBLANK(Positions[[#This Row],[Date of Joining]]),"Open", "Closed")</f>
        <v>Closed</v>
      </c>
      <c r="G468" t="s">
        <v>19</v>
      </c>
      <c r="H468" s="5">
        <v>43995</v>
      </c>
      <c r="I468">
        <f>IF(ISBLANK(Positions[[#This Row],[Date of Joining]]),,Positions[[#This Row],[Date of Joining]]-Positions[[#This Row],[Position Opened]])</f>
        <v>43</v>
      </c>
    </row>
    <row r="469" spans="1:9" x14ac:dyDescent="0.2">
      <c r="A469" t="s">
        <v>493</v>
      </c>
      <c r="B469" t="s">
        <v>18</v>
      </c>
      <c r="C469" t="s">
        <v>13</v>
      </c>
      <c r="D469" s="5">
        <v>44157</v>
      </c>
      <c r="E469" s="5">
        <f t="shared" si="7"/>
        <v>44166</v>
      </c>
      <c r="F469" t="str">
        <f>IF(ISBLANK(Positions[[#This Row],[Date of Joining]]),"Open", "Closed")</f>
        <v>Closed</v>
      </c>
      <c r="G469" t="s">
        <v>19</v>
      </c>
      <c r="H469" s="5">
        <v>44213</v>
      </c>
      <c r="I469">
        <f>IF(ISBLANK(Positions[[#This Row],[Date of Joining]]),,Positions[[#This Row],[Date of Joining]]-Positions[[#This Row],[Position Opened]])</f>
        <v>47</v>
      </c>
    </row>
    <row r="470" spans="1:9" x14ac:dyDescent="0.2">
      <c r="A470" t="s">
        <v>494</v>
      </c>
      <c r="B470" t="s">
        <v>28</v>
      </c>
      <c r="C470" t="s">
        <v>29</v>
      </c>
      <c r="D470" s="5">
        <v>43998</v>
      </c>
      <c r="E470" s="5">
        <f t="shared" si="7"/>
        <v>44013</v>
      </c>
      <c r="F470" t="str">
        <f>IF(ISBLANK(Positions[[#This Row],[Date of Joining]]),"Open", "Closed")</f>
        <v>Closed</v>
      </c>
      <c r="G470" t="s">
        <v>19</v>
      </c>
      <c r="H470" s="5">
        <v>44044</v>
      </c>
      <c r="I470">
        <f>IF(ISBLANK(Positions[[#This Row],[Date of Joining]]),,Positions[[#This Row],[Date of Joining]]-Positions[[#This Row],[Position Opened]])</f>
        <v>31</v>
      </c>
    </row>
    <row r="471" spans="1:9" x14ac:dyDescent="0.2">
      <c r="A471" t="s">
        <v>495</v>
      </c>
      <c r="B471" t="s">
        <v>18</v>
      </c>
      <c r="C471" t="s">
        <v>16</v>
      </c>
      <c r="D471" s="5">
        <v>43930</v>
      </c>
      <c r="E471" s="5">
        <f t="shared" si="7"/>
        <v>43952</v>
      </c>
      <c r="F471" t="str">
        <f>IF(ISBLANK(Positions[[#This Row],[Date of Joining]]),"Open", "Closed")</f>
        <v>Closed</v>
      </c>
      <c r="G471" t="s">
        <v>19</v>
      </c>
      <c r="H471" s="5">
        <v>44041</v>
      </c>
      <c r="I471">
        <f>IF(ISBLANK(Positions[[#This Row],[Date of Joining]]),,Positions[[#This Row],[Date of Joining]]-Positions[[#This Row],[Position Opened]])</f>
        <v>89</v>
      </c>
    </row>
    <row r="472" spans="1:9" x14ac:dyDescent="0.2">
      <c r="A472" t="s">
        <v>496</v>
      </c>
      <c r="B472" t="s">
        <v>31</v>
      </c>
      <c r="C472" t="s">
        <v>32</v>
      </c>
      <c r="D472" s="5">
        <v>44397</v>
      </c>
      <c r="E472" s="5">
        <f t="shared" si="7"/>
        <v>44409</v>
      </c>
      <c r="F472" t="str">
        <f>IF(ISBLANK(Positions[[#This Row],[Date of Joining]]),"Open", "Closed")</f>
        <v>Open</v>
      </c>
      <c r="H472" s="5"/>
    </row>
    <row r="473" spans="1:9" x14ac:dyDescent="0.2">
      <c r="A473" t="s">
        <v>497</v>
      </c>
      <c r="B473" t="s">
        <v>28</v>
      </c>
      <c r="C473" t="s">
        <v>66</v>
      </c>
      <c r="D473" s="5">
        <v>44123</v>
      </c>
      <c r="E473" s="5">
        <f t="shared" si="7"/>
        <v>44136</v>
      </c>
      <c r="F473" t="str">
        <f>IF(ISBLANK(Positions[[#This Row],[Date of Joining]]),"Open", "Closed")</f>
        <v>Closed</v>
      </c>
      <c r="G473" t="s">
        <v>21</v>
      </c>
      <c r="H473" s="5">
        <v>44180</v>
      </c>
      <c r="I473">
        <f>IF(ISBLANK(Positions[[#This Row],[Date of Joining]]),,Positions[[#This Row],[Date of Joining]]-Positions[[#This Row],[Position Opened]])</f>
        <v>44</v>
      </c>
    </row>
    <row r="474" spans="1:9" x14ac:dyDescent="0.2">
      <c r="A474" t="s">
        <v>498</v>
      </c>
      <c r="B474" t="s">
        <v>15</v>
      </c>
      <c r="C474" t="s">
        <v>13</v>
      </c>
      <c r="D474" s="5">
        <v>44293</v>
      </c>
      <c r="E474" s="5">
        <f t="shared" si="7"/>
        <v>44317</v>
      </c>
      <c r="F474" t="str">
        <f>IF(ISBLANK(Positions[[#This Row],[Date of Joining]]),"Open", "Closed")</f>
        <v>Closed</v>
      </c>
      <c r="G474" t="s">
        <v>21</v>
      </c>
      <c r="H474" s="5">
        <v>44368</v>
      </c>
      <c r="I474">
        <f>IF(ISBLANK(Positions[[#This Row],[Date of Joining]]),,Positions[[#This Row],[Date of Joining]]-Positions[[#This Row],[Position Opened]])</f>
        <v>51</v>
      </c>
    </row>
    <row r="475" spans="1:9" x14ac:dyDescent="0.2">
      <c r="A475" t="s">
        <v>499</v>
      </c>
      <c r="B475" t="s">
        <v>31</v>
      </c>
      <c r="C475" t="s">
        <v>32</v>
      </c>
      <c r="D475" s="5">
        <v>44204</v>
      </c>
      <c r="E475" s="5">
        <f t="shared" si="7"/>
        <v>44228</v>
      </c>
      <c r="F475" t="str">
        <f>IF(ISBLANK(Positions[[#This Row],[Date of Joining]]),"Open", "Closed")</f>
        <v>Closed</v>
      </c>
      <c r="G475" t="s">
        <v>21</v>
      </c>
      <c r="H475" s="5">
        <v>44287</v>
      </c>
      <c r="I475">
        <f>IF(ISBLANK(Positions[[#This Row],[Date of Joining]]),,Positions[[#This Row],[Date of Joining]]-Positions[[#This Row],[Position Opened]])</f>
        <v>59</v>
      </c>
    </row>
    <row r="476" spans="1:9" x14ac:dyDescent="0.2">
      <c r="A476" t="s">
        <v>500</v>
      </c>
      <c r="B476" t="s">
        <v>41</v>
      </c>
      <c r="C476" t="s">
        <v>13</v>
      </c>
      <c r="D476" s="5">
        <v>44248</v>
      </c>
      <c r="E476" s="5">
        <f t="shared" si="7"/>
        <v>44256</v>
      </c>
      <c r="F476" t="str">
        <f>IF(ISBLANK(Positions[[#This Row],[Date of Joining]]),"Open", "Closed")</f>
        <v>Closed</v>
      </c>
      <c r="G476" t="s">
        <v>21</v>
      </c>
      <c r="H476" s="5">
        <v>44333</v>
      </c>
      <c r="I476">
        <f>IF(ISBLANK(Positions[[#This Row],[Date of Joining]]),,Positions[[#This Row],[Date of Joining]]-Positions[[#This Row],[Position Opened]])</f>
        <v>77</v>
      </c>
    </row>
    <row r="477" spans="1:9" x14ac:dyDescent="0.2">
      <c r="A477" t="s">
        <v>501</v>
      </c>
      <c r="B477" t="s">
        <v>31</v>
      </c>
      <c r="C477" t="s">
        <v>32</v>
      </c>
      <c r="D477" s="5">
        <v>44196</v>
      </c>
      <c r="E477" s="5">
        <f t="shared" si="7"/>
        <v>44197</v>
      </c>
      <c r="F477" t="str">
        <f>IF(ISBLANK(Positions[[#This Row],[Date of Joining]]),"Open", "Closed")</f>
        <v>Closed</v>
      </c>
      <c r="G477" t="s">
        <v>19</v>
      </c>
      <c r="H477" s="5">
        <v>44241</v>
      </c>
      <c r="I477">
        <f>IF(ISBLANK(Positions[[#This Row],[Date of Joining]]),,Positions[[#This Row],[Date of Joining]]-Positions[[#This Row],[Position Opened]])</f>
        <v>44</v>
      </c>
    </row>
    <row r="478" spans="1:9" x14ac:dyDescent="0.2">
      <c r="A478" t="s">
        <v>502</v>
      </c>
      <c r="B478" t="s">
        <v>31</v>
      </c>
      <c r="C478" t="s">
        <v>36</v>
      </c>
      <c r="D478" s="5">
        <v>44373</v>
      </c>
      <c r="E478" s="5">
        <f t="shared" si="7"/>
        <v>44378</v>
      </c>
      <c r="F478" t="str">
        <f>IF(ISBLANK(Positions[[#This Row],[Date of Joining]]),"Open", "Closed")</f>
        <v>Open</v>
      </c>
      <c r="H478" s="5"/>
    </row>
    <row r="479" spans="1:9" x14ac:dyDescent="0.2">
      <c r="A479" t="s">
        <v>503</v>
      </c>
      <c r="B479" t="s">
        <v>28</v>
      </c>
      <c r="C479" t="s">
        <v>66</v>
      </c>
      <c r="D479" s="5">
        <v>43969</v>
      </c>
      <c r="E479" s="5">
        <f t="shared" si="7"/>
        <v>43983</v>
      </c>
      <c r="F479" t="str">
        <f>IF(ISBLANK(Positions[[#This Row],[Date of Joining]]),"Open", "Closed")</f>
        <v>Closed</v>
      </c>
      <c r="G479" t="s">
        <v>19</v>
      </c>
      <c r="H479" s="5">
        <v>44084</v>
      </c>
      <c r="I479">
        <f>IF(ISBLANK(Positions[[#This Row],[Date of Joining]]),,Positions[[#This Row],[Date of Joining]]-Positions[[#This Row],[Position Opened]])</f>
        <v>101</v>
      </c>
    </row>
    <row r="480" spans="1:9" x14ac:dyDescent="0.2">
      <c r="A480" t="s">
        <v>504</v>
      </c>
      <c r="B480" t="s">
        <v>12</v>
      </c>
      <c r="C480" t="s">
        <v>16</v>
      </c>
      <c r="D480" s="5">
        <v>44077</v>
      </c>
      <c r="E480" s="5">
        <f t="shared" si="7"/>
        <v>44105</v>
      </c>
      <c r="F480" t="str">
        <f>IF(ISBLANK(Positions[[#This Row],[Date of Joining]]),"Open", "Closed")</f>
        <v>Closed</v>
      </c>
      <c r="G480" t="s">
        <v>19</v>
      </c>
      <c r="H480" s="5">
        <v>44164</v>
      </c>
      <c r="I480">
        <f>IF(ISBLANK(Positions[[#This Row],[Date of Joining]]),,Positions[[#This Row],[Date of Joining]]-Positions[[#This Row],[Position Opened]])</f>
        <v>59</v>
      </c>
    </row>
    <row r="481" spans="1:9" x14ac:dyDescent="0.2">
      <c r="A481" t="s">
        <v>505</v>
      </c>
      <c r="B481" t="s">
        <v>41</v>
      </c>
      <c r="C481" t="s">
        <v>13</v>
      </c>
      <c r="D481" s="5">
        <v>44229</v>
      </c>
      <c r="E481" s="5">
        <f t="shared" si="7"/>
        <v>44256</v>
      </c>
      <c r="F481" t="str">
        <f>IF(ISBLANK(Positions[[#This Row],[Date of Joining]]),"Open", "Closed")</f>
        <v>Closed</v>
      </c>
      <c r="G481" t="s">
        <v>21</v>
      </c>
      <c r="H481" s="5">
        <v>44327</v>
      </c>
      <c r="I481">
        <f>IF(ISBLANK(Positions[[#This Row],[Date of Joining]]),,Positions[[#This Row],[Date of Joining]]-Positions[[#This Row],[Position Opened]])</f>
        <v>71</v>
      </c>
    </row>
    <row r="482" spans="1:9" x14ac:dyDescent="0.2">
      <c r="A482" t="s">
        <v>506</v>
      </c>
      <c r="B482" t="s">
        <v>18</v>
      </c>
      <c r="C482" t="s">
        <v>16</v>
      </c>
      <c r="D482" s="5">
        <v>43967</v>
      </c>
      <c r="E482" s="5">
        <f t="shared" si="7"/>
        <v>43983</v>
      </c>
      <c r="F482" t="str">
        <f>IF(ISBLANK(Positions[[#This Row],[Date of Joining]]),"Open", "Closed")</f>
        <v>Closed</v>
      </c>
      <c r="G482" t="s">
        <v>19</v>
      </c>
      <c r="H482" s="5">
        <v>44036</v>
      </c>
      <c r="I482">
        <f>IF(ISBLANK(Positions[[#This Row],[Date of Joining]]),,Positions[[#This Row],[Date of Joining]]-Positions[[#This Row],[Position Opened]])</f>
        <v>53</v>
      </c>
    </row>
    <row r="483" spans="1:9" x14ac:dyDescent="0.2">
      <c r="A483" t="s">
        <v>507</v>
      </c>
      <c r="B483" t="s">
        <v>24</v>
      </c>
      <c r="C483" t="s">
        <v>13</v>
      </c>
      <c r="D483" s="5">
        <v>44224</v>
      </c>
      <c r="E483" s="5">
        <f t="shared" si="7"/>
        <v>44228</v>
      </c>
      <c r="F483" t="str">
        <f>IF(ISBLANK(Positions[[#This Row],[Date of Joining]]),"Open", "Closed")</f>
        <v>Closed</v>
      </c>
      <c r="G483" t="s">
        <v>19</v>
      </c>
      <c r="H483" s="5">
        <v>44314</v>
      </c>
      <c r="I483">
        <f>IF(ISBLANK(Positions[[#This Row],[Date of Joining]]),,Positions[[#This Row],[Date of Joining]]-Positions[[#This Row],[Position Opened]])</f>
        <v>86</v>
      </c>
    </row>
    <row r="484" spans="1:9" x14ac:dyDescent="0.2">
      <c r="A484" t="s">
        <v>508</v>
      </c>
      <c r="B484" t="s">
        <v>15</v>
      </c>
      <c r="C484" t="s">
        <v>13</v>
      </c>
      <c r="D484" s="5">
        <v>44198</v>
      </c>
      <c r="E484" s="5">
        <f t="shared" si="7"/>
        <v>44228</v>
      </c>
      <c r="F484" t="str">
        <f>IF(ISBLANK(Positions[[#This Row],[Date of Joining]]),"Open", "Closed")</f>
        <v>Closed</v>
      </c>
      <c r="G484" t="s">
        <v>19</v>
      </c>
      <c r="H484" s="5">
        <v>44285</v>
      </c>
      <c r="I484">
        <f>IF(ISBLANK(Positions[[#This Row],[Date of Joining]]),,Positions[[#This Row],[Date of Joining]]-Positions[[#This Row],[Position Opened]])</f>
        <v>57</v>
      </c>
    </row>
    <row r="485" spans="1:9" x14ac:dyDescent="0.2">
      <c r="A485" t="s">
        <v>509</v>
      </c>
      <c r="B485" t="s">
        <v>31</v>
      </c>
      <c r="C485" t="s">
        <v>32</v>
      </c>
      <c r="D485" s="5">
        <v>44319</v>
      </c>
      <c r="E485" s="5">
        <f t="shared" si="7"/>
        <v>44348</v>
      </c>
      <c r="F485" t="str">
        <f>IF(ISBLANK(Positions[[#This Row],[Date of Joining]]),"Open", "Closed")</f>
        <v>Open</v>
      </c>
      <c r="H485" s="5"/>
    </row>
    <row r="486" spans="1:9" x14ac:dyDescent="0.2">
      <c r="A486" t="s">
        <v>510</v>
      </c>
      <c r="B486" t="s">
        <v>12</v>
      </c>
      <c r="C486" t="s">
        <v>13</v>
      </c>
      <c r="D486" s="5">
        <v>44229</v>
      </c>
      <c r="E486" s="5">
        <f t="shared" si="7"/>
        <v>44256</v>
      </c>
      <c r="F486" t="str">
        <f>IF(ISBLANK(Positions[[#This Row],[Date of Joining]]),"Open", "Closed")</f>
        <v>Closed</v>
      </c>
      <c r="G486" t="s">
        <v>19</v>
      </c>
      <c r="H486" s="5">
        <v>44342</v>
      </c>
      <c r="I486">
        <f>IF(ISBLANK(Positions[[#This Row],[Date of Joining]]),,Positions[[#This Row],[Date of Joining]]-Positions[[#This Row],[Position Opened]])</f>
        <v>86</v>
      </c>
    </row>
    <row r="487" spans="1:9" x14ac:dyDescent="0.2">
      <c r="A487" t="s">
        <v>511</v>
      </c>
      <c r="B487" t="s">
        <v>28</v>
      </c>
      <c r="C487" t="s">
        <v>66</v>
      </c>
      <c r="D487" s="5">
        <v>44284</v>
      </c>
      <c r="E487" s="5">
        <f t="shared" si="7"/>
        <v>44287</v>
      </c>
      <c r="F487" t="str">
        <f>IF(ISBLANK(Positions[[#This Row],[Date of Joining]]),"Open", "Closed")</f>
        <v>Closed</v>
      </c>
      <c r="G487" t="s">
        <v>19</v>
      </c>
      <c r="H487" s="5">
        <v>44370</v>
      </c>
      <c r="I487">
        <f>IF(ISBLANK(Positions[[#This Row],[Date of Joining]]),,Positions[[#This Row],[Date of Joining]]-Positions[[#This Row],[Position Opened]])</f>
        <v>83</v>
      </c>
    </row>
    <row r="488" spans="1:9" x14ac:dyDescent="0.2">
      <c r="A488" t="s">
        <v>512</v>
      </c>
      <c r="B488" t="s">
        <v>31</v>
      </c>
      <c r="C488" t="s">
        <v>32</v>
      </c>
      <c r="D488" s="5">
        <v>44385</v>
      </c>
      <c r="E488" s="5">
        <f t="shared" si="7"/>
        <v>44409</v>
      </c>
      <c r="F488" t="str">
        <f>IF(ISBLANK(Positions[[#This Row],[Date of Joining]]),"Open", "Closed")</f>
        <v>Open</v>
      </c>
      <c r="H488" s="5"/>
    </row>
    <row r="489" spans="1:9" x14ac:dyDescent="0.2">
      <c r="A489" t="s">
        <v>513</v>
      </c>
      <c r="B489" t="s">
        <v>24</v>
      </c>
      <c r="C489" t="s">
        <v>16</v>
      </c>
      <c r="D489" s="5">
        <v>44332</v>
      </c>
      <c r="E489" s="5">
        <f t="shared" si="7"/>
        <v>44348</v>
      </c>
      <c r="F489" t="str">
        <f>IF(ISBLANK(Positions[[#This Row],[Date of Joining]]),"Open", "Closed")</f>
        <v>Open</v>
      </c>
      <c r="H489" s="5"/>
    </row>
    <row r="490" spans="1:9" x14ac:dyDescent="0.2">
      <c r="A490" t="s">
        <v>514</v>
      </c>
      <c r="B490" t="s">
        <v>24</v>
      </c>
      <c r="C490" t="s">
        <v>13</v>
      </c>
      <c r="D490" s="5">
        <v>44244</v>
      </c>
      <c r="E490" s="5">
        <f t="shared" si="7"/>
        <v>44256</v>
      </c>
      <c r="F490" t="str">
        <f>IF(ISBLANK(Positions[[#This Row],[Date of Joining]]),"Open", "Closed")</f>
        <v>Closed</v>
      </c>
      <c r="G490" t="s">
        <v>19</v>
      </c>
      <c r="H490" s="5">
        <v>44348</v>
      </c>
      <c r="I490">
        <f>IF(ISBLANK(Positions[[#This Row],[Date of Joining]]),,Positions[[#This Row],[Date of Joining]]-Positions[[#This Row],[Position Opened]])</f>
        <v>92</v>
      </c>
    </row>
    <row r="491" spans="1:9" x14ac:dyDescent="0.2">
      <c r="A491" t="s">
        <v>515</v>
      </c>
      <c r="B491" t="s">
        <v>12</v>
      </c>
      <c r="C491" t="s">
        <v>16</v>
      </c>
      <c r="D491" s="5">
        <v>44211</v>
      </c>
      <c r="E491" s="5">
        <f t="shared" si="7"/>
        <v>44228</v>
      </c>
      <c r="F491" t="str">
        <f>IF(ISBLANK(Positions[[#This Row],[Date of Joining]]),"Open", "Closed")</f>
        <v>Closed</v>
      </c>
      <c r="G491" t="s">
        <v>21</v>
      </c>
      <c r="H491" s="5">
        <v>44281</v>
      </c>
      <c r="I491">
        <f>IF(ISBLANK(Positions[[#This Row],[Date of Joining]]),,Positions[[#This Row],[Date of Joining]]-Positions[[#This Row],[Position Opened]])</f>
        <v>53</v>
      </c>
    </row>
    <row r="492" spans="1:9" x14ac:dyDescent="0.2">
      <c r="A492" t="s">
        <v>516</v>
      </c>
      <c r="B492" t="s">
        <v>12</v>
      </c>
      <c r="C492" t="s">
        <v>13</v>
      </c>
      <c r="D492" s="5">
        <v>44084</v>
      </c>
      <c r="E492" s="5">
        <f t="shared" si="7"/>
        <v>44105</v>
      </c>
      <c r="F492" t="str">
        <f>IF(ISBLANK(Positions[[#This Row],[Date of Joining]]),"Open", "Closed")</f>
        <v>Closed</v>
      </c>
      <c r="G492" t="s">
        <v>21</v>
      </c>
      <c r="H492" s="5">
        <v>44186</v>
      </c>
      <c r="I492">
        <f>IF(ISBLANK(Positions[[#This Row],[Date of Joining]]),,Positions[[#This Row],[Date of Joining]]-Positions[[#This Row],[Position Opened]])</f>
        <v>81</v>
      </c>
    </row>
    <row r="493" spans="1:9" x14ac:dyDescent="0.2">
      <c r="A493" t="s">
        <v>517</v>
      </c>
      <c r="B493" t="s">
        <v>12</v>
      </c>
      <c r="C493" t="s">
        <v>13</v>
      </c>
      <c r="D493" s="5">
        <v>44141</v>
      </c>
      <c r="E493" s="5">
        <f t="shared" si="7"/>
        <v>44166</v>
      </c>
      <c r="F493" t="str">
        <f>IF(ISBLANK(Positions[[#This Row],[Date of Joining]]),"Open", "Closed")</f>
        <v>Closed</v>
      </c>
      <c r="G493" t="s">
        <v>21</v>
      </c>
      <c r="H493" s="5">
        <v>44238</v>
      </c>
      <c r="I493">
        <f>IF(ISBLANK(Positions[[#This Row],[Date of Joining]]),,Positions[[#This Row],[Date of Joining]]-Positions[[#This Row],[Position Opened]])</f>
        <v>72</v>
      </c>
    </row>
    <row r="494" spans="1:9" x14ac:dyDescent="0.2">
      <c r="A494" t="s">
        <v>518</v>
      </c>
      <c r="B494" t="s">
        <v>18</v>
      </c>
      <c r="C494" t="s">
        <v>16</v>
      </c>
      <c r="D494" s="5">
        <v>44020</v>
      </c>
      <c r="E494" s="5">
        <f t="shared" si="7"/>
        <v>44044</v>
      </c>
      <c r="F494" t="str">
        <f>IF(ISBLANK(Positions[[#This Row],[Date of Joining]]),"Open", "Closed")</f>
        <v>Closed</v>
      </c>
      <c r="G494" t="s">
        <v>19</v>
      </c>
      <c r="H494" s="5">
        <v>44169</v>
      </c>
      <c r="I494">
        <f>IF(ISBLANK(Positions[[#This Row],[Date of Joining]]),,Positions[[#This Row],[Date of Joining]]-Positions[[#This Row],[Position Opened]])</f>
        <v>125</v>
      </c>
    </row>
    <row r="495" spans="1:9" x14ac:dyDescent="0.2">
      <c r="A495" t="s">
        <v>519</v>
      </c>
      <c r="B495" t="s">
        <v>12</v>
      </c>
      <c r="C495" t="s">
        <v>16</v>
      </c>
      <c r="D495" s="5">
        <v>44125</v>
      </c>
      <c r="E495" s="5">
        <f t="shared" si="7"/>
        <v>44136</v>
      </c>
      <c r="F495" t="str">
        <f>IF(ISBLANK(Positions[[#This Row],[Date of Joining]]),"Open", "Closed")</f>
        <v>Closed</v>
      </c>
      <c r="G495" t="s">
        <v>19</v>
      </c>
      <c r="H495" s="5">
        <v>44216</v>
      </c>
      <c r="I495">
        <f>IF(ISBLANK(Positions[[#This Row],[Date of Joining]]),,Positions[[#This Row],[Date of Joining]]-Positions[[#This Row],[Position Opened]])</f>
        <v>80</v>
      </c>
    </row>
    <row r="496" spans="1:9" x14ac:dyDescent="0.2">
      <c r="A496" t="s">
        <v>520</v>
      </c>
      <c r="B496" t="s">
        <v>31</v>
      </c>
      <c r="C496" t="s">
        <v>36</v>
      </c>
      <c r="D496" s="5">
        <v>44312</v>
      </c>
      <c r="E496" s="5">
        <f t="shared" si="7"/>
        <v>44317</v>
      </c>
      <c r="F496" t="str">
        <f>IF(ISBLANK(Positions[[#This Row],[Date of Joining]]),"Open", "Closed")</f>
        <v>Closed</v>
      </c>
      <c r="G496" t="s">
        <v>19</v>
      </c>
      <c r="H496" s="5">
        <v>44363</v>
      </c>
      <c r="I496">
        <f>IF(ISBLANK(Positions[[#This Row],[Date of Joining]]),,Positions[[#This Row],[Date of Joining]]-Positions[[#This Row],[Position Opened]])</f>
        <v>46</v>
      </c>
    </row>
    <row r="497" spans="1:9" x14ac:dyDescent="0.2">
      <c r="A497" t="s">
        <v>521</v>
      </c>
      <c r="B497" t="s">
        <v>24</v>
      </c>
      <c r="C497" t="s">
        <v>16</v>
      </c>
      <c r="D497" s="5">
        <v>44191</v>
      </c>
      <c r="E497" s="5">
        <f t="shared" si="7"/>
        <v>44197</v>
      </c>
      <c r="F497" t="str">
        <f>IF(ISBLANK(Positions[[#This Row],[Date of Joining]]),"Open", "Closed")</f>
        <v>Closed</v>
      </c>
      <c r="G497" t="s">
        <v>21</v>
      </c>
      <c r="H497" s="5">
        <v>44295</v>
      </c>
      <c r="I497">
        <f>IF(ISBLANK(Positions[[#This Row],[Date of Joining]]),,Positions[[#This Row],[Date of Joining]]-Positions[[#This Row],[Position Opened]])</f>
        <v>98</v>
      </c>
    </row>
    <row r="498" spans="1:9" x14ac:dyDescent="0.2">
      <c r="A498" t="s">
        <v>522</v>
      </c>
      <c r="B498" t="s">
        <v>24</v>
      </c>
      <c r="C498" t="s">
        <v>13</v>
      </c>
      <c r="D498" s="5">
        <v>44218</v>
      </c>
      <c r="E498" s="5">
        <f t="shared" si="7"/>
        <v>44228</v>
      </c>
      <c r="F498" t="str">
        <f>IF(ISBLANK(Positions[[#This Row],[Date of Joining]]),"Open", "Closed")</f>
        <v>Closed</v>
      </c>
      <c r="G498" t="s">
        <v>19</v>
      </c>
      <c r="H498" s="5">
        <v>44279</v>
      </c>
      <c r="I498">
        <f>IF(ISBLANK(Positions[[#This Row],[Date of Joining]]),,Positions[[#This Row],[Date of Joining]]-Positions[[#This Row],[Position Opened]])</f>
        <v>51</v>
      </c>
    </row>
    <row r="499" spans="1:9" x14ac:dyDescent="0.2">
      <c r="A499" t="s">
        <v>523</v>
      </c>
      <c r="B499" t="s">
        <v>18</v>
      </c>
      <c r="C499" t="s">
        <v>13</v>
      </c>
      <c r="D499" s="5">
        <v>44354</v>
      </c>
      <c r="E499" s="5">
        <f t="shared" si="7"/>
        <v>44378</v>
      </c>
      <c r="F499" t="str">
        <f>IF(ISBLANK(Positions[[#This Row],[Date of Joining]]),"Open", "Closed")</f>
        <v>Open</v>
      </c>
      <c r="H499" s="5"/>
    </row>
    <row r="500" spans="1:9" x14ac:dyDescent="0.2">
      <c r="A500" t="s">
        <v>524</v>
      </c>
      <c r="B500" t="s">
        <v>41</v>
      </c>
      <c r="C500" t="s">
        <v>16</v>
      </c>
      <c r="D500" s="5">
        <v>44359</v>
      </c>
      <c r="E500" s="5">
        <f t="shared" si="7"/>
        <v>44378</v>
      </c>
      <c r="F500" t="str">
        <f>IF(ISBLANK(Positions[[#This Row],[Date of Joining]]),"Open", "Closed")</f>
        <v>Open</v>
      </c>
      <c r="H500" s="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14B3A-D008-B740-A17A-6A396C826CC9}">
  <dimension ref="A1:D500"/>
  <sheetViews>
    <sheetView workbookViewId="0">
      <selection activeCellId="1" sqref="B1:B1048576 A1:A1048576"/>
    </sheetView>
  </sheetViews>
  <sheetFormatPr baseColWidth="10" defaultRowHeight="15" x14ac:dyDescent="0.2"/>
  <sheetData>
    <row r="1" spans="1:4" x14ac:dyDescent="0.2">
      <c r="A1" t="s">
        <v>10</v>
      </c>
      <c r="B1" t="s">
        <v>563</v>
      </c>
    </row>
    <row r="2" spans="1:4" x14ac:dyDescent="0.2">
      <c r="A2">
        <v>65.8</v>
      </c>
      <c r="B2" t="b">
        <f>OR(A2&lt;$D$7,A2&gt;$D$6)</f>
        <v>0</v>
      </c>
    </row>
    <row r="3" spans="1:4" x14ac:dyDescent="0.2">
      <c r="A3">
        <v>65.8</v>
      </c>
      <c r="B3" t="b">
        <f>OR(A3&lt;$D$7,A3&gt;$D$6)</f>
        <v>0</v>
      </c>
      <c r="C3" t="s">
        <v>558</v>
      </c>
      <c r="D3">
        <f>QUARTILE(A:A,1)</f>
        <v>55</v>
      </c>
    </row>
    <row r="4" spans="1:4" x14ac:dyDescent="0.2">
      <c r="A4">
        <f>IF(ISBLANK(Positions[[#This Row],[Date of Joining]]),,Positions[[#This Row],[Date of Joining]]-Positions[[#This Row],[Position Opened]])</f>
        <v>37</v>
      </c>
      <c r="B4" t="b">
        <f>OR(A4&lt;$D$7,A4&gt;$D$6)</f>
        <v>0</v>
      </c>
      <c r="C4" t="s">
        <v>559</v>
      </c>
      <c r="D4">
        <f>QUARTILE(A:A,3)</f>
        <v>71</v>
      </c>
    </row>
    <row r="5" spans="1:4" x14ac:dyDescent="0.2">
      <c r="A5">
        <f>IF(ISBLANK(Positions[[#This Row],[Date of Joining]]),,Positions[[#This Row],[Date of Joining]]-Positions[[#This Row],[Position Opened]])</f>
        <v>88</v>
      </c>
      <c r="B5" t="b">
        <f t="shared" ref="B5:B68" si="0">OR(A5&lt;$D$7,A5&gt;$D$6)</f>
        <v>0</v>
      </c>
      <c r="C5" t="s">
        <v>560</v>
      </c>
      <c r="D5">
        <f>D4-D3</f>
        <v>16</v>
      </c>
    </row>
    <row r="6" spans="1:4" x14ac:dyDescent="0.2">
      <c r="A6">
        <f>IF(ISBLANK(Positions[[#This Row],[Date of Joining]]),,Positions[[#This Row],[Date of Joining]]-Positions[[#This Row],[Position Opened]])</f>
        <v>56</v>
      </c>
      <c r="B6" t="b">
        <f t="shared" si="0"/>
        <v>0</v>
      </c>
      <c r="C6" t="s">
        <v>561</v>
      </c>
      <c r="D6">
        <f>D4+1.5*D5</f>
        <v>95</v>
      </c>
    </row>
    <row r="7" spans="1:4" x14ac:dyDescent="0.2">
      <c r="A7">
        <f>IF(ISBLANK(Positions[[#This Row],[Date of Joining]]),,Positions[[#This Row],[Date of Joining]]-Positions[[#This Row],[Position Opened]])</f>
        <v>64</v>
      </c>
      <c r="B7" t="b">
        <f t="shared" si="0"/>
        <v>0</v>
      </c>
      <c r="C7" t="s">
        <v>562</v>
      </c>
      <c r="D7">
        <f>D3-1.5*D5</f>
        <v>31</v>
      </c>
    </row>
    <row r="8" spans="1:4" x14ac:dyDescent="0.2">
      <c r="A8">
        <v>65.8</v>
      </c>
      <c r="B8" t="b">
        <f t="shared" si="0"/>
        <v>0</v>
      </c>
    </row>
    <row r="9" spans="1:4" x14ac:dyDescent="0.2">
      <c r="A9">
        <f>IF(ISBLANK(Positions[[#This Row],[Date of Joining]]),,Positions[[#This Row],[Date of Joining]]-Positions[[#This Row],[Position Opened]])</f>
        <v>53</v>
      </c>
      <c r="B9" t="b">
        <f t="shared" si="0"/>
        <v>0</v>
      </c>
    </row>
    <row r="10" spans="1:4" x14ac:dyDescent="0.2">
      <c r="A10">
        <f>IF(ISBLANK(Positions[[#This Row],[Date of Joining]]),,Positions[[#This Row],[Date of Joining]]-Positions[[#This Row],[Position Opened]])</f>
        <v>51</v>
      </c>
      <c r="B10" t="b">
        <f t="shared" si="0"/>
        <v>0</v>
      </c>
    </row>
    <row r="11" spans="1:4" x14ac:dyDescent="0.2">
      <c r="A11">
        <v>65.8</v>
      </c>
      <c r="B11" t="b">
        <f t="shared" si="0"/>
        <v>0</v>
      </c>
    </row>
    <row r="12" spans="1:4" x14ac:dyDescent="0.2">
      <c r="A12">
        <f>IF(ISBLANK(Positions[[#This Row],[Date of Joining]]),,Positions[[#This Row],[Date of Joining]]-Positions[[#This Row],[Position Opened]])</f>
        <v>64</v>
      </c>
      <c r="B12" t="b">
        <f t="shared" si="0"/>
        <v>0</v>
      </c>
    </row>
    <row r="13" spans="1:4" x14ac:dyDescent="0.2">
      <c r="A13">
        <v>65.8</v>
      </c>
      <c r="B13" t="b">
        <f t="shared" si="0"/>
        <v>0</v>
      </c>
    </row>
    <row r="14" spans="1:4" x14ac:dyDescent="0.2">
      <c r="A14">
        <f>IF(ISBLANK(Positions[[#This Row],[Date of Joining]]),,Positions[[#This Row],[Date of Joining]]-Positions[[#This Row],[Position Opened]])</f>
        <v>52</v>
      </c>
      <c r="B14" t="b">
        <f t="shared" si="0"/>
        <v>0</v>
      </c>
    </row>
    <row r="15" spans="1:4" x14ac:dyDescent="0.2">
      <c r="A15">
        <v>65.8</v>
      </c>
      <c r="B15" t="b">
        <f t="shared" si="0"/>
        <v>0</v>
      </c>
    </row>
    <row r="16" spans="1:4" x14ac:dyDescent="0.2">
      <c r="A16">
        <v>65.8</v>
      </c>
      <c r="B16" t="b">
        <f t="shared" si="0"/>
        <v>0</v>
      </c>
    </row>
    <row r="17" spans="1:2" x14ac:dyDescent="0.2">
      <c r="A17">
        <v>65.8</v>
      </c>
      <c r="B17" t="b">
        <f t="shared" si="0"/>
        <v>0</v>
      </c>
    </row>
    <row r="18" spans="1:2" x14ac:dyDescent="0.2">
      <c r="A18">
        <f>IF(ISBLANK(Positions[[#This Row],[Date of Joining]]),,Positions[[#This Row],[Date of Joining]]-Positions[[#This Row],[Position Opened]])</f>
        <v>68</v>
      </c>
      <c r="B18" t="b">
        <f t="shared" si="0"/>
        <v>0</v>
      </c>
    </row>
    <row r="19" spans="1:2" x14ac:dyDescent="0.2">
      <c r="A19">
        <v>65.8</v>
      </c>
      <c r="B19" t="b">
        <f t="shared" si="0"/>
        <v>0</v>
      </c>
    </row>
    <row r="20" spans="1:2" x14ac:dyDescent="0.2">
      <c r="A20">
        <f>IF(ISBLANK(Positions[[#This Row],[Date of Joining]]),,Positions[[#This Row],[Date of Joining]]-Positions[[#This Row],[Position Opened]])</f>
        <v>37</v>
      </c>
      <c r="B20" t="b">
        <f t="shared" si="0"/>
        <v>0</v>
      </c>
    </row>
    <row r="21" spans="1:2" x14ac:dyDescent="0.2">
      <c r="A21">
        <v>65.8</v>
      </c>
      <c r="B21" t="b">
        <f t="shared" si="0"/>
        <v>0</v>
      </c>
    </row>
    <row r="22" spans="1:2" x14ac:dyDescent="0.2">
      <c r="A22">
        <f>IF(ISBLANK(Positions[[#This Row],[Date of Joining]]),,Positions[[#This Row],[Date of Joining]]-Positions[[#This Row],[Position Opened]])</f>
        <v>64</v>
      </c>
      <c r="B22" t="b">
        <f t="shared" si="0"/>
        <v>0</v>
      </c>
    </row>
    <row r="23" spans="1:2" x14ac:dyDescent="0.2">
      <c r="A23" s="12">
        <f>IF(ISBLANK(Positions[[#This Row],[Date of Joining]]),,Positions[[#This Row],[Date of Joining]]-Positions[[#This Row],[Position Opened]])</f>
        <v>26</v>
      </c>
      <c r="B23" s="12" t="b">
        <f t="shared" si="0"/>
        <v>1</v>
      </c>
    </row>
    <row r="24" spans="1:2" x14ac:dyDescent="0.2">
      <c r="A24">
        <f>IF(ISBLANK(Positions[[#This Row],[Date of Joining]]),,Positions[[#This Row],[Date of Joining]]-Positions[[#This Row],[Position Opened]])</f>
        <v>88</v>
      </c>
      <c r="B24" t="b">
        <f t="shared" si="0"/>
        <v>0</v>
      </c>
    </row>
    <row r="25" spans="1:2" x14ac:dyDescent="0.2">
      <c r="A25">
        <v>65.8</v>
      </c>
      <c r="B25" t="b">
        <f t="shared" si="0"/>
        <v>0</v>
      </c>
    </row>
    <row r="26" spans="1:2" x14ac:dyDescent="0.2">
      <c r="A26">
        <f>IF(ISBLANK(Positions[[#This Row],[Date of Joining]]),,Positions[[#This Row],[Date of Joining]]-Positions[[#This Row],[Position Opened]])</f>
        <v>51</v>
      </c>
      <c r="B26" t="b">
        <f t="shared" si="0"/>
        <v>0</v>
      </c>
    </row>
    <row r="27" spans="1:2" x14ac:dyDescent="0.2">
      <c r="A27">
        <v>65.8</v>
      </c>
      <c r="B27" t="b">
        <f t="shared" si="0"/>
        <v>0</v>
      </c>
    </row>
    <row r="28" spans="1:2" x14ac:dyDescent="0.2">
      <c r="A28">
        <f>IF(ISBLANK(Positions[[#This Row],[Date of Joining]]),,Positions[[#This Row],[Date of Joining]]-Positions[[#This Row],[Position Opened]])</f>
        <v>76</v>
      </c>
      <c r="B28" t="b">
        <f t="shared" si="0"/>
        <v>0</v>
      </c>
    </row>
    <row r="29" spans="1:2" x14ac:dyDescent="0.2">
      <c r="A29">
        <v>65.8</v>
      </c>
      <c r="B29" t="b">
        <f t="shared" si="0"/>
        <v>0</v>
      </c>
    </row>
    <row r="30" spans="1:2" x14ac:dyDescent="0.2">
      <c r="A30">
        <f>IF(ISBLANK(Positions[[#This Row],[Date of Joining]]),,Positions[[#This Row],[Date of Joining]]-Positions[[#This Row],[Position Opened]])</f>
        <v>89</v>
      </c>
      <c r="B30" t="b">
        <f t="shared" si="0"/>
        <v>0</v>
      </c>
    </row>
    <row r="31" spans="1:2" x14ac:dyDescent="0.2">
      <c r="A31">
        <v>65.8</v>
      </c>
      <c r="B31" t="b">
        <f t="shared" si="0"/>
        <v>0</v>
      </c>
    </row>
    <row r="32" spans="1:2" x14ac:dyDescent="0.2">
      <c r="A32">
        <f>IF(ISBLANK(Positions[[#This Row],[Date of Joining]]),,Positions[[#This Row],[Date of Joining]]-Positions[[#This Row],[Position Opened]])</f>
        <v>56</v>
      </c>
      <c r="B32" t="b">
        <f t="shared" si="0"/>
        <v>0</v>
      </c>
    </row>
    <row r="33" spans="1:2" x14ac:dyDescent="0.2">
      <c r="A33">
        <v>65.8</v>
      </c>
      <c r="B33" t="b">
        <f t="shared" si="0"/>
        <v>0</v>
      </c>
    </row>
    <row r="34" spans="1:2" x14ac:dyDescent="0.2">
      <c r="A34">
        <f>IF(ISBLANK(Positions[[#This Row],[Date of Joining]]),,Positions[[#This Row],[Date of Joining]]-Positions[[#This Row],[Position Opened]])</f>
        <v>55</v>
      </c>
      <c r="B34" t="b">
        <f t="shared" si="0"/>
        <v>0</v>
      </c>
    </row>
    <row r="35" spans="1:2" x14ac:dyDescent="0.2">
      <c r="A35">
        <v>65.8</v>
      </c>
      <c r="B35" t="b">
        <f t="shared" si="0"/>
        <v>0</v>
      </c>
    </row>
    <row r="36" spans="1:2" x14ac:dyDescent="0.2">
      <c r="A36">
        <f>IF(ISBLANK(Positions[[#This Row],[Date of Joining]]),,Positions[[#This Row],[Date of Joining]]-Positions[[#This Row],[Position Opened]])</f>
        <v>46</v>
      </c>
      <c r="B36" t="b">
        <f t="shared" si="0"/>
        <v>0</v>
      </c>
    </row>
    <row r="37" spans="1:2" x14ac:dyDescent="0.2">
      <c r="A37">
        <f>IF(ISBLANK(Positions[[#This Row],[Date of Joining]]),,Positions[[#This Row],[Date of Joining]]-Positions[[#This Row],[Position Opened]])</f>
        <v>44</v>
      </c>
      <c r="B37" t="b">
        <f t="shared" si="0"/>
        <v>0</v>
      </c>
    </row>
    <row r="38" spans="1:2" x14ac:dyDescent="0.2">
      <c r="A38">
        <f>IF(ISBLANK(Positions[[#This Row],[Date of Joining]]),,Positions[[#This Row],[Date of Joining]]-Positions[[#This Row],[Position Opened]])</f>
        <v>49</v>
      </c>
      <c r="B38" t="b">
        <f t="shared" si="0"/>
        <v>0</v>
      </c>
    </row>
    <row r="39" spans="1:2" x14ac:dyDescent="0.2">
      <c r="A39">
        <f>IF(ISBLANK(Positions[[#This Row],[Date of Joining]]),,Positions[[#This Row],[Date of Joining]]-Positions[[#This Row],[Position Opened]])</f>
        <v>38</v>
      </c>
      <c r="B39" t="b">
        <f t="shared" si="0"/>
        <v>0</v>
      </c>
    </row>
    <row r="40" spans="1:2" x14ac:dyDescent="0.2">
      <c r="A40">
        <v>65.8</v>
      </c>
      <c r="B40" t="b">
        <f t="shared" si="0"/>
        <v>0</v>
      </c>
    </row>
    <row r="41" spans="1:2" x14ac:dyDescent="0.2">
      <c r="A41">
        <f>IF(ISBLANK(Positions[[#This Row],[Date of Joining]]),,Positions[[#This Row],[Date of Joining]]-Positions[[#This Row],[Position Opened]])</f>
        <v>65</v>
      </c>
      <c r="B41" t="b">
        <f t="shared" si="0"/>
        <v>0</v>
      </c>
    </row>
    <row r="42" spans="1:2" x14ac:dyDescent="0.2">
      <c r="A42">
        <v>65.8</v>
      </c>
      <c r="B42" t="b">
        <f t="shared" si="0"/>
        <v>0</v>
      </c>
    </row>
    <row r="43" spans="1:2" x14ac:dyDescent="0.2">
      <c r="A43">
        <f>IF(ISBLANK(Positions[[#This Row],[Date of Joining]]),,Positions[[#This Row],[Date of Joining]]-Positions[[#This Row],[Position Opened]])</f>
        <v>66</v>
      </c>
      <c r="B43" t="b">
        <f t="shared" si="0"/>
        <v>0</v>
      </c>
    </row>
    <row r="44" spans="1:2" x14ac:dyDescent="0.2">
      <c r="A44">
        <f>IF(ISBLANK(Positions[[#This Row],[Date of Joining]]),,Positions[[#This Row],[Date of Joining]]-Positions[[#This Row],[Position Opened]])</f>
        <v>77</v>
      </c>
      <c r="B44" t="b">
        <f t="shared" si="0"/>
        <v>0</v>
      </c>
    </row>
    <row r="45" spans="1:2" x14ac:dyDescent="0.2">
      <c r="A45">
        <f>IF(ISBLANK(Positions[[#This Row],[Date of Joining]]),,Positions[[#This Row],[Date of Joining]]-Positions[[#This Row],[Position Opened]])</f>
        <v>50</v>
      </c>
      <c r="B45" t="b">
        <f t="shared" si="0"/>
        <v>0</v>
      </c>
    </row>
    <row r="46" spans="1:2" x14ac:dyDescent="0.2">
      <c r="A46">
        <f>IF(ISBLANK(Positions[[#This Row],[Date of Joining]]),,Positions[[#This Row],[Date of Joining]]-Positions[[#This Row],[Position Opened]])</f>
        <v>79</v>
      </c>
      <c r="B46" t="b">
        <f t="shared" si="0"/>
        <v>0</v>
      </c>
    </row>
    <row r="47" spans="1:2" x14ac:dyDescent="0.2">
      <c r="A47">
        <v>65.8</v>
      </c>
      <c r="B47" t="b">
        <f t="shared" si="0"/>
        <v>0</v>
      </c>
    </row>
    <row r="48" spans="1:2" x14ac:dyDescent="0.2">
      <c r="A48">
        <f>IF(ISBLANK(Positions[[#This Row],[Date of Joining]]),,Positions[[#This Row],[Date of Joining]]-Positions[[#This Row],[Position Opened]])</f>
        <v>43</v>
      </c>
      <c r="B48" t="b">
        <f t="shared" si="0"/>
        <v>0</v>
      </c>
    </row>
    <row r="49" spans="1:2" x14ac:dyDescent="0.2">
      <c r="A49">
        <f>IF(ISBLANK(Positions[[#This Row],[Date of Joining]]),,Positions[[#This Row],[Date of Joining]]-Positions[[#This Row],[Position Opened]])</f>
        <v>64</v>
      </c>
      <c r="B49" t="b">
        <f t="shared" si="0"/>
        <v>0</v>
      </c>
    </row>
    <row r="50" spans="1:2" x14ac:dyDescent="0.2">
      <c r="A50">
        <v>65.8</v>
      </c>
      <c r="B50" t="b">
        <f t="shared" si="0"/>
        <v>0</v>
      </c>
    </row>
    <row r="51" spans="1:2" x14ac:dyDescent="0.2">
      <c r="A51">
        <f>IF(ISBLANK(Positions[[#This Row],[Date of Joining]]),,Positions[[#This Row],[Date of Joining]]-Positions[[#This Row],[Position Opened]])</f>
        <v>90</v>
      </c>
      <c r="B51" t="b">
        <f t="shared" si="0"/>
        <v>0</v>
      </c>
    </row>
    <row r="52" spans="1:2" x14ac:dyDescent="0.2">
      <c r="A52">
        <f>IF(ISBLANK(Positions[[#This Row],[Date of Joining]]),,Positions[[#This Row],[Date of Joining]]-Positions[[#This Row],[Position Opened]])</f>
        <v>32</v>
      </c>
      <c r="B52" t="b">
        <f t="shared" si="0"/>
        <v>0</v>
      </c>
    </row>
    <row r="53" spans="1:2" x14ac:dyDescent="0.2">
      <c r="A53">
        <f>IF(ISBLANK(Positions[[#This Row],[Date of Joining]]),,Positions[[#This Row],[Date of Joining]]-Positions[[#This Row],[Position Opened]])</f>
        <v>64</v>
      </c>
      <c r="B53" t="b">
        <f t="shared" si="0"/>
        <v>0</v>
      </c>
    </row>
    <row r="54" spans="1:2" x14ac:dyDescent="0.2">
      <c r="A54">
        <f>IF(ISBLANK(Positions[[#This Row],[Date of Joining]]),,Positions[[#This Row],[Date of Joining]]-Positions[[#This Row],[Position Opened]])</f>
        <v>43</v>
      </c>
      <c r="B54" t="b">
        <f t="shared" si="0"/>
        <v>0</v>
      </c>
    </row>
    <row r="55" spans="1:2" x14ac:dyDescent="0.2">
      <c r="A55">
        <f>IF(ISBLANK(Positions[[#This Row],[Date of Joining]]),,Positions[[#This Row],[Date of Joining]]-Positions[[#This Row],[Position Opened]])</f>
        <v>81</v>
      </c>
      <c r="B55" t="b">
        <f t="shared" si="0"/>
        <v>0</v>
      </c>
    </row>
    <row r="56" spans="1:2" x14ac:dyDescent="0.2">
      <c r="A56">
        <v>65.8</v>
      </c>
      <c r="B56" t="b">
        <f t="shared" si="0"/>
        <v>0</v>
      </c>
    </row>
    <row r="57" spans="1:2" x14ac:dyDescent="0.2">
      <c r="A57">
        <v>65.8</v>
      </c>
      <c r="B57" t="b">
        <f t="shared" si="0"/>
        <v>0</v>
      </c>
    </row>
    <row r="58" spans="1:2" x14ac:dyDescent="0.2">
      <c r="A58">
        <v>65.8</v>
      </c>
      <c r="B58" t="b">
        <f t="shared" si="0"/>
        <v>0</v>
      </c>
    </row>
    <row r="59" spans="1:2" x14ac:dyDescent="0.2">
      <c r="A59">
        <f>IF(ISBLANK(Positions[[#This Row],[Date of Joining]]),,Positions[[#This Row],[Date of Joining]]-Positions[[#This Row],[Position Opened]])</f>
        <v>57</v>
      </c>
      <c r="B59" t="b">
        <f t="shared" si="0"/>
        <v>0</v>
      </c>
    </row>
    <row r="60" spans="1:2" x14ac:dyDescent="0.2">
      <c r="A60">
        <f>IF(ISBLANK(Positions[[#This Row],[Date of Joining]]),,Positions[[#This Row],[Date of Joining]]-Positions[[#This Row],[Position Opened]])</f>
        <v>38</v>
      </c>
      <c r="B60" t="b">
        <f t="shared" si="0"/>
        <v>0</v>
      </c>
    </row>
    <row r="61" spans="1:2" x14ac:dyDescent="0.2">
      <c r="A61">
        <f>IF(ISBLANK(Positions[[#This Row],[Date of Joining]]),,Positions[[#This Row],[Date of Joining]]-Positions[[#This Row],[Position Opened]])</f>
        <v>60</v>
      </c>
      <c r="B61" t="b">
        <f t="shared" si="0"/>
        <v>0</v>
      </c>
    </row>
    <row r="62" spans="1:2" x14ac:dyDescent="0.2">
      <c r="A62">
        <f>IF(ISBLANK(Positions[[#This Row],[Date of Joining]]),,Positions[[#This Row],[Date of Joining]]-Positions[[#This Row],[Position Opened]])</f>
        <v>80</v>
      </c>
      <c r="B62" t="b">
        <f t="shared" si="0"/>
        <v>0</v>
      </c>
    </row>
    <row r="63" spans="1:2" x14ac:dyDescent="0.2">
      <c r="A63">
        <f>IF(ISBLANK(Positions[[#This Row],[Date of Joining]]),,Positions[[#This Row],[Date of Joining]]-Positions[[#This Row],[Position Opened]])</f>
        <v>85</v>
      </c>
      <c r="B63" t="b">
        <f t="shared" si="0"/>
        <v>0</v>
      </c>
    </row>
    <row r="64" spans="1:2" x14ac:dyDescent="0.2">
      <c r="A64">
        <f>IF(ISBLANK(Positions[[#This Row],[Date of Joining]]),,Positions[[#This Row],[Date of Joining]]-Positions[[#This Row],[Position Opened]])</f>
        <v>59</v>
      </c>
      <c r="B64" t="b">
        <f t="shared" si="0"/>
        <v>0</v>
      </c>
    </row>
    <row r="65" spans="1:2" x14ac:dyDescent="0.2">
      <c r="A65">
        <v>65.8</v>
      </c>
      <c r="B65" t="b">
        <f t="shared" si="0"/>
        <v>0</v>
      </c>
    </row>
    <row r="66" spans="1:2" x14ac:dyDescent="0.2">
      <c r="A66">
        <v>65.8</v>
      </c>
      <c r="B66" t="b">
        <f t="shared" si="0"/>
        <v>0</v>
      </c>
    </row>
    <row r="67" spans="1:2" x14ac:dyDescent="0.2">
      <c r="A67">
        <v>65.8</v>
      </c>
      <c r="B67" t="b">
        <f t="shared" si="0"/>
        <v>0</v>
      </c>
    </row>
    <row r="68" spans="1:2" x14ac:dyDescent="0.2">
      <c r="A68">
        <f>IF(ISBLANK(Positions[[#This Row],[Date of Joining]]),,Positions[[#This Row],[Date of Joining]]-Positions[[#This Row],[Position Opened]])</f>
        <v>60</v>
      </c>
      <c r="B68" t="b">
        <f t="shared" si="0"/>
        <v>0</v>
      </c>
    </row>
    <row r="69" spans="1:2" x14ac:dyDescent="0.2">
      <c r="A69">
        <f>IF(ISBLANK(Positions[[#This Row],[Date of Joining]]),,Positions[[#This Row],[Date of Joining]]-Positions[[#This Row],[Position Opened]])</f>
        <v>45</v>
      </c>
      <c r="B69" t="b">
        <f t="shared" ref="B69:B132" si="1">OR(A69&lt;$D$7,A69&gt;$D$6)</f>
        <v>0</v>
      </c>
    </row>
    <row r="70" spans="1:2" x14ac:dyDescent="0.2">
      <c r="A70">
        <f>IF(ISBLANK(Positions[[#This Row],[Date of Joining]]),,Positions[[#This Row],[Date of Joining]]-Positions[[#This Row],[Position Opened]])</f>
        <v>94</v>
      </c>
      <c r="B70" t="b">
        <f t="shared" si="1"/>
        <v>0</v>
      </c>
    </row>
    <row r="71" spans="1:2" x14ac:dyDescent="0.2">
      <c r="A71">
        <f>IF(ISBLANK(Positions[[#This Row],[Date of Joining]]),,Positions[[#This Row],[Date of Joining]]-Positions[[#This Row],[Position Opened]])</f>
        <v>75</v>
      </c>
      <c r="B71" t="b">
        <f t="shared" si="1"/>
        <v>0</v>
      </c>
    </row>
    <row r="72" spans="1:2" x14ac:dyDescent="0.2">
      <c r="A72">
        <f>IF(ISBLANK(Positions[[#This Row],[Date of Joining]]),,Positions[[#This Row],[Date of Joining]]-Positions[[#This Row],[Position Opened]])</f>
        <v>71</v>
      </c>
      <c r="B72" t="b">
        <f t="shared" si="1"/>
        <v>0</v>
      </c>
    </row>
    <row r="73" spans="1:2" x14ac:dyDescent="0.2">
      <c r="A73">
        <f>IF(ISBLANK(Positions[[#This Row],[Date of Joining]]),,Positions[[#This Row],[Date of Joining]]-Positions[[#This Row],[Position Opened]])</f>
        <v>84</v>
      </c>
      <c r="B73" t="b">
        <f t="shared" si="1"/>
        <v>0</v>
      </c>
    </row>
    <row r="74" spans="1:2" x14ac:dyDescent="0.2">
      <c r="A74">
        <f>IF(ISBLANK(Positions[[#This Row],[Date of Joining]]),,Positions[[#This Row],[Date of Joining]]-Positions[[#This Row],[Position Opened]])</f>
        <v>36</v>
      </c>
      <c r="B74" t="b">
        <f t="shared" si="1"/>
        <v>0</v>
      </c>
    </row>
    <row r="75" spans="1:2" x14ac:dyDescent="0.2">
      <c r="A75">
        <f>IF(ISBLANK(Positions[[#This Row],[Date of Joining]]),,Positions[[#This Row],[Date of Joining]]-Positions[[#This Row],[Position Opened]])</f>
        <v>34</v>
      </c>
      <c r="B75" t="b">
        <f t="shared" si="1"/>
        <v>0</v>
      </c>
    </row>
    <row r="76" spans="1:2" x14ac:dyDescent="0.2">
      <c r="A76">
        <f>IF(ISBLANK(Positions[[#This Row],[Date of Joining]]),,Positions[[#This Row],[Date of Joining]]-Positions[[#This Row],[Position Opened]])</f>
        <v>58</v>
      </c>
      <c r="B76" t="b">
        <f t="shared" si="1"/>
        <v>0</v>
      </c>
    </row>
    <row r="77" spans="1:2" x14ac:dyDescent="0.2">
      <c r="A77">
        <v>65.8</v>
      </c>
      <c r="B77" t="b">
        <f t="shared" si="1"/>
        <v>0</v>
      </c>
    </row>
    <row r="78" spans="1:2" x14ac:dyDescent="0.2">
      <c r="A78">
        <v>65.8</v>
      </c>
      <c r="B78" t="b">
        <f t="shared" si="1"/>
        <v>0</v>
      </c>
    </row>
    <row r="79" spans="1:2" x14ac:dyDescent="0.2">
      <c r="A79">
        <f>IF(ISBLANK(Positions[[#This Row],[Date of Joining]]),,Positions[[#This Row],[Date of Joining]]-Positions[[#This Row],[Position Opened]])</f>
        <v>67</v>
      </c>
      <c r="B79" t="b">
        <f t="shared" si="1"/>
        <v>0</v>
      </c>
    </row>
    <row r="80" spans="1:2" x14ac:dyDescent="0.2">
      <c r="A80">
        <f>IF(ISBLANK(Positions[[#This Row],[Date of Joining]]),,Positions[[#This Row],[Date of Joining]]-Positions[[#This Row],[Position Opened]])</f>
        <v>81</v>
      </c>
      <c r="B80" t="b">
        <f t="shared" si="1"/>
        <v>0</v>
      </c>
    </row>
    <row r="81" spans="1:2" x14ac:dyDescent="0.2">
      <c r="A81">
        <f>IF(ISBLANK(Positions[[#This Row],[Date of Joining]]),,Positions[[#This Row],[Date of Joining]]-Positions[[#This Row],[Position Opened]])</f>
        <v>42</v>
      </c>
      <c r="B81" t="b">
        <f t="shared" si="1"/>
        <v>0</v>
      </c>
    </row>
    <row r="82" spans="1:2" x14ac:dyDescent="0.2">
      <c r="A82">
        <v>65.8</v>
      </c>
      <c r="B82" t="b">
        <f t="shared" si="1"/>
        <v>0</v>
      </c>
    </row>
    <row r="83" spans="1:2" x14ac:dyDescent="0.2">
      <c r="A83">
        <f>IF(ISBLANK(Positions[[#This Row],[Date of Joining]]),,Positions[[#This Row],[Date of Joining]]-Positions[[#This Row],[Position Opened]])</f>
        <v>76</v>
      </c>
      <c r="B83" t="b">
        <f t="shared" si="1"/>
        <v>0</v>
      </c>
    </row>
    <row r="84" spans="1:2" x14ac:dyDescent="0.2">
      <c r="A84">
        <f>IF(ISBLANK(Positions[[#This Row],[Date of Joining]]),,Positions[[#This Row],[Date of Joining]]-Positions[[#This Row],[Position Opened]])</f>
        <v>45</v>
      </c>
      <c r="B84" t="b">
        <f t="shared" si="1"/>
        <v>0</v>
      </c>
    </row>
    <row r="85" spans="1:2" x14ac:dyDescent="0.2">
      <c r="A85">
        <f>IF(ISBLANK(Positions[[#This Row],[Date of Joining]]),,Positions[[#This Row],[Date of Joining]]-Positions[[#This Row],[Position Opened]])</f>
        <v>38</v>
      </c>
      <c r="B85" t="b">
        <f t="shared" si="1"/>
        <v>0</v>
      </c>
    </row>
    <row r="86" spans="1:2" x14ac:dyDescent="0.2">
      <c r="A86">
        <f>IF(ISBLANK(Positions[[#This Row],[Date of Joining]]),,Positions[[#This Row],[Date of Joining]]-Positions[[#This Row],[Position Opened]])</f>
        <v>52</v>
      </c>
      <c r="B86" t="b">
        <f t="shared" si="1"/>
        <v>0</v>
      </c>
    </row>
    <row r="87" spans="1:2" x14ac:dyDescent="0.2">
      <c r="A87">
        <v>65.8</v>
      </c>
      <c r="B87" t="b">
        <f t="shared" si="1"/>
        <v>0</v>
      </c>
    </row>
    <row r="88" spans="1:2" x14ac:dyDescent="0.2">
      <c r="A88">
        <f>IF(ISBLANK(Positions[[#This Row],[Date of Joining]]),,Positions[[#This Row],[Date of Joining]]-Positions[[#This Row],[Position Opened]])</f>
        <v>49</v>
      </c>
      <c r="B88" t="b">
        <f t="shared" si="1"/>
        <v>0</v>
      </c>
    </row>
    <row r="89" spans="1:2" x14ac:dyDescent="0.2">
      <c r="A89" s="12">
        <f>IF(ISBLANK(Positions[[#This Row],[Date of Joining]]),,Positions[[#This Row],[Date of Joining]]-Positions[[#This Row],[Position Opened]])</f>
        <v>96</v>
      </c>
      <c r="B89" s="12" t="b">
        <f t="shared" si="1"/>
        <v>1</v>
      </c>
    </row>
    <row r="90" spans="1:2" x14ac:dyDescent="0.2">
      <c r="A90">
        <v>65.8</v>
      </c>
      <c r="B90" t="b">
        <f t="shared" si="1"/>
        <v>0</v>
      </c>
    </row>
    <row r="91" spans="1:2" x14ac:dyDescent="0.2">
      <c r="A91">
        <f>IF(ISBLANK(Positions[[#This Row],[Date of Joining]]),,Positions[[#This Row],[Date of Joining]]-Positions[[#This Row],[Position Opened]])</f>
        <v>58</v>
      </c>
      <c r="B91" t="b">
        <f t="shared" si="1"/>
        <v>0</v>
      </c>
    </row>
    <row r="92" spans="1:2" x14ac:dyDescent="0.2">
      <c r="A92">
        <f>IF(ISBLANK(Positions[[#This Row],[Date of Joining]]),,Positions[[#This Row],[Date of Joining]]-Positions[[#This Row],[Position Opened]])</f>
        <v>45</v>
      </c>
      <c r="B92" t="b">
        <f t="shared" si="1"/>
        <v>0</v>
      </c>
    </row>
    <row r="93" spans="1:2" x14ac:dyDescent="0.2">
      <c r="A93">
        <f>IF(ISBLANK(Positions[[#This Row],[Date of Joining]]),,Positions[[#This Row],[Date of Joining]]-Positions[[#This Row],[Position Opened]])</f>
        <v>65</v>
      </c>
      <c r="B93" t="b">
        <f t="shared" si="1"/>
        <v>0</v>
      </c>
    </row>
    <row r="94" spans="1:2" x14ac:dyDescent="0.2">
      <c r="A94" s="12">
        <f>IF(ISBLANK(Positions[[#This Row],[Date of Joining]]),,Positions[[#This Row],[Date of Joining]]-Positions[[#This Row],[Position Opened]])</f>
        <v>26</v>
      </c>
      <c r="B94" s="12" t="b">
        <f t="shared" si="1"/>
        <v>1</v>
      </c>
    </row>
    <row r="95" spans="1:2" x14ac:dyDescent="0.2">
      <c r="A95">
        <v>65.8</v>
      </c>
      <c r="B95" t="b">
        <f t="shared" si="1"/>
        <v>0</v>
      </c>
    </row>
    <row r="96" spans="1:2" x14ac:dyDescent="0.2">
      <c r="A96">
        <v>65.8</v>
      </c>
      <c r="B96" t="b">
        <f t="shared" si="1"/>
        <v>0</v>
      </c>
    </row>
    <row r="97" spans="1:2" x14ac:dyDescent="0.2">
      <c r="A97">
        <f>IF(ISBLANK(Positions[[#This Row],[Date of Joining]]),,Positions[[#This Row],[Date of Joining]]-Positions[[#This Row],[Position Opened]])</f>
        <v>65</v>
      </c>
      <c r="B97" t="b">
        <f t="shared" si="1"/>
        <v>0</v>
      </c>
    </row>
    <row r="98" spans="1:2" x14ac:dyDescent="0.2">
      <c r="A98">
        <f>IF(ISBLANK(Positions[[#This Row],[Date of Joining]]),,Positions[[#This Row],[Date of Joining]]-Positions[[#This Row],[Position Opened]])</f>
        <v>93</v>
      </c>
      <c r="B98" t="b">
        <f t="shared" si="1"/>
        <v>0</v>
      </c>
    </row>
    <row r="99" spans="1:2" x14ac:dyDescent="0.2">
      <c r="A99">
        <f>IF(ISBLANK(Positions[[#This Row],[Date of Joining]]),,Positions[[#This Row],[Date of Joining]]-Positions[[#This Row],[Position Opened]])</f>
        <v>59</v>
      </c>
      <c r="B99" t="b">
        <f t="shared" si="1"/>
        <v>0</v>
      </c>
    </row>
    <row r="100" spans="1:2" x14ac:dyDescent="0.2">
      <c r="A100">
        <v>65.8</v>
      </c>
      <c r="B100" t="b">
        <f t="shared" si="1"/>
        <v>0</v>
      </c>
    </row>
    <row r="101" spans="1:2" x14ac:dyDescent="0.2">
      <c r="A101">
        <f>IF(ISBLANK(Positions[[#This Row],[Date of Joining]]),,Positions[[#This Row],[Date of Joining]]-Positions[[#This Row],[Position Opened]])</f>
        <v>87</v>
      </c>
      <c r="B101" t="b">
        <f t="shared" si="1"/>
        <v>0</v>
      </c>
    </row>
    <row r="102" spans="1:2" x14ac:dyDescent="0.2">
      <c r="A102">
        <f>IF(ISBLANK(Positions[[#This Row],[Date of Joining]]),,Positions[[#This Row],[Date of Joining]]-Positions[[#This Row],[Position Opened]])</f>
        <v>41</v>
      </c>
      <c r="B102" t="b">
        <f t="shared" si="1"/>
        <v>0</v>
      </c>
    </row>
    <row r="103" spans="1:2" x14ac:dyDescent="0.2">
      <c r="A103">
        <f>IF(ISBLANK(Positions[[#This Row],[Date of Joining]]),,Positions[[#This Row],[Date of Joining]]-Positions[[#This Row],[Position Opened]])</f>
        <v>90</v>
      </c>
      <c r="B103" t="b">
        <f t="shared" si="1"/>
        <v>0</v>
      </c>
    </row>
    <row r="104" spans="1:2" x14ac:dyDescent="0.2">
      <c r="A104">
        <f>IF(ISBLANK(Positions[[#This Row],[Date of Joining]]),,Positions[[#This Row],[Date of Joining]]-Positions[[#This Row],[Position Opened]])</f>
        <v>42</v>
      </c>
      <c r="B104" t="b">
        <f t="shared" si="1"/>
        <v>0</v>
      </c>
    </row>
    <row r="105" spans="1:2" x14ac:dyDescent="0.2">
      <c r="A105">
        <f>IF(ISBLANK(Positions[[#This Row],[Date of Joining]]),,Positions[[#This Row],[Date of Joining]]-Positions[[#This Row],[Position Opened]])</f>
        <v>51</v>
      </c>
      <c r="B105" t="b">
        <f t="shared" si="1"/>
        <v>0</v>
      </c>
    </row>
    <row r="106" spans="1:2" x14ac:dyDescent="0.2">
      <c r="A106">
        <f>IF(ISBLANK(Positions[[#This Row],[Date of Joining]]),,Positions[[#This Row],[Date of Joining]]-Positions[[#This Row],[Position Opened]])</f>
        <v>66</v>
      </c>
      <c r="B106" t="b">
        <f t="shared" si="1"/>
        <v>0</v>
      </c>
    </row>
    <row r="107" spans="1:2" x14ac:dyDescent="0.2">
      <c r="A107">
        <v>65.8</v>
      </c>
      <c r="B107" t="b">
        <f t="shared" si="1"/>
        <v>0</v>
      </c>
    </row>
    <row r="108" spans="1:2" x14ac:dyDescent="0.2">
      <c r="A108">
        <v>65.8</v>
      </c>
      <c r="B108" t="b">
        <f t="shared" si="1"/>
        <v>0</v>
      </c>
    </row>
    <row r="109" spans="1:2" x14ac:dyDescent="0.2">
      <c r="A109">
        <v>65.8</v>
      </c>
      <c r="B109" t="b">
        <f t="shared" si="1"/>
        <v>0</v>
      </c>
    </row>
    <row r="110" spans="1:2" x14ac:dyDescent="0.2">
      <c r="A110">
        <f>IF(ISBLANK(Positions[[#This Row],[Date of Joining]]),,Positions[[#This Row],[Date of Joining]]-Positions[[#This Row],[Position Opened]])</f>
        <v>91</v>
      </c>
      <c r="B110" t="b">
        <f t="shared" si="1"/>
        <v>0</v>
      </c>
    </row>
    <row r="111" spans="1:2" x14ac:dyDescent="0.2">
      <c r="A111">
        <f>IF(ISBLANK(Positions[[#This Row],[Date of Joining]]),,Positions[[#This Row],[Date of Joining]]-Positions[[#This Row],[Position Opened]])</f>
        <v>50</v>
      </c>
      <c r="B111" t="b">
        <f t="shared" si="1"/>
        <v>0</v>
      </c>
    </row>
    <row r="112" spans="1:2" x14ac:dyDescent="0.2">
      <c r="A112">
        <f>IF(ISBLANK(Positions[[#This Row],[Date of Joining]]),,Positions[[#This Row],[Date of Joining]]-Positions[[#This Row],[Position Opened]])</f>
        <v>93</v>
      </c>
      <c r="B112" t="b">
        <f t="shared" si="1"/>
        <v>0</v>
      </c>
    </row>
    <row r="113" spans="1:2" x14ac:dyDescent="0.2">
      <c r="A113" s="12">
        <f>IF(ISBLANK(Positions[[#This Row],[Date of Joining]]),,Positions[[#This Row],[Date of Joining]]-Positions[[#This Row],[Position Opened]])</f>
        <v>26</v>
      </c>
      <c r="B113" s="12" t="b">
        <f t="shared" si="1"/>
        <v>1</v>
      </c>
    </row>
    <row r="114" spans="1:2" x14ac:dyDescent="0.2">
      <c r="A114">
        <f>IF(ISBLANK(Positions[[#This Row],[Date of Joining]]),,Positions[[#This Row],[Date of Joining]]-Positions[[#This Row],[Position Opened]])</f>
        <v>40</v>
      </c>
      <c r="B114" t="b">
        <f t="shared" si="1"/>
        <v>0</v>
      </c>
    </row>
    <row r="115" spans="1:2" x14ac:dyDescent="0.2">
      <c r="A115">
        <f>IF(ISBLANK(Positions[[#This Row],[Date of Joining]]),,Positions[[#This Row],[Date of Joining]]-Positions[[#This Row],[Position Opened]])</f>
        <v>45</v>
      </c>
      <c r="B115" t="b">
        <f t="shared" si="1"/>
        <v>0</v>
      </c>
    </row>
    <row r="116" spans="1:2" x14ac:dyDescent="0.2">
      <c r="A116">
        <f>IF(ISBLANK(Positions[[#This Row],[Date of Joining]]),,Positions[[#This Row],[Date of Joining]]-Positions[[#This Row],[Position Opened]])</f>
        <v>55</v>
      </c>
      <c r="B116" t="b">
        <f t="shared" si="1"/>
        <v>0</v>
      </c>
    </row>
    <row r="117" spans="1:2" x14ac:dyDescent="0.2">
      <c r="A117">
        <f>IF(ISBLANK(Positions[[#This Row],[Date of Joining]]),,Positions[[#This Row],[Date of Joining]]-Positions[[#This Row],[Position Opened]])</f>
        <v>72</v>
      </c>
      <c r="B117" t="b">
        <f t="shared" si="1"/>
        <v>0</v>
      </c>
    </row>
    <row r="118" spans="1:2" x14ac:dyDescent="0.2">
      <c r="A118">
        <f>IF(ISBLANK(Positions[[#This Row],[Date of Joining]]),,Positions[[#This Row],[Date of Joining]]-Positions[[#This Row],[Position Opened]])</f>
        <v>75</v>
      </c>
      <c r="B118" t="b">
        <f t="shared" si="1"/>
        <v>0</v>
      </c>
    </row>
    <row r="119" spans="1:2" x14ac:dyDescent="0.2">
      <c r="A119">
        <v>65.8</v>
      </c>
      <c r="B119" t="b">
        <f t="shared" si="1"/>
        <v>0</v>
      </c>
    </row>
    <row r="120" spans="1:2" x14ac:dyDescent="0.2">
      <c r="A120">
        <v>65.8</v>
      </c>
      <c r="B120" t="b">
        <f t="shared" si="1"/>
        <v>0</v>
      </c>
    </row>
    <row r="121" spans="1:2" x14ac:dyDescent="0.2">
      <c r="A121">
        <f>IF(ISBLANK(Positions[[#This Row],[Date of Joining]]),,Positions[[#This Row],[Date of Joining]]-Positions[[#This Row],[Position Opened]])</f>
        <v>55</v>
      </c>
      <c r="B121" t="b">
        <f t="shared" si="1"/>
        <v>0</v>
      </c>
    </row>
    <row r="122" spans="1:2" x14ac:dyDescent="0.2">
      <c r="A122">
        <f>IF(ISBLANK(Positions[[#This Row],[Date of Joining]]),,Positions[[#This Row],[Date of Joining]]-Positions[[#This Row],[Position Opened]])</f>
        <v>38</v>
      </c>
      <c r="B122" t="b">
        <f t="shared" si="1"/>
        <v>0</v>
      </c>
    </row>
    <row r="123" spans="1:2" x14ac:dyDescent="0.2">
      <c r="A123">
        <f>IF(ISBLANK(Positions[[#This Row],[Date of Joining]]),,Positions[[#This Row],[Date of Joining]]-Positions[[#This Row],[Position Opened]])</f>
        <v>56</v>
      </c>
      <c r="B123" t="b">
        <f t="shared" si="1"/>
        <v>0</v>
      </c>
    </row>
    <row r="124" spans="1:2" x14ac:dyDescent="0.2">
      <c r="A124">
        <f>IF(ISBLANK(Positions[[#This Row],[Date of Joining]]),,Positions[[#This Row],[Date of Joining]]-Positions[[#This Row],[Position Opened]])</f>
        <v>53</v>
      </c>
      <c r="B124" t="b">
        <f t="shared" si="1"/>
        <v>0</v>
      </c>
    </row>
    <row r="125" spans="1:2" x14ac:dyDescent="0.2">
      <c r="A125">
        <f>IF(ISBLANK(Positions[[#This Row],[Date of Joining]]),,Positions[[#This Row],[Date of Joining]]-Positions[[#This Row],[Position Opened]])</f>
        <v>42</v>
      </c>
      <c r="B125" t="b">
        <f t="shared" si="1"/>
        <v>0</v>
      </c>
    </row>
    <row r="126" spans="1:2" x14ac:dyDescent="0.2">
      <c r="A126">
        <f>IF(ISBLANK(Positions[[#This Row],[Date of Joining]]),,Positions[[#This Row],[Date of Joining]]-Positions[[#This Row],[Position Opened]])</f>
        <v>65</v>
      </c>
      <c r="B126" t="b">
        <f t="shared" si="1"/>
        <v>0</v>
      </c>
    </row>
    <row r="127" spans="1:2" x14ac:dyDescent="0.2">
      <c r="A127">
        <f>IF(ISBLANK(Positions[[#This Row],[Date of Joining]]),,Positions[[#This Row],[Date of Joining]]-Positions[[#This Row],[Position Opened]])</f>
        <v>73</v>
      </c>
      <c r="B127" t="b">
        <f t="shared" si="1"/>
        <v>0</v>
      </c>
    </row>
    <row r="128" spans="1:2" x14ac:dyDescent="0.2">
      <c r="A128">
        <f>IF(ISBLANK(Positions[[#This Row],[Date of Joining]]),,Positions[[#This Row],[Date of Joining]]-Positions[[#This Row],[Position Opened]])</f>
        <v>60</v>
      </c>
      <c r="B128" t="b">
        <f t="shared" si="1"/>
        <v>0</v>
      </c>
    </row>
    <row r="129" spans="1:2" x14ac:dyDescent="0.2">
      <c r="A129">
        <v>65.8</v>
      </c>
      <c r="B129" t="b">
        <f t="shared" si="1"/>
        <v>0</v>
      </c>
    </row>
    <row r="130" spans="1:2" x14ac:dyDescent="0.2">
      <c r="A130">
        <v>65.8</v>
      </c>
      <c r="B130" t="b">
        <f t="shared" si="1"/>
        <v>0</v>
      </c>
    </row>
    <row r="131" spans="1:2" x14ac:dyDescent="0.2">
      <c r="A131">
        <f>IF(ISBLANK(Positions[[#This Row],[Date of Joining]]),,Positions[[#This Row],[Date of Joining]]-Positions[[#This Row],[Position Opened]])</f>
        <v>54</v>
      </c>
      <c r="B131" t="b">
        <f t="shared" si="1"/>
        <v>0</v>
      </c>
    </row>
    <row r="132" spans="1:2" x14ac:dyDescent="0.2">
      <c r="A132">
        <v>65.8</v>
      </c>
      <c r="B132" t="b">
        <f t="shared" si="1"/>
        <v>0</v>
      </c>
    </row>
    <row r="133" spans="1:2" x14ac:dyDescent="0.2">
      <c r="A133">
        <f>IF(ISBLANK(Positions[[#This Row],[Date of Joining]]),,Positions[[#This Row],[Date of Joining]]-Positions[[#This Row],[Position Opened]])</f>
        <v>43</v>
      </c>
      <c r="B133" t="b">
        <f t="shared" ref="B133:B196" si="2">OR(A133&lt;$D$7,A133&gt;$D$6)</f>
        <v>0</v>
      </c>
    </row>
    <row r="134" spans="1:2" x14ac:dyDescent="0.2">
      <c r="A134">
        <f>IF(ISBLANK(Positions[[#This Row],[Date of Joining]]),,Positions[[#This Row],[Date of Joining]]-Positions[[#This Row],[Position Opened]])</f>
        <v>38</v>
      </c>
      <c r="B134" t="b">
        <f t="shared" si="2"/>
        <v>0</v>
      </c>
    </row>
    <row r="135" spans="1:2" x14ac:dyDescent="0.2">
      <c r="A135">
        <v>65.8</v>
      </c>
      <c r="B135" t="b">
        <f t="shared" si="2"/>
        <v>0</v>
      </c>
    </row>
    <row r="136" spans="1:2" x14ac:dyDescent="0.2">
      <c r="A136">
        <f>IF(ISBLANK(Positions[[#This Row],[Date of Joining]]),,Positions[[#This Row],[Date of Joining]]-Positions[[#This Row],[Position Opened]])</f>
        <v>66</v>
      </c>
      <c r="B136" t="b">
        <f t="shared" si="2"/>
        <v>0</v>
      </c>
    </row>
    <row r="137" spans="1:2" x14ac:dyDescent="0.2">
      <c r="A137">
        <f>IF(ISBLANK(Positions[[#This Row],[Date of Joining]]),,Positions[[#This Row],[Date of Joining]]-Positions[[#This Row],[Position Opened]])</f>
        <v>77</v>
      </c>
      <c r="B137" t="b">
        <f t="shared" si="2"/>
        <v>0</v>
      </c>
    </row>
    <row r="138" spans="1:2" x14ac:dyDescent="0.2">
      <c r="A138">
        <f>IF(ISBLANK(Positions[[#This Row],[Date of Joining]]),,Positions[[#This Row],[Date of Joining]]-Positions[[#This Row],[Position Opened]])</f>
        <v>72</v>
      </c>
      <c r="B138" t="b">
        <f t="shared" si="2"/>
        <v>0</v>
      </c>
    </row>
    <row r="139" spans="1:2" x14ac:dyDescent="0.2">
      <c r="A139">
        <f>IF(ISBLANK(Positions[[#This Row],[Date of Joining]]),,Positions[[#This Row],[Date of Joining]]-Positions[[#This Row],[Position Opened]])</f>
        <v>42</v>
      </c>
      <c r="B139" t="b">
        <f t="shared" si="2"/>
        <v>0</v>
      </c>
    </row>
    <row r="140" spans="1:2" x14ac:dyDescent="0.2">
      <c r="A140">
        <v>65.8</v>
      </c>
      <c r="B140" t="b">
        <f t="shared" si="2"/>
        <v>0</v>
      </c>
    </row>
    <row r="141" spans="1:2" x14ac:dyDescent="0.2">
      <c r="A141">
        <v>65.8</v>
      </c>
      <c r="B141" t="b">
        <f t="shared" si="2"/>
        <v>0</v>
      </c>
    </row>
    <row r="142" spans="1:2" x14ac:dyDescent="0.2">
      <c r="A142">
        <v>65.8</v>
      </c>
      <c r="B142" t="b">
        <f t="shared" si="2"/>
        <v>0</v>
      </c>
    </row>
    <row r="143" spans="1:2" x14ac:dyDescent="0.2">
      <c r="A143">
        <v>65.8</v>
      </c>
      <c r="B143" t="b">
        <f t="shared" si="2"/>
        <v>0</v>
      </c>
    </row>
    <row r="144" spans="1:2" x14ac:dyDescent="0.2">
      <c r="A144">
        <f>IF(ISBLANK(Positions[[#This Row],[Date of Joining]]),,Positions[[#This Row],[Date of Joining]]-Positions[[#This Row],[Position Opened]])</f>
        <v>31</v>
      </c>
      <c r="B144" t="b">
        <f t="shared" si="2"/>
        <v>0</v>
      </c>
    </row>
    <row r="145" spans="1:2" x14ac:dyDescent="0.2">
      <c r="A145">
        <v>65.8</v>
      </c>
      <c r="B145" t="b">
        <f t="shared" si="2"/>
        <v>0</v>
      </c>
    </row>
    <row r="146" spans="1:2" x14ac:dyDescent="0.2">
      <c r="A146">
        <v>65.8</v>
      </c>
      <c r="B146" t="b">
        <f t="shared" si="2"/>
        <v>0</v>
      </c>
    </row>
    <row r="147" spans="1:2" x14ac:dyDescent="0.2">
      <c r="A147">
        <f>IF(ISBLANK(Positions[[#This Row],[Date of Joining]]),,Positions[[#This Row],[Date of Joining]]-Positions[[#This Row],[Position Opened]])</f>
        <v>40</v>
      </c>
      <c r="B147" t="b">
        <f t="shared" si="2"/>
        <v>0</v>
      </c>
    </row>
    <row r="148" spans="1:2" x14ac:dyDescent="0.2">
      <c r="A148">
        <v>65.8</v>
      </c>
      <c r="B148" t="b">
        <f t="shared" si="2"/>
        <v>0</v>
      </c>
    </row>
    <row r="149" spans="1:2" x14ac:dyDescent="0.2">
      <c r="A149">
        <v>65.8</v>
      </c>
      <c r="B149" t="b">
        <f t="shared" si="2"/>
        <v>0</v>
      </c>
    </row>
    <row r="150" spans="1:2" x14ac:dyDescent="0.2">
      <c r="A150">
        <f>IF(ISBLANK(Positions[[#This Row],[Date of Joining]]),,Positions[[#This Row],[Date of Joining]]-Positions[[#This Row],[Position Opened]])</f>
        <v>68</v>
      </c>
      <c r="B150" t="b">
        <f t="shared" si="2"/>
        <v>0</v>
      </c>
    </row>
    <row r="151" spans="1:2" x14ac:dyDescent="0.2">
      <c r="A151">
        <v>65.8</v>
      </c>
      <c r="B151" t="b">
        <f t="shared" si="2"/>
        <v>0</v>
      </c>
    </row>
    <row r="152" spans="1:2" x14ac:dyDescent="0.2">
      <c r="A152">
        <f>IF(ISBLANK(Positions[[#This Row],[Date of Joining]]),,Positions[[#This Row],[Date of Joining]]-Positions[[#This Row],[Position Opened]])</f>
        <v>54</v>
      </c>
      <c r="B152" t="b">
        <f t="shared" si="2"/>
        <v>0</v>
      </c>
    </row>
    <row r="153" spans="1:2" x14ac:dyDescent="0.2">
      <c r="A153">
        <f>IF(ISBLANK(Positions[[#This Row],[Date of Joining]]),,Positions[[#This Row],[Date of Joining]]-Positions[[#This Row],[Position Opened]])</f>
        <v>55</v>
      </c>
      <c r="B153" t="b">
        <f t="shared" si="2"/>
        <v>0</v>
      </c>
    </row>
    <row r="154" spans="1:2" x14ac:dyDescent="0.2">
      <c r="A154">
        <f>IF(ISBLANK(Positions[[#This Row],[Date of Joining]]),,Positions[[#This Row],[Date of Joining]]-Positions[[#This Row],[Position Opened]])</f>
        <v>94</v>
      </c>
      <c r="B154" t="b">
        <f t="shared" si="2"/>
        <v>0</v>
      </c>
    </row>
    <row r="155" spans="1:2" x14ac:dyDescent="0.2">
      <c r="A155">
        <f>IF(ISBLANK(Positions[[#This Row],[Date of Joining]]),,Positions[[#This Row],[Date of Joining]]-Positions[[#This Row],[Position Opened]])</f>
        <v>47</v>
      </c>
      <c r="B155" t="b">
        <f t="shared" si="2"/>
        <v>0</v>
      </c>
    </row>
    <row r="156" spans="1:2" x14ac:dyDescent="0.2">
      <c r="A156">
        <f>IF(ISBLANK(Positions[[#This Row],[Date of Joining]]),,Positions[[#This Row],[Date of Joining]]-Positions[[#This Row],[Position Opened]])</f>
        <v>39</v>
      </c>
      <c r="B156" t="b">
        <f t="shared" si="2"/>
        <v>0</v>
      </c>
    </row>
    <row r="157" spans="1:2" x14ac:dyDescent="0.2">
      <c r="A157">
        <f>IF(ISBLANK(Positions[[#This Row],[Date of Joining]]),,Positions[[#This Row],[Date of Joining]]-Positions[[#This Row],[Position Opened]])</f>
        <v>71</v>
      </c>
      <c r="B157" t="b">
        <f t="shared" si="2"/>
        <v>0</v>
      </c>
    </row>
    <row r="158" spans="1:2" x14ac:dyDescent="0.2">
      <c r="A158">
        <v>65.8</v>
      </c>
      <c r="B158" t="b">
        <f t="shared" si="2"/>
        <v>0</v>
      </c>
    </row>
    <row r="159" spans="1:2" x14ac:dyDescent="0.2">
      <c r="A159">
        <v>65.8</v>
      </c>
      <c r="B159" t="b">
        <f t="shared" si="2"/>
        <v>0</v>
      </c>
    </row>
    <row r="160" spans="1:2" x14ac:dyDescent="0.2">
      <c r="A160">
        <f>IF(ISBLANK(Positions[[#This Row],[Date of Joining]]),,Positions[[#This Row],[Date of Joining]]-Positions[[#This Row],[Position Opened]])</f>
        <v>71</v>
      </c>
      <c r="B160" t="b">
        <f t="shared" si="2"/>
        <v>0</v>
      </c>
    </row>
    <row r="161" spans="1:2" x14ac:dyDescent="0.2">
      <c r="A161">
        <f>IF(ISBLANK(Positions[[#This Row],[Date of Joining]]),,Positions[[#This Row],[Date of Joining]]-Positions[[#This Row],[Position Opened]])</f>
        <v>34</v>
      </c>
      <c r="B161" t="b">
        <f t="shared" si="2"/>
        <v>0</v>
      </c>
    </row>
    <row r="162" spans="1:2" x14ac:dyDescent="0.2">
      <c r="A162" s="12">
        <f>IF(ISBLANK(Positions[[#This Row],[Date of Joining]]),,Positions[[#This Row],[Date of Joining]]-Positions[[#This Row],[Position Opened]])</f>
        <v>96</v>
      </c>
      <c r="B162" s="12" t="b">
        <f t="shared" si="2"/>
        <v>1</v>
      </c>
    </row>
    <row r="163" spans="1:2" x14ac:dyDescent="0.2">
      <c r="A163">
        <v>65.8</v>
      </c>
      <c r="B163" t="b">
        <f t="shared" si="2"/>
        <v>0</v>
      </c>
    </row>
    <row r="164" spans="1:2" x14ac:dyDescent="0.2">
      <c r="A164">
        <f>IF(ISBLANK(Positions[[#This Row],[Date of Joining]]),,Positions[[#This Row],[Date of Joining]]-Positions[[#This Row],[Position Opened]])</f>
        <v>64</v>
      </c>
      <c r="B164" t="b">
        <f t="shared" si="2"/>
        <v>0</v>
      </c>
    </row>
    <row r="165" spans="1:2" x14ac:dyDescent="0.2">
      <c r="A165">
        <v>65.8</v>
      </c>
      <c r="B165" t="b">
        <f t="shared" si="2"/>
        <v>0</v>
      </c>
    </row>
    <row r="166" spans="1:2" x14ac:dyDescent="0.2">
      <c r="A166">
        <f>IF(ISBLANK(Positions[[#This Row],[Date of Joining]]),,Positions[[#This Row],[Date of Joining]]-Positions[[#This Row],[Position Opened]])</f>
        <v>69</v>
      </c>
      <c r="B166" t="b">
        <f t="shared" si="2"/>
        <v>0</v>
      </c>
    </row>
    <row r="167" spans="1:2" x14ac:dyDescent="0.2">
      <c r="A167">
        <v>65.8</v>
      </c>
      <c r="B167" t="b">
        <f t="shared" si="2"/>
        <v>0</v>
      </c>
    </row>
    <row r="168" spans="1:2" x14ac:dyDescent="0.2">
      <c r="A168">
        <f>IF(ISBLANK(Positions[[#This Row],[Date of Joining]]),,Positions[[#This Row],[Date of Joining]]-Positions[[#This Row],[Position Opened]])</f>
        <v>81</v>
      </c>
      <c r="B168" t="b">
        <f t="shared" si="2"/>
        <v>0</v>
      </c>
    </row>
    <row r="169" spans="1:2" x14ac:dyDescent="0.2">
      <c r="A169">
        <f>IF(ISBLANK(Positions[[#This Row],[Date of Joining]]),,Positions[[#This Row],[Date of Joining]]-Positions[[#This Row],[Position Opened]])</f>
        <v>61</v>
      </c>
      <c r="B169" t="b">
        <f t="shared" si="2"/>
        <v>0</v>
      </c>
    </row>
    <row r="170" spans="1:2" x14ac:dyDescent="0.2">
      <c r="A170">
        <f>IF(ISBLANK(Positions[[#This Row],[Date of Joining]]),,Positions[[#This Row],[Date of Joining]]-Positions[[#This Row],[Position Opened]])</f>
        <v>74</v>
      </c>
      <c r="B170" t="b">
        <f t="shared" si="2"/>
        <v>0</v>
      </c>
    </row>
    <row r="171" spans="1:2" x14ac:dyDescent="0.2">
      <c r="A171">
        <f>IF(ISBLANK(Positions[[#This Row],[Date of Joining]]),,Positions[[#This Row],[Date of Joining]]-Positions[[#This Row],[Position Opened]])</f>
        <v>90</v>
      </c>
      <c r="B171" t="b">
        <f t="shared" si="2"/>
        <v>0</v>
      </c>
    </row>
    <row r="172" spans="1:2" x14ac:dyDescent="0.2">
      <c r="A172">
        <v>65.8</v>
      </c>
      <c r="B172" t="b">
        <f t="shared" si="2"/>
        <v>0</v>
      </c>
    </row>
    <row r="173" spans="1:2" x14ac:dyDescent="0.2">
      <c r="A173">
        <v>65.8</v>
      </c>
      <c r="B173" t="b">
        <f t="shared" si="2"/>
        <v>0</v>
      </c>
    </row>
    <row r="174" spans="1:2" x14ac:dyDescent="0.2">
      <c r="A174">
        <f>IF(ISBLANK(Positions[[#This Row],[Date of Joining]]),,Positions[[#This Row],[Date of Joining]]-Positions[[#This Row],[Position Opened]])</f>
        <v>90</v>
      </c>
      <c r="B174" t="b">
        <f t="shared" si="2"/>
        <v>0</v>
      </c>
    </row>
    <row r="175" spans="1:2" x14ac:dyDescent="0.2">
      <c r="A175">
        <v>65.8</v>
      </c>
      <c r="B175" t="b">
        <f t="shared" si="2"/>
        <v>0</v>
      </c>
    </row>
    <row r="176" spans="1:2" x14ac:dyDescent="0.2">
      <c r="A176">
        <v>65.8</v>
      </c>
      <c r="B176" t="b">
        <f t="shared" si="2"/>
        <v>0</v>
      </c>
    </row>
    <row r="177" spans="1:2" x14ac:dyDescent="0.2">
      <c r="A177">
        <f>IF(ISBLANK(Positions[[#This Row],[Date of Joining]]),,Positions[[#This Row],[Date of Joining]]-Positions[[#This Row],[Position Opened]])</f>
        <v>57</v>
      </c>
      <c r="B177" t="b">
        <f t="shared" si="2"/>
        <v>0</v>
      </c>
    </row>
    <row r="178" spans="1:2" x14ac:dyDescent="0.2">
      <c r="A178">
        <v>65.8</v>
      </c>
      <c r="B178" t="b">
        <f t="shared" si="2"/>
        <v>0</v>
      </c>
    </row>
    <row r="179" spans="1:2" x14ac:dyDescent="0.2">
      <c r="A179">
        <f>IF(ISBLANK(Positions[[#This Row],[Date of Joining]]),,Positions[[#This Row],[Date of Joining]]-Positions[[#This Row],[Position Opened]])</f>
        <v>95</v>
      </c>
      <c r="B179" t="b">
        <f t="shared" si="2"/>
        <v>0</v>
      </c>
    </row>
    <row r="180" spans="1:2" x14ac:dyDescent="0.2">
      <c r="A180">
        <f>IF(ISBLANK(Positions[[#This Row],[Date of Joining]]),,Positions[[#This Row],[Date of Joining]]-Positions[[#This Row],[Position Opened]])</f>
        <v>37</v>
      </c>
      <c r="B180" t="b">
        <f t="shared" si="2"/>
        <v>0</v>
      </c>
    </row>
    <row r="181" spans="1:2" x14ac:dyDescent="0.2">
      <c r="A181">
        <v>65.8</v>
      </c>
      <c r="B181" t="b">
        <f t="shared" si="2"/>
        <v>0</v>
      </c>
    </row>
    <row r="182" spans="1:2" x14ac:dyDescent="0.2">
      <c r="A182">
        <f>IF(ISBLANK(Positions[[#This Row],[Date of Joining]]),,Positions[[#This Row],[Date of Joining]]-Positions[[#This Row],[Position Opened]])</f>
        <v>43</v>
      </c>
      <c r="B182" t="b">
        <f t="shared" si="2"/>
        <v>0</v>
      </c>
    </row>
    <row r="183" spans="1:2" x14ac:dyDescent="0.2">
      <c r="A183">
        <v>65.8</v>
      </c>
      <c r="B183" t="b">
        <f t="shared" si="2"/>
        <v>0</v>
      </c>
    </row>
    <row r="184" spans="1:2" x14ac:dyDescent="0.2">
      <c r="A184">
        <f>IF(ISBLANK(Positions[[#This Row],[Date of Joining]]),,Positions[[#This Row],[Date of Joining]]-Positions[[#This Row],[Position Opened]])</f>
        <v>51</v>
      </c>
      <c r="B184" t="b">
        <f t="shared" si="2"/>
        <v>0</v>
      </c>
    </row>
    <row r="185" spans="1:2" x14ac:dyDescent="0.2">
      <c r="A185">
        <f>IF(ISBLANK(Positions[[#This Row],[Date of Joining]]),,Positions[[#This Row],[Date of Joining]]-Positions[[#This Row],[Position Opened]])</f>
        <v>57</v>
      </c>
      <c r="B185" t="b">
        <f t="shared" si="2"/>
        <v>0</v>
      </c>
    </row>
    <row r="186" spans="1:2" x14ac:dyDescent="0.2">
      <c r="A186">
        <v>65.8</v>
      </c>
      <c r="B186" t="b">
        <f t="shared" si="2"/>
        <v>0</v>
      </c>
    </row>
    <row r="187" spans="1:2" x14ac:dyDescent="0.2">
      <c r="A187">
        <f>IF(ISBLANK(Positions[[#This Row],[Date of Joining]]),,Positions[[#This Row],[Date of Joining]]-Positions[[#This Row],[Position Opened]])</f>
        <v>78</v>
      </c>
      <c r="B187" t="b">
        <f t="shared" si="2"/>
        <v>0</v>
      </c>
    </row>
    <row r="188" spans="1:2" x14ac:dyDescent="0.2">
      <c r="A188">
        <v>65.8</v>
      </c>
      <c r="B188" t="b">
        <f t="shared" si="2"/>
        <v>0</v>
      </c>
    </row>
    <row r="189" spans="1:2" x14ac:dyDescent="0.2">
      <c r="A189" s="12">
        <f>IF(ISBLANK(Positions[[#This Row],[Date of Joining]]),,Positions[[#This Row],[Date of Joining]]-Positions[[#This Row],[Position Opened]])</f>
        <v>30</v>
      </c>
      <c r="B189" s="12" t="b">
        <f t="shared" si="2"/>
        <v>1</v>
      </c>
    </row>
    <row r="190" spans="1:2" x14ac:dyDescent="0.2">
      <c r="A190">
        <f>IF(ISBLANK(Positions[[#This Row],[Date of Joining]]),,Positions[[#This Row],[Date of Joining]]-Positions[[#This Row],[Position Opened]])</f>
        <v>50</v>
      </c>
      <c r="B190" t="b">
        <f t="shared" si="2"/>
        <v>0</v>
      </c>
    </row>
    <row r="191" spans="1:2" x14ac:dyDescent="0.2">
      <c r="A191">
        <f>IF(ISBLANK(Positions[[#This Row],[Date of Joining]]),,Positions[[#This Row],[Date of Joining]]-Positions[[#This Row],[Position Opened]])</f>
        <v>55</v>
      </c>
      <c r="B191" t="b">
        <f t="shared" si="2"/>
        <v>0</v>
      </c>
    </row>
    <row r="192" spans="1:2" x14ac:dyDescent="0.2">
      <c r="A192">
        <f>IF(ISBLANK(Positions[[#This Row],[Date of Joining]]),,Positions[[#This Row],[Date of Joining]]-Positions[[#This Row],[Position Opened]])</f>
        <v>67</v>
      </c>
      <c r="B192" t="b">
        <f t="shared" si="2"/>
        <v>0</v>
      </c>
    </row>
    <row r="193" spans="1:2" x14ac:dyDescent="0.2">
      <c r="A193">
        <v>65.8</v>
      </c>
      <c r="B193" t="b">
        <f t="shared" si="2"/>
        <v>0</v>
      </c>
    </row>
    <row r="194" spans="1:2" x14ac:dyDescent="0.2">
      <c r="A194">
        <v>65.8</v>
      </c>
      <c r="B194" t="b">
        <f t="shared" si="2"/>
        <v>0</v>
      </c>
    </row>
    <row r="195" spans="1:2" x14ac:dyDescent="0.2">
      <c r="A195">
        <f>IF(ISBLANK(Positions[[#This Row],[Date of Joining]]),,Positions[[#This Row],[Date of Joining]]-Positions[[#This Row],[Position Opened]])</f>
        <v>74</v>
      </c>
      <c r="B195" t="b">
        <f t="shared" si="2"/>
        <v>0</v>
      </c>
    </row>
    <row r="196" spans="1:2" x14ac:dyDescent="0.2">
      <c r="A196">
        <f>IF(ISBLANK(Positions[[#This Row],[Date of Joining]]),,Positions[[#This Row],[Date of Joining]]-Positions[[#This Row],[Position Opened]])</f>
        <v>66</v>
      </c>
      <c r="B196" t="b">
        <f t="shared" si="2"/>
        <v>0</v>
      </c>
    </row>
    <row r="197" spans="1:2" x14ac:dyDescent="0.2">
      <c r="A197">
        <f>IF(ISBLANK(Positions[[#This Row],[Date of Joining]]),,Positions[[#This Row],[Date of Joining]]-Positions[[#This Row],[Position Opened]])</f>
        <v>75</v>
      </c>
      <c r="B197" t="b">
        <f t="shared" ref="B197:B260" si="3">OR(A197&lt;$D$7,A197&gt;$D$6)</f>
        <v>0</v>
      </c>
    </row>
    <row r="198" spans="1:2" x14ac:dyDescent="0.2">
      <c r="A198" s="12">
        <f>IF(ISBLANK(Positions[[#This Row],[Date of Joining]]),,Positions[[#This Row],[Date of Joining]]-Positions[[#This Row],[Position Opened]])</f>
        <v>25</v>
      </c>
      <c r="B198" s="12" t="b">
        <f t="shared" si="3"/>
        <v>1</v>
      </c>
    </row>
    <row r="199" spans="1:2" x14ac:dyDescent="0.2">
      <c r="A199">
        <v>65.8</v>
      </c>
      <c r="B199" t="b">
        <f t="shared" si="3"/>
        <v>0</v>
      </c>
    </row>
    <row r="200" spans="1:2" x14ac:dyDescent="0.2">
      <c r="A200">
        <f>IF(ISBLANK(Positions[[#This Row],[Date of Joining]]),,Positions[[#This Row],[Date of Joining]]-Positions[[#This Row],[Position Opened]])</f>
        <v>72</v>
      </c>
      <c r="B200" t="b">
        <f t="shared" si="3"/>
        <v>0</v>
      </c>
    </row>
    <row r="201" spans="1:2" x14ac:dyDescent="0.2">
      <c r="A201">
        <f>IF(ISBLANK(Positions[[#This Row],[Date of Joining]]),,Positions[[#This Row],[Date of Joining]]-Positions[[#This Row],[Position Opened]])</f>
        <v>88</v>
      </c>
      <c r="B201" t="b">
        <f t="shared" si="3"/>
        <v>0</v>
      </c>
    </row>
    <row r="202" spans="1:2" x14ac:dyDescent="0.2">
      <c r="A202">
        <f>IF(ISBLANK(Positions[[#This Row],[Date of Joining]]),,Positions[[#This Row],[Date of Joining]]-Positions[[#This Row],[Position Opened]])</f>
        <v>76</v>
      </c>
      <c r="B202" t="b">
        <f t="shared" si="3"/>
        <v>0</v>
      </c>
    </row>
    <row r="203" spans="1:2" x14ac:dyDescent="0.2">
      <c r="A203">
        <f>IF(ISBLANK(Positions[[#This Row],[Date of Joining]]),,Positions[[#This Row],[Date of Joining]]-Positions[[#This Row],[Position Opened]])</f>
        <v>33</v>
      </c>
      <c r="B203" t="b">
        <f t="shared" si="3"/>
        <v>0</v>
      </c>
    </row>
    <row r="204" spans="1:2" x14ac:dyDescent="0.2">
      <c r="A204">
        <v>65.8</v>
      </c>
      <c r="B204" t="b">
        <f t="shared" si="3"/>
        <v>0</v>
      </c>
    </row>
    <row r="205" spans="1:2" x14ac:dyDescent="0.2">
      <c r="A205">
        <f>IF(ISBLANK(Positions[[#This Row],[Date of Joining]]),,Positions[[#This Row],[Date of Joining]]-Positions[[#This Row],[Position Opened]])</f>
        <v>77</v>
      </c>
      <c r="B205" t="b">
        <f t="shared" si="3"/>
        <v>0</v>
      </c>
    </row>
    <row r="206" spans="1:2" x14ac:dyDescent="0.2">
      <c r="A206">
        <v>65.8</v>
      </c>
      <c r="B206" t="b">
        <f t="shared" si="3"/>
        <v>0</v>
      </c>
    </row>
    <row r="207" spans="1:2" x14ac:dyDescent="0.2">
      <c r="A207">
        <f>IF(ISBLANK(Positions[[#This Row],[Date of Joining]]),,Positions[[#This Row],[Date of Joining]]-Positions[[#This Row],[Position Opened]])</f>
        <v>40</v>
      </c>
      <c r="B207" t="b">
        <f t="shared" si="3"/>
        <v>0</v>
      </c>
    </row>
    <row r="208" spans="1:2" x14ac:dyDescent="0.2">
      <c r="A208">
        <f>IF(ISBLANK(Positions[[#This Row],[Date of Joining]]),,Positions[[#This Row],[Date of Joining]]-Positions[[#This Row],[Position Opened]])</f>
        <v>71</v>
      </c>
      <c r="B208" t="b">
        <f t="shared" si="3"/>
        <v>0</v>
      </c>
    </row>
    <row r="209" spans="1:2" x14ac:dyDescent="0.2">
      <c r="A209" s="12">
        <f>IF(ISBLANK(Positions[[#This Row],[Date of Joining]]),,Positions[[#This Row],[Date of Joining]]-Positions[[#This Row],[Position Opened]])</f>
        <v>96</v>
      </c>
      <c r="B209" s="12" t="b">
        <f t="shared" si="3"/>
        <v>1</v>
      </c>
    </row>
    <row r="210" spans="1:2" x14ac:dyDescent="0.2">
      <c r="A210">
        <f>IF(ISBLANK(Positions[[#This Row],[Date of Joining]]),,Positions[[#This Row],[Date of Joining]]-Positions[[#This Row],[Position Opened]])</f>
        <v>72</v>
      </c>
      <c r="B210" t="b">
        <f t="shared" si="3"/>
        <v>0</v>
      </c>
    </row>
    <row r="211" spans="1:2" x14ac:dyDescent="0.2">
      <c r="A211">
        <f>IF(ISBLANK(Positions[[#This Row],[Date of Joining]]),,Positions[[#This Row],[Date of Joining]]-Positions[[#This Row],[Position Opened]])</f>
        <v>60</v>
      </c>
      <c r="B211" t="b">
        <f t="shared" si="3"/>
        <v>0</v>
      </c>
    </row>
    <row r="212" spans="1:2" x14ac:dyDescent="0.2">
      <c r="A212" s="12">
        <f>IF(ISBLANK(Positions[[#This Row],[Date of Joining]]),,Positions[[#This Row],[Date of Joining]]-Positions[[#This Row],[Position Opened]])</f>
        <v>96</v>
      </c>
      <c r="B212" s="12" t="b">
        <f t="shared" si="3"/>
        <v>1</v>
      </c>
    </row>
    <row r="213" spans="1:2" x14ac:dyDescent="0.2">
      <c r="A213">
        <f>IF(ISBLANK(Positions[[#This Row],[Date of Joining]]),,Positions[[#This Row],[Date of Joining]]-Positions[[#This Row],[Position Opened]])</f>
        <v>75</v>
      </c>
      <c r="B213" t="b">
        <f t="shared" si="3"/>
        <v>0</v>
      </c>
    </row>
    <row r="214" spans="1:2" x14ac:dyDescent="0.2">
      <c r="A214">
        <f>IF(ISBLANK(Positions[[#This Row],[Date of Joining]]),,Positions[[#This Row],[Date of Joining]]-Positions[[#This Row],[Position Opened]])</f>
        <v>75</v>
      </c>
      <c r="B214" t="b">
        <f t="shared" si="3"/>
        <v>0</v>
      </c>
    </row>
    <row r="215" spans="1:2" x14ac:dyDescent="0.2">
      <c r="A215">
        <f>IF(ISBLANK(Positions[[#This Row],[Date of Joining]]),,Positions[[#This Row],[Date of Joining]]-Positions[[#This Row],[Position Opened]])</f>
        <v>61</v>
      </c>
      <c r="B215" t="b">
        <f t="shared" si="3"/>
        <v>0</v>
      </c>
    </row>
    <row r="216" spans="1:2" x14ac:dyDescent="0.2">
      <c r="A216">
        <f>IF(ISBLANK(Positions[[#This Row],[Date of Joining]]),,Positions[[#This Row],[Date of Joining]]-Positions[[#This Row],[Position Opened]])</f>
        <v>46</v>
      </c>
      <c r="B216" t="b">
        <f t="shared" si="3"/>
        <v>0</v>
      </c>
    </row>
    <row r="217" spans="1:2" x14ac:dyDescent="0.2">
      <c r="A217">
        <f>IF(ISBLANK(Positions[[#This Row],[Date of Joining]]),,Positions[[#This Row],[Date of Joining]]-Positions[[#This Row],[Position Opened]])</f>
        <v>48</v>
      </c>
      <c r="B217" t="b">
        <f t="shared" si="3"/>
        <v>0</v>
      </c>
    </row>
    <row r="218" spans="1:2" x14ac:dyDescent="0.2">
      <c r="A218">
        <f>IF(ISBLANK(Positions[[#This Row],[Date of Joining]]),,Positions[[#This Row],[Date of Joining]]-Positions[[#This Row],[Position Opened]])</f>
        <v>59</v>
      </c>
      <c r="B218" t="b">
        <f t="shared" si="3"/>
        <v>0</v>
      </c>
    </row>
    <row r="219" spans="1:2" x14ac:dyDescent="0.2">
      <c r="A219">
        <f>IF(ISBLANK(Positions[[#This Row],[Date of Joining]]),,Positions[[#This Row],[Date of Joining]]-Positions[[#This Row],[Position Opened]])</f>
        <v>86</v>
      </c>
      <c r="B219" t="b">
        <f t="shared" si="3"/>
        <v>0</v>
      </c>
    </row>
    <row r="220" spans="1:2" x14ac:dyDescent="0.2">
      <c r="A220">
        <v>65.8</v>
      </c>
      <c r="B220" t="b">
        <f t="shared" si="3"/>
        <v>0</v>
      </c>
    </row>
    <row r="221" spans="1:2" x14ac:dyDescent="0.2">
      <c r="A221">
        <f>IF(ISBLANK(Positions[[#This Row],[Date of Joining]]),,Positions[[#This Row],[Date of Joining]]-Positions[[#This Row],[Position Opened]])</f>
        <v>70</v>
      </c>
      <c r="B221" t="b">
        <f t="shared" si="3"/>
        <v>0</v>
      </c>
    </row>
    <row r="222" spans="1:2" x14ac:dyDescent="0.2">
      <c r="A222">
        <f>IF(ISBLANK(Positions[[#This Row],[Date of Joining]]),,Positions[[#This Row],[Date of Joining]]-Positions[[#This Row],[Position Opened]])</f>
        <v>68</v>
      </c>
      <c r="B222" t="b">
        <f t="shared" si="3"/>
        <v>0</v>
      </c>
    </row>
    <row r="223" spans="1:2" x14ac:dyDescent="0.2">
      <c r="A223" s="12">
        <f>IF(ISBLANK(Positions[[#This Row],[Date of Joining]]),,Positions[[#This Row],[Date of Joining]]-Positions[[#This Row],[Position Opened]])</f>
        <v>100</v>
      </c>
      <c r="B223" s="12" t="b">
        <f t="shared" si="3"/>
        <v>1</v>
      </c>
    </row>
    <row r="224" spans="1:2" x14ac:dyDescent="0.2">
      <c r="A224">
        <f>IF(ISBLANK(Positions[[#This Row],[Date of Joining]]),,Positions[[#This Row],[Date of Joining]]-Positions[[#This Row],[Position Opened]])</f>
        <v>88</v>
      </c>
      <c r="B224" t="b">
        <f t="shared" si="3"/>
        <v>0</v>
      </c>
    </row>
    <row r="225" spans="1:2" x14ac:dyDescent="0.2">
      <c r="A225">
        <f>IF(ISBLANK(Positions[[#This Row],[Date of Joining]]),,Positions[[#This Row],[Date of Joining]]-Positions[[#This Row],[Position Opened]])</f>
        <v>51</v>
      </c>
      <c r="B225" t="b">
        <f t="shared" si="3"/>
        <v>0</v>
      </c>
    </row>
    <row r="226" spans="1:2" x14ac:dyDescent="0.2">
      <c r="A226">
        <v>65.8</v>
      </c>
      <c r="B226" t="b">
        <f t="shared" si="3"/>
        <v>0</v>
      </c>
    </row>
    <row r="227" spans="1:2" x14ac:dyDescent="0.2">
      <c r="A227">
        <v>65.8</v>
      </c>
      <c r="B227" t="b">
        <f t="shared" si="3"/>
        <v>0</v>
      </c>
    </row>
    <row r="228" spans="1:2" x14ac:dyDescent="0.2">
      <c r="A228">
        <f>IF(ISBLANK(Positions[[#This Row],[Date of Joining]]),,Positions[[#This Row],[Date of Joining]]-Positions[[#This Row],[Position Opened]])</f>
        <v>74</v>
      </c>
      <c r="B228" t="b">
        <f t="shared" si="3"/>
        <v>0</v>
      </c>
    </row>
    <row r="229" spans="1:2" x14ac:dyDescent="0.2">
      <c r="A229">
        <v>65.8</v>
      </c>
      <c r="B229" t="b">
        <f t="shared" si="3"/>
        <v>0</v>
      </c>
    </row>
    <row r="230" spans="1:2" x14ac:dyDescent="0.2">
      <c r="A230">
        <f>IF(ISBLANK(Positions[[#This Row],[Date of Joining]]),,Positions[[#This Row],[Date of Joining]]-Positions[[#This Row],[Position Opened]])</f>
        <v>74</v>
      </c>
      <c r="B230" t="b">
        <f t="shared" si="3"/>
        <v>0</v>
      </c>
    </row>
    <row r="231" spans="1:2" x14ac:dyDescent="0.2">
      <c r="A231">
        <f>IF(ISBLANK(Positions[[#This Row],[Date of Joining]]),,Positions[[#This Row],[Date of Joining]]-Positions[[#This Row],[Position Opened]])</f>
        <v>67</v>
      </c>
      <c r="B231" t="b">
        <f t="shared" si="3"/>
        <v>0</v>
      </c>
    </row>
    <row r="232" spans="1:2" x14ac:dyDescent="0.2">
      <c r="A232">
        <f>IF(ISBLANK(Positions[[#This Row],[Date of Joining]]),,Positions[[#This Row],[Date of Joining]]-Positions[[#This Row],[Position Opened]])</f>
        <v>57</v>
      </c>
      <c r="B232" t="b">
        <f t="shared" si="3"/>
        <v>0</v>
      </c>
    </row>
    <row r="233" spans="1:2" x14ac:dyDescent="0.2">
      <c r="A233">
        <f>IF(ISBLANK(Positions[[#This Row],[Date of Joining]]),,Positions[[#This Row],[Date of Joining]]-Positions[[#This Row],[Position Opened]])</f>
        <v>32</v>
      </c>
      <c r="B233" t="b">
        <f t="shared" si="3"/>
        <v>0</v>
      </c>
    </row>
    <row r="234" spans="1:2" x14ac:dyDescent="0.2">
      <c r="A234">
        <v>65.8</v>
      </c>
      <c r="B234" t="b">
        <f t="shared" si="3"/>
        <v>0</v>
      </c>
    </row>
    <row r="235" spans="1:2" x14ac:dyDescent="0.2">
      <c r="A235">
        <f>IF(ISBLANK(Positions[[#This Row],[Date of Joining]]),,Positions[[#This Row],[Date of Joining]]-Positions[[#This Row],[Position Opened]])</f>
        <v>82</v>
      </c>
      <c r="B235" t="b">
        <f t="shared" si="3"/>
        <v>0</v>
      </c>
    </row>
    <row r="236" spans="1:2" x14ac:dyDescent="0.2">
      <c r="A236">
        <f>IF(ISBLANK(Positions[[#This Row],[Date of Joining]]),,Positions[[#This Row],[Date of Joining]]-Positions[[#This Row],[Position Opened]])</f>
        <v>36</v>
      </c>
      <c r="B236" t="b">
        <f t="shared" si="3"/>
        <v>0</v>
      </c>
    </row>
    <row r="237" spans="1:2" x14ac:dyDescent="0.2">
      <c r="A237">
        <f>IF(ISBLANK(Positions[[#This Row],[Date of Joining]]),,Positions[[#This Row],[Date of Joining]]-Positions[[#This Row],[Position Opened]])</f>
        <v>67</v>
      </c>
      <c r="B237" t="b">
        <f t="shared" si="3"/>
        <v>0</v>
      </c>
    </row>
    <row r="238" spans="1:2" x14ac:dyDescent="0.2">
      <c r="A238">
        <v>65.8</v>
      </c>
      <c r="B238" t="b">
        <f t="shared" si="3"/>
        <v>0</v>
      </c>
    </row>
    <row r="239" spans="1:2" x14ac:dyDescent="0.2">
      <c r="A239">
        <v>65.8</v>
      </c>
      <c r="B239" t="b">
        <f t="shared" si="3"/>
        <v>0</v>
      </c>
    </row>
    <row r="240" spans="1:2" x14ac:dyDescent="0.2">
      <c r="A240">
        <f>IF(ISBLANK(Positions[[#This Row],[Date of Joining]]),,Positions[[#This Row],[Date of Joining]]-Positions[[#This Row],[Position Opened]])</f>
        <v>68</v>
      </c>
      <c r="B240" t="b">
        <f t="shared" si="3"/>
        <v>0</v>
      </c>
    </row>
    <row r="241" spans="1:2" x14ac:dyDescent="0.2">
      <c r="A241">
        <f>IF(ISBLANK(Positions[[#This Row],[Date of Joining]]),,Positions[[#This Row],[Date of Joining]]-Positions[[#This Row],[Position Opened]])</f>
        <v>56</v>
      </c>
      <c r="B241" t="b">
        <f t="shared" si="3"/>
        <v>0</v>
      </c>
    </row>
    <row r="242" spans="1:2" x14ac:dyDescent="0.2">
      <c r="A242">
        <v>65.8</v>
      </c>
      <c r="B242" t="b">
        <f t="shared" si="3"/>
        <v>0</v>
      </c>
    </row>
    <row r="243" spans="1:2" x14ac:dyDescent="0.2">
      <c r="A243">
        <v>65.8</v>
      </c>
      <c r="B243" t="b">
        <f t="shared" si="3"/>
        <v>0</v>
      </c>
    </row>
    <row r="244" spans="1:2" x14ac:dyDescent="0.2">
      <c r="A244">
        <f>IF(ISBLANK(Positions[[#This Row],[Date of Joining]]),,Positions[[#This Row],[Date of Joining]]-Positions[[#This Row],[Position Opened]])</f>
        <v>45</v>
      </c>
      <c r="B244" t="b">
        <f t="shared" si="3"/>
        <v>0</v>
      </c>
    </row>
    <row r="245" spans="1:2" x14ac:dyDescent="0.2">
      <c r="A245" s="12">
        <f>IF(ISBLANK(Positions[[#This Row],[Date of Joining]]),,Positions[[#This Row],[Date of Joining]]-Positions[[#This Row],[Position Opened]])</f>
        <v>28</v>
      </c>
      <c r="B245" s="12" t="b">
        <f t="shared" si="3"/>
        <v>1</v>
      </c>
    </row>
    <row r="246" spans="1:2" x14ac:dyDescent="0.2">
      <c r="A246">
        <f>IF(ISBLANK(Positions[[#This Row],[Date of Joining]]),,Positions[[#This Row],[Date of Joining]]-Positions[[#This Row],[Position Opened]])</f>
        <v>46</v>
      </c>
      <c r="B246" t="b">
        <f t="shared" si="3"/>
        <v>0</v>
      </c>
    </row>
    <row r="247" spans="1:2" x14ac:dyDescent="0.2">
      <c r="A247">
        <v>65.8</v>
      </c>
      <c r="B247" t="b">
        <f t="shared" si="3"/>
        <v>0</v>
      </c>
    </row>
    <row r="248" spans="1:2" x14ac:dyDescent="0.2">
      <c r="A248">
        <f>IF(ISBLANK(Positions[[#This Row],[Date of Joining]]),,Positions[[#This Row],[Date of Joining]]-Positions[[#This Row],[Position Opened]])</f>
        <v>75</v>
      </c>
      <c r="B248" t="b">
        <f t="shared" si="3"/>
        <v>0</v>
      </c>
    </row>
    <row r="249" spans="1:2" x14ac:dyDescent="0.2">
      <c r="A249">
        <f>IF(ISBLANK(Positions[[#This Row],[Date of Joining]]),,Positions[[#This Row],[Date of Joining]]-Positions[[#This Row],[Position Opened]])</f>
        <v>76</v>
      </c>
      <c r="B249" t="b">
        <f t="shared" si="3"/>
        <v>0</v>
      </c>
    </row>
    <row r="250" spans="1:2" x14ac:dyDescent="0.2">
      <c r="A250">
        <v>65.8</v>
      </c>
      <c r="B250" t="b">
        <f t="shared" si="3"/>
        <v>0</v>
      </c>
    </row>
    <row r="251" spans="1:2" x14ac:dyDescent="0.2">
      <c r="A251">
        <f>IF(ISBLANK(Positions[[#This Row],[Date of Joining]]),,Positions[[#This Row],[Date of Joining]]-Positions[[#This Row],[Position Opened]])</f>
        <v>53</v>
      </c>
      <c r="B251" t="b">
        <f t="shared" si="3"/>
        <v>0</v>
      </c>
    </row>
    <row r="252" spans="1:2" x14ac:dyDescent="0.2">
      <c r="A252">
        <f>IF(ISBLANK(Positions[[#This Row],[Date of Joining]]),,Positions[[#This Row],[Date of Joining]]-Positions[[#This Row],[Position Opened]])</f>
        <v>67</v>
      </c>
      <c r="B252" t="b">
        <f t="shared" si="3"/>
        <v>0</v>
      </c>
    </row>
    <row r="253" spans="1:2" x14ac:dyDescent="0.2">
      <c r="A253">
        <f>IF(ISBLANK(Positions[[#This Row],[Date of Joining]]),,Positions[[#This Row],[Date of Joining]]-Positions[[#This Row],[Position Opened]])</f>
        <v>67</v>
      </c>
      <c r="B253" t="b">
        <f t="shared" si="3"/>
        <v>0</v>
      </c>
    </row>
    <row r="254" spans="1:2" x14ac:dyDescent="0.2">
      <c r="A254">
        <v>65.8</v>
      </c>
      <c r="B254" t="b">
        <f t="shared" si="3"/>
        <v>0</v>
      </c>
    </row>
    <row r="255" spans="1:2" x14ac:dyDescent="0.2">
      <c r="A255">
        <f>IF(ISBLANK(Positions[[#This Row],[Date of Joining]]),,Positions[[#This Row],[Date of Joining]]-Positions[[#This Row],[Position Opened]])</f>
        <v>71</v>
      </c>
      <c r="B255" t="b">
        <f t="shared" si="3"/>
        <v>0</v>
      </c>
    </row>
    <row r="256" spans="1:2" x14ac:dyDescent="0.2">
      <c r="A256">
        <f>IF(ISBLANK(Positions[[#This Row],[Date of Joining]]),,Positions[[#This Row],[Date of Joining]]-Positions[[#This Row],[Position Opened]])</f>
        <v>49</v>
      </c>
      <c r="B256" t="b">
        <f t="shared" si="3"/>
        <v>0</v>
      </c>
    </row>
    <row r="257" spans="1:2" x14ac:dyDescent="0.2">
      <c r="A257">
        <f>IF(ISBLANK(Positions[[#This Row],[Date of Joining]]),,Positions[[#This Row],[Date of Joining]]-Positions[[#This Row],[Position Opened]])</f>
        <v>73</v>
      </c>
      <c r="B257" t="b">
        <f t="shared" si="3"/>
        <v>0</v>
      </c>
    </row>
    <row r="258" spans="1:2" x14ac:dyDescent="0.2">
      <c r="A258">
        <v>65.8</v>
      </c>
      <c r="B258" t="b">
        <f t="shared" si="3"/>
        <v>0</v>
      </c>
    </row>
    <row r="259" spans="1:2" x14ac:dyDescent="0.2">
      <c r="A259">
        <v>65.8</v>
      </c>
      <c r="B259" t="b">
        <f t="shared" si="3"/>
        <v>0</v>
      </c>
    </row>
    <row r="260" spans="1:2" x14ac:dyDescent="0.2">
      <c r="A260">
        <f>IF(ISBLANK(Positions[[#This Row],[Date of Joining]]),,Positions[[#This Row],[Date of Joining]]-Positions[[#This Row],[Position Opened]])</f>
        <v>95</v>
      </c>
      <c r="B260" t="b">
        <f t="shared" si="3"/>
        <v>0</v>
      </c>
    </row>
    <row r="261" spans="1:2" x14ac:dyDescent="0.2">
      <c r="A261">
        <f>IF(ISBLANK(Positions[[#This Row],[Date of Joining]]),,Positions[[#This Row],[Date of Joining]]-Positions[[#This Row],[Position Opened]])</f>
        <v>80</v>
      </c>
      <c r="B261" t="b">
        <f t="shared" ref="B261:B324" si="4">OR(A261&lt;$D$7,A261&gt;$D$6)</f>
        <v>0</v>
      </c>
    </row>
    <row r="262" spans="1:2" x14ac:dyDescent="0.2">
      <c r="A262">
        <f>IF(ISBLANK(Positions[[#This Row],[Date of Joining]]),,Positions[[#This Row],[Date of Joining]]-Positions[[#This Row],[Position Opened]])</f>
        <v>76</v>
      </c>
      <c r="B262" t="b">
        <f t="shared" si="4"/>
        <v>0</v>
      </c>
    </row>
    <row r="263" spans="1:2" x14ac:dyDescent="0.2">
      <c r="A263">
        <f>IF(ISBLANK(Positions[[#This Row],[Date of Joining]]),,Positions[[#This Row],[Date of Joining]]-Positions[[#This Row],[Position Opened]])</f>
        <v>69</v>
      </c>
      <c r="B263" t="b">
        <f t="shared" si="4"/>
        <v>0</v>
      </c>
    </row>
    <row r="264" spans="1:2" x14ac:dyDescent="0.2">
      <c r="A264">
        <v>65.8</v>
      </c>
      <c r="B264" t="b">
        <f t="shared" si="4"/>
        <v>0</v>
      </c>
    </row>
    <row r="265" spans="1:2" x14ac:dyDescent="0.2">
      <c r="A265">
        <v>65.8</v>
      </c>
      <c r="B265" t="b">
        <f t="shared" si="4"/>
        <v>0</v>
      </c>
    </row>
    <row r="266" spans="1:2" x14ac:dyDescent="0.2">
      <c r="A266">
        <v>65.8</v>
      </c>
      <c r="B266" t="b">
        <f t="shared" si="4"/>
        <v>0</v>
      </c>
    </row>
    <row r="267" spans="1:2" x14ac:dyDescent="0.2">
      <c r="A267">
        <f>IF(ISBLANK(Positions[[#This Row],[Date of Joining]]),,Positions[[#This Row],[Date of Joining]]-Positions[[#This Row],[Position Opened]])</f>
        <v>83</v>
      </c>
      <c r="B267" t="b">
        <f t="shared" si="4"/>
        <v>0</v>
      </c>
    </row>
    <row r="268" spans="1:2" x14ac:dyDescent="0.2">
      <c r="A268">
        <f>IF(ISBLANK(Positions[[#This Row],[Date of Joining]]),,Positions[[#This Row],[Date of Joining]]-Positions[[#This Row],[Position Opened]])</f>
        <v>54</v>
      </c>
      <c r="B268" t="b">
        <f t="shared" si="4"/>
        <v>0</v>
      </c>
    </row>
    <row r="269" spans="1:2" x14ac:dyDescent="0.2">
      <c r="A269">
        <f>IF(ISBLANK(Positions[[#This Row],[Date of Joining]]),,Positions[[#This Row],[Date of Joining]]-Positions[[#This Row],[Position Opened]])</f>
        <v>47</v>
      </c>
      <c r="B269" t="b">
        <f t="shared" si="4"/>
        <v>0</v>
      </c>
    </row>
    <row r="270" spans="1:2" x14ac:dyDescent="0.2">
      <c r="A270">
        <f>IF(ISBLANK(Positions[[#This Row],[Date of Joining]]),,Positions[[#This Row],[Date of Joining]]-Positions[[#This Row],[Position Opened]])</f>
        <v>80</v>
      </c>
      <c r="B270" t="b">
        <f t="shared" si="4"/>
        <v>0</v>
      </c>
    </row>
    <row r="271" spans="1:2" x14ac:dyDescent="0.2">
      <c r="A271">
        <f>IF(ISBLANK(Positions[[#This Row],[Date of Joining]]),,Positions[[#This Row],[Date of Joining]]-Positions[[#This Row],[Position Opened]])</f>
        <v>37</v>
      </c>
      <c r="B271" t="b">
        <f t="shared" si="4"/>
        <v>0</v>
      </c>
    </row>
    <row r="272" spans="1:2" x14ac:dyDescent="0.2">
      <c r="A272">
        <f>IF(ISBLANK(Positions[[#This Row],[Date of Joining]]),,Positions[[#This Row],[Date of Joining]]-Positions[[#This Row],[Position Opened]])</f>
        <v>75</v>
      </c>
      <c r="B272" t="b">
        <f t="shared" si="4"/>
        <v>0</v>
      </c>
    </row>
    <row r="273" spans="1:2" x14ac:dyDescent="0.2">
      <c r="A273">
        <f>IF(ISBLANK(Positions[[#This Row],[Date of Joining]]),,Positions[[#This Row],[Date of Joining]]-Positions[[#This Row],[Position Opened]])</f>
        <v>42</v>
      </c>
      <c r="B273" t="b">
        <f t="shared" si="4"/>
        <v>0</v>
      </c>
    </row>
    <row r="274" spans="1:2" x14ac:dyDescent="0.2">
      <c r="A274">
        <f>IF(ISBLANK(Positions[[#This Row],[Date of Joining]]),,Positions[[#This Row],[Date of Joining]]-Positions[[#This Row],[Position Opened]])</f>
        <v>53</v>
      </c>
      <c r="B274" t="b">
        <f t="shared" si="4"/>
        <v>0</v>
      </c>
    </row>
    <row r="275" spans="1:2" x14ac:dyDescent="0.2">
      <c r="A275">
        <v>65.8</v>
      </c>
      <c r="B275" t="b">
        <f t="shared" si="4"/>
        <v>0</v>
      </c>
    </row>
    <row r="276" spans="1:2" x14ac:dyDescent="0.2">
      <c r="A276">
        <f>IF(ISBLANK(Positions[[#This Row],[Date of Joining]]),,Positions[[#This Row],[Date of Joining]]-Positions[[#This Row],[Position Opened]])</f>
        <v>84</v>
      </c>
      <c r="B276" t="b">
        <f t="shared" si="4"/>
        <v>0</v>
      </c>
    </row>
    <row r="277" spans="1:2" x14ac:dyDescent="0.2">
      <c r="A277">
        <v>65.8</v>
      </c>
      <c r="B277" t="b">
        <f t="shared" si="4"/>
        <v>0</v>
      </c>
    </row>
    <row r="278" spans="1:2" x14ac:dyDescent="0.2">
      <c r="A278">
        <v>65.8</v>
      </c>
      <c r="B278" t="b">
        <f t="shared" si="4"/>
        <v>0</v>
      </c>
    </row>
    <row r="279" spans="1:2" x14ac:dyDescent="0.2">
      <c r="A279">
        <v>65.8</v>
      </c>
      <c r="B279" t="b">
        <f t="shared" si="4"/>
        <v>0</v>
      </c>
    </row>
    <row r="280" spans="1:2" x14ac:dyDescent="0.2">
      <c r="A280">
        <f>IF(ISBLANK(Positions[[#This Row],[Date of Joining]]),,Positions[[#This Row],[Date of Joining]]-Positions[[#This Row],[Position Opened]])</f>
        <v>72</v>
      </c>
      <c r="B280" t="b">
        <f t="shared" si="4"/>
        <v>0</v>
      </c>
    </row>
    <row r="281" spans="1:2" x14ac:dyDescent="0.2">
      <c r="A281">
        <f>IF(ISBLANK(Positions[[#This Row],[Date of Joining]]),,Positions[[#This Row],[Date of Joining]]-Positions[[#This Row],[Position Opened]])</f>
        <v>54</v>
      </c>
      <c r="B281" t="b">
        <f t="shared" si="4"/>
        <v>0</v>
      </c>
    </row>
    <row r="282" spans="1:2" x14ac:dyDescent="0.2">
      <c r="A282">
        <f>IF(ISBLANK(Positions[[#This Row],[Date of Joining]]),,Positions[[#This Row],[Date of Joining]]-Positions[[#This Row],[Position Opened]])</f>
        <v>65</v>
      </c>
      <c r="B282" t="b">
        <f t="shared" si="4"/>
        <v>0</v>
      </c>
    </row>
    <row r="283" spans="1:2" x14ac:dyDescent="0.2">
      <c r="A283">
        <f>IF(ISBLANK(Positions[[#This Row],[Date of Joining]]),,Positions[[#This Row],[Date of Joining]]-Positions[[#This Row],[Position Opened]])</f>
        <v>34</v>
      </c>
      <c r="B283" t="b">
        <f t="shared" si="4"/>
        <v>0</v>
      </c>
    </row>
    <row r="284" spans="1:2" x14ac:dyDescent="0.2">
      <c r="A284">
        <v>65.8</v>
      </c>
      <c r="B284" t="b">
        <f t="shared" si="4"/>
        <v>0</v>
      </c>
    </row>
    <row r="285" spans="1:2" x14ac:dyDescent="0.2">
      <c r="A285">
        <v>65.8</v>
      </c>
      <c r="B285" t="b">
        <f t="shared" si="4"/>
        <v>0</v>
      </c>
    </row>
    <row r="286" spans="1:2" x14ac:dyDescent="0.2">
      <c r="A286">
        <f>IF(ISBLANK(Positions[[#This Row],[Date of Joining]]),,Positions[[#This Row],[Date of Joining]]-Positions[[#This Row],[Position Opened]])</f>
        <v>66</v>
      </c>
      <c r="B286" t="b">
        <f t="shared" si="4"/>
        <v>0</v>
      </c>
    </row>
    <row r="287" spans="1:2" x14ac:dyDescent="0.2">
      <c r="A287">
        <v>65.8</v>
      </c>
      <c r="B287" t="b">
        <f t="shared" si="4"/>
        <v>0</v>
      </c>
    </row>
    <row r="288" spans="1:2" x14ac:dyDescent="0.2">
      <c r="A288">
        <v>65.8</v>
      </c>
      <c r="B288" t="b">
        <f t="shared" si="4"/>
        <v>0</v>
      </c>
    </row>
    <row r="289" spans="1:2" x14ac:dyDescent="0.2">
      <c r="A289">
        <v>65.8</v>
      </c>
      <c r="B289" t="b">
        <f t="shared" si="4"/>
        <v>0</v>
      </c>
    </row>
    <row r="290" spans="1:2" x14ac:dyDescent="0.2">
      <c r="A290">
        <v>65.8</v>
      </c>
      <c r="B290" t="b">
        <f t="shared" si="4"/>
        <v>0</v>
      </c>
    </row>
    <row r="291" spans="1:2" x14ac:dyDescent="0.2">
      <c r="A291">
        <f>IF(ISBLANK(Positions[[#This Row],[Date of Joining]]),,Positions[[#This Row],[Date of Joining]]-Positions[[#This Row],[Position Opened]])</f>
        <v>88</v>
      </c>
      <c r="B291" t="b">
        <f t="shared" si="4"/>
        <v>0</v>
      </c>
    </row>
    <row r="292" spans="1:2" x14ac:dyDescent="0.2">
      <c r="A292">
        <f>IF(ISBLANK(Positions[[#This Row],[Date of Joining]]),,Positions[[#This Row],[Date of Joining]]-Positions[[#This Row],[Position Opened]])</f>
        <v>77</v>
      </c>
      <c r="B292" t="b">
        <f t="shared" si="4"/>
        <v>0</v>
      </c>
    </row>
    <row r="293" spans="1:2" x14ac:dyDescent="0.2">
      <c r="A293" s="12">
        <f>IF(ISBLANK(Positions[[#This Row],[Date of Joining]]),,Positions[[#This Row],[Date of Joining]]-Positions[[#This Row],[Position Opened]])</f>
        <v>30</v>
      </c>
      <c r="B293" s="12" t="b">
        <f t="shared" si="4"/>
        <v>1</v>
      </c>
    </row>
    <row r="294" spans="1:2" x14ac:dyDescent="0.2">
      <c r="A294">
        <f>IF(ISBLANK(Positions[[#This Row],[Date of Joining]]),,Positions[[#This Row],[Date of Joining]]-Positions[[#This Row],[Position Opened]])</f>
        <v>56</v>
      </c>
      <c r="B294" t="b">
        <f t="shared" si="4"/>
        <v>0</v>
      </c>
    </row>
    <row r="295" spans="1:2" x14ac:dyDescent="0.2">
      <c r="A295">
        <v>65.8</v>
      </c>
      <c r="B295" t="b">
        <f t="shared" si="4"/>
        <v>0</v>
      </c>
    </row>
    <row r="296" spans="1:2" x14ac:dyDescent="0.2">
      <c r="A296">
        <f>IF(ISBLANK(Positions[[#This Row],[Date of Joining]]),,Positions[[#This Row],[Date of Joining]]-Positions[[#This Row],[Position Opened]])</f>
        <v>71</v>
      </c>
      <c r="B296" t="b">
        <f t="shared" si="4"/>
        <v>0</v>
      </c>
    </row>
    <row r="297" spans="1:2" x14ac:dyDescent="0.2">
      <c r="A297">
        <v>65.8</v>
      </c>
      <c r="B297" t="b">
        <f t="shared" si="4"/>
        <v>0</v>
      </c>
    </row>
    <row r="298" spans="1:2" x14ac:dyDescent="0.2">
      <c r="A298">
        <f>IF(ISBLANK(Positions[[#This Row],[Date of Joining]]),,Positions[[#This Row],[Date of Joining]]-Positions[[#This Row],[Position Opened]])</f>
        <v>68</v>
      </c>
      <c r="B298" t="b">
        <f t="shared" si="4"/>
        <v>0</v>
      </c>
    </row>
    <row r="299" spans="1:2" x14ac:dyDescent="0.2">
      <c r="A299">
        <v>65.8</v>
      </c>
      <c r="B299" t="b">
        <f t="shared" si="4"/>
        <v>0</v>
      </c>
    </row>
    <row r="300" spans="1:2" x14ac:dyDescent="0.2">
      <c r="A300">
        <f>IF(ISBLANK(Positions[[#This Row],[Date of Joining]]),,Positions[[#This Row],[Date of Joining]]-Positions[[#This Row],[Position Opened]])</f>
        <v>91</v>
      </c>
      <c r="B300" t="b">
        <f t="shared" si="4"/>
        <v>0</v>
      </c>
    </row>
    <row r="301" spans="1:2" x14ac:dyDescent="0.2">
      <c r="A301">
        <v>65.8</v>
      </c>
      <c r="B301" t="b">
        <f t="shared" si="4"/>
        <v>0</v>
      </c>
    </row>
    <row r="302" spans="1:2" x14ac:dyDescent="0.2">
      <c r="A302">
        <v>65.8</v>
      </c>
      <c r="B302" t="b">
        <f t="shared" si="4"/>
        <v>0</v>
      </c>
    </row>
    <row r="303" spans="1:2" x14ac:dyDescent="0.2">
      <c r="A303">
        <f>IF(ISBLANK(Positions[[#This Row],[Date of Joining]]),,Positions[[#This Row],[Date of Joining]]-Positions[[#This Row],[Position Opened]])</f>
        <v>41</v>
      </c>
      <c r="B303" t="b">
        <f t="shared" si="4"/>
        <v>0</v>
      </c>
    </row>
    <row r="304" spans="1:2" x14ac:dyDescent="0.2">
      <c r="A304">
        <f>IF(ISBLANK(Positions[[#This Row],[Date of Joining]]),,Positions[[#This Row],[Date of Joining]]-Positions[[#This Row],[Position Opened]])</f>
        <v>87</v>
      </c>
      <c r="B304" t="b">
        <f t="shared" si="4"/>
        <v>0</v>
      </c>
    </row>
    <row r="305" spans="1:2" x14ac:dyDescent="0.2">
      <c r="A305">
        <f>IF(ISBLANK(Positions[[#This Row],[Date of Joining]]),,Positions[[#This Row],[Date of Joining]]-Positions[[#This Row],[Position Opened]])</f>
        <v>74</v>
      </c>
      <c r="B305" t="b">
        <f t="shared" si="4"/>
        <v>0</v>
      </c>
    </row>
    <row r="306" spans="1:2" x14ac:dyDescent="0.2">
      <c r="A306">
        <f>IF(ISBLANK(Positions[[#This Row],[Date of Joining]]),,Positions[[#This Row],[Date of Joining]]-Positions[[#This Row],[Position Opened]])</f>
        <v>71</v>
      </c>
      <c r="B306" t="b">
        <f t="shared" si="4"/>
        <v>0</v>
      </c>
    </row>
    <row r="307" spans="1:2" x14ac:dyDescent="0.2">
      <c r="A307">
        <v>65.8</v>
      </c>
      <c r="B307" t="b">
        <f t="shared" si="4"/>
        <v>0</v>
      </c>
    </row>
    <row r="308" spans="1:2" x14ac:dyDescent="0.2">
      <c r="A308">
        <v>65.8</v>
      </c>
      <c r="B308" t="b">
        <f t="shared" si="4"/>
        <v>0</v>
      </c>
    </row>
    <row r="309" spans="1:2" x14ac:dyDescent="0.2">
      <c r="A309">
        <f>IF(ISBLANK(Positions[[#This Row],[Date of Joining]]),,Positions[[#This Row],[Date of Joining]]-Positions[[#This Row],[Position Opened]])</f>
        <v>55</v>
      </c>
      <c r="B309" t="b">
        <f t="shared" si="4"/>
        <v>0</v>
      </c>
    </row>
    <row r="310" spans="1:2" x14ac:dyDescent="0.2">
      <c r="A310">
        <v>65.8</v>
      </c>
      <c r="B310" t="b">
        <f t="shared" si="4"/>
        <v>0</v>
      </c>
    </row>
    <row r="311" spans="1:2" x14ac:dyDescent="0.2">
      <c r="A311">
        <f>IF(ISBLANK(Positions[[#This Row],[Date of Joining]]),,Positions[[#This Row],[Date of Joining]]-Positions[[#This Row],[Position Opened]])</f>
        <v>77</v>
      </c>
      <c r="B311" t="b">
        <f t="shared" si="4"/>
        <v>0</v>
      </c>
    </row>
    <row r="312" spans="1:2" x14ac:dyDescent="0.2">
      <c r="A312">
        <v>65.8</v>
      </c>
      <c r="B312" t="b">
        <f t="shared" si="4"/>
        <v>0</v>
      </c>
    </row>
    <row r="313" spans="1:2" x14ac:dyDescent="0.2">
      <c r="A313">
        <v>65.8</v>
      </c>
      <c r="B313" t="b">
        <f t="shared" si="4"/>
        <v>0</v>
      </c>
    </row>
    <row r="314" spans="1:2" x14ac:dyDescent="0.2">
      <c r="A314">
        <f>IF(ISBLANK(Positions[[#This Row],[Date of Joining]]),,Positions[[#This Row],[Date of Joining]]-Positions[[#This Row],[Position Opened]])</f>
        <v>33</v>
      </c>
      <c r="B314" t="b">
        <f t="shared" si="4"/>
        <v>0</v>
      </c>
    </row>
    <row r="315" spans="1:2" x14ac:dyDescent="0.2">
      <c r="A315">
        <v>65.8</v>
      </c>
      <c r="B315" t="b">
        <f t="shared" si="4"/>
        <v>0</v>
      </c>
    </row>
    <row r="316" spans="1:2" x14ac:dyDescent="0.2">
      <c r="A316">
        <f>IF(ISBLANK(Positions[[#This Row],[Date of Joining]]),,Positions[[#This Row],[Date of Joining]]-Positions[[#This Row],[Position Opened]])</f>
        <v>55</v>
      </c>
      <c r="B316" t="b">
        <f t="shared" si="4"/>
        <v>0</v>
      </c>
    </row>
    <row r="317" spans="1:2" x14ac:dyDescent="0.2">
      <c r="A317">
        <v>65.8</v>
      </c>
      <c r="B317" t="b">
        <f t="shared" si="4"/>
        <v>0</v>
      </c>
    </row>
    <row r="318" spans="1:2" x14ac:dyDescent="0.2">
      <c r="A318">
        <f>IF(ISBLANK(Positions[[#This Row],[Date of Joining]]),,Positions[[#This Row],[Date of Joining]]-Positions[[#This Row],[Position Opened]])</f>
        <v>79</v>
      </c>
      <c r="B318" t="b">
        <f t="shared" si="4"/>
        <v>0</v>
      </c>
    </row>
    <row r="319" spans="1:2" x14ac:dyDescent="0.2">
      <c r="A319">
        <f>IF(ISBLANK(Positions[[#This Row],[Date of Joining]]),,Positions[[#This Row],[Date of Joining]]-Positions[[#This Row],[Position Opened]])</f>
        <v>54</v>
      </c>
      <c r="B319" t="b">
        <f t="shared" si="4"/>
        <v>0</v>
      </c>
    </row>
    <row r="320" spans="1:2" x14ac:dyDescent="0.2">
      <c r="A320">
        <f>IF(ISBLANK(Positions[[#This Row],[Date of Joining]]),,Positions[[#This Row],[Date of Joining]]-Positions[[#This Row],[Position Opened]])</f>
        <v>72</v>
      </c>
      <c r="B320" t="b">
        <f t="shared" si="4"/>
        <v>0</v>
      </c>
    </row>
    <row r="321" spans="1:2" x14ac:dyDescent="0.2">
      <c r="A321" s="12">
        <f>IF(ISBLANK(Positions[[#This Row],[Date of Joining]]),,Positions[[#This Row],[Date of Joining]]-Positions[[#This Row],[Position Opened]])</f>
        <v>26</v>
      </c>
      <c r="B321" s="12" t="b">
        <f t="shared" si="4"/>
        <v>1</v>
      </c>
    </row>
    <row r="322" spans="1:2" x14ac:dyDescent="0.2">
      <c r="A322">
        <v>65.8</v>
      </c>
      <c r="B322" t="b">
        <f t="shared" si="4"/>
        <v>0</v>
      </c>
    </row>
    <row r="323" spans="1:2" x14ac:dyDescent="0.2">
      <c r="A323">
        <v>65.8</v>
      </c>
      <c r="B323" t="b">
        <f t="shared" si="4"/>
        <v>0</v>
      </c>
    </row>
    <row r="324" spans="1:2" x14ac:dyDescent="0.2">
      <c r="A324">
        <v>65.8</v>
      </c>
      <c r="B324" t="b">
        <f t="shared" si="4"/>
        <v>0</v>
      </c>
    </row>
    <row r="325" spans="1:2" x14ac:dyDescent="0.2">
      <c r="A325">
        <v>65.8</v>
      </c>
      <c r="B325" t="b">
        <f t="shared" ref="B325:B388" si="5">OR(A325&lt;$D$7,A325&gt;$D$6)</f>
        <v>0</v>
      </c>
    </row>
    <row r="326" spans="1:2" x14ac:dyDescent="0.2">
      <c r="A326">
        <f>IF(ISBLANK(Positions[[#This Row],[Date of Joining]]),,Positions[[#This Row],[Date of Joining]]-Positions[[#This Row],[Position Opened]])</f>
        <v>60</v>
      </c>
      <c r="B326" t="b">
        <f t="shared" si="5"/>
        <v>0</v>
      </c>
    </row>
    <row r="327" spans="1:2" x14ac:dyDescent="0.2">
      <c r="A327">
        <f>IF(ISBLANK(Positions[[#This Row],[Date of Joining]]),,Positions[[#This Row],[Date of Joining]]-Positions[[#This Row],[Position Opened]])</f>
        <v>43</v>
      </c>
      <c r="B327" t="b">
        <f t="shared" si="5"/>
        <v>0</v>
      </c>
    </row>
    <row r="328" spans="1:2" x14ac:dyDescent="0.2">
      <c r="A328">
        <f>IF(ISBLANK(Positions[[#This Row],[Date of Joining]]),,Positions[[#This Row],[Date of Joining]]-Positions[[#This Row],[Position Opened]])</f>
        <v>42</v>
      </c>
      <c r="B328" t="b">
        <f t="shared" si="5"/>
        <v>0</v>
      </c>
    </row>
    <row r="329" spans="1:2" x14ac:dyDescent="0.2">
      <c r="A329">
        <f>IF(ISBLANK(Positions[[#This Row],[Date of Joining]]),,Positions[[#This Row],[Date of Joining]]-Positions[[#This Row],[Position Opened]])</f>
        <v>44</v>
      </c>
      <c r="B329" t="b">
        <f t="shared" si="5"/>
        <v>0</v>
      </c>
    </row>
    <row r="330" spans="1:2" x14ac:dyDescent="0.2">
      <c r="A330">
        <f>IF(ISBLANK(Positions[[#This Row],[Date of Joining]]),,Positions[[#This Row],[Date of Joining]]-Positions[[#This Row],[Position Opened]])</f>
        <v>48</v>
      </c>
      <c r="B330" t="b">
        <f t="shared" si="5"/>
        <v>0</v>
      </c>
    </row>
    <row r="331" spans="1:2" x14ac:dyDescent="0.2">
      <c r="A331">
        <f>IF(ISBLANK(Positions[[#This Row],[Date of Joining]]),,Positions[[#This Row],[Date of Joining]]-Positions[[#This Row],[Position Opened]])</f>
        <v>93</v>
      </c>
      <c r="B331" t="b">
        <f t="shared" si="5"/>
        <v>0</v>
      </c>
    </row>
    <row r="332" spans="1:2" x14ac:dyDescent="0.2">
      <c r="A332">
        <v>65.8</v>
      </c>
      <c r="B332" t="b">
        <f t="shared" si="5"/>
        <v>0</v>
      </c>
    </row>
    <row r="333" spans="1:2" x14ac:dyDescent="0.2">
      <c r="A333">
        <f>IF(ISBLANK(Positions[[#This Row],[Date of Joining]]),,Positions[[#This Row],[Date of Joining]]-Positions[[#This Row],[Position Opened]])</f>
        <v>90</v>
      </c>
      <c r="B333" t="b">
        <f t="shared" si="5"/>
        <v>0</v>
      </c>
    </row>
    <row r="334" spans="1:2" x14ac:dyDescent="0.2">
      <c r="A334">
        <f>IF(ISBLANK(Positions[[#This Row],[Date of Joining]]),,Positions[[#This Row],[Date of Joining]]-Positions[[#This Row],[Position Opened]])</f>
        <v>78</v>
      </c>
      <c r="B334" t="b">
        <f t="shared" si="5"/>
        <v>0</v>
      </c>
    </row>
    <row r="335" spans="1:2" x14ac:dyDescent="0.2">
      <c r="A335">
        <f>IF(ISBLANK(Positions[[#This Row],[Date of Joining]]),,Positions[[#This Row],[Date of Joining]]-Positions[[#This Row],[Position Opened]])</f>
        <v>75</v>
      </c>
      <c r="B335" t="b">
        <f t="shared" si="5"/>
        <v>0</v>
      </c>
    </row>
    <row r="336" spans="1:2" x14ac:dyDescent="0.2">
      <c r="A336">
        <v>65.8</v>
      </c>
      <c r="B336" t="b">
        <f t="shared" si="5"/>
        <v>0</v>
      </c>
    </row>
    <row r="337" spans="1:2" x14ac:dyDescent="0.2">
      <c r="A337">
        <f>IF(ISBLANK(Positions[[#This Row],[Date of Joining]]),,Positions[[#This Row],[Date of Joining]]-Positions[[#This Row],[Position Opened]])</f>
        <v>32</v>
      </c>
      <c r="B337" t="b">
        <f t="shared" si="5"/>
        <v>0</v>
      </c>
    </row>
    <row r="338" spans="1:2" x14ac:dyDescent="0.2">
      <c r="A338">
        <f>IF(ISBLANK(Positions[[#This Row],[Date of Joining]]),,Positions[[#This Row],[Date of Joining]]-Positions[[#This Row],[Position Opened]])</f>
        <v>60</v>
      </c>
      <c r="B338" t="b">
        <f t="shared" si="5"/>
        <v>0</v>
      </c>
    </row>
    <row r="339" spans="1:2" x14ac:dyDescent="0.2">
      <c r="A339">
        <v>65.8</v>
      </c>
      <c r="B339" t="b">
        <f t="shared" si="5"/>
        <v>0</v>
      </c>
    </row>
    <row r="340" spans="1:2" x14ac:dyDescent="0.2">
      <c r="A340" s="12">
        <f>IF(ISBLANK(Positions[[#This Row],[Date of Joining]]),,Positions[[#This Row],[Date of Joining]]-Positions[[#This Row],[Position Opened]])</f>
        <v>30</v>
      </c>
      <c r="B340" s="12" t="b">
        <f t="shared" si="5"/>
        <v>1</v>
      </c>
    </row>
    <row r="341" spans="1:2" x14ac:dyDescent="0.2">
      <c r="A341">
        <v>65.8</v>
      </c>
      <c r="B341" t="b">
        <f t="shared" si="5"/>
        <v>0</v>
      </c>
    </row>
    <row r="342" spans="1:2" x14ac:dyDescent="0.2">
      <c r="A342">
        <f>IF(ISBLANK(Positions[[#This Row],[Date of Joining]]),,Positions[[#This Row],[Date of Joining]]-Positions[[#This Row],[Position Opened]])</f>
        <v>71</v>
      </c>
      <c r="B342" t="b">
        <f t="shared" si="5"/>
        <v>0</v>
      </c>
    </row>
    <row r="343" spans="1:2" x14ac:dyDescent="0.2">
      <c r="A343">
        <f>IF(ISBLANK(Positions[[#This Row],[Date of Joining]]),,Positions[[#This Row],[Date of Joining]]-Positions[[#This Row],[Position Opened]])</f>
        <v>94</v>
      </c>
      <c r="B343" t="b">
        <f t="shared" si="5"/>
        <v>0</v>
      </c>
    </row>
    <row r="344" spans="1:2" x14ac:dyDescent="0.2">
      <c r="A344">
        <v>65.8</v>
      </c>
      <c r="B344" t="b">
        <f t="shared" si="5"/>
        <v>0</v>
      </c>
    </row>
    <row r="345" spans="1:2" x14ac:dyDescent="0.2">
      <c r="A345">
        <f>IF(ISBLANK(Positions[[#This Row],[Date of Joining]]),,Positions[[#This Row],[Date of Joining]]-Positions[[#This Row],[Position Opened]])</f>
        <v>82</v>
      </c>
      <c r="B345" t="b">
        <f t="shared" si="5"/>
        <v>0</v>
      </c>
    </row>
    <row r="346" spans="1:2" x14ac:dyDescent="0.2">
      <c r="A346">
        <f>IF(ISBLANK(Positions[[#This Row],[Date of Joining]]),,Positions[[#This Row],[Date of Joining]]-Positions[[#This Row],[Position Opened]])</f>
        <v>93</v>
      </c>
      <c r="B346" t="b">
        <f t="shared" si="5"/>
        <v>0</v>
      </c>
    </row>
    <row r="347" spans="1:2" x14ac:dyDescent="0.2">
      <c r="A347">
        <f>IF(ISBLANK(Positions[[#This Row],[Date of Joining]]),,Positions[[#This Row],[Date of Joining]]-Positions[[#This Row],[Position Opened]])</f>
        <v>59</v>
      </c>
      <c r="B347" t="b">
        <f t="shared" si="5"/>
        <v>0</v>
      </c>
    </row>
    <row r="348" spans="1:2" x14ac:dyDescent="0.2">
      <c r="A348">
        <v>65.8</v>
      </c>
      <c r="B348" t="b">
        <f t="shared" si="5"/>
        <v>0</v>
      </c>
    </row>
    <row r="349" spans="1:2" x14ac:dyDescent="0.2">
      <c r="A349">
        <f>IF(ISBLANK(Positions[[#This Row],[Date of Joining]]),,Positions[[#This Row],[Date of Joining]]-Positions[[#This Row],[Position Opened]])</f>
        <v>60</v>
      </c>
      <c r="B349" t="b">
        <f t="shared" si="5"/>
        <v>0</v>
      </c>
    </row>
    <row r="350" spans="1:2" x14ac:dyDescent="0.2">
      <c r="A350">
        <f>IF(ISBLANK(Positions[[#This Row],[Date of Joining]]),,Positions[[#This Row],[Date of Joining]]-Positions[[#This Row],[Position Opened]])</f>
        <v>68</v>
      </c>
      <c r="B350" t="b">
        <f t="shared" si="5"/>
        <v>0</v>
      </c>
    </row>
    <row r="351" spans="1:2" x14ac:dyDescent="0.2">
      <c r="A351">
        <f>IF(ISBLANK(Positions[[#This Row],[Date of Joining]]),,Positions[[#This Row],[Date of Joining]]-Positions[[#This Row],[Position Opened]])</f>
        <v>93</v>
      </c>
      <c r="B351" t="b">
        <f t="shared" si="5"/>
        <v>0</v>
      </c>
    </row>
    <row r="352" spans="1:2" x14ac:dyDescent="0.2">
      <c r="A352">
        <v>65.8</v>
      </c>
      <c r="B352" t="b">
        <f t="shared" si="5"/>
        <v>0</v>
      </c>
    </row>
    <row r="353" spans="1:2" x14ac:dyDescent="0.2">
      <c r="A353">
        <f>IF(ISBLANK(Positions[[#This Row],[Date of Joining]]),,Positions[[#This Row],[Date of Joining]]-Positions[[#This Row],[Position Opened]])</f>
        <v>71</v>
      </c>
      <c r="B353" t="b">
        <f t="shared" si="5"/>
        <v>0</v>
      </c>
    </row>
    <row r="354" spans="1:2" x14ac:dyDescent="0.2">
      <c r="A354">
        <f>IF(ISBLANK(Positions[[#This Row],[Date of Joining]]),,Positions[[#This Row],[Date of Joining]]-Positions[[#This Row],[Position Opened]])</f>
        <v>33</v>
      </c>
      <c r="B354" t="b">
        <f t="shared" si="5"/>
        <v>0</v>
      </c>
    </row>
    <row r="355" spans="1:2" x14ac:dyDescent="0.2">
      <c r="A355">
        <f>IF(ISBLANK(Positions[[#This Row],[Date of Joining]]),,Positions[[#This Row],[Date of Joining]]-Positions[[#This Row],[Position Opened]])</f>
        <v>50</v>
      </c>
      <c r="B355" t="b">
        <f t="shared" si="5"/>
        <v>0</v>
      </c>
    </row>
    <row r="356" spans="1:2" x14ac:dyDescent="0.2">
      <c r="A356" s="12">
        <f>IF(ISBLANK(Positions[[#This Row],[Date of Joining]]),,Positions[[#This Row],[Date of Joining]]-Positions[[#This Row],[Position Opened]])</f>
        <v>98</v>
      </c>
      <c r="B356" s="12" t="b">
        <f t="shared" si="5"/>
        <v>1</v>
      </c>
    </row>
    <row r="357" spans="1:2" x14ac:dyDescent="0.2">
      <c r="A357">
        <v>65.8</v>
      </c>
      <c r="B357" t="b">
        <f t="shared" si="5"/>
        <v>0</v>
      </c>
    </row>
    <row r="358" spans="1:2" x14ac:dyDescent="0.2">
      <c r="A358">
        <v>65.8</v>
      </c>
      <c r="B358" t="b">
        <f t="shared" si="5"/>
        <v>0</v>
      </c>
    </row>
    <row r="359" spans="1:2" x14ac:dyDescent="0.2">
      <c r="A359">
        <f>IF(ISBLANK(Positions[[#This Row],[Date of Joining]]),,Positions[[#This Row],[Date of Joining]]-Positions[[#This Row],[Position Opened]])</f>
        <v>91</v>
      </c>
      <c r="B359" t="b">
        <f t="shared" si="5"/>
        <v>0</v>
      </c>
    </row>
    <row r="360" spans="1:2" x14ac:dyDescent="0.2">
      <c r="A360">
        <v>65.8</v>
      </c>
      <c r="B360" t="b">
        <f t="shared" si="5"/>
        <v>0</v>
      </c>
    </row>
    <row r="361" spans="1:2" x14ac:dyDescent="0.2">
      <c r="A361">
        <f>IF(ISBLANK(Positions[[#This Row],[Date of Joining]]),,Positions[[#This Row],[Date of Joining]]-Positions[[#This Row],[Position Opened]])</f>
        <v>32</v>
      </c>
      <c r="B361" t="b">
        <f t="shared" si="5"/>
        <v>0</v>
      </c>
    </row>
    <row r="362" spans="1:2" x14ac:dyDescent="0.2">
      <c r="A362">
        <v>65.8</v>
      </c>
      <c r="B362" t="b">
        <f t="shared" si="5"/>
        <v>0</v>
      </c>
    </row>
    <row r="363" spans="1:2" x14ac:dyDescent="0.2">
      <c r="A363">
        <f>IF(ISBLANK(Positions[[#This Row],[Date of Joining]]),,Positions[[#This Row],[Date of Joining]]-Positions[[#This Row],[Position Opened]])</f>
        <v>68</v>
      </c>
      <c r="B363" t="b">
        <f t="shared" si="5"/>
        <v>0</v>
      </c>
    </row>
    <row r="364" spans="1:2" x14ac:dyDescent="0.2">
      <c r="A364">
        <f>IF(ISBLANK(Positions[[#This Row],[Date of Joining]]),,Positions[[#This Row],[Date of Joining]]-Positions[[#This Row],[Position Opened]])</f>
        <v>45</v>
      </c>
      <c r="B364" t="b">
        <f t="shared" si="5"/>
        <v>0</v>
      </c>
    </row>
    <row r="365" spans="1:2" x14ac:dyDescent="0.2">
      <c r="A365">
        <f>IF(ISBLANK(Positions[[#This Row],[Date of Joining]]),,Positions[[#This Row],[Date of Joining]]-Positions[[#This Row],[Position Opened]])</f>
        <v>90</v>
      </c>
      <c r="B365" t="b">
        <f t="shared" si="5"/>
        <v>0</v>
      </c>
    </row>
    <row r="366" spans="1:2" x14ac:dyDescent="0.2">
      <c r="A366">
        <v>65.8</v>
      </c>
      <c r="B366" t="b">
        <f t="shared" si="5"/>
        <v>0</v>
      </c>
    </row>
    <row r="367" spans="1:2" x14ac:dyDescent="0.2">
      <c r="A367">
        <v>65.8</v>
      </c>
      <c r="B367" t="b">
        <f t="shared" si="5"/>
        <v>0</v>
      </c>
    </row>
    <row r="368" spans="1:2" x14ac:dyDescent="0.2">
      <c r="A368">
        <v>65.8</v>
      </c>
      <c r="B368" t="b">
        <f t="shared" si="5"/>
        <v>0</v>
      </c>
    </row>
    <row r="369" spans="1:2" x14ac:dyDescent="0.2">
      <c r="A369">
        <f>IF(ISBLANK(Positions[[#This Row],[Date of Joining]]),,Positions[[#This Row],[Date of Joining]]-Positions[[#This Row],[Position Opened]])</f>
        <v>81</v>
      </c>
      <c r="B369" t="b">
        <f t="shared" si="5"/>
        <v>0</v>
      </c>
    </row>
    <row r="370" spans="1:2" x14ac:dyDescent="0.2">
      <c r="A370">
        <f>IF(ISBLANK(Positions[[#This Row],[Date of Joining]]),,Positions[[#This Row],[Date of Joining]]-Positions[[#This Row],[Position Opened]])</f>
        <v>61</v>
      </c>
      <c r="B370" t="b">
        <f t="shared" si="5"/>
        <v>0</v>
      </c>
    </row>
    <row r="371" spans="1:2" x14ac:dyDescent="0.2">
      <c r="A371">
        <f>IF(ISBLANK(Positions[[#This Row],[Date of Joining]]),,Positions[[#This Row],[Date of Joining]]-Positions[[#This Row],[Position Opened]])</f>
        <v>68</v>
      </c>
      <c r="B371" t="b">
        <f t="shared" si="5"/>
        <v>0</v>
      </c>
    </row>
    <row r="372" spans="1:2" x14ac:dyDescent="0.2">
      <c r="A372">
        <f>IF(ISBLANK(Positions[[#This Row],[Date of Joining]]),,Positions[[#This Row],[Date of Joining]]-Positions[[#This Row],[Position Opened]])</f>
        <v>69</v>
      </c>
      <c r="B372" t="b">
        <f t="shared" si="5"/>
        <v>0</v>
      </c>
    </row>
    <row r="373" spans="1:2" x14ac:dyDescent="0.2">
      <c r="A373">
        <f>IF(ISBLANK(Positions[[#This Row],[Date of Joining]]),,Positions[[#This Row],[Date of Joining]]-Positions[[#This Row],[Position Opened]])</f>
        <v>43</v>
      </c>
      <c r="B373" t="b">
        <f t="shared" si="5"/>
        <v>0</v>
      </c>
    </row>
    <row r="374" spans="1:2" x14ac:dyDescent="0.2">
      <c r="A374">
        <f>IF(ISBLANK(Positions[[#This Row],[Date of Joining]]),,Positions[[#This Row],[Date of Joining]]-Positions[[#This Row],[Position Opened]])</f>
        <v>69</v>
      </c>
      <c r="B374" t="b">
        <f t="shared" si="5"/>
        <v>0</v>
      </c>
    </row>
    <row r="375" spans="1:2" x14ac:dyDescent="0.2">
      <c r="A375">
        <f>IF(ISBLANK(Positions[[#This Row],[Date of Joining]]),,Positions[[#This Row],[Date of Joining]]-Positions[[#This Row],[Position Opened]])</f>
        <v>76</v>
      </c>
      <c r="B375" t="b">
        <f t="shared" si="5"/>
        <v>0</v>
      </c>
    </row>
    <row r="376" spans="1:2" x14ac:dyDescent="0.2">
      <c r="A376">
        <v>65.8</v>
      </c>
      <c r="B376" t="b">
        <f t="shared" si="5"/>
        <v>0</v>
      </c>
    </row>
    <row r="377" spans="1:2" x14ac:dyDescent="0.2">
      <c r="A377">
        <f>IF(ISBLANK(Positions[[#This Row],[Date of Joining]]),,Positions[[#This Row],[Date of Joining]]-Positions[[#This Row],[Position Opened]])</f>
        <v>73</v>
      </c>
      <c r="B377" t="b">
        <f t="shared" si="5"/>
        <v>0</v>
      </c>
    </row>
    <row r="378" spans="1:2" x14ac:dyDescent="0.2">
      <c r="A378">
        <f>IF(ISBLANK(Positions[[#This Row],[Date of Joining]]),,Positions[[#This Row],[Date of Joining]]-Positions[[#This Row],[Position Opened]])</f>
        <v>82</v>
      </c>
      <c r="B378" t="b">
        <f t="shared" si="5"/>
        <v>0</v>
      </c>
    </row>
    <row r="379" spans="1:2" x14ac:dyDescent="0.2">
      <c r="A379">
        <f>IF(ISBLANK(Positions[[#This Row],[Date of Joining]]),,Positions[[#This Row],[Date of Joining]]-Positions[[#This Row],[Position Opened]])</f>
        <v>73</v>
      </c>
      <c r="B379" t="b">
        <f t="shared" si="5"/>
        <v>0</v>
      </c>
    </row>
    <row r="380" spans="1:2" x14ac:dyDescent="0.2">
      <c r="A380">
        <v>65.8</v>
      </c>
      <c r="B380" t="b">
        <f t="shared" si="5"/>
        <v>0</v>
      </c>
    </row>
    <row r="381" spans="1:2" x14ac:dyDescent="0.2">
      <c r="A381" s="12">
        <f>IF(ISBLANK(Positions[[#This Row],[Date of Joining]]),,Positions[[#This Row],[Date of Joining]]-Positions[[#This Row],[Position Opened]])</f>
        <v>29</v>
      </c>
      <c r="B381" s="12" t="b">
        <f t="shared" si="5"/>
        <v>1</v>
      </c>
    </row>
    <row r="382" spans="1:2" x14ac:dyDescent="0.2">
      <c r="A382">
        <f>IF(ISBLANK(Positions[[#This Row],[Date of Joining]]),,Positions[[#This Row],[Date of Joining]]-Positions[[#This Row],[Position Opened]])</f>
        <v>54</v>
      </c>
      <c r="B382" t="b">
        <f t="shared" si="5"/>
        <v>0</v>
      </c>
    </row>
    <row r="383" spans="1:2" x14ac:dyDescent="0.2">
      <c r="A383">
        <v>65.8</v>
      </c>
      <c r="B383" t="b">
        <f t="shared" si="5"/>
        <v>0</v>
      </c>
    </row>
    <row r="384" spans="1:2" x14ac:dyDescent="0.2">
      <c r="A384">
        <f>IF(ISBLANK(Positions[[#This Row],[Date of Joining]]),,Positions[[#This Row],[Date of Joining]]-Positions[[#This Row],[Position Opened]])</f>
        <v>31</v>
      </c>
      <c r="B384" t="b">
        <f t="shared" si="5"/>
        <v>0</v>
      </c>
    </row>
    <row r="385" spans="1:2" x14ac:dyDescent="0.2">
      <c r="A385">
        <f>IF(ISBLANK(Positions[[#This Row],[Date of Joining]]),,Positions[[#This Row],[Date of Joining]]-Positions[[#This Row],[Position Opened]])</f>
        <v>38</v>
      </c>
      <c r="B385" t="b">
        <f t="shared" si="5"/>
        <v>0</v>
      </c>
    </row>
    <row r="386" spans="1:2" x14ac:dyDescent="0.2">
      <c r="A386">
        <f>IF(ISBLANK(Positions[[#This Row],[Date of Joining]]),,Positions[[#This Row],[Date of Joining]]-Positions[[#This Row],[Position Opened]])</f>
        <v>68</v>
      </c>
      <c r="B386" t="b">
        <f t="shared" si="5"/>
        <v>0</v>
      </c>
    </row>
    <row r="387" spans="1:2" x14ac:dyDescent="0.2">
      <c r="A387">
        <f>IF(ISBLANK(Positions[[#This Row],[Date of Joining]]),,Positions[[#This Row],[Date of Joining]]-Positions[[#This Row],[Position Opened]])</f>
        <v>47</v>
      </c>
      <c r="B387" t="b">
        <f t="shared" si="5"/>
        <v>0</v>
      </c>
    </row>
    <row r="388" spans="1:2" x14ac:dyDescent="0.2">
      <c r="A388">
        <f>IF(ISBLANK(Positions[[#This Row],[Date of Joining]]),,Positions[[#This Row],[Date of Joining]]-Positions[[#This Row],[Position Opened]])</f>
        <v>90</v>
      </c>
      <c r="B388" t="b">
        <f t="shared" si="5"/>
        <v>0</v>
      </c>
    </row>
    <row r="389" spans="1:2" x14ac:dyDescent="0.2">
      <c r="A389">
        <f>IF(ISBLANK(Positions[[#This Row],[Date of Joining]]),,Positions[[#This Row],[Date of Joining]]-Positions[[#This Row],[Position Opened]])</f>
        <v>55</v>
      </c>
      <c r="B389" t="b">
        <f t="shared" ref="B389:B452" si="6">OR(A389&lt;$D$7,A389&gt;$D$6)</f>
        <v>0</v>
      </c>
    </row>
    <row r="390" spans="1:2" x14ac:dyDescent="0.2">
      <c r="A390">
        <v>65.8</v>
      </c>
      <c r="B390" t="b">
        <f t="shared" si="6"/>
        <v>0</v>
      </c>
    </row>
    <row r="391" spans="1:2" x14ac:dyDescent="0.2">
      <c r="A391">
        <f>IF(ISBLANK(Positions[[#This Row],[Date of Joining]]),,Positions[[#This Row],[Date of Joining]]-Positions[[#This Row],[Position Opened]])</f>
        <v>83</v>
      </c>
      <c r="B391" t="b">
        <f t="shared" si="6"/>
        <v>0</v>
      </c>
    </row>
    <row r="392" spans="1:2" x14ac:dyDescent="0.2">
      <c r="A392">
        <v>65.8</v>
      </c>
      <c r="B392" t="b">
        <f t="shared" si="6"/>
        <v>0</v>
      </c>
    </row>
    <row r="393" spans="1:2" x14ac:dyDescent="0.2">
      <c r="A393">
        <v>65.8</v>
      </c>
      <c r="B393" t="b">
        <f t="shared" si="6"/>
        <v>0</v>
      </c>
    </row>
    <row r="394" spans="1:2" x14ac:dyDescent="0.2">
      <c r="A394">
        <v>65.8</v>
      </c>
      <c r="B394" t="b">
        <f t="shared" si="6"/>
        <v>0</v>
      </c>
    </row>
    <row r="395" spans="1:2" x14ac:dyDescent="0.2">
      <c r="A395">
        <f>IF(ISBLANK(Positions[[#This Row],[Date of Joining]]),,Positions[[#This Row],[Date of Joining]]-Positions[[#This Row],[Position Opened]])</f>
        <v>81</v>
      </c>
      <c r="B395" t="b">
        <f t="shared" si="6"/>
        <v>0</v>
      </c>
    </row>
    <row r="396" spans="1:2" x14ac:dyDescent="0.2">
      <c r="A396">
        <f>IF(ISBLANK(Positions[[#This Row],[Date of Joining]]),,Positions[[#This Row],[Date of Joining]]-Positions[[#This Row],[Position Opened]])</f>
        <v>82</v>
      </c>
      <c r="B396" t="b">
        <f t="shared" si="6"/>
        <v>0</v>
      </c>
    </row>
    <row r="397" spans="1:2" x14ac:dyDescent="0.2">
      <c r="A397">
        <v>65.8</v>
      </c>
      <c r="B397" t="b">
        <f t="shared" si="6"/>
        <v>0</v>
      </c>
    </row>
    <row r="398" spans="1:2" x14ac:dyDescent="0.2">
      <c r="A398">
        <v>65.8</v>
      </c>
      <c r="B398" t="b">
        <f t="shared" si="6"/>
        <v>0</v>
      </c>
    </row>
    <row r="399" spans="1:2" x14ac:dyDescent="0.2">
      <c r="A399">
        <f>IF(ISBLANK(Positions[[#This Row],[Date of Joining]]),,Positions[[#This Row],[Date of Joining]]-Positions[[#This Row],[Position Opened]])</f>
        <v>40</v>
      </c>
      <c r="B399" t="b">
        <f t="shared" si="6"/>
        <v>0</v>
      </c>
    </row>
    <row r="400" spans="1:2" x14ac:dyDescent="0.2">
      <c r="A400">
        <v>65.8</v>
      </c>
      <c r="B400" t="b">
        <f t="shared" si="6"/>
        <v>0</v>
      </c>
    </row>
    <row r="401" spans="1:2" x14ac:dyDescent="0.2">
      <c r="A401">
        <v>65.8</v>
      </c>
      <c r="B401" t="b">
        <f t="shared" si="6"/>
        <v>0</v>
      </c>
    </row>
    <row r="402" spans="1:2" x14ac:dyDescent="0.2">
      <c r="A402">
        <f>IF(ISBLANK(Positions[[#This Row],[Date of Joining]]),,Positions[[#This Row],[Date of Joining]]-Positions[[#This Row],[Position Opened]])</f>
        <v>31</v>
      </c>
      <c r="B402" t="b">
        <f t="shared" si="6"/>
        <v>0</v>
      </c>
    </row>
    <row r="403" spans="1:2" x14ac:dyDescent="0.2">
      <c r="A403">
        <v>65.8</v>
      </c>
      <c r="B403" t="b">
        <f t="shared" si="6"/>
        <v>0</v>
      </c>
    </row>
    <row r="404" spans="1:2" x14ac:dyDescent="0.2">
      <c r="A404">
        <f>IF(ISBLANK(Positions[[#This Row],[Date of Joining]]),,Positions[[#This Row],[Date of Joining]]-Positions[[#This Row],[Position Opened]])</f>
        <v>48</v>
      </c>
      <c r="B404" t="b">
        <f t="shared" si="6"/>
        <v>0</v>
      </c>
    </row>
    <row r="405" spans="1:2" x14ac:dyDescent="0.2">
      <c r="A405">
        <v>65.8</v>
      </c>
      <c r="B405" t="b">
        <f t="shared" si="6"/>
        <v>0</v>
      </c>
    </row>
    <row r="406" spans="1:2" x14ac:dyDescent="0.2">
      <c r="A406">
        <v>65.8</v>
      </c>
      <c r="B406" t="b">
        <f t="shared" si="6"/>
        <v>0</v>
      </c>
    </row>
    <row r="407" spans="1:2" x14ac:dyDescent="0.2">
      <c r="A407">
        <f>IF(ISBLANK(Positions[[#This Row],[Date of Joining]]),,Positions[[#This Row],[Date of Joining]]-Positions[[#This Row],[Position Opened]])</f>
        <v>47</v>
      </c>
      <c r="B407" t="b">
        <f t="shared" si="6"/>
        <v>0</v>
      </c>
    </row>
    <row r="408" spans="1:2" x14ac:dyDescent="0.2">
      <c r="A408">
        <f>IF(ISBLANK(Positions[[#This Row],[Date of Joining]]),,Positions[[#This Row],[Date of Joining]]-Positions[[#This Row],[Position Opened]])</f>
        <v>78</v>
      </c>
      <c r="B408" t="b">
        <f t="shared" si="6"/>
        <v>0</v>
      </c>
    </row>
    <row r="409" spans="1:2" x14ac:dyDescent="0.2">
      <c r="A409">
        <v>65.8</v>
      </c>
      <c r="B409" t="b">
        <f t="shared" si="6"/>
        <v>0</v>
      </c>
    </row>
    <row r="410" spans="1:2" x14ac:dyDescent="0.2">
      <c r="A410">
        <v>65.8</v>
      </c>
      <c r="B410" t="b">
        <f t="shared" si="6"/>
        <v>0</v>
      </c>
    </row>
    <row r="411" spans="1:2" x14ac:dyDescent="0.2">
      <c r="A411">
        <f>IF(ISBLANK(Positions[[#This Row],[Date of Joining]]),,Positions[[#This Row],[Date of Joining]]-Positions[[#This Row],[Position Opened]])</f>
        <v>37</v>
      </c>
      <c r="B411" t="b">
        <f t="shared" si="6"/>
        <v>0</v>
      </c>
    </row>
    <row r="412" spans="1:2" x14ac:dyDescent="0.2">
      <c r="A412">
        <v>65.8</v>
      </c>
      <c r="B412" t="b">
        <f t="shared" si="6"/>
        <v>0</v>
      </c>
    </row>
    <row r="413" spans="1:2" x14ac:dyDescent="0.2">
      <c r="A413">
        <f>IF(ISBLANK(Positions[[#This Row],[Date of Joining]]),,Positions[[#This Row],[Date of Joining]]-Positions[[#This Row],[Position Opened]])</f>
        <v>61</v>
      </c>
      <c r="B413" t="b">
        <f t="shared" si="6"/>
        <v>0</v>
      </c>
    </row>
    <row r="414" spans="1:2" x14ac:dyDescent="0.2">
      <c r="A414" s="12">
        <f>IF(ISBLANK(Positions[[#This Row],[Date of Joining]]),,Positions[[#This Row],[Date of Joining]]-Positions[[#This Row],[Position Opened]])</f>
        <v>96</v>
      </c>
      <c r="B414" s="12" t="b">
        <f t="shared" si="6"/>
        <v>1</v>
      </c>
    </row>
    <row r="415" spans="1:2" x14ac:dyDescent="0.2">
      <c r="A415">
        <v>65.8</v>
      </c>
      <c r="B415" t="b">
        <f t="shared" si="6"/>
        <v>0</v>
      </c>
    </row>
    <row r="416" spans="1:2" x14ac:dyDescent="0.2">
      <c r="A416">
        <f>IF(ISBLANK(Positions[[#This Row],[Date of Joining]]),,Positions[[#This Row],[Date of Joining]]-Positions[[#This Row],[Position Opened]])</f>
        <v>56</v>
      </c>
      <c r="B416" t="b">
        <f t="shared" si="6"/>
        <v>0</v>
      </c>
    </row>
    <row r="417" spans="1:2" x14ac:dyDescent="0.2">
      <c r="A417">
        <f>IF(ISBLANK(Positions[[#This Row],[Date of Joining]]),,Positions[[#This Row],[Date of Joining]]-Positions[[#This Row],[Position Opened]])</f>
        <v>76</v>
      </c>
      <c r="B417" t="b">
        <f t="shared" si="6"/>
        <v>0</v>
      </c>
    </row>
    <row r="418" spans="1:2" x14ac:dyDescent="0.2">
      <c r="A418">
        <f>IF(ISBLANK(Positions[[#This Row],[Date of Joining]]),,Positions[[#This Row],[Date of Joining]]-Positions[[#This Row],[Position Opened]])</f>
        <v>43</v>
      </c>
      <c r="B418" t="b">
        <f t="shared" si="6"/>
        <v>0</v>
      </c>
    </row>
    <row r="419" spans="1:2" x14ac:dyDescent="0.2">
      <c r="A419">
        <v>65.8</v>
      </c>
      <c r="B419" t="b">
        <f t="shared" si="6"/>
        <v>0</v>
      </c>
    </row>
    <row r="420" spans="1:2" x14ac:dyDescent="0.2">
      <c r="A420">
        <v>65.8</v>
      </c>
      <c r="B420" t="b">
        <f t="shared" si="6"/>
        <v>0</v>
      </c>
    </row>
    <row r="421" spans="1:2" x14ac:dyDescent="0.2">
      <c r="A421">
        <v>65.8</v>
      </c>
      <c r="B421" t="b">
        <f t="shared" si="6"/>
        <v>0</v>
      </c>
    </row>
    <row r="422" spans="1:2" x14ac:dyDescent="0.2">
      <c r="A422">
        <f>IF(ISBLANK(Positions[[#This Row],[Date of Joining]]),,Positions[[#This Row],[Date of Joining]]-Positions[[#This Row],[Position Opened]])</f>
        <v>74</v>
      </c>
      <c r="B422" t="b">
        <f t="shared" si="6"/>
        <v>0</v>
      </c>
    </row>
    <row r="423" spans="1:2" x14ac:dyDescent="0.2">
      <c r="A423">
        <f>IF(ISBLANK(Positions[[#This Row],[Date of Joining]]),,Positions[[#This Row],[Date of Joining]]-Positions[[#This Row],[Position Opened]])</f>
        <v>44</v>
      </c>
      <c r="B423" t="b">
        <f t="shared" si="6"/>
        <v>0</v>
      </c>
    </row>
    <row r="424" spans="1:2" x14ac:dyDescent="0.2">
      <c r="A424">
        <f>IF(ISBLANK(Positions[[#This Row],[Date of Joining]]),,Positions[[#This Row],[Date of Joining]]-Positions[[#This Row],[Position Opened]])</f>
        <v>69</v>
      </c>
      <c r="B424" t="b">
        <f t="shared" si="6"/>
        <v>0</v>
      </c>
    </row>
    <row r="425" spans="1:2" x14ac:dyDescent="0.2">
      <c r="A425">
        <f>IF(ISBLANK(Positions[[#This Row],[Date of Joining]]),,Positions[[#This Row],[Date of Joining]]-Positions[[#This Row],[Position Opened]])</f>
        <v>81</v>
      </c>
      <c r="B425" t="b">
        <f t="shared" si="6"/>
        <v>0</v>
      </c>
    </row>
    <row r="426" spans="1:2" x14ac:dyDescent="0.2">
      <c r="A426">
        <f>IF(ISBLANK(Positions[[#This Row],[Date of Joining]]),,Positions[[#This Row],[Date of Joining]]-Positions[[#This Row],[Position Opened]])</f>
        <v>89</v>
      </c>
      <c r="B426" t="b">
        <f t="shared" si="6"/>
        <v>0</v>
      </c>
    </row>
    <row r="427" spans="1:2" x14ac:dyDescent="0.2">
      <c r="A427">
        <f>IF(ISBLANK(Positions[[#This Row],[Date of Joining]]),,Positions[[#This Row],[Date of Joining]]-Positions[[#This Row],[Position Opened]])</f>
        <v>77</v>
      </c>
      <c r="B427" t="b">
        <f t="shared" si="6"/>
        <v>0</v>
      </c>
    </row>
    <row r="428" spans="1:2" x14ac:dyDescent="0.2">
      <c r="A428">
        <f>IF(ISBLANK(Positions[[#This Row],[Date of Joining]]),,Positions[[#This Row],[Date of Joining]]-Positions[[#This Row],[Position Opened]])</f>
        <v>72</v>
      </c>
      <c r="B428" t="b">
        <f t="shared" si="6"/>
        <v>0</v>
      </c>
    </row>
    <row r="429" spans="1:2" x14ac:dyDescent="0.2">
      <c r="A429">
        <v>65.8</v>
      </c>
      <c r="B429" t="b">
        <f t="shared" si="6"/>
        <v>0</v>
      </c>
    </row>
    <row r="430" spans="1:2" x14ac:dyDescent="0.2">
      <c r="A430">
        <v>65.8</v>
      </c>
      <c r="B430" t="b">
        <f t="shared" si="6"/>
        <v>0</v>
      </c>
    </row>
    <row r="431" spans="1:2" x14ac:dyDescent="0.2">
      <c r="A431">
        <f>IF(ISBLANK(Positions[[#This Row],[Date of Joining]]),,Positions[[#This Row],[Date of Joining]]-Positions[[#This Row],[Position Opened]])</f>
        <v>47</v>
      </c>
      <c r="B431" t="b">
        <f t="shared" si="6"/>
        <v>0</v>
      </c>
    </row>
    <row r="432" spans="1:2" x14ac:dyDescent="0.2">
      <c r="A432">
        <v>65.8</v>
      </c>
      <c r="B432" t="b">
        <f t="shared" si="6"/>
        <v>0</v>
      </c>
    </row>
    <row r="433" spans="1:2" x14ac:dyDescent="0.2">
      <c r="A433">
        <f>IF(ISBLANK(Positions[[#This Row],[Date of Joining]]),,Positions[[#This Row],[Date of Joining]]-Positions[[#This Row],[Position Opened]])</f>
        <v>79</v>
      </c>
      <c r="B433" t="b">
        <f t="shared" si="6"/>
        <v>0</v>
      </c>
    </row>
    <row r="434" spans="1:2" x14ac:dyDescent="0.2">
      <c r="A434">
        <f>IF(ISBLANK(Positions[[#This Row],[Date of Joining]]),,Positions[[#This Row],[Date of Joining]]-Positions[[#This Row],[Position Opened]])</f>
        <v>75</v>
      </c>
      <c r="B434" t="b">
        <f t="shared" si="6"/>
        <v>0</v>
      </c>
    </row>
    <row r="435" spans="1:2" x14ac:dyDescent="0.2">
      <c r="A435">
        <v>65.8</v>
      </c>
      <c r="B435" t="b">
        <f t="shared" si="6"/>
        <v>0</v>
      </c>
    </row>
    <row r="436" spans="1:2" x14ac:dyDescent="0.2">
      <c r="A436">
        <v>65.8</v>
      </c>
      <c r="B436" t="b">
        <f t="shared" si="6"/>
        <v>0</v>
      </c>
    </row>
    <row r="437" spans="1:2" x14ac:dyDescent="0.2">
      <c r="A437">
        <f>IF(ISBLANK(Positions[[#This Row],[Date of Joining]]),,Positions[[#This Row],[Date of Joining]]-Positions[[#This Row],[Position Opened]])</f>
        <v>95</v>
      </c>
      <c r="B437" t="b">
        <f t="shared" si="6"/>
        <v>0</v>
      </c>
    </row>
    <row r="438" spans="1:2" x14ac:dyDescent="0.2">
      <c r="A438">
        <f>IF(ISBLANK(Positions[[#This Row],[Date of Joining]]),,Positions[[#This Row],[Date of Joining]]-Positions[[#This Row],[Position Opened]])</f>
        <v>53</v>
      </c>
      <c r="B438" t="b">
        <f t="shared" si="6"/>
        <v>0</v>
      </c>
    </row>
    <row r="439" spans="1:2" x14ac:dyDescent="0.2">
      <c r="A439">
        <f>IF(ISBLANK(Positions[[#This Row],[Date of Joining]]),,Positions[[#This Row],[Date of Joining]]-Positions[[#This Row],[Position Opened]])</f>
        <v>59</v>
      </c>
      <c r="B439" t="b">
        <f t="shared" si="6"/>
        <v>0</v>
      </c>
    </row>
    <row r="440" spans="1:2" x14ac:dyDescent="0.2">
      <c r="A440" s="12">
        <f>IF(ISBLANK(Positions[[#This Row],[Date of Joining]]),,Positions[[#This Row],[Date of Joining]]-Positions[[#This Row],[Position Opened]])</f>
        <v>30</v>
      </c>
      <c r="B440" s="12" t="b">
        <f t="shared" si="6"/>
        <v>1</v>
      </c>
    </row>
    <row r="441" spans="1:2" x14ac:dyDescent="0.2">
      <c r="A441" s="12">
        <f>IF(ISBLANK(Positions[[#This Row],[Date of Joining]]),,Positions[[#This Row],[Date of Joining]]-Positions[[#This Row],[Position Opened]])</f>
        <v>99</v>
      </c>
      <c r="B441" s="12" t="b">
        <f t="shared" si="6"/>
        <v>1</v>
      </c>
    </row>
    <row r="442" spans="1:2" x14ac:dyDescent="0.2">
      <c r="A442">
        <f>IF(ISBLANK(Positions[[#This Row],[Date of Joining]]),,Positions[[#This Row],[Date of Joining]]-Positions[[#This Row],[Position Opened]])</f>
        <v>60</v>
      </c>
      <c r="B442" t="b">
        <f t="shared" si="6"/>
        <v>0</v>
      </c>
    </row>
    <row r="443" spans="1:2" x14ac:dyDescent="0.2">
      <c r="A443">
        <f>IF(ISBLANK(Positions[[#This Row],[Date of Joining]]),,Positions[[#This Row],[Date of Joining]]-Positions[[#This Row],[Position Opened]])</f>
        <v>39</v>
      </c>
      <c r="B443" t="b">
        <f t="shared" si="6"/>
        <v>0</v>
      </c>
    </row>
    <row r="444" spans="1:2" x14ac:dyDescent="0.2">
      <c r="A444">
        <f>IF(ISBLANK(Positions[[#This Row],[Date of Joining]]),,Positions[[#This Row],[Date of Joining]]-Positions[[#This Row],[Position Opened]])</f>
        <v>64</v>
      </c>
      <c r="B444" t="b">
        <f t="shared" si="6"/>
        <v>0</v>
      </c>
    </row>
    <row r="445" spans="1:2" x14ac:dyDescent="0.2">
      <c r="A445" s="12">
        <f>IF(ISBLANK(Positions[[#This Row],[Date of Joining]]),,Positions[[#This Row],[Date of Joining]]-Positions[[#This Row],[Position Opened]])</f>
        <v>97</v>
      </c>
      <c r="B445" s="12" t="b">
        <f t="shared" si="6"/>
        <v>1</v>
      </c>
    </row>
    <row r="446" spans="1:2" x14ac:dyDescent="0.2">
      <c r="A446">
        <f>IF(ISBLANK(Positions[[#This Row],[Date of Joining]]),,Positions[[#This Row],[Date of Joining]]-Positions[[#This Row],[Position Opened]])</f>
        <v>52</v>
      </c>
      <c r="B446" t="b">
        <f t="shared" si="6"/>
        <v>0</v>
      </c>
    </row>
    <row r="447" spans="1:2" x14ac:dyDescent="0.2">
      <c r="A447">
        <f>IF(ISBLANK(Positions[[#This Row],[Date of Joining]]),,Positions[[#This Row],[Date of Joining]]-Positions[[#This Row],[Position Opened]])</f>
        <v>77</v>
      </c>
      <c r="B447" t="b">
        <f t="shared" si="6"/>
        <v>0</v>
      </c>
    </row>
    <row r="448" spans="1:2" x14ac:dyDescent="0.2">
      <c r="A448">
        <f>IF(ISBLANK(Positions[[#This Row],[Date of Joining]]),,Positions[[#This Row],[Date of Joining]]-Positions[[#This Row],[Position Opened]])</f>
        <v>48</v>
      </c>
      <c r="B448" t="b">
        <f t="shared" si="6"/>
        <v>0</v>
      </c>
    </row>
    <row r="449" spans="1:2" x14ac:dyDescent="0.2">
      <c r="A449">
        <f>IF(ISBLANK(Positions[[#This Row],[Date of Joining]]),,Positions[[#This Row],[Date of Joining]]-Positions[[#This Row],[Position Opened]])</f>
        <v>52</v>
      </c>
      <c r="B449" t="b">
        <f t="shared" si="6"/>
        <v>0</v>
      </c>
    </row>
    <row r="450" spans="1:2" x14ac:dyDescent="0.2">
      <c r="A450">
        <f>IF(ISBLANK(Positions[[#This Row],[Date of Joining]]),,Positions[[#This Row],[Date of Joining]]-Positions[[#This Row],[Position Opened]])</f>
        <v>63</v>
      </c>
      <c r="B450" t="b">
        <f t="shared" si="6"/>
        <v>0</v>
      </c>
    </row>
    <row r="451" spans="1:2" x14ac:dyDescent="0.2">
      <c r="A451">
        <v>65.8</v>
      </c>
      <c r="B451" t="b">
        <f t="shared" si="6"/>
        <v>0</v>
      </c>
    </row>
    <row r="452" spans="1:2" x14ac:dyDescent="0.2">
      <c r="A452">
        <f>IF(ISBLANK(Positions[[#This Row],[Date of Joining]]),,Positions[[#This Row],[Date of Joining]]-Positions[[#This Row],[Position Opened]])</f>
        <v>69</v>
      </c>
      <c r="B452" t="b">
        <f t="shared" si="6"/>
        <v>0</v>
      </c>
    </row>
    <row r="453" spans="1:2" x14ac:dyDescent="0.2">
      <c r="A453">
        <f>IF(ISBLANK(Positions[[#This Row],[Date of Joining]]),,Positions[[#This Row],[Date of Joining]]-Positions[[#This Row],[Position Opened]])</f>
        <v>76</v>
      </c>
      <c r="B453" t="b">
        <f t="shared" ref="B453:B500" si="7">OR(A453&lt;$D$7,A453&gt;$D$6)</f>
        <v>0</v>
      </c>
    </row>
    <row r="454" spans="1:2" x14ac:dyDescent="0.2">
      <c r="A454">
        <f>IF(ISBLANK(Positions[[#This Row],[Date of Joining]]),,Positions[[#This Row],[Date of Joining]]-Positions[[#This Row],[Position Opened]])</f>
        <v>37</v>
      </c>
      <c r="B454" t="b">
        <f t="shared" si="7"/>
        <v>0</v>
      </c>
    </row>
    <row r="455" spans="1:2" x14ac:dyDescent="0.2">
      <c r="A455">
        <v>65.8</v>
      </c>
      <c r="B455" t="b">
        <f t="shared" si="7"/>
        <v>0</v>
      </c>
    </row>
    <row r="456" spans="1:2" x14ac:dyDescent="0.2">
      <c r="A456">
        <f>IF(ISBLANK(Positions[[#This Row],[Date of Joining]]),,Positions[[#This Row],[Date of Joining]]-Positions[[#This Row],[Position Opened]])</f>
        <v>89</v>
      </c>
      <c r="B456" t="b">
        <f t="shared" si="7"/>
        <v>0</v>
      </c>
    </row>
    <row r="457" spans="1:2" x14ac:dyDescent="0.2">
      <c r="A457">
        <v>65.8</v>
      </c>
      <c r="B457" t="b">
        <f t="shared" si="7"/>
        <v>0</v>
      </c>
    </row>
    <row r="458" spans="1:2" x14ac:dyDescent="0.2">
      <c r="A458">
        <f>IF(ISBLANK(Positions[[#This Row],[Date of Joining]]),,Positions[[#This Row],[Date of Joining]]-Positions[[#This Row],[Position Opened]])</f>
        <v>69</v>
      </c>
      <c r="B458" t="b">
        <f t="shared" si="7"/>
        <v>0</v>
      </c>
    </row>
    <row r="459" spans="1:2" x14ac:dyDescent="0.2">
      <c r="A459">
        <f>IF(ISBLANK(Positions[[#This Row],[Date of Joining]]),,Positions[[#This Row],[Date of Joining]]-Positions[[#This Row],[Position Opened]])</f>
        <v>52</v>
      </c>
      <c r="B459" t="b">
        <f t="shared" si="7"/>
        <v>0</v>
      </c>
    </row>
    <row r="460" spans="1:2" x14ac:dyDescent="0.2">
      <c r="A460">
        <f>IF(ISBLANK(Positions[[#This Row],[Date of Joining]]),,Positions[[#This Row],[Date of Joining]]-Positions[[#This Row],[Position Opened]])</f>
        <v>68</v>
      </c>
      <c r="B460" t="b">
        <f t="shared" si="7"/>
        <v>0</v>
      </c>
    </row>
    <row r="461" spans="1:2" x14ac:dyDescent="0.2">
      <c r="A461">
        <v>65.8</v>
      </c>
      <c r="B461" t="b">
        <f t="shared" si="7"/>
        <v>0</v>
      </c>
    </row>
    <row r="462" spans="1:2" x14ac:dyDescent="0.2">
      <c r="A462">
        <f>IF(ISBLANK(Positions[[#This Row],[Date of Joining]]),,Positions[[#This Row],[Date of Joining]]-Positions[[#This Row],[Position Opened]])</f>
        <v>61</v>
      </c>
      <c r="B462" t="b">
        <f t="shared" si="7"/>
        <v>0</v>
      </c>
    </row>
    <row r="463" spans="1:2" x14ac:dyDescent="0.2">
      <c r="A463">
        <f>IF(ISBLANK(Positions[[#This Row],[Date of Joining]]),,Positions[[#This Row],[Date of Joining]]-Positions[[#This Row],[Position Opened]])</f>
        <v>81</v>
      </c>
      <c r="B463" t="b">
        <f t="shared" si="7"/>
        <v>0</v>
      </c>
    </row>
    <row r="464" spans="1:2" x14ac:dyDescent="0.2">
      <c r="A464">
        <f>IF(ISBLANK(Positions[[#This Row],[Date of Joining]]),,Positions[[#This Row],[Date of Joining]]-Positions[[#This Row],[Position Opened]])</f>
        <v>58</v>
      </c>
      <c r="B464" t="b">
        <f t="shared" si="7"/>
        <v>0</v>
      </c>
    </row>
    <row r="465" spans="1:2" x14ac:dyDescent="0.2">
      <c r="A465">
        <f>IF(ISBLANK(Positions[[#This Row],[Date of Joining]]),,Positions[[#This Row],[Date of Joining]]-Positions[[#This Row],[Position Opened]])</f>
        <v>37</v>
      </c>
      <c r="B465" t="b">
        <f t="shared" si="7"/>
        <v>0</v>
      </c>
    </row>
    <row r="466" spans="1:2" x14ac:dyDescent="0.2">
      <c r="A466">
        <v>65.8</v>
      </c>
      <c r="B466" t="b">
        <f t="shared" si="7"/>
        <v>0</v>
      </c>
    </row>
    <row r="467" spans="1:2" x14ac:dyDescent="0.2">
      <c r="A467">
        <f>IF(ISBLANK(Positions[[#This Row],[Date of Joining]]),,Positions[[#This Row],[Date of Joining]]-Positions[[#This Row],[Position Opened]])</f>
        <v>65</v>
      </c>
      <c r="B467" t="b">
        <f t="shared" si="7"/>
        <v>0</v>
      </c>
    </row>
    <row r="468" spans="1:2" x14ac:dyDescent="0.2">
      <c r="A468">
        <f>IF(ISBLANK(Positions[[#This Row],[Date of Joining]]),,Positions[[#This Row],[Date of Joining]]-Positions[[#This Row],[Position Opened]])</f>
        <v>43</v>
      </c>
      <c r="B468" t="b">
        <f t="shared" si="7"/>
        <v>0</v>
      </c>
    </row>
    <row r="469" spans="1:2" x14ac:dyDescent="0.2">
      <c r="A469">
        <f>IF(ISBLANK(Positions[[#This Row],[Date of Joining]]),,Positions[[#This Row],[Date of Joining]]-Positions[[#This Row],[Position Opened]])</f>
        <v>47</v>
      </c>
      <c r="B469" t="b">
        <f t="shared" si="7"/>
        <v>0</v>
      </c>
    </row>
    <row r="470" spans="1:2" x14ac:dyDescent="0.2">
      <c r="A470">
        <f>IF(ISBLANK(Positions[[#This Row],[Date of Joining]]),,Positions[[#This Row],[Date of Joining]]-Positions[[#This Row],[Position Opened]])</f>
        <v>31</v>
      </c>
      <c r="B470" t="b">
        <f t="shared" si="7"/>
        <v>0</v>
      </c>
    </row>
    <row r="471" spans="1:2" x14ac:dyDescent="0.2">
      <c r="A471">
        <f>IF(ISBLANK(Positions[[#This Row],[Date of Joining]]),,Positions[[#This Row],[Date of Joining]]-Positions[[#This Row],[Position Opened]])</f>
        <v>89</v>
      </c>
      <c r="B471" t="b">
        <f t="shared" si="7"/>
        <v>0</v>
      </c>
    </row>
    <row r="472" spans="1:2" x14ac:dyDescent="0.2">
      <c r="A472">
        <v>65.8</v>
      </c>
      <c r="B472" t="b">
        <f t="shared" si="7"/>
        <v>0</v>
      </c>
    </row>
    <row r="473" spans="1:2" x14ac:dyDescent="0.2">
      <c r="A473">
        <f>IF(ISBLANK(Positions[[#This Row],[Date of Joining]]),,Positions[[#This Row],[Date of Joining]]-Positions[[#This Row],[Position Opened]])</f>
        <v>44</v>
      </c>
      <c r="B473" t="b">
        <f t="shared" si="7"/>
        <v>0</v>
      </c>
    </row>
    <row r="474" spans="1:2" x14ac:dyDescent="0.2">
      <c r="A474">
        <f>IF(ISBLANK(Positions[[#This Row],[Date of Joining]]),,Positions[[#This Row],[Date of Joining]]-Positions[[#This Row],[Position Opened]])</f>
        <v>51</v>
      </c>
      <c r="B474" t="b">
        <f t="shared" si="7"/>
        <v>0</v>
      </c>
    </row>
    <row r="475" spans="1:2" x14ac:dyDescent="0.2">
      <c r="A475">
        <f>IF(ISBLANK(Positions[[#This Row],[Date of Joining]]),,Positions[[#This Row],[Date of Joining]]-Positions[[#This Row],[Position Opened]])</f>
        <v>59</v>
      </c>
      <c r="B475" t="b">
        <f t="shared" si="7"/>
        <v>0</v>
      </c>
    </row>
    <row r="476" spans="1:2" x14ac:dyDescent="0.2">
      <c r="A476">
        <f>IF(ISBLANK(Positions[[#This Row],[Date of Joining]]),,Positions[[#This Row],[Date of Joining]]-Positions[[#This Row],[Position Opened]])</f>
        <v>77</v>
      </c>
      <c r="B476" t="b">
        <f t="shared" si="7"/>
        <v>0</v>
      </c>
    </row>
    <row r="477" spans="1:2" x14ac:dyDescent="0.2">
      <c r="A477">
        <f>IF(ISBLANK(Positions[[#This Row],[Date of Joining]]),,Positions[[#This Row],[Date of Joining]]-Positions[[#This Row],[Position Opened]])</f>
        <v>44</v>
      </c>
      <c r="B477" t="b">
        <f t="shared" si="7"/>
        <v>0</v>
      </c>
    </row>
    <row r="478" spans="1:2" x14ac:dyDescent="0.2">
      <c r="A478">
        <v>65.8</v>
      </c>
      <c r="B478" t="b">
        <f t="shared" si="7"/>
        <v>0</v>
      </c>
    </row>
    <row r="479" spans="1:2" x14ac:dyDescent="0.2">
      <c r="A479">
        <v>65.8</v>
      </c>
      <c r="B479" t="b">
        <f t="shared" si="7"/>
        <v>0</v>
      </c>
    </row>
    <row r="480" spans="1:2" x14ac:dyDescent="0.2">
      <c r="A480">
        <f>IF(ISBLANK(Positions[[#This Row],[Date of Joining]]),,Positions[[#This Row],[Date of Joining]]-Positions[[#This Row],[Position Opened]])</f>
        <v>59</v>
      </c>
      <c r="B480" t="b">
        <f t="shared" si="7"/>
        <v>0</v>
      </c>
    </row>
    <row r="481" spans="1:2" x14ac:dyDescent="0.2">
      <c r="A481">
        <f>IF(ISBLANK(Positions[[#This Row],[Date of Joining]]),,Positions[[#This Row],[Date of Joining]]-Positions[[#This Row],[Position Opened]])</f>
        <v>71</v>
      </c>
      <c r="B481" t="b">
        <f t="shared" si="7"/>
        <v>0</v>
      </c>
    </row>
    <row r="482" spans="1:2" x14ac:dyDescent="0.2">
      <c r="A482">
        <f>IF(ISBLANK(Positions[[#This Row],[Date of Joining]]),,Positions[[#This Row],[Date of Joining]]-Positions[[#This Row],[Position Opened]])</f>
        <v>53</v>
      </c>
      <c r="B482" t="b">
        <f t="shared" si="7"/>
        <v>0</v>
      </c>
    </row>
    <row r="483" spans="1:2" x14ac:dyDescent="0.2">
      <c r="A483">
        <f>IF(ISBLANK(Positions[[#This Row],[Date of Joining]]),,Positions[[#This Row],[Date of Joining]]-Positions[[#This Row],[Position Opened]])</f>
        <v>86</v>
      </c>
      <c r="B483" t="b">
        <f t="shared" si="7"/>
        <v>0</v>
      </c>
    </row>
    <row r="484" spans="1:2" x14ac:dyDescent="0.2">
      <c r="A484">
        <f>IF(ISBLANK(Positions[[#This Row],[Date of Joining]]),,Positions[[#This Row],[Date of Joining]]-Positions[[#This Row],[Position Opened]])</f>
        <v>57</v>
      </c>
      <c r="B484" t="b">
        <f t="shared" si="7"/>
        <v>0</v>
      </c>
    </row>
    <row r="485" spans="1:2" x14ac:dyDescent="0.2">
      <c r="A485">
        <v>65.8</v>
      </c>
      <c r="B485" t="b">
        <f t="shared" si="7"/>
        <v>0</v>
      </c>
    </row>
    <row r="486" spans="1:2" x14ac:dyDescent="0.2">
      <c r="A486">
        <f>IF(ISBLANK(Positions[[#This Row],[Date of Joining]]),,Positions[[#This Row],[Date of Joining]]-Positions[[#This Row],[Position Opened]])</f>
        <v>86</v>
      </c>
      <c r="B486" t="b">
        <f t="shared" si="7"/>
        <v>0</v>
      </c>
    </row>
    <row r="487" spans="1:2" x14ac:dyDescent="0.2">
      <c r="A487">
        <f>IF(ISBLANK(Positions[[#This Row],[Date of Joining]]),,Positions[[#This Row],[Date of Joining]]-Positions[[#This Row],[Position Opened]])</f>
        <v>83</v>
      </c>
      <c r="B487" t="b">
        <f t="shared" si="7"/>
        <v>0</v>
      </c>
    </row>
    <row r="488" spans="1:2" x14ac:dyDescent="0.2">
      <c r="A488">
        <v>65.8</v>
      </c>
      <c r="B488" t="b">
        <f t="shared" si="7"/>
        <v>0</v>
      </c>
    </row>
    <row r="489" spans="1:2" x14ac:dyDescent="0.2">
      <c r="A489">
        <v>65.8</v>
      </c>
      <c r="B489" t="b">
        <f t="shared" si="7"/>
        <v>0</v>
      </c>
    </row>
    <row r="490" spans="1:2" x14ac:dyDescent="0.2">
      <c r="A490">
        <f>IF(ISBLANK(Positions[[#This Row],[Date of Joining]]),,Positions[[#This Row],[Date of Joining]]-Positions[[#This Row],[Position Opened]])</f>
        <v>92</v>
      </c>
      <c r="B490" t="b">
        <f t="shared" si="7"/>
        <v>0</v>
      </c>
    </row>
    <row r="491" spans="1:2" x14ac:dyDescent="0.2">
      <c r="A491">
        <f>IF(ISBLANK(Positions[[#This Row],[Date of Joining]]),,Positions[[#This Row],[Date of Joining]]-Positions[[#This Row],[Position Opened]])</f>
        <v>53</v>
      </c>
      <c r="B491" t="b">
        <f t="shared" si="7"/>
        <v>0</v>
      </c>
    </row>
    <row r="492" spans="1:2" x14ac:dyDescent="0.2">
      <c r="A492">
        <f>IF(ISBLANK(Positions[[#This Row],[Date of Joining]]),,Positions[[#This Row],[Date of Joining]]-Positions[[#This Row],[Position Opened]])</f>
        <v>81</v>
      </c>
      <c r="B492" t="b">
        <f t="shared" si="7"/>
        <v>0</v>
      </c>
    </row>
    <row r="493" spans="1:2" x14ac:dyDescent="0.2">
      <c r="A493">
        <f>IF(ISBLANK(Positions[[#This Row],[Date of Joining]]),,Positions[[#This Row],[Date of Joining]]-Positions[[#This Row],[Position Opened]])</f>
        <v>72</v>
      </c>
      <c r="B493" t="b">
        <f t="shared" si="7"/>
        <v>0</v>
      </c>
    </row>
    <row r="494" spans="1:2" x14ac:dyDescent="0.2">
      <c r="A494">
        <v>65.8</v>
      </c>
      <c r="B494" t="b">
        <f t="shared" si="7"/>
        <v>0</v>
      </c>
    </row>
    <row r="495" spans="1:2" x14ac:dyDescent="0.2">
      <c r="A495">
        <f>IF(ISBLANK(Positions[[#This Row],[Date of Joining]]),,Positions[[#This Row],[Date of Joining]]-Positions[[#This Row],[Position Opened]])</f>
        <v>80</v>
      </c>
      <c r="B495" t="b">
        <f t="shared" si="7"/>
        <v>0</v>
      </c>
    </row>
    <row r="496" spans="1:2" x14ac:dyDescent="0.2">
      <c r="A496">
        <f>IF(ISBLANK(Positions[[#This Row],[Date of Joining]]),,Positions[[#This Row],[Date of Joining]]-Positions[[#This Row],[Position Opened]])</f>
        <v>46</v>
      </c>
      <c r="B496" t="b">
        <f t="shared" si="7"/>
        <v>0</v>
      </c>
    </row>
    <row r="497" spans="1:2" x14ac:dyDescent="0.2">
      <c r="A497" s="12">
        <f>IF(ISBLANK(Positions[[#This Row],[Date of Joining]]),,Positions[[#This Row],[Date of Joining]]-Positions[[#This Row],[Position Opened]])</f>
        <v>98</v>
      </c>
      <c r="B497" s="12" t="b">
        <f t="shared" si="7"/>
        <v>1</v>
      </c>
    </row>
    <row r="498" spans="1:2" x14ac:dyDescent="0.2">
      <c r="A498">
        <f>IF(ISBLANK(Positions[[#This Row],[Date of Joining]]),,Positions[[#This Row],[Date of Joining]]-Positions[[#This Row],[Position Opened]])</f>
        <v>51</v>
      </c>
      <c r="B498" t="b">
        <f t="shared" si="7"/>
        <v>0</v>
      </c>
    </row>
    <row r="499" spans="1:2" x14ac:dyDescent="0.2">
      <c r="A499">
        <v>65.8</v>
      </c>
      <c r="B499" t="b">
        <f t="shared" si="7"/>
        <v>0</v>
      </c>
    </row>
    <row r="500" spans="1:2" x14ac:dyDescent="0.2">
      <c r="A500">
        <v>65.8</v>
      </c>
      <c r="B500" t="b">
        <f t="shared" si="7"/>
        <v>0</v>
      </c>
    </row>
  </sheetData>
  <autoFilter ref="A1:D500" xr:uid="{1B1B770C-C3C6-8B4F-A6F3-3286A21F92A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30C43-CADE-9846-B64E-A1D23081B19E}">
  <dimension ref="A1:H500"/>
  <sheetViews>
    <sheetView workbookViewId="0">
      <selection activeCell="P8" sqref="P8"/>
    </sheetView>
  </sheetViews>
  <sheetFormatPr baseColWidth="10" defaultRowHeight="15" x14ac:dyDescent="0.2"/>
  <sheetData>
    <row r="1" spans="1:5" x14ac:dyDescent="0.2">
      <c r="A1" t="s">
        <v>10</v>
      </c>
      <c r="B1" t="s">
        <v>563</v>
      </c>
      <c r="E1" t="s">
        <v>571</v>
      </c>
    </row>
    <row r="2" spans="1:5" x14ac:dyDescent="0.2">
      <c r="A2">
        <v>65.8</v>
      </c>
      <c r="B2" t="b">
        <v>0</v>
      </c>
      <c r="D2" t="s">
        <v>564</v>
      </c>
      <c r="E2">
        <v>40</v>
      </c>
    </row>
    <row r="3" spans="1:5" x14ac:dyDescent="0.2">
      <c r="A3">
        <v>65.8</v>
      </c>
      <c r="B3" t="b">
        <v>0</v>
      </c>
      <c r="D3" t="s">
        <v>565</v>
      </c>
      <c r="E3">
        <v>50</v>
      </c>
    </row>
    <row r="4" spans="1:5" x14ac:dyDescent="0.2">
      <c r="A4">
        <v>37</v>
      </c>
      <c r="B4" t="b">
        <v>0</v>
      </c>
      <c r="D4" t="s">
        <v>566</v>
      </c>
      <c r="E4">
        <v>60</v>
      </c>
    </row>
    <row r="5" spans="1:5" x14ac:dyDescent="0.2">
      <c r="A5">
        <v>88</v>
      </c>
      <c r="B5" t="b">
        <v>0</v>
      </c>
      <c r="D5" t="s">
        <v>567</v>
      </c>
      <c r="E5">
        <v>70</v>
      </c>
    </row>
    <row r="6" spans="1:5" x14ac:dyDescent="0.2">
      <c r="A6">
        <v>56</v>
      </c>
      <c r="B6" t="b">
        <v>0</v>
      </c>
      <c r="D6" t="s">
        <v>568</v>
      </c>
      <c r="E6">
        <v>80</v>
      </c>
    </row>
    <row r="7" spans="1:5" x14ac:dyDescent="0.2">
      <c r="A7">
        <v>64</v>
      </c>
      <c r="B7" t="b">
        <v>0</v>
      </c>
      <c r="D7" t="s">
        <v>569</v>
      </c>
      <c r="E7">
        <v>90</v>
      </c>
    </row>
    <row r="8" spans="1:5" x14ac:dyDescent="0.2">
      <c r="A8">
        <v>65.8</v>
      </c>
      <c r="B8" t="b">
        <v>0</v>
      </c>
      <c r="D8" t="s">
        <v>570</v>
      </c>
      <c r="E8">
        <v>100</v>
      </c>
    </row>
    <row r="9" spans="1:5" x14ac:dyDescent="0.2">
      <c r="A9">
        <v>53</v>
      </c>
      <c r="B9" t="b">
        <v>0</v>
      </c>
    </row>
    <row r="10" spans="1:5" x14ac:dyDescent="0.2">
      <c r="A10">
        <v>51</v>
      </c>
      <c r="B10" t="b">
        <v>0</v>
      </c>
    </row>
    <row r="11" spans="1:5" x14ac:dyDescent="0.2">
      <c r="A11">
        <v>65.8</v>
      </c>
      <c r="B11" t="b">
        <v>0</v>
      </c>
    </row>
    <row r="12" spans="1:5" x14ac:dyDescent="0.2">
      <c r="A12">
        <v>64</v>
      </c>
      <c r="B12" t="b">
        <v>0</v>
      </c>
    </row>
    <row r="13" spans="1:5" x14ac:dyDescent="0.2">
      <c r="A13">
        <v>65.8</v>
      </c>
      <c r="B13" t="b">
        <v>0</v>
      </c>
    </row>
    <row r="14" spans="1:5" x14ac:dyDescent="0.2">
      <c r="A14">
        <v>52</v>
      </c>
      <c r="B14" t="b">
        <v>0</v>
      </c>
    </row>
    <row r="15" spans="1:5" x14ac:dyDescent="0.2">
      <c r="A15">
        <v>65.8</v>
      </c>
      <c r="B15" t="b">
        <v>0</v>
      </c>
    </row>
    <row r="16" spans="1:5" x14ac:dyDescent="0.2">
      <c r="A16">
        <v>65.8</v>
      </c>
      <c r="B16" t="b">
        <v>0</v>
      </c>
    </row>
    <row r="17" spans="1:8" x14ac:dyDescent="0.2">
      <c r="A17">
        <v>65.8</v>
      </c>
      <c r="B17" t="b">
        <v>0</v>
      </c>
    </row>
    <row r="18" spans="1:8" x14ac:dyDescent="0.2">
      <c r="A18">
        <v>68</v>
      </c>
      <c r="B18" t="b">
        <v>0</v>
      </c>
    </row>
    <row r="19" spans="1:8" x14ac:dyDescent="0.2">
      <c r="A19">
        <v>65.8</v>
      </c>
      <c r="B19" t="b">
        <v>0</v>
      </c>
    </row>
    <row r="20" spans="1:8" x14ac:dyDescent="0.2">
      <c r="A20">
        <v>37</v>
      </c>
      <c r="B20" t="b">
        <v>0</v>
      </c>
    </row>
    <row r="21" spans="1:8" x14ac:dyDescent="0.2">
      <c r="A21">
        <v>65.8</v>
      </c>
      <c r="B21" t="b">
        <v>0</v>
      </c>
    </row>
    <row r="22" spans="1:8" ht="16" thickBot="1" x14ac:dyDescent="0.25">
      <c r="A22">
        <v>64</v>
      </c>
      <c r="B22" t="b">
        <v>0</v>
      </c>
    </row>
    <row r="23" spans="1:8" x14ac:dyDescent="0.2">
      <c r="A23" s="12">
        <v>65.8</v>
      </c>
      <c r="B23" s="12" t="b">
        <v>1</v>
      </c>
      <c r="G23" s="15" t="s">
        <v>571</v>
      </c>
      <c r="H23" s="15" t="s">
        <v>572</v>
      </c>
    </row>
    <row r="24" spans="1:8" x14ac:dyDescent="0.2">
      <c r="A24">
        <v>88</v>
      </c>
      <c r="B24" t="b">
        <v>0</v>
      </c>
      <c r="G24" s="16" t="s">
        <v>564</v>
      </c>
      <c r="H24" s="13">
        <v>35</v>
      </c>
    </row>
    <row r="25" spans="1:8" x14ac:dyDescent="0.2">
      <c r="A25">
        <v>65.8</v>
      </c>
      <c r="B25" t="b">
        <v>0</v>
      </c>
      <c r="G25" s="16" t="s">
        <v>565</v>
      </c>
      <c r="H25" s="13">
        <v>48</v>
      </c>
    </row>
    <row r="26" spans="1:8" x14ac:dyDescent="0.2">
      <c r="A26">
        <v>51</v>
      </c>
      <c r="B26" t="b">
        <v>0</v>
      </c>
      <c r="G26" s="16" t="s">
        <v>566</v>
      </c>
      <c r="H26" s="13">
        <v>62</v>
      </c>
    </row>
    <row r="27" spans="1:8" x14ac:dyDescent="0.2">
      <c r="A27">
        <v>65.8</v>
      </c>
      <c r="B27" t="b">
        <v>0</v>
      </c>
      <c r="G27" s="16" t="s">
        <v>567</v>
      </c>
      <c r="H27" s="13">
        <v>237</v>
      </c>
    </row>
    <row r="28" spans="1:8" x14ac:dyDescent="0.2">
      <c r="A28">
        <v>76</v>
      </c>
      <c r="B28" t="b">
        <v>0</v>
      </c>
      <c r="G28" s="16" t="s">
        <v>568</v>
      </c>
      <c r="H28" s="13">
        <v>63</v>
      </c>
    </row>
    <row r="29" spans="1:8" x14ac:dyDescent="0.2">
      <c r="A29">
        <v>65.8</v>
      </c>
      <c r="B29" t="b">
        <v>0</v>
      </c>
      <c r="G29" s="16" t="s">
        <v>569</v>
      </c>
      <c r="H29" s="13">
        <v>39</v>
      </c>
    </row>
    <row r="30" spans="1:8" x14ac:dyDescent="0.2">
      <c r="A30">
        <v>89</v>
      </c>
      <c r="B30" t="b">
        <v>0</v>
      </c>
      <c r="G30" s="16" t="s">
        <v>570</v>
      </c>
      <c r="H30" s="13">
        <v>15</v>
      </c>
    </row>
    <row r="31" spans="1:8" ht="16" thickBot="1" x14ac:dyDescent="0.25">
      <c r="A31">
        <v>65.8</v>
      </c>
      <c r="B31" t="b">
        <v>0</v>
      </c>
      <c r="G31" s="14"/>
      <c r="H31" s="14"/>
    </row>
    <row r="32" spans="1:8" x14ac:dyDescent="0.2">
      <c r="A32">
        <v>56</v>
      </c>
      <c r="B32" t="b">
        <v>0</v>
      </c>
    </row>
    <row r="33" spans="1:2" x14ac:dyDescent="0.2">
      <c r="A33">
        <v>65.8</v>
      </c>
      <c r="B33" t="b">
        <v>0</v>
      </c>
    </row>
    <row r="34" spans="1:2" x14ac:dyDescent="0.2">
      <c r="A34">
        <v>55</v>
      </c>
      <c r="B34" t="b">
        <v>0</v>
      </c>
    </row>
    <row r="35" spans="1:2" x14ac:dyDescent="0.2">
      <c r="A35">
        <v>65.8</v>
      </c>
      <c r="B35" t="b">
        <v>0</v>
      </c>
    </row>
    <row r="36" spans="1:2" x14ac:dyDescent="0.2">
      <c r="A36">
        <v>46</v>
      </c>
      <c r="B36" t="b">
        <v>0</v>
      </c>
    </row>
    <row r="37" spans="1:2" x14ac:dyDescent="0.2">
      <c r="A37">
        <v>44</v>
      </c>
      <c r="B37" t="b">
        <v>0</v>
      </c>
    </row>
    <row r="38" spans="1:2" x14ac:dyDescent="0.2">
      <c r="A38">
        <v>49</v>
      </c>
      <c r="B38" t="b">
        <v>0</v>
      </c>
    </row>
    <row r="39" spans="1:2" x14ac:dyDescent="0.2">
      <c r="A39">
        <v>38</v>
      </c>
      <c r="B39" t="b">
        <v>0</v>
      </c>
    </row>
    <row r="40" spans="1:2" x14ac:dyDescent="0.2">
      <c r="A40">
        <v>65.8</v>
      </c>
      <c r="B40" t="b">
        <v>0</v>
      </c>
    </row>
    <row r="41" spans="1:2" x14ac:dyDescent="0.2">
      <c r="A41">
        <v>65</v>
      </c>
      <c r="B41" t="b">
        <v>0</v>
      </c>
    </row>
    <row r="42" spans="1:2" x14ac:dyDescent="0.2">
      <c r="A42">
        <v>65.8</v>
      </c>
      <c r="B42" t="b">
        <v>0</v>
      </c>
    </row>
    <row r="43" spans="1:2" x14ac:dyDescent="0.2">
      <c r="A43">
        <v>66</v>
      </c>
      <c r="B43" t="b">
        <v>0</v>
      </c>
    </row>
    <row r="44" spans="1:2" x14ac:dyDescent="0.2">
      <c r="A44">
        <v>77</v>
      </c>
      <c r="B44" t="b">
        <v>0</v>
      </c>
    </row>
    <row r="45" spans="1:2" x14ac:dyDescent="0.2">
      <c r="A45">
        <v>50</v>
      </c>
      <c r="B45" t="b">
        <v>0</v>
      </c>
    </row>
    <row r="46" spans="1:2" x14ac:dyDescent="0.2">
      <c r="A46">
        <v>79</v>
      </c>
      <c r="B46" t="b">
        <v>0</v>
      </c>
    </row>
    <row r="47" spans="1:2" x14ac:dyDescent="0.2">
      <c r="A47">
        <v>65.8</v>
      </c>
      <c r="B47" t="b">
        <v>0</v>
      </c>
    </row>
    <row r="48" spans="1:2" x14ac:dyDescent="0.2">
      <c r="A48">
        <v>43</v>
      </c>
      <c r="B48" t="b">
        <v>0</v>
      </c>
    </row>
    <row r="49" spans="1:2" x14ac:dyDescent="0.2">
      <c r="A49">
        <v>64</v>
      </c>
      <c r="B49" t="b">
        <v>0</v>
      </c>
    </row>
    <row r="50" spans="1:2" x14ac:dyDescent="0.2">
      <c r="A50">
        <v>65.8</v>
      </c>
      <c r="B50" t="b">
        <v>0</v>
      </c>
    </row>
    <row r="51" spans="1:2" x14ac:dyDescent="0.2">
      <c r="A51">
        <v>90</v>
      </c>
      <c r="B51" t="b">
        <v>0</v>
      </c>
    </row>
    <row r="52" spans="1:2" x14ac:dyDescent="0.2">
      <c r="A52">
        <v>32</v>
      </c>
      <c r="B52" t="b">
        <v>0</v>
      </c>
    </row>
    <row r="53" spans="1:2" x14ac:dyDescent="0.2">
      <c r="A53">
        <v>64</v>
      </c>
      <c r="B53" t="b">
        <v>0</v>
      </c>
    </row>
    <row r="54" spans="1:2" x14ac:dyDescent="0.2">
      <c r="A54">
        <v>43</v>
      </c>
      <c r="B54" t="b">
        <v>0</v>
      </c>
    </row>
    <row r="55" spans="1:2" x14ac:dyDescent="0.2">
      <c r="A55">
        <v>81</v>
      </c>
      <c r="B55" t="b">
        <v>0</v>
      </c>
    </row>
    <row r="56" spans="1:2" x14ac:dyDescent="0.2">
      <c r="A56">
        <v>65.8</v>
      </c>
      <c r="B56" t="b">
        <v>0</v>
      </c>
    </row>
    <row r="57" spans="1:2" x14ac:dyDescent="0.2">
      <c r="A57">
        <v>65.8</v>
      </c>
      <c r="B57" t="b">
        <v>0</v>
      </c>
    </row>
    <row r="58" spans="1:2" x14ac:dyDescent="0.2">
      <c r="A58">
        <v>65.8</v>
      </c>
      <c r="B58" t="b">
        <v>0</v>
      </c>
    </row>
    <row r="59" spans="1:2" x14ac:dyDescent="0.2">
      <c r="A59">
        <v>57</v>
      </c>
      <c r="B59" t="b">
        <v>0</v>
      </c>
    </row>
    <row r="60" spans="1:2" x14ac:dyDescent="0.2">
      <c r="A60">
        <v>38</v>
      </c>
      <c r="B60" t="b">
        <v>0</v>
      </c>
    </row>
    <row r="61" spans="1:2" x14ac:dyDescent="0.2">
      <c r="A61">
        <v>60</v>
      </c>
      <c r="B61" t="b">
        <v>0</v>
      </c>
    </row>
    <row r="62" spans="1:2" x14ac:dyDescent="0.2">
      <c r="A62">
        <v>80</v>
      </c>
      <c r="B62" t="b">
        <v>0</v>
      </c>
    </row>
    <row r="63" spans="1:2" x14ac:dyDescent="0.2">
      <c r="A63">
        <v>85</v>
      </c>
      <c r="B63" t="b">
        <v>0</v>
      </c>
    </row>
    <row r="64" spans="1:2" x14ac:dyDescent="0.2">
      <c r="A64">
        <v>59</v>
      </c>
      <c r="B64" t="b">
        <v>0</v>
      </c>
    </row>
    <row r="65" spans="1:2" x14ac:dyDescent="0.2">
      <c r="A65">
        <v>65.8</v>
      </c>
      <c r="B65" t="b">
        <v>0</v>
      </c>
    </row>
    <row r="66" spans="1:2" x14ac:dyDescent="0.2">
      <c r="A66">
        <v>65.8</v>
      </c>
      <c r="B66" t="b">
        <v>0</v>
      </c>
    </row>
    <row r="67" spans="1:2" x14ac:dyDescent="0.2">
      <c r="A67">
        <v>65.8</v>
      </c>
      <c r="B67" t="b">
        <v>0</v>
      </c>
    </row>
    <row r="68" spans="1:2" x14ac:dyDescent="0.2">
      <c r="A68">
        <v>60</v>
      </c>
      <c r="B68" t="b">
        <v>0</v>
      </c>
    </row>
    <row r="69" spans="1:2" x14ac:dyDescent="0.2">
      <c r="A69">
        <v>45</v>
      </c>
      <c r="B69" t="b">
        <v>0</v>
      </c>
    </row>
    <row r="70" spans="1:2" x14ac:dyDescent="0.2">
      <c r="A70">
        <v>94</v>
      </c>
      <c r="B70" t="b">
        <v>0</v>
      </c>
    </row>
    <row r="71" spans="1:2" x14ac:dyDescent="0.2">
      <c r="A71">
        <v>75</v>
      </c>
      <c r="B71" t="b">
        <v>0</v>
      </c>
    </row>
    <row r="72" spans="1:2" x14ac:dyDescent="0.2">
      <c r="A72">
        <v>71</v>
      </c>
      <c r="B72" t="b">
        <v>0</v>
      </c>
    </row>
    <row r="73" spans="1:2" x14ac:dyDescent="0.2">
      <c r="A73">
        <v>84</v>
      </c>
      <c r="B73" t="b">
        <v>0</v>
      </c>
    </row>
    <row r="74" spans="1:2" x14ac:dyDescent="0.2">
      <c r="A74">
        <v>36</v>
      </c>
      <c r="B74" t="b">
        <v>0</v>
      </c>
    </row>
    <row r="75" spans="1:2" x14ac:dyDescent="0.2">
      <c r="A75">
        <v>34</v>
      </c>
      <c r="B75" t="b">
        <v>0</v>
      </c>
    </row>
    <row r="76" spans="1:2" x14ac:dyDescent="0.2">
      <c r="A76">
        <v>58</v>
      </c>
      <c r="B76" t="b">
        <v>0</v>
      </c>
    </row>
    <row r="77" spans="1:2" x14ac:dyDescent="0.2">
      <c r="A77">
        <v>65.8</v>
      </c>
      <c r="B77" t="b">
        <v>0</v>
      </c>
    </row>
    <row r="78" spans="1:2" x14ac:dyDescent="0.2">
      <c r="A78">
        <v>65.8</v>
      </c>
      <c r="B78" t="b">
        <v>0</v>
      </c>
    </row>
    <row r="79" spans="1:2" x14ac:dyDescent="0.2">
      <c r="A79">
        <v>67</v>
      </c>
      <c r="B79" t="b">
        <v>0</v>
      </c>
    </row>
    <row r="80" spans="1:2" x14ac:dyDescent="0.2">
      <c r="A80">
        <v>81</v>
      </c>
      <c r="B80" t="b">
        <v>0</v>
      </c>
    </row>
    <row r="81" spans="1:2" x14ac:dyDescent="0.2">
      <c r="A81">
        <v>42</v>
      </c>
      <c r="B81" t="b">
        <v>0</v>
      </c>
    </row>
    <row r="82" spans="1:2" x14ac:dyDescent="0.2">
      <c r="A82">
        <v>65.8</v>
      </c>
      <c r="B82" t="b">
        <v>0</v>
      </c>
    </row>
    <row r="83" spans="1:2" x14ac:dyDescent="0.2">
      <c r="A83">
        <v>76</v>
      </c>
      <c r="B83" t="b">
        <v>0</v>
      </c>
    </row>
    <row r="84" spans="1:2" x14ac:dyDescent="0.2">
      <c r="A84">
        <v>45</v>
      </c>
      <c r="B84" t="b">
        <v>0</v>
      </c>
    </row>
    <row r="85" spans="1:2" x14ac:dyDescent="0.2">
      <c r="A85">
        <v>38</v>
      </c>
      <c r="B85" t="b">
        <v>0</v>
      </c>
    </row>
    <row r="86" spans="1:2" x14ac:dyDescent="0.2">
      <c r="A86">
        <v>52</v>
      </c>
      <c r="B86" t="b">
        <v>0</v>
      </c>
    </row>
    <row r="87" spans="1:2" x14ac:dyDescent="0.2">
      <c r="A87">
        <v>65.8</v>
      </c>
      <c r="B87" t="b">
        <v>0</v>
      </c>
    </row>
    <row r="88" spans="1:2" x14ac:dyDescent="0.2">
      <c r="A88">
        <v>49</v>
      </c>
      <c r="B88" t="b">
        <v>0</v>
      </c>
    </row>
    <row r="89" spans="1:2" x14ac:dyDescent="0.2">
      <c r="A89" s="12">
        <v>65.8</v>
      </c>
      <c r="B89" s="12" t="b">
        <v>1</v>
      </c>
    </row>
    <row r="90" spans="1:2" x14ac:dyDescent="0.2">
      <c r="A90">
        <v>65.8</v>
      </c>
      <c r="B90" t="b">
        <v>0</v>
      </c>
    </row>
    <row r="91" spans="1:2" x14ac:dyDescent="0.2">
      <c r="A91">
        <v>58</v>
      </c>
      <c r="B91" t="b">
        <v>0</v>
      </c>
    </row>
    <row r="92" spans="1:2" x14ac:dyDescent="0.2">
      <c r="A92">
        <v>45</v>
      </c>
      <c r="B92" t="b">
        <v>0</v>
      </c>
    </row>
    <row r="93" spans="1:2" x14ac:dyDescent="0.2">
      <c r="A93">
        <v>65</v>
      </c>
      <c r="B93" t="b">
        <v>0</v>
      </c>
    </row>
    <row r="94" spans="1:2" x14ac:dyDescent="0.2">
      <c r="A94" s="12">
        <v>65.8</v>
      </c>
      <c r="B94" s="12" t="b">
        <v>1</v>
      </c>
    </row>
    <row r="95" spans="1:2" x14ac:dyDescent="0.2">
      <c r="A95">
        <v>65.8</v>
      </c>
      <c r="B95" t="b">
        <v>0</v>
      </c>
    </row>
    <row r="96" spans="1:2" x14ac:dyDescent="0.2">
      <c r="A96">
        <v>65.8</v>
      </c>
      <c r="B96" t="b">
        <v>0</v>
      </c>
    </row>
    <row r="97" spans="1:2" x14ac:dyDescent="0.2">
      <c r="A97">
        <v>65</v>
      </c>
      <c r="B97" t="b">
        <v>0</v>
      </c>
    </row>
    <row r="98" spans="1:2" x14ac:dyDescent="0.2">
      <c r="A98">
        <v>93</v>
      </c>
      <c r="B98" t="b">
        <v>0</v>
      </c>
    </row>
    <row r="99" spans="1:2" x14ac:dyDescent="0.2">
      <c r="A99">
        <v>59</v>
      </c>
      <c r="B99" t="b">
        <v>0</v>
      </c>
    </row>
    <row r="100" spans="1:2" x14ac:dyDescent="0.2">
      <c r="A100">
        <v>65.8</v>
      </c>
      <c r="B100" t="b">
        <v>0</v>
      </c>
    </row>
    <row r="101" spans="1:2" x14ac:dyDescent="0.2">
      <c r="A101">
        <v>87</v>
      </c>
      <c r="B101" t="b">
        <v>0</v>
      </c>
    </row>
    <row r="102" spans="1:2" x14ac:dyDescent="0.2">
      <c r="A102">
        <v>41</v>
      </c>
      <c r="B102" t="b">
        <v>0</v>
      </c>
    </row>
    <row r="103" spans="1:2" x14ac:dyDescent="0.2">
      <c r="A103">
        <v>90</v>
      </c>
      <c r="B103" t="b">
        <v>0</v>
      </c>
    </row>
    <row r="104" spans="1:2" x14ac:dyDescent="0.2">
      <c r="A104">
        <v>42</v>
      </c>
      <c r="B104" t="b">
        <v>0</v>
      </c>
    </row>
    <row r="105" spans="1:2" x14ac:dyDescent="0.2">
      <c r="A105">
        <v>51</v>
      </c>
      <c r="B105" t="b">
        <v>0</v>
      </c>
    </row>
    <row r="106" spans="1:2" x14ac:dyDescent="0.2">
      <c r="A106">
        <v>66</v>
      </c>
      <c r="B106" t="b">
        <v>0</v>
      </c>
    </row>
    <row r="107" spans="1:2" x14ac:dyDescent="0.2">
      <c r="A107">
        <v>65.8</v>
      </c>
      <c r="B107" t="b">
        <v>0</v>
      </c>
    </row>
    <row r="108" spans="1:2" x14ac:dyDescent="0.2">
      <c r="A108">
        <v>65.8</v>
      </c>
      <c r="B108" t="b">
        <v>0</v>
      </c>
    </row>
    <row r="109" spans="1:2" x14ac:dyDescent="0.2">
      <c r="A109">
        <v>65.8</v>
      </c>
      <c r="B109" t="b">
        <v>0</v>
      </c>
    </row>
    <row r="110" spans="1:2" x14ac:dyDescent="0.2">
      <c r="A110">
        <v>91</v>
      </c>
      <c r="B110" t="b">
        <v>0</v>
      </c>
    </row>
    <row r="111" spans="1:2" x14ac:dyDescent="0.2">
      <c r="A111">
        <v>50</v>
      </c>
      <c r="B111" t="b">
        <v>0</v>
      </c>
    </row>
    <row r="112" spans="1:2" x14ac:dyDescent="0.2">
      <c r="A112">
        <v>93</v>
      </c>
      <c r="B112" t="b">
        <v>0</v>
      </c>
    </row>
    <row r="113" spans="1:2" x14ac:dyDescent="0.2">
      <c r="A113" s="12">
        <v>65.8</v>
      </c>
      <c r="B113" s="12" t="b">
        <v>1</v>
      </c>
    </row>
    <row r="114" spans="1:2" x14ac:dyDescent="0.2">
      <c r="A114">
        <v>40</v>
      </c>
      <c r="B114" t="b">
        <v>0</v>
      </c>
    </row>
    <row r="115" spans="1:2" x14ac:dyDescent="0.2">
      <c r="A115">
        <v>45</v>
      </c>
      <c r="B115" t="b">
        <v>0</v>
      </c>
    </row>
    <row r="116" spans="1:2" x14ac:dyDescent="0.2">
      <c r="A116">
        <v>55</v>
      </c>
      <c r="B116" t="b">
        <v>0</v>
      </c>
    </row>
    <row r="117" spans="1:2" x14ac:dyDescent="0.2">
      <c r="A117">
        <v>72</v>
      </c>
      <c r="B117" t="b">
        <v>0</v>
      </c>
    </row>
    <row r="118" spans="1:2" x14ac:dyDescent="0.2">
      <c r="A118">
        <v>75</v>
      </c>
      <c r="B118" t="b">
        <v>0</v>
      </c>
    </row>
    <row r="119" spans="1:2" x14ac:dyDescent="0.2">
      <c r="A119">
        <v>65.8</v>
      </c>
      <c r="B119" t="b">
        <v>0</v>
      </c>
    </row>
    <row r="120" spans="1:2" x14ac:dyDescent="0.2">
      <c r="A120">
        <v>65.8</v>
      </c>
      <c r="B120" t="b">
        <v>0</v>
      </c>
    </row>
    <row r="121" spans="1:2" x14ac:dyDescent="0.2">
      <c r="A121">
        <v>55</v>
      </c>
      <c r="B121" t="b">
        <v>0</v>
      </c>
    </row>
    <row r="122" spans="1:2" x14ac:dyDescent="0.2">
      <c r="A122">
        <v>38</v>
      </c>
      <c r="B122" t="b">
        <v>0</v>
      </c>
    </row>
    <row r="123" spans="1:2" x14ac:dyDescent="0.2">
      <c r="A123">
        <v>56</v>
      </c>
      <c r="B123" t="b">
        <v>0</v>
      </c>
    </row>
    <row r="124" spans="1:2" x14ac:dyDescent="0.2">
      <c r="A124">
        <v>53</v>
      </c>
      <c r="B124" t="b">
        <v>0</v>
      </c>
    </row>
    <row r="125" spans="1:2" x14ac:dyDescent="0.2">
      <c r="A125">
        <v>42</v>
      </c>
      <c r="B125" t="b">
        <v>0</v>
      </c>
    </row>
    <row r="126" spans="1:2" x14ac:dyDescent="0.2">
      <c r="A126">
        <v>65</v>
      </c>
      <c r="B126" t="b">
        <v>0</v>
      </c>
    </row>
    <row r="127" spans="1:2" x14ac:dyDescent="0.2">
      <c r="A127">
        <v>73</v>
      </c>
      <c r="B127" t="b">
        <v>0</v>
      </c>
    </row>
    <row r="128" spans="1:2" x14ac:dyDescent="0.2">
      <c r="A128">
        <v>60</v>
      </c>
      <c r="B128" t="b">
        <v>0</v>
      </c>
    </row>
    <row r="129" spans="1:2" x14ac:dyDescent="0.2">
      <c r="A129">
        <v>65.8</v>
      </c>
      <c r="B129" t="b">
        <v>0</v>
      </c>
    </row>
    <row r="130" spans="1:2" x14ac:dyDescent="0.2">
      <c r="A130">
        <v>65.8</v>
      </c>
      <c r="B130" t="b">
        <v>0</v>
      </c>
    </row>
    <row r="131" spans="1:2" x14ac:dyDescent="0.2">
      <c r="A131">
        <v>54</v>
      </c>
      <c r="B131" t="b">
        <v>0</v>
      </c>
    </row>
    <row r="132" spans="1:2" x14ac:dyDescent="0.2">
      <c r="A132">
        <v>65.8</v>
      </c>
      <c r="B132" t="b">
        <v>0</v>
      </c>
    </row>
    <row r="133" spans="1:2" x14ac:dyDescent="0.2">
      <c r="A133">
        <v>43</v>
      </c>
      <c r="B133" t="b">
        <v>0</v>
      </c>
    </row>
    <row r="134" spans="1:2" x14ac:dyDescent="0.2">
      <c r="A134">
        <v>38</v>
      </c>
      <c r="B134" t="b">
        <v>0</v>
      </c>
    </row>
    <row r="135" spans="1:2" x14ac:dyDescent="0.2">
      <c r="A135">
        <v>65.8</v>
      </c>
      <c r="B135" t="b">
        <v>0</v>
      </c>
    </row>
    <row r="136" spans="1:2" x14ac:dyDescent="0.2">
      <c r="A136">
        <v>66</v>
      </c>
      <c r="B136" t="b">
        <v>0</v>
      </c>
    </row>
    <row r="137" spans="1:2" x14ac:dyDescent="0.2">
      <c r="A137">
        <v>77</v>
      </c>
      <c r="B137" t="b">
        <v>0</v>
      </c>
    </row>
    <row r="138" spans="1:2" x14ac:dyDescent="0.2">
      <c r="A138">
        <v>72</v>
      </c>
      <c r="B138" t="b">
        <v>0</v>
      </c>
    </row>
    <row r="139" spans="1:2" x14ac:dyDescent="0.2">
      <c r="A139">
        <v>42</v>
      </c>
      <c r="B139" t="b">
        <v>0</v>
      </c>
    </row>
    <row r="140" spans="1:2" x14ac:dyDescent="0.2">
      <c r="A140">
        <v>65.8</v>
      </c>
      <c r="B140" t="b">
        <v>0</v>
      </c>
    </row>
    <row r="141" spans="1:2" x14ac:dyDescent="0.2">
      <c r="A141">
        <v>65.8</v>
      </c>
      <c r="B141" t="b">
        <v>0</v>
      </c>
    </row>
    <row r="142" spans="1:2" x14ac:dyDescent="0.2">
      <c r="A142">
        <v>65.8</v>
      </c>
      <c r="B142" t="b">
        <v>0</v>
      </c>
    </row>
    <row r="143" spans="1:2" x14ac:dyDescent="0.2">
      <c r="A143">
        <v>65.8</v>
      </c>
      <c r="B143" t="b">
        <v>0</v>
      </c>
    </row>
    <row r="144" spans="1:2" x14ac:dyDescent="0.2">
      <c r="A144">
        <v>31</v>
      </c>
      <c r="B144" t="b">
        <v>0</v>
      </c>
    </row>
    <row r="145" spans="1:2" x14ac:dyDescent="0.2">
      <c r="A145">
        <v>65.8</v>
      </c>
      <c r="B145" t="b">
        <v>0</v>
      </c>
    </row>
    <row r="146" spans="1:2" x14ac:dyDescent="0.2">
      <c r="A146">
        <v>65.8</v>
      </c>
      <c r="B146" t="b">
        <v>0</v>
      </c>
    </row>
    <row r="147" spans="1:2" x14ac:dyDescent="0.2">
      <c r="A147">
        <v>40</v>
      </c>
      <c r="B147" t="b">
        <v>0</v>
      </c>
    </row>
    <row r="148" spans="1:2" x14ac:dyDescent="0.2">
      <c r="A148">
        <v>65.8</v>
      </c>
      <c r="B148" t="b">
        <v>0</v>
      </c>
    </row>
    <row r="149" spans="1:2" x14ac:dyDescent="0.2">
      <c r="A149">
        <v>65.8</v>
      </c>
      <c r="B149" t="b">
        <v>0</v>
      </c>
    </row>
    <row r="150" spans="1:2" x14ac:dyDescent="0.2">
      <c r="A150">
        <v>68</v>
      </c>
      <c r="B150" t="b">
        <v>0</v>
      </c>
    </row>
    <row r="151" spans="1:2" x14ac:dyDescent="0.2">
      <c r="A151">
        <v>65.8</v>
      </c>
      <c r="B151" t="b">
        <v>0</v>
      </c>
    </row>
    <row r="152" spans="1:2" x14ac:dyDescent="0.2">
      <c r="A152">
        <v>54</v>
      </c>
      <c r="B152" t="b">
        <v>0</v>
      </c>
    </row>
    <row r="153" spans="1:2" x14ac:dyDescent="0.2">
      <c r="A153">
        <v>55</v>
      </c>
      <c r="B153" t="b">
        <v>0</v>
      </c>
    </row>
    <row r="154" spans="1:2" x14ac:dyDescent="0.2">
      <c r="A154">
        <v>94</v>
      </c>
      <c r="B154" t="b">
        <v>0</v>
      </c>
    </row>
    <row r="155" spans="1:2" x14ac:dyDescent="0.2">
      <c r="A155">
        <v>47</v>
      </c>
      <c r="B155" t="b">
        <v>0</v>
      </c>
    </row>
    <row r="156" spans="1:2" x14ac:dyDescent="0.2">
      <c r="A156">
        <v>39</v>
      </c>
      <c r="B156" t="b">
        <v>0</v>
      </c>
    </row>
    <row r="157" spans="1:2" x14ac:dyDescent="0.2">
      <c r="A157">
        <v>71</v>
      </c>
      <c r="B157" t="b">
        <v>0</v>
      </c>
    </row>
    <row r="158" spans="1:2" x14ac:dyDescent="0.2">
      <c r="A158">
        <v>65.8</v>
      </c>
      <c r="B158" t="b">
        <v>0</v>
      </c>
    </row>
    <row r="159" spans="1:2" x14ac:dyDescent="0.2">
      <c r="A159">
        <v>65.8</v>
      </c>
      <c r="B159" t="b">
        <v>0</v>
      </c>
    </row>
    <row r="160" spans="1:2" x14ac:dyDescent="0.2">
      <c r="A160">
        <v>71</v>
      </c>
      <c r="B160" t="b">
        <v>0</v>
      </c>
    </row>
    <row r="161" spans="1:2" x14ac:dyDescent="0.2">
      <c r="A161">
        <v>34</v>
      </c>
      <c r="B161" t="b">
        <v>0</v>
      </c>
    </row>
    <row r="162" spans="1:2" x14ac:dyDescent="0.2">
      <c r="A162" s="12">
        <v>65.8</v>
      </c>
      <c r="B162" s="12" t="b">
        <v>1</v>
      </c>
    </row>
    <row r="163" spans="1:2" x14ac:dyDescent="0.2">
      <c r="A163">
        <v>65.8</v>
      </c>
      <c r="B163" t="b">
        <v>0</v>
      </c>
    </row>
    <row r="164" spans="1:2" x14ac:dyDescent="0.2">
      <c r="A164">
        <v>64</v>
      </c>
      <c r="B164" t="b">
        <v>0</v>
      </c>
    </row>
    <row r="165" spans="1:2" x14ac:dyDescent="0.2">
      <c r="A165">
        <v>65.8</v>
      </c>
      <c r="B165" t="b">
        <v>0</v>
      </c>
    </row>
    <row r="166" spans="1:2" x14ac:dyDescent="0.2">
      <c r="A166">
        <v>69</v>
      </c>
      <c r="B166" t="b">
        <v>0</v>
      </c>
    </row>
    <row r="167" spans="1:2" x14ac:dyDescent="0.2">
      <c r="A167">
        <v>65.8</v>
      </c>
      <c r="B167" t="b">
        <v>0</v>
      </c>
    </row>
    <row r="168" spans="1:2" x14ac:dyDescent="0.2">
      <c r="A168">
        <v>81</v>
      </c>
      <c r="B168" t="b">
        <v>0</v>
      </c>
    </row>
    <row r="169" spans="1:2" x14ac:dyDescent="0.2">
      <c r="A169">
        <v>61</v>
      </c>
      <c r="B169" t="b">
        <v>0</v>
      </c>
    </row>
    <row r="170" spans="1:2" x14ac:dyDescent="0.2">
      <c r="A170">
        <v>74</v>
      </c>
      <c r="B170" t="b">
        <v>0</v>
      </c>
    </row>
    <row r="171" spans="1:2" x14ac:dyDescent="0.2">
      <c r="A171">
        <v>90</v>
      </c>
      <c r="B171" t="b">
        <v>0</v>
      </c>
    </row>
    <row r="172" spans="1:2" x14ac:dyDescent="0.2">
      <c r="A172">
        <v>65.8</v>
      </c>
      <c r="B172" t="b">
        <v>0</v>
      </c>
    </row>
    <row r="173" spans="1:2" x14ac:dyDescent="0.2">
      <c r="A173">
        <v>65.8</v>
      </c>
      <c r="B173" t="b">
        <v>0</v>
      </c>
    </row>
    <row r="174" spans="1:2" x14ac:dyDescent="0.2">
      <c r="A174">
        <v>90</v>
      </c>
      <c r="B174" t="b">
        <v>0</v>
      </c>
    </row>
    <row r="175" spans="1:2" x14ac:dyDescent="0.2">
      <c r="A175">
        <v>65.8</v>
      </c>
      <c r="B175" t="b">
        <v>0</v>
      </c>
    </row>
    <row r="176" spans="1:2" x14ac:dyDescent="0.2">
      <c r="A176">
        <v>65.8</v>
      </c>
      <c r="B176" t="b">
        <v>0</v>
      </c>
    </row>
    <row r="177" spans="1:2" x14ac:dyDescent="0.2">
      <c r="A177">
        <v>57</v>
      </c>
      <c r="B177" t="b">
        <v>0</v>
      </c>
    </row>
    <row r="178" spans="1:2" x14ac:dyDescent="0.2">
      <c r="A178">
        <v>65.8</v>
      </c>
      <c r="B178" t="b">
        <v>0</v>
      </c>
    </row>
    <row r="179" spans="1:2" x14ac:dyDescent="0.2">
      <c r="A179">
        <v>95</v>
      </c>
      <c r="B179" t="b">
        <v>0</v>
      </c>
    </row>
    <row r="180" spans="1:2" x14ac:dyDescent="0.2">
      <c r="A180">
        <v>37</v>
      </c>
      <c r="B180" t="b">
        <v>0</v>
      </c>
    </row>
    <row r="181" spans="1:2" x14ac:dyDescent="0.2">
      <c r="A181">
        <v>65.8</v>
      </c>
      <c r="B181" t="b">
        <v>0</v>
      </c>
    </row>
    <row r="182" spans="1:2" x14ac:dyDescent="0.2">
      <c r="A182">
        <v>43</v>
      </c>
      <c r="B182" t="b">
        <v>0</v>
      </c>
    </row>
    <row r="183" spans="1:2" x14ac:dyDescent="0.2">
      <c r="A183">
        <v>65.8</v>
      </c>
      <c r="B183" t="b">
        <v>0</v>
      </c>
    </row>
    <row r="184" spans="1:2" x14ac:dyDescent="0.2">
      <c r="A184">
        <v>51</v>
      </c>
      <c r="B184" t="b">
        <v>0</v>
      </c>
    </row>
    <row r="185" spans="1:2" x14ac:dyDescent="0.2">
      <c r="A185">
        <v>57</v>
      </c>
      <c r="B185" t="b">
        <v>0</v>
      </c>
    </row>
    <row r="186" spans="1:2" x14ac:dyDescent="0.2">
      <c r="A186">
        <v>65.8</v>
      </c>
      <c r="B186" t="b">
        <v>0</v>
      </c>
    </row>
    <row r="187" spans="1:2" x14ac:dyDescent="0.2">
      <c r="A187">
        <v>78</v>
      </c>
      <c r="B187" t="b">
        <v>0</v>
      </c>
    </row>
    <row r="188" spans="1:2" x14ac:dyDescent="0.2">
      <c r="A188">
        <v>65.8</v>
      </c>
      <c r="B188" t="b">
        <v>0</v>
      </c>
    </row>
    <row r="189" spans="1:2" x14ac:dyDescent="0.2">
      <c r="A189" s="12">
        <v>65.8</v>
      </c>
      <c r="B189" s="12" t="b">
        <v>1</v>
      </c>
    </row>
    <row r="190" spans="1:2" x14ac:dyDescent="0.2">
      <c r="A190">
        <v>50</v>
      </c>
      <c r="B190" t="b">
        <v>0</v>
      </c>
    </row>
    <row r="191" spans="1:2" x14ac:dyDescent="0.2">
      <c r="A191">
        <v>55</v>
      </c>
      <c r="B191" t="b">
        <v>0</v>
      </c>
    </row>
    <row r="192" spans="1:2" x14ac:dyDescent="0.2">
      <c r="A192">
        <v>67</v>
      </c>
      <c r="B192" t="b">
        <v>0</v>
      </c>
    </row>
    <row r="193" spans="1:2" x14ac:dyDescent="0.2">
      <c r="A193">
        <v>65.8</v>
      </c>
      <c r="B193" t="b">
        <v>0</v>
      </c>
    </row>
    <row r="194" spans="1:2" x14ac:dyDescent="0.2">
      <c r="A194">
        <v>65.8</v>
      </c>
      <c r="B194" t="b">
        <v>0</v>
      </c>
    </row>
    <row r="195" spans="1:2" x14ac:dyDescent="0.2">
      <c r="A195">
        <v>74</v>
      </c>
      <c r="B195" t="b">
        <v>0</v>
      </c>
    </row>
    <row r="196" spans="1:2" x14ac:dyDescent="0.2">
      <c r="A196">
        <v>66</v>
      </c>
      <c r="B196" t="b">
        <v>0</v>
      </c>
    </row>
    <row r="197" spans="1:2" x14ac:dyDescent="0.2">
      <c r="A197">
        <v>75</v>
      </c>
      <c r="B197" t="b">
        <v>0</v>
      </c>
    </row>
    <row r="198" spans="1:2" x14ac:dyDescent="0.2">
      <c r="A198" s="12">
        <v>65.8</v>
      </c>
      <c r="B198" s="12" t="b">
        <v>1</v>
      </c>
    </row>
    <row r="199" spans="1:2" x14ac:dyDescent="0.2">
      <c r="A199">
        <v>65.8</v>
      </c>
      <c r="B199" t="b">
        <v>0</v>
      </c>
    </row>
    <row r="200" spans="1:2" x14ac:dyDescent="0.2">
      <c r="A200">
        <v>72</v>
      </c>
      <c r="B200" t="b">
        <v>0</v>
      </c>
    </row>
    <row r="201" spans="1:2" x14ac:dyDescent="0.2">
      <c r="A201">
        <v>88</v>
      </c>
      <c r="B201" t="b">
        <v>0</v>
      </c>
    </row>
    <row r="202" spans="1:2" x14ac:dyDescent="0.2">
      <c r="A202">
        <v>76</v>
      </c>
      <c r="B202" t="b">
        <v>0</v>
      </c>
    </row>
    <row r="203" spans="1:2" x14ac:dyDescent="0.2">
      <c r="A203">
        <v>33</v>
      </c>
      <c r="B203" t="b">
        <v>0</v>
      </c>
    </row>
    <row r="204" spans="1:2" x14ac:dyDescent="0.2">
      <c r="A204">
        <v>65.8</v>
      </c>
      <c r="B204" t="b">
        <v>0</v>
      </c>
    </row>
    <row r="205" spans="1:2" x14ac:dyDescent="0.2">
      <c r="A205">
        <v>77</v>
      </c>
      <c r="B205" t="b">
        <v>0</v>
      </c>
    </row>
    <row r="206" spans="1:2" x14ac:dyDescent="0.2">
      <c r="A206">
        <v>65.8</v>
      </c>
      <c r="B206" t="b">
        <v>0</v>
      </c>
    </row>
    <row r="207" spans="1:2" x14ac:dyDescent="0.2">
      <c r="A207">
        <v>40</v>
      </c>
      <c r="B207" t="b">
        <v>0</v>
      </c>
    </row>
    <row r="208" spans="1:2" x14ac:dyDescent="0.2">
      <c r="A208">
        <v>71</v>
      </c>
      <c r="B208" t="b">
        <v>0</v>
      </c>
    </row>
    <row r="209" spans="1:2" x14ac:dyDescent="0.2">
      <c r="A209" s="12">
        <v>65.8</v>
      </c>
      <c r="B209" s="12" t="b">
        <v>1</v>
      </c>
    </row>
    <row r="210" spans="1:2" x14ac:dyDescent="0.2">
      <c r="A210">
        <v>72</v>
      </c>
      <c r="B210" t="b">
        <v>0</v>
      </c>
    </row>
    <row r="211" spans="1:2" x14ac:dyDescent="0.2">
      <c r="A211">
        <v>60</v>
      </c>
      <c r="B211" t="b">
        <v>0</v>
      </c>
    </row>
    <row r="212" spans="1:2" x14ac:dyDescent="0.2">
      <c r="A212" s="12">
        <v>65.8</v>
      </c>
      <c r="B212" s="12" t="b">
        <v>1</v>
      </c>
    </row>
    <row r="213" spans="1:2" x14ac:dyDescent="0.2">
      <c r="A213">
        <v>75</v>
      </c>
      <c r="B213" t="b">
        <v>0</v>
      </c>
    </row>
    <row r="214" spans="1:2" x14ac:dyDescent="0.2">
      <c r="A214">
        <v>75</v>
      </c>
      <c r="B214" t="b">
        <v>0</v>
      </c>
    </row>
    <row r="215" spans="1:2" x14ac:dyDescent="0.2">
      <c r="A215">
        <v>61</v>
      </c>
      <c r="B215" t="b">
        <v>0</v>
      </c>
    </row>
    <row r="216" spans="1:2" x14ac:dyDescent="0.2">
      <c r="A216">
        <v>46</v>
      </c>
      <c r="B216" t="b">
        <v>0</v>
      </c>
    </row>
    <row r="217" spans="1:2" x14ac:dyDescent="0.2">
      <c r="A217">
        <v>48</v>
      </c>
      <c r="B217" t="b">
        <v>0</v>
      </c>
    </row>
    <row r="218" spans="1:2" x14ac:dyDescent="0.2">
      <c r="A218">
        <v>59</v>
      </c>
      <c r="B218" t="b">
        <v>0</v>
      </c>
    </row>
    <row r="219" spans="1:2" x14ac:dyDescent="0.2">
      <c r="A219">
        <v>86</v>
      </c>
      <c r="B219" t="b">
        <v>0</v>
      </c>
    </row>
    <row r="220" spans="1:2" x14ac:dyDescent="0.2">
      <c r="A220">
        <v>65.8</v>
      </c>
      <c r="B220" t="b">
        <v>0</v>
      </c>
    </row>
    <row r="221" spans="1:2" x14ac:dyDescent="0.2">
      <c r="A221">
        <v>70</v>
      </c>
      <c r="B221" t="b">
        <v>0</v>
      </c>
    </row>
    <row r="222" spans="1:2" x14ac:dyDescent="0.2">
      <c r="A222">
        <v>68</v>
      </c>
      <c r="B222" t="b">
        <v>0</v>
      </c>
    </row>
    <row r="223" spans="1:2" x14ac:dyDescent="0.2">
      <c r="A223" s="12">
        <v>65.8</v>
      </c>
      <c r="B223" s="12" t="b">
        <v>1</v>
      </c>
    </row>
    <row r="224" spans="1:2" x14ac:dyDescent="0.2">
      <c r="A224">
        <v>88</v>
      </c>
      <c r="B224" t="b">
        <v>0</v>
      </c>
    </row>
    <row r="225" spans="1:2" x14ac:dyDescent="0.2">
      <c r="A225">
        <v>51</v>
      </c>
      <c r="B225" t="b">
        <v>0</v>
      </c>
    </row>
    <row r="226" spans="1:2" x14ac:dyDescent="0.2">
      <c r="A226">
        <v>65.8</v>
      </c>
      <c r="B226" t="b">
        <v>0</v>
      </c>
    </row>
    <row r="227" spans="1:2" x14ac:dyDescent="0.2">
      <c r="A227">
        <v>65.8</v>
      </c>
      <c r="B227" t="b">
        <v>0</v>
      </c>
    </row>
    <row r="228" spans="1:2" x14ac:dyDescent="0.2">
      <c r="A228">
        <v>74</v>
      </c>
      <c r="B228" t="b">
        <v>0</v>
      </c>
    </row>
    <row r="229" spans="1:2" x14ac:dyDescent="0.2">
      <c r="A229">
        <v>65.8</v>
      </c>
      <c r="B229" t="b">
        <v>0</v>
      </c>
    </row>
    <row r="230" spans="1:2" x14ac:dyDescent="0.2">
      <c r="A230">
        <v>74</v>
      </c>
      <c r="B230" t="b">
        <v>0</v>
      </c>
    </row>
    <row r="231" spans="1:2" x14ac:dyDescent="0.2">
      <c r="A231">
        <v>67</v>
      </c>
      <c r="B231" t="b">
        <v>0</v>
      </c>
    </row>
    <row r="232" spans="1:2" x14ac:dyDescent="0.2">
      <c r="A232">
        <v>57</v>
      </c>
      <c r="B232" t="b">
        <v>0</v>
      </c>
    </row>
    <row r="233" spans="1:2" x14ac:dyDescent="0.2">
      <c r="A233">
        <v>32</v>
      </c>
      <c r="B233" t="b">
        <v>0</v>
      </c>
    </row>
    <row r="234" spans="1:2" x14ac:dyDescent="0.2">
      <c r="A234">
        <v>65.8</v>
      </c>
      <c r="B234" t="b">
        <v>0</v>
      </c>
    </row>
    <row r="235" spans="1:2" x14ac:dyDescent="0.2">
      <c r="A235">
        <v>82</v>
      </c>
      <c r="B235" t="b">
        <v>0</v>
      </c>
    </row>
    <row r="236" spans="1:2" x14ac:dyDescent="0.2">
      <c r="A236">
        <v>36</v>
      </c>
      <c r="B236" t="b">
        <v>0</v>
      </c>
    </row>
    <row r="237" spans="1:2" x14ac:dyDescent="0.2">
      <c r="A237">
        <v>67</v>
      </c>
      <c r="B237" t="b">
        <v>0</v>
      </c>
    </row>
    <row r="238" spans="1:2" x14ac:dyDescent="0.2">
      <c r="A238">
        <v>65.8</v>
      </c>
      <c r="B238" t="b">
        <v>0</v>
      </c>
    </row>
    <row r="239" spans="1:2" x14ac:dyDescent="0.2">
      <c r="A239">
        <v>65.8</v>
      </c>
      <c r="B239" t="b">
        <v>0</v>
      </c>
    </row>
    <row r="240" spans="1:2" x14ac:dyDescent="0.2">
      <c r="A240">
        <v>68</v>
      </c>
      <c r="B240" t="b">
        <v>0</v>
      </c>
    </row>
    <row r="241" spans="1:2" x14ac:dyDescent="0.2">
      <c r="A241">
        <v>56</v>
      </c>
      <c r="B241" t="b">
        <v>0</v>
      </c>
    </row>
    <row r="242" spans="1:2" x14ac:dyDescent="0.2">
      <c r="A242">
        <v>65.8</v>
      </c>
      <c r="B242" t="b">
        <v>0</v>
      </c>
    </row>
    <row r="243" spans="1:2" x14ac:dyDescent="0.2">
      <c r="A243">
        <v>65.8</v>
      </c>
      <c r="B243" t="b">
        <v>0</v>
      </c>
    </row>
    <row r="244" spans="1:2" x14ac:dyDescent="0.2">
      <c r="A244">
        <v>45</v>
      </c>
      <c r="B244" t="b">
        <v>0</v>
      </c>
    </row>
    <row r="245" spans="1:2" x14ac:dyDescent="0.2">
      <c r="A245" s="12">
        <v>65.8</v>
      </c>
      <c r="B245" s="12" t="b">
        <v>1</v>
      </c>
    </row>
    <row r="246" spans="1:2" x14ac:dyDescent="0.2">
      <c r="A246">
        <v>46</v>
      </c>
      <c r="B246" t="b">
        <v>0</v>
      </c>
    </row>
    <row r="247" spans="1:2" x14ac:dyDescent="0.2">
      <c r="A247">
        <v>65.8</v>
      </c>
      <c r="B247" t="b">
        <v>0</v>
      </c>
    </row>
    <row r="248" spans="1:2" x14ac:dyDescent="0.2">
      <c r="A248">
        <v>75</v>
      </c>
      <c r="B248" t="b">
        <v>0</v>
      </c>
    </row>
    <row r="249" spans="1:2" x14ac:dyDescent="0.2">
      <c r="A249">
        <v>76</v>
      </c>
      <c r="B249" t="b">
        <v>0</v>
      </c>
    </row>
    <row r="250" spans="1:2" x14ac:dyDescent="0.2">
      <c r="A250">
        <v>65.8</v>
      </c>
      <c r="B250" t="b">
        <v>0</v>
      </c>
    </row>
    <row r="251" spans="1:2" x14ac:dyDescent="0.2">
      <c r="A251">
        <v>53</v>
      </c>
      <c r="B251" t="b">
        <v>0</v>
      </c>
    </row>
    <row r="252" spans="1:2" x14ac:dyDescent="0.2">
      <c r="A252">
        <v>67</v>
      </c>
      <c r="B252" t="b">
        <v>0</v>
      </c>
    </row>
    <row r="253" spans="1:2" x14ac:dyDescent="0.2">
      <c r="A253">
        <v>67</v>
      </c>
      <c r="B253" t="b">
        <v>0</v>
      </c>
    </row>
    <row r="254" spans="1:2" x14ac:dyDescent="0.2">
      <c r="A254">
        <v>65.8</v>
      </c>
      <c r="B254" t="b">
        <v>0</v>
      </c>
    </row>
    <row r="255" spans="1:2" x14ac:dyDescent="0.2">
      <c r="A255">
        <v>71</v>
      </c>
      <c r="B255" t="b">
        <v>0</v>
      </c>
    </row>
    <row r="256" spans="1:2" x14ac:dyDescent="0.2">
      <c r="A256">
        <v>49</v>
      </c>
      <c r="B256" t="b">
        <v>0</v>
      </c>
    </row>
    <row r="257" spans="1:2" x14ac:dyDescent="0.2">
      <c r="A257">
        <v>73</v>
      </c>
      <c r="B257" t="b">
        <v>0</v>
      </c>
    </row>
    <row r="258" spans="1:2" x14ac:dyDescent="0.2">
      <c r="A258">
        <v>65.8</v>
      </c>
      <c r="B258" t="b">
        <v>0</v>
      </c>
    </row>
    <row r="259" spans="1:2" x14ac:dyDescent="0.2">
      <c r="A259">
        <v>65.8</v>
      </c>
      <c r="B259" t="b">
        <v>0</v>
      </c>
    </row>
    <row r="260" spans="1:2" x14ac:dyDescent="0.2">
      <c r="A260">
        <v>95</v>
      </c>
      <c r="B260" t="b">
        <v>0</v>
      </c>
    </row>
    <row r="261" spans="1:2" x14ac:dyDescent="0.2">
      <c r="A261">
        <v>80</v>
      </c>
      <c r="B261" t="b">
        <v>0</v>
      </c>
    </row>
    <row r="262" spans="1:2" x14ac:dyDescent="0.2">
      <c r="A262">
        <v>76</v>
      </c>
      <c r="B262" t="b">
        <v>0</v>
      </c>
    </row>
    <row r="263" spans="1:2" x14ac:dyDescent="0.2">
      <c r="A263">
        <v>69</v>
      </c>
      <c r="B263" t="b">
        <v>0</v>
      </c>
    </row>
    <row r="264" spans="1:2" x14ac:dyDescent="0.2">
      <c r="A264">
        <v>65.8</v>
      </c>
      <c r="B264" t="b">
        <v>0</v>
      </c>
    </row>
    <row r="265" spans="1:2" x14ac:dyDescent="0.2">
      <c r="A265">
        <v>65.8</v>
      </c>
      <c r="B265" t="b">
        <v>0</v>
      </c>
    </row>
    <row r="266" spans="1:2" x14ac:dyDescent="0.2">
      <c r="A266">
        <v>65.8</v>
      </c>
      <c r="B266" t="b">
        <v>0</v>
      </c>
    </row>
    <row r="267" spans="1:2" x14ac:dyDescent="0.2">
      <c r="A267">
        <v>83</v>
      </c>
      <c r="B267" t="b">
        <v>0</v>
      </c>
    </row>
    <row r="268" spans="1:2" x14ac:dyDescent="0.2">
      <c r="A268">
        <v>54</v>
      </c>
      <c r="B268" t="b">
        <v>0</v>
      </c>
    </row>
    <row r="269" spans="1:2" x14ac:dyDescent="0.2">
      <c r="A269">
        <v>47</v>
      </c>
      <c r="B269" t="b">
        <v>0</v>
      </c>
    </row>
    <row r="270" spans="1:2" x14ac:dyDescent="0.2">
      <c r="A270">
        <v>80</v>
      </c>
      <c r="B270" t="b">
        <v>0</v>
      </c>
    </row>
    <row r="271" spans="1:2" x14ac:dyDescent="0.2">
      <c r="A271">
        <v>37</v>
      </c>
      <c r="B271" t="b">
        <v>0</v>
      </c>
    </row>
    <row r="272" spans="1:2" x14ac:dyDescent="0.2">
      <c r="A272">
        <v>75</v>
      </c>
      <c r="B272" t="b">
        <v>0</v>
      </c>
    </row>
    <row r="273" spans="1:2" x14ac:dyDescent="0.2">
      <c r="A273">
        <v>42</v>
      </c>
      <c r="B273" t="b">
        <v>0</v>
      </c>
    </row>
    <row r="274" spans="1:2" x14ac:dyDescent="0.2">
      <c r="A274">
        <v>53</v>
      </c>
      <c r="B274" t="b">
        <v>0</v>
      </c>
    </row>
    <row r="275" spans="1:2" x14ac:dyDescent="0.2">
      <c r="A275">
        <v>65.8</v>
      </c>
      <c r="B275" t="b">
        <v>0</v>
      </c>
    </row>
    <row r="276" spans="1:2" x14ac:dyDescent="0.2">
      <c r="A276">
        <v>84</v>
      </c>
      <c r="B276" t="b">
        <v>0</v>
      </c>
    </row>
    <row r="277" spans="1:2" x14ac:dyDescent="0.2">
      <c r="A277">
        <v>65.8</v>
      </c>
      <c r="B277" t="b">
        <v>0</v>
      </c>
    </row>
    <row r="278" spans="1:2" x14ac:dyDescent="0.2">
      <c r="A278">
        <v>65.8</v>
      </c>
      <c r="B278" t="b">
        <v>0</v>
      </c>
    </row>
    <row r="279" spans="1:2" x14ac:dyDescent="0.2">
      <c r="A279">
        <v>65.8</v>
      </c>
      <c r="B279" t="b">
        <v>0</v>
      </c>
    </row>
    <row r="280" spans="1:2" x14ac:dyDescent="0.2">
      <c r="A280">
        <v>72</v>
      </c>
      <c r="B280" t="b">
        <v>0</v>
      </c>
    </row>
    <row r="281" spans="1:2" x14ac:dyDescent="0.2">
      <c r="A281">
        <v>54</v>
      </c>
      <c r="B281" t="b">
        <v>0</v>
      </c>
    </row>
    <row r="282" spans="1:2" x14ac:dyDescent="0.2">
      <c r="A282">
        <v>65</v>
      </c>
      <c r="B282" t="b">
        <v>0</v>
      </c>
    </row>
    <row r="283" spans="1:2" x14ac:dyDescent="0.2">
      <c r="A283">
        <v>34</v>
      </c>
      <c r="B283" t="b">
        <v>0</v>
      </c>
    </row>
    <row r="284" spans="1:2" x14ac:dyDescent="0.2">
      <c r="A284">
        <v>65.8</v>
      </c>
      <c r="B284" t="b">
        <v>0</v>
      </c>
    </row>
    <row r="285" spans="1:2" x14ac:dyDescent="0.2">
      <c r="A285">
        <v>65.8</v>
      </c>
      <c r="B285" t="b">
        <v>0</v>
      </c>
    </row>
    <row r="286" spans="1:2" x14ac:dyDescent="0.2">
      <c r="A286">
        <v>66</v>
      </c>
      <c r="B286" t="b">
        <v>0</v>
      </c>
    </row>
    <row r="287" spans="1:2" x14ac:dyDescent="0.2">
      <c r="A287">
        <v>65.8</v>
      </c>
      <c r="B287" t="b">
        <v>0</v>
      </c>
    </row>
    <row r="288" spans="1:2" x14ac:dyDescent="0.2">
      <c r="A288">
        <v>65.8</v>
      </c>
      <c r="B288" t="b">
        <v>0</v>
      </c>
    </row>
    <row r="289" spans="1:2" x14ac:dyDescent="0.2">
      <c r="A289">
        <v>65.8</v>
      </c>
      <c r="B289" t="b">
        <v>0</v>
      </c>
    </row>
    <row r="290" spans="1:2" x14ac:dyDescent="0.2">
      <c r="A290">
        <v>65.8</v>
      </c>
      <c r="B290" t="b">
        <v>0</v>
      </c>
    </row>
    <row r="291" spans="1:2" x14ac:dyDescent="0.2">
      <c r="A291">
        <v>88</v>
      </c>
      <c r="B291" t="b">
        <v>0</v>
      </c>
    </row>
    <row r="292" spans="1:2" x14ac:dyDescent="0.2">
      <c r="A292">
        <v>77</v>
      </c>
      <c r="B292" t="b">
        <v>0</v>
      </c>
    </row>
    <row r="293" spans="1:2" x14ac:dyDescent="0.2">
      <c r="A293" s="12">
        <v>65.8</v>
      </c>
      <c r="B293" s="12" t="b">
        <v>1</v>
      </c>
    </row>
    <row r="294" spans="1:2" x14ac:dyDescent="0.2">
      <c r="A294">
        <v>56</v>
      </c>
      <c r="B294" t="b">
        <v>0</v>
      </c>
    </row>
    <row r="295" spans="1:2" x14ac:dyDescent="0.2">
      <c r="A295">
        <v>65.8</v>
      </c>
      <c r="B295" t="b">
        <v>0</v>
      </c>
    </row>
    <row r="296" spans="1:2" x14ac:dyDescent="0.2">
      <c r="A296">
        <v>71</v>
      </c>
      <c r="B296" t="b">
        <v>0</v>
      </c>
    </row>
    <row r="297" spans="1:2" x14ac:dyDescent="0.2">
      <c r="A297">
        <v>65.8</v>
      </c>
      <c r="B297" t="b">
        <v>0</v>
      </c>
    </row>
    <row r="298" spans="1:2" x14ac:dyDescent="0.2">
      <c r="A298">
        <v>68</v>
      </c>
      <c r="B298" t="b">
        <v>0</v>
      </c>
    </row>
    <row r="299" spans="1:2" x14ac:dyDescent="0.2">
      <c r="A299">
        <v>65.8</v>
      </c>
      <c r="B299" t="b">
        <v>0</v>
      </c>
    </row>
    <row r="300" spans="1:2" x14ac:dyDescent="0.2">
      <c r="A300">
        <v>91</v>
      </c>
      <c r="B300" t="b">
        <v>0</v>
      </c>
    </row>
    <row r="301" spans="1:2" x14ac:dyDescent="0.2">
      <c r="A301">
        <v>65.8</v>
      </c>
      <c r="B301" t="b">
        <v>0</v>
      </c>
    </row>
    <row r="302" spans="1:2" x14ac:dyDescent="0.2">
      <c r="A302">
        <v>65.8</v>
      </c>
      <c r="B302" t="b">
        <v>0</v>
      </c>
    </row>
    <row r="303" spans="1:2" x14ac:dyDescent="0.2">
      <c r="A303">
        <v>41</v>
      </c>
      <c r="B303" t="b">
        <v>0</v>
      </c>
    </row>
    <row r="304" spans="1:2" x14ac:dyDescent="0.2">
      <c r="A304">
        <v>87</v>
      </c>
      <c r="B304" t="b">
        <v>0</v>
      </c>
    </row>
    <row r="305" spans="1:2" x14ac:dyDescent="0.2">
      <c r="A305">
        <v>74</v>
      </c>
      <c r="B305" t="b">
        <v>0</v>
      </c>
    </row>
    <row r="306" spans="1:2" x14ac:dyDescent="0.2">
      <c r="A306">
        <v>71</v>
      </c>
      <c r="B306" t="b">
        <v>0</v>
      </c>
    </row>
    <row r="307" spans="1:2" x14ac:dyDescent="0.2">
      <c r="A307">
        <v>65.8</v>
      </c>
      <c r="B307" t="b">
        <v>0</v>
      </c>
    </row>
    <row r="308" spans="1:2" x14ac:dyDescent="0.2">
      <c r="A308">
        <v>65.8</v>
      </c>
      <c r="B308" t="b">
        <v>0</v>
      </c>
    </row>
    <row r="309" spans="1:2" x14ac:dyDescent="0.2">
      <c r="A309">
        <v>55</v>
      </c>
      <c r="B309" t="b">
        <v>0</v>
      </c>
    </row>
    <row r="310" spans="1:2" x14ac:dyDescent="0.2">
      <c r="A310">
        <v>65.8</v>
      </c>
      <c r="B310" t="b">
        <v>0</v>
      </c>
    </row>
    <row r="311" spans="1:2" x14ac:dyDescent="0.2">
      <c r="A311">
        <v>77</v>
      </c>
      <c r="B311" t="b">
        <v>0</v>
      </c>
    </row>
    <row r="312" spans="1:2" x14ac:dyDescent="0.2">
      <c r="A312">
        <v>65.8</v>
      </c>
      <c r="B312" t="b">
        <v>0</v>
      </c>
    </row>
    <row r="313" spans="1:2" x14ac:dyDescent="0.2">
      <c r="A313">
        <v>65.8</v>
      </c>
      <c r="B313" t="b">
        <v>0</v>
      </c>
    </row>
    <row r="314" spans="1:2" x14ac:dyDescent="0.2">
      <c r="A314">
        <v>33</v>
      </c>
      <c r="B314" t="b">
        <v>0</v>
      </c>
    </row>
    <row r="315" spans="1:2" x14ac:dyDescent="0.2">
      <c r="A315">
        <v>65.8</v>
      </c>
      <c r="B315" t="b">
        <v>0</v>
      </c>
    </row>
    <row r="316" spans="1:2" x14ac:dyDescent="0.2">
      <c r="A316">
        <v>55</v>
      </c>
      <c r="B316" t="b">
        <v>0</v>
      </c>
    </row>
    <row r="317" spans="1:2" x14ac:dyDescent="0.2">
      <c r="A317">
        <v>65.8</v>
      </c>
      <c r="B317" t="b">
        <v>0</v>
      </c>
    </row>
    <row r="318" spans="1:2" x14ac:dyDescent="0.2">
      <c r="A318">
        <v>79</v>
      </c>
      <c r="B318" t="b">
        <v>0</v>
      </c>
    </row>
    <row r="319" spans="1:2" x14ac:dyDescent="0.2">
      <c r="A319">
        <v>54</v>
      </c>
      <c r="B319" t="b">
        <v>0</v>
      </c>
    </row>
    <row r="320" spans="1:2" x14ac:dyDescent="0.2">
      <c r="A320">
        <v>72</v>
      </c>
      <c r="B320" t="b">
        <v>0</v>
      </c>
    </row>
    <row r="321" spans="1:2" x14ac:dyDescent="0.2">
      <c r="A321" s="12">
        <v>65.8</v>
      </c>
      <c r="B321" s="12" t="b">
        <v>1</v>
      </c>
    </row>
    <row r="322" spans="1:2" x14ac:dyDescent="0.2">
      <c r="A322">
        <v>65.8</v>
      </c>
      <c r="B322" t="b">
        <v>0</v>
      </c>
    </row>
    <row r="323" spans="1:2" x14ac:dyDescent="0.2">
      <c r="A323">
        <v>65.8</v>
      </c>
      <c r="B323" t="b">
        <v>0</v>
      </c>
    </row>
    <row r="324" spans="1:2" x14ac:dyDescent="0.2">
      <c r="A324">
        <v>65.8</v>
      </c>
      <c r="B324" t="b">
        <v>0</v>
      </c>
    </row>
    <row r="325" spans="1:2" x14ac:dyDescent="0.2">
      <c r="A325">
        <v>65.8</v>
      </c>
      <c r="B325" t="b">
        <v>0</v>
      </c>
    </row>
    <row r="326" spans="1:2" x14ac:dyDescent="0.2">
      <c r="A326">
        <v>60</v>
      </c>
      <c r="B326" t="b">
        <v>0</v>
      </c>
    </row>
    <row r="327" spans="1:2" x14ac:dyDescent="0.2">
      <c r="A327">
        <v>43</v>
      </c>
      <c r="B327" t="b">
        <v>0</v>
      </c>
    </row>
    <row r="328" spans="1:2" x14ac:dyDescent="0.2">
      <c r="A328">
        <v>42</v>
      </c>
      <c r="B328" t="b">
        <v>0</v>
      </c>
    </row>
    <row r="329" spans="1:2" x14ac:dyDescent="0.2">
      <c r="A329">
        <v>44</v>
      </c>
      <c r="B329" t="b">
        <v>0</v>
      </c>
    </row>
    <row r="330" spans="1:2" x14ac:dyDescent="0.2">
      <c r="A330">
        <v>48</v>
      </c>
      <c r="B330" t="b">
        <v>0</v>
      </c>
    </row>
    <row r="331" spans="1:2" x14ac:dyDescent="0.2">
      <c r="A331">
        <v>93</v>
      </c>
      <c r="B331" t="b">
        <v>0</v>
      </c>
    </row>
    <row r="332" spans="1:2" x14ac:dyDescent="0.2">
      <c r="A332">
        <v>65.8</v>
      </c>
      <c r="B332" t="b">
        <v>0</v>
      </c>
    </row>
    <row r="333" spans="1:2" x14ac:dyDescent="0.2">
      <c r="A333">
        <v>90</v>
      </c>
      <c r="B333" t="b">
        <v>0</v>
      </c>
    </row>
    <row r="334" spans="1:2" x14ac:dyDescent="0.2">
      <c r="A334">
        <v>78</v>
      </c>
      <c r="B334" t="b">
        <v>0</v>
      </c>
    </row>
    <row r="335" spans="1:2" x14ac:dyDescent="0.2">
      <c r="A335">
        <v>75</v>
      </c>
      <c r="B335" t="b">
        <v>0</v>
      </c>
    </row>
    <row r="336" spans="1:2" x14ac:dyDescent="0.2">
      <c r="A336">
        <v>65.8</v>
      </c>
      <c r="B336" t="b">
        <v>0</v>
      </c>
    </row>
    <row r="337" spans="1:2" x14ac:dyDescent="0.2">
      <c r="A337">
        <v>32</v>
      </c>
      <c r="B337" t="b">
        <v>0</v>
      </c>
    </row>
    <row r="338" spans="1:2" x14ac:dyDescent="0.2">
      <c r="A338">
        <v>60</v>
      </c>
      <c r="B338" t="b">
        <v>0</v>
      </c>
    </row>
    <row r="339" spans="1:2" x14ac:dyDescent="0.2">
      <c r="A339">
        <v>65.8</v>
      </c>
      <c r="B339" t="b">
        <v>0</v>
      </c>
    </row>
    <row r="340" spans="1:2" x14ac:dyDescent="0.2">
      <c r="A340" s="12">
        <v>65.8</v>
      </c>
      <c r="B340" s="12" t="b">
        <v>1</v>
      </c>
    </row>
    <row r="341" spans="1:2" x14ac:dyDescent="0.2">
      <c r="A341">
        <v>65.8</v>
      </c>
      <c r="B341" t="b">
        <v>0</v>
      </c>
    </row>
    <row r="342" spans="1:2" x14ac:dyDescent="0.2">
      <c r="A342">
        <v>71</v>
      </c>
      <c r="B342" t="b">
        <v>0</v>
      </c>
    </row>
    <row r="343" spans="1:2" x14ac:dyDescent="0.2">
      <c r="A343">
        <v>94</v>
      </c>
      <c r="B343" t="b">
        <v>0</v>
      </c>
    </row>
    <row r="344" spans="1:2" x14ac:dyDescent="0.2">
      <c r="A344">
        <v>65.8</v>
      </c>
      <c r="B344" t="b">
        <v>0</v>
      </c>
    </row>
    <row r="345" spans="1:2" x14ac:dyDescent="0.2">
      <c r="A345">
        <v>82</v>
      </c>
      <c r="B345" t="b">
        <v>0</v>
      </c>
    </row>
    <row r="346" spans="1:2" x14ac:dyDescent="0.2">
      <c r="A346">
        <v>93</v>
      </c>
      <c r="B346" t="b">
        <v>0</v>
      </c>
    </row>
    <row r="347" spans="1:2" x14ac:dyDescent="0.2">
      <c r="A347">
        <v>59</v>
      </c>
      <c r="B347" t="b">
        <v>0</v>
      </c>
    </row>
    <row r="348" spans="1:2" x14ac:dyDescent="0.2">
      <c r="A348">
        <v>65.8</v>
      </c>
      <c r="B348" t="b">
        <v>0</v>
      </c>
    </row>
    <row r="349" spans="1:2" x14ac:dyDescent="0.2">
      <c r="A349">
        <v>60</v>
      </c>
      <c r="B349" t="b">
        <v>0</v>
      </c>
    </row>
    <row r="350" spans="1:2" x14ac:dyDescent="0.2">
      <c r="A350">
        <v>68</v>
      </c>
      <c r="B350" t="b">
        <v>0</v>
      </c>
    </row>
    <row r="351" spans="1:2" x14ac:dyDescent="0.2">
      <c r="A351">
        <v>93</v>
      </c>
      <c r="B351" t="b">
        <v>0</v>
      </c>
    </row>
    <row r="352" spans="1:2" x14ac:dyDescent="0.2">
      <c r="A352">
        <v>65.8</v>
      </c>
      <c r="B352" t="b">
        <v>0</v>
      </c>
    </row>
    <row r="353" spans="1:2" x14ac:dyDescent="0.2">
      <c r="A353">
        <v>71</v>
      </c>
      <c r="B353" t="b">
        <v>0</v>
      </c>
    </row>
    <row r="354" spans="1:2" x14ac:dyDescent="0.2">
      <c r="A354">
        <v>33</v>
      </c>
      <c r="B354" t="b">
        <v>0</v>
      </c>
    </row>
    <row r="355" spans="1:2" x14ac:dyDescent="0.2">
      <c r="A355">
        <v>50</v>
      </c>
      <c r="B355" t="b">
        <v>0</v>
      </c>
    </row>
    <row r="356" spans="1:2" x14ac:dyDescent="0.2">
      <c r="A356" s="12">
        <v>65.8</v>
      </c>
      <c r="B356" s="12" t="b">
        <v>1</v>
      </c>
    </row>
    <row r="357" spans="1:2" x14ac:dyDescent="0.2">
      <c r="A357">
        <v>65.8</v>
      </c>
      <c r="B357" t="b">
        <v>0</v>
      </c>
    </row>
    <row r="358" spans="1:2" x14ac:dyDescent="0.2">
      <c r="A358">
        <v>65.8</v>
      </c>
      <c r="B358" t="b">
        <v>0</v>
      </c>
    </row>
    <row r="359" spans="1:2" x14ac:dyDescent="0.2">
      <c r="A359">
        <v>91</v>
      </c>
      <c r="B359" t="b">
        <v>0</v>
      </c>
    </row>
    <row r="360" spans="1:2" x14ac:dyDescent="0.2">
      <c r="A360">
        <v>65.8</v>
      </c>
      <c r="B360" t="b">
        <v>0</v>
      </c>
    </row>
    <row r="361" spans="1:2" x14ac:dyDescent="0.2">
      <c r="A361">
        <v>32</v>
      </c>
      <c r="B361" t="b">
        <v>0</v>
      </c>
    </row>
    <row r="362" spans="1:2" x14ac:dyDescent="0.2">
      <c r="A362">
        <v>65.8</v>
      </c>
      <c r="B362" t="b">
        <v>0</v>
      </c>
    </row>
    <row r="363" spans="1:2" x14ac:dyDescent="0.2">
      <c r="A363">
        <v>68</v>
      </c>
      <c r="B363" t="b">
        <v>0</v>
      </c>
    </row>
    <row r="364" spans="1:2" x14ac:dyDescent="0.2">
      <c r="A364">
        <v>45</v>
      </c>
      <c r="B364" t="b">
        <v>0</v>
      </c>
    </row>
    <row r="365" spans="1:2" x14ac:dyDescent="0.2">
      <c r="A365">
        <v>90</v>
      </c>
      <c r="B365" t="b">
        <v>0</v>
      </c>
    </row>
    <row r="366" spans="1:2" x14ac:dyDescent="0.2">
      <c r="A366">
        <v>65.8</v>
      </c>
      <c r="B366" t="b">
        <v>0</v>
      </c>
    </row>
    <row r="367" spans="1:2" x14ac:dyDescent="0.2">
      <c r="A367">
        <v>65.8</v>
      </c>
      <c r="B367" t="b">
        <v>0</v>
      </c>
    </row>
    <row r="368" spans="1:2" x14ac:dyDescent="0.2">
      <c r="A368">
        <v>65.8</v>
      </c>
      <c r="B368" t="b">
        <v>0</v>
      </c>
    </row>
    <row r="369" spans="1:2" x14ac:dyDescent="0.2">
      <c r="A369">
        <v>81</v>
      </c>
      <c r="B369" t="b">
        <v>0</v>
      </c>
    </row>
    <row r="370" spans="1:2" x14ac:dyDescent="0.2">
      <c r="A370">
        <v>61</v>
      </c>
      <c r="B370" t="b">
        <v>0</v>
      </c>
    </row>
    <row r="371" spans="1:2" x14ac:dyDescent="0.2">
      <c r="A371">
        <v>68</v>
      </c>
      <c r="B371" t="b">
        <v>0</v>
      </c>
    </row>
    <row r="372" spans="1:2" x14ac:dyDescent="0.2">
      <c r="A372">
        <v>69</v>
      </c>
      <c r="B372" t="b">
        <v>0</v>
      </c>
    </row>
    <row r="373" spans="1:2" x14ac:dyDescent="0.2">
      <c r="A373">
        <v>43</v>
      </c>
      <c r="B373" t="b">
        <v>0</v>
      </c>
    </row>
    <row r="374" spans="1:2" x14ac:dyDescent="0.2">
      <c r="A374">
        <v>69</v>
      </c>
      <c r="B374" t="b">
        <v>0</v>
      </c>
    </row>
    <row r="375" spans="1:2" x14ac:dyDescent="0.2">
      <c r="A375">
        <v>76</v>
      </c>
      <c r="B375" t="b">
        <v>0</v>
      </c>
    </row>
    <row r="376" spans="1:2" x14ac:dyDescent="0.2">
      <c r="A376">
        <v>65.8</v>
      </c>
      <c r="B376" t="b">
        <v>0</v>
      </c>
    </row>
    <row r="377" spans="1:2" x14ac:dyDescent="0.2">
      <c r="A377">
        <v>73</v>
      </c>
      <c r="B377" t="b">
        <v>0</v>
      </c>
    </row>
    <row r="378" spans="1:2" x14ac:dyDescent="0.2">
      <c r="A378">
        <v>82</v>
      </c>
      <c r="B378" t="b">
        <v>0</v>
      </c>
    </row>
    <row r="379" spans="1:2" x14ac:dyDescent="0.2">
      <c r="A379">
        <v>73</v>
      </c>
      <c r="B379" t="b">
        <v>0</v>
      </c>
    </row>
    <row r="380" spans="1:2" x14ac:dyDescent="0.2">
      <c r="A380">
        <v>65.8</v>
      </c>
      <c r="B380" t="b">
        <v>0</v>
      </c>
    </row>
    <row r="381" spans="1:2" x14ac:dyDescent="0.2">
      <c r="A381" s="12">
        <v>65.8</v>
      </c>
      <c r="B381" s="12" t="b">
        <v>1</v>
      </c>
    </row>
    <row r="382" spans="1:2" x14ac:dyDescent="0.2">
      <c r="A382">
        <v>54</v>
      </c>
      <c r="B382" t="b">
        <v>0</v>
      </c>
    </row>
    <row r="383" spans="1:2" x14ac:dyDescent="0.2">
      <c r="A383">
        <v>65.8</v>
      </c>
      <c r="B383" t="b">
        <v>0</v>
      </c>
    </row>
    <row r="384" spans="1:2" x14ac:dyDescent="0.2">
      <c r="A384">
        <v>31</v>
      </c>
      <c r="B384" t="b">
        <v>0</v>
      </c>
    </row>
    <row r="385" spans="1:2" x14ac:dyDescent="0.2">
      <c r="A385">
        <v>38</v>
      </c>
      <c r="B385" t="b">
        <v>0</v>
      </c>
    </row>
    <row r="386" spans="1:2" x14ac:dyDescent="0.2">
      <c r="A386">
        <v>68</v>
      </c>
      <c r="B386" t="b">
        <v>0</v>
      </c>
    </row>
    <row r="387" spans="1:2" x14ac:dyDescent="0.2">
      <c r="A387">
        <v>47</v>
      </c>
      <c r="B387" t="b">
        <v>0</v>
      </c>
    </row>
    <row r="388" spans="1:2" x14ac:dyDescent="0.2">
      <c r="A388">
        <v>90</v>
      </c>
      <c r="B388" t="b">
        <v>0</v>
      </c>
    </row>
    <row r="389" spans="1:2" x14ac:dyDescent="0.2">
      <c r="A389">
        <v>55</v>
      </c>
      <c r="B389" t="b">
        <v>0</v>
      </c>
    </row>
    <row r="390" spans="1:2" x14ac:dyDescent="0.2">
      <c r="A390">
        <v>65.8</v>
      </c>
      <c r="B390" t="b">
        <v>0</v>
      </c>
    </row>
    <row r="391" spans="1:2" x14ac:dyDescent="0.2">
      <c r="A391">
        <v>83</v>
      </c>
      <c r="B391" t="b">
        <v>0</v>
      </c>
    </row>
    <row r="392" spans="1:2" x14ac:dyDescent="0.2">
      <c r="A392">
        <v>65.8</v>
      </c>
      <c r="B392" t="b">
        <v>0</v>
      </c>
    </row>
    <row r="393" spans="1:2" x14ac:dyDescent="0.2">
      <c r="A393">
        <v>65.8</v>
      </c>
      <c r="B393" t="b">
        <v>0</v>
      </c>
    </row>
    <row r="394" spans="1:2" x14ac:dyDescent="0.2">
      <c r="A394">
        <v>65.8</v>
      </c>
      <c r="B394" t="b">
        <v>0</v>
      </c>
    </row>
    <row r="395" spans="1:2" x14ac:dyDescent="0.2">
      <c r="A395">
        <v>81</v>
      </c>
      <c r="B395" t="b">
        <v>0</v>
      </c>
    </row>
    <row r="396" spans="1:2" x14ac:dyDescent="0.2">
      <c r="A396">
        <v>82</v>
      </c>
      <c r="B396" t="b">
        <v>0</v>
      </c>
    </row>
    <row r="397" spans="1:2" x14ac:dyDescent="0.2">
      <c r="A397">
        <v>65.8</v>
      </c>
      <c r="B397" t="b">
        <v>0</v>
      </c>
    </row>
    <row r="398" spans="1:2" x14ac:dyDescent="0.2">
      <c r="A398">
        <v>65.8</v>
      </c>
      <c r="B398" t="b">
        <v>0</v>
      </c>
    </row>
    <row r="399" spans="1:2" x14ac:dyDescent="0.2">
      <c r="A399">
        <v>40</v>
      </c>
      <c r="B399" t="b">
        <v>0</v>
      </c>
    </row>
    <row r="400" spans="1:2" x14ac:dyDescent="0.2">
      <c r="A400">
        <v>65.8</v>
      </c>
      <c r="B400" t="b">
        <v>0</v>
      </c>
    </row>
    <row r="401" spans="1:2" x14ac:dyDescent="0.2">
      <c r="A401">
        <v>65.8</v>
      </c>
      <c r="B401" t="b">
        <v>0</v>
      </c>
    </row>
    <row r="402" spans="1:2" x14ac:dyDescent="0.2">
      <c r="A402">
        <v>31</v>
      </c>
      <c r="B402" t="b">
        <v>0</v>
      </c>
    </row>
    <row r="403" spans="1:2" x14ac:dyDescent="0.2">
      <c r="A403">
        <v>65.8</v>
      </c>
      <c r="B403" t="b">
        <v>0</v>
      </c>
    </row>
    <row r="404" spans="1:2" x14ac:dyDescent="0.2">
      <c r="A404">
        <v>48</v>
      </c>
      <c r="B404" t="b">
        <v>0</v>
      </c>
    </row>
    <row r="405" spans="1:2" x14ac:dyDescent="0.2">
      <c r="A405">
        <v>65.8</v>
      </c>
      <c r="B405" t="b">
        <v>0</v>
      </c>
    </row>
    <row r="406" spans="1:2" x14ac:dyDescent="0.2">
      <c r="A406">
        <v>65.8</v>
      </c>
      <c r="B406" t="b">
        <v>0</v>
      </c>
    </row>
    <row r="407" spans="1:2" x14ac:dyDescent="0.2">
      <c r="A407">
        <v>47</v>
      </c>
      <c r="B407" t="b">
        <v>0</v>
      </c>
    </row>
    <row r="408" spans="1:2" x14ac:dyDescent="0.2">
      <c r="A408">
        <v>78</v>
      </c>
      <c r="B408" t="b">
        <v>0</v>
      </c>
    </row>
    <row r="409" spans="1:2" x14ac:dyDescent="0.2">
      <c r="A409">
        <v>65.8</v>
      </c>
      <c r="B409" t="b">
        <v>0</v>
      </c>
    </row>
    <row r="410" spans="1:2" x14ac:dyDescent="0.2">
      <c r="A410">
        <v>65.8</v>
      </c>
      <c r="B410" t="b">
        <v>0</v>
      </c>
    </row>
    <row r="411" spans="1:2" x14ac:dyDescent="0.2">
      <c r="A411">
        <v>37</v>
      </c>
      <c r="B411" t="b">
        <v>0</v>
      </c>
    </row>
    <row r="412" spans="1:2" x14ac:dyDescent="0.2">
      <c r="A412">
        <v>65.8</v>
      </c>
      <c r="B412" t="b">
        <v>0</v>
      </c>
    </row>
    <row r="413" spans="1:2" x14ac:dyDescent="0.2">
      <c r="A413">
        <v>61</v>
      </c>
      <c r="B413" t="b">
        <v>0</v>
      </c>
    </row>
    <row r="414" spans="1:2" x14ac:dyDescent="0.2">
      <c r="A414" s="12">
        <v>65.8</v>
      </c>
      <c r="B414" s="12" t="b">
        <v>1</v>
      </c>
    </row>
    <row r="415" spans="1:2" x14ac:dyDescent="0.2">
      <c r="A415">
        <v>65.8</v>
      </c>
      <c r="B415" t="b">
        <v>0</v>
      </c>
    </row>
    <row r="416" spans="1:2" x14ac:dyDescent="0.2">
      <c r="A416">
        <v>56</v>
      </c>
      <c r="B416" t="b">
        <v>0</v>
      </c>
    </row>
    <row r="417" spans="1:2" x14ac:dyDescent="0.2">
      <c r="A417">
        <v>76</v>
      </c>
      <c r="B417" t="b">
        <v>0</v>
      </c>
    </row>
    <row r="418" spans="1:2" x14ac:dyDescent="0.2">
      <c r="A418">
        <v>43</v>
      </c>
      <c r="B418" t="b">
        <v>0</v>
      </c>
    </row>
    <row r="419" spans="1:2" x14ac:dyDescent="0.2">
      <c r="A419">
        <v>65.8</v>
      </c>
      <c r="B419" t="b">
        <v>0</v>
      </c>
    </row>
    <row r="420" spans="1:2" x14ac:dyDescent="0.2">
      <c r="A420">
        <v>65.8</v>
      </c>
      <c r="B420" t="b">
        <v>0</v>
      </c>
    </row>
    <row r="421" spans="1:2" x14ac:dyDescent="0.2">
      <c r="A421">
        <v>65.8</v>
      </c>
      <c r="B421" t="b">
        <v>0</v>
      </c>
    </row>
    <row r="422" spans="1:2" x14ac:dyDescent="0.2">
      <c r="A422">
        <v>74</v>
      </c>
      <c r="B422" t="b">
        <v>0</v>
      </c>
    </row>
    <row r="423" spans="1:2" x14ac:dyDescent="0.2">
      <c r="A423">
        <v>44</v>
      </c>
      <c r="B423" t="b">
        <v>0</v>
      </c>
    </row>
    <row r="424" spans="1:2" x14ac:dyDescent="0.2">
      <c r="A424">
        <v>69</v>
      </c>
      <c r="B424" t="b">
        <v>0</v>
      </c>
    </row>
    <row r="425" spans="1:2" x14ac:dyDescent="0.2">
      <c r="A425">
        <v>81</v>
      </c>
      <c r="B425" t="b">
        <v>0</v>
      </c>
    </row>
    <row r="426" spans="1:2" x14ac:dyDescent="0.2">
      <c r="A426">
        <v>89</v>
      </c>
      <c r="B426" t="b">
        <v>0</v>
      </c>
    </row>
    <row r="427" spans="1:2" x14ac:dyDescent="0.2">
      <c r="A427">
        <v>77</v>
      </c>
      <c r="B427" t="b">
        <v>0</v>
      </c>
    </row>
    <row r="428" spans="1:2" x14ac:dyDescent="0.2">
      <c r="A428">
        <v>72</v>
      </c>
      <c r="B428" t="b">
        <v>0</v>
      </c>
    </row>
    <row r="429" spans="1:2" x14ac:dyDescent="0.2">
      <c r="A429">
        <v>65.8</v>
      </c>
      <c r="B429" t="b">
        <v>0</v>
      </c>
    </row>
    <row r="430" spans="1:2" x14ac:dyDescent="0.2">
      <c r="A430">
        <v>65.8</v>
      </c>
      <c r="B430" t="b">
        <v>0</v>
      </c>
    </row>
    <row r="431" spans="1:2" x14ac:dyDescent="0.2">
      <c r="A431">
        <v>47</v>
      </c>
      <c r="B431" t="b">
        <v>0</v>
      </c>
    </row>
    <row r="432" spans="1:2" x14ac:dyDescent="0.2">
      <c r="A432">
        <v>65.8</v>
      </c>
      <c r="B432" t="b">
        <v>0</v>
      </c>
    </row>
    <row r="433" spans="1:2" x14ac:dyDescent="0.2">
      <c r="A433">
        <v>79</v>
      </c>
      <c r="B433" t="b">
        <v>0</v>
      </c>
    </row>
    <row r="434" spans="1:2" x14ac:dyDescent="0.2">
      <c r="A434">
        <v>75</v>
      </c>
      <c r="B434" t="b">
        <v>0</v>
      </c>
    </row>
    <row r="435" spans="1:2" x14ac:dyDescent="0.2">
      <c r="A435">
        <v>65.8</v>
      </c>
      <c r="B435" t="b">
        <v>0</v>
      </c>
    </row>
    <row r="436" spans="1:2" x14ac:dyDescent="0.2">
      <c r="A436">
        <v>65.8</v>
      </c>
      <c r="B436" t="b">
        <v>0</v>
      </c>
    </row>
    <row r="437" spans="1:2" x14ac:dyDescent="0.2">
      <c r="A437">
        <v>95</v>
      </c>
      <c r="B437" t="b">
        <v>0</v>
      </c>
    </row>
    <row r="438" spans="1:2" x14ac:dyDescent="0.2">
      <c r="A438">
        <v>53</v>
      </c>
      <c r="B438" t="b">
        <v>0</v>
      </c>
    </row>
    <row r="439" spans="1:2" x14ac:dyDescent="0.2">
      <c r="A439">
        <v>59</v>
      </c>
      <c r="B439" t="b">
        <v>0</v>
      </c>
    </row>
    <row r="440" spans="1:2" x14ac:dyDescent="0.2">
      <c r="A440" s="12">
        <v>65.8</v>
      </c>
      <c r="B440" s="12" t="b">
        <v>1</v>
      </c>
    </row>
    <row r="441" spans="1:2" x14ac:dyDescent="0.2">
      <c r="A441" s="12">
        <v>65.8</v>
      </c>
      <c r="B441" s="12" t="b">
        <v>1</v>
      </c>
    </row>
    <row r="442" spans="1:2" x14ac:dyDescent="0.2">
      <c r="A442">
        <v>60</v>
      </c>
      <c r="B442" t="b">
        <v>0</v>
      </c>
    </row>
    <row r="443" spans="1:2" x14ac:dyDescent="0.2">
      <c r="A443">
        <v>39</v>
      </c>
      <c r="B443" t="b">
        <v>0</v>
      </c>
    </row>
    <row r="444" spans="1:2" x14ac:dyDescent="0.2">
      <c r="A444">
        <v>64</v>
      </c>
      <c r="B444" t="b">
        <v>0</v>
      </c>
    </row>
    <row r="445" spans="1:2" x14ac:dyDescent="0.2">
      <c r="A445" s="12">
        <v>65.8</v>
      </c>
      <c r="B445" s="12" t="b">
        <v>1</v>
      </c>
    </row>
    <row r="446" spans="1:2" x14ac:dyDescent="0.2">
      <c r="A446">
        <v>52</v>
      </c>
      <c r="B446" t="b">
        <v>0</v>
      </c>
    </row>
    <row r="447" spans="1:2" x14ac:dyDescent="0.2">
      <c r="A447">
        <v>77</v>
      </c>
      <c r="B447" t="b">
        <v>0</v>
      </c>
    </row>
    <row r="448" spans="1:2" x14ac:dyDescent="0.2">
      <c r="A448">
        <v>48</v>
      </c>
      <c r="B448" t="b">
        <v>0</v>
      </c>
    </row>
    <row r="449" spans="1:2" x14ac:dyDescent="0.2">
      <c r="A449">
        <v>52</v>
      </c>
      <c r="B449" t="b">
        <v>0</v>
      </c>
    </row>
    <row r="450" spans="1:2" x14ac:dyDescent="0.2">
      <c r="A450">
        <v>63</v>
      </c>
      <c r="B450" t="b">
        <v>0</v>
      </c>
    </row>
    <row r="451" spans="1:2" x14ac:dyDescent="0.2">
      <c r="A451">
        <v>65.8</v>
      </c>
      <c r="B451" t="b">
        <v>0</v>
      </c>
    </row>
    <row r="452" spans="1:2" x14ac:dyDescent="0.2">
      <c r="A452">
        <v>69</v>
      </c>
      <c r="B452" t="b">
        <v>0</v>
      </c>
    </row>
    <row r="453" spans="1:2" x14ac:dyDescent="0.2">
      <c r="A453">
        <v>76</v>
      </c>
      <c r="B453" t="b">
        <v>0</v>
      </c>
    </row>
    <row r="454" spans="1:2" x14ac:dyDescent="0.2">
      <c r="A454">
        <v>37</v>
      </c>
      <c r="B454" t="b">
        <v>0</v>
      </c>
    </row>
    <row r="455" spans="1:2" x14ac:dyDescent="0.2">
      <c r="A455">
        <v>65.8</v>
      </c>
      <c r="B455" t="b">
        <v>0</v>
      </c>
    </row>
    <row r="456" spans="1:2" x14ac:dyDescent="0.2">
      <c r="A456">
        <v>89</v>
      </c>
      <c r="B456" t="b">
        <v>0</v>
      </c>
    </row>
    <row r="457" spans="1:2" x14ac:dyDescent="0.2">
      <c r="A457">
        <v>65.8</v>
      </c>
      <c r="B457" t="b">
        <v>0</v>
      </c>
    </row>
    <row r="458" spans="1:2" x14ac:dyDescent="0.2">
      <c r="A458">
        <v>69</v>
      </c>
      <c r="B458" t="b">
        <v>0</v>
      </c>
    </row>
    <row r="459" spans="1:2" x14ac:dyDescent="0.2">
      <c r="A459">
        <v>52</v>
      </c>
      <c r="B459" t="b">
        <v>0</v>
      </c>
    </row>
    <row r="460" spans="1:2" x14ac:dyDescent="0.2">
      <c r="A460">
        <v>68</v>
      </c>
      <c r="B460" t="b">
        <v>0</v>
      </c>
    </row>
    <row r="461" spans="1:2" x14ac:dyDescent="0.2">
      <c r="A461">
        <v>65.8</v>
      </c>
      <c r="B461" t="b">
        <v>0</v>
      </c>
    </row>
    <row r="462" spans="1:2" x14ac:dyDescent="0.2">
      <c r="A462">
        <v>61</v>
      </c>
      <c r="B462" t="b">
        <v>0</v>
      </c>
    </row>
    <row r="463" spans="1:2" x14ac:dyDescent="0.2">
      <c r="A463">
        <v>81</v>
      </c>
      <c r="B463" t="b">
        <v>0</v>
      </c>
    </row>
    <row r="464" spans="1:2" x14ac:dyDescent="0.2">
      <c r="A464">
        <v>58</v>
      </c>
      <c r="B464" t="b">
        <v>0</v>
      </c>
    </row>
    <row r="465" spans="1:2" x14ac:dyDescent="0.2">
      <c r="A465">
        <v>37</v>
      </c>
      <c r="B465" t="b">
        <v>0</v>
      </c>
    </row>
    <row r="466" spans="1:2" x14ac:dyDescent="0.2">
      <c r="A466">
        <v>65.8</v>
      </c>
      <c r="B466" t="b">
        <v>0</v>
      </c>
    </row>
    <row r="467" spans="1:2" x14ac:dyDescent="0.2">
      <c r="A467">
        <v>65</v>
      </c>
      <c r="B467" t="b">
        <v>0</v>
      </c>
    </row>
    <row r="468" spans="1:2" x14ac:dyDescent="0.2">
      <c r="A468">
        <v>43</v>
      </c>
      <c r="B468" t="b">
        <v>0</v>
      </c>
    </row>
    <row r="469" spans="1:2" x14ac:dyDescent="0.2">
      <c r="A469">
        <v>47</v>
      </c>
      <c r="B469" t="b">
        <v>0</v>
      </c>
    </row>
    <row r="470" spans="1:2" x14ac:dyDescent="0.2">
      <c r="A470">
        <v>31</v>
      </c>
      <c r="B470" t="b">
        <v>0</v>
      </c>
    </row>
    <row r="471" spans="1:2" x14ac:dyDescent="0.2">
      <c r="A471">
        <v>89</v>
      </c>
      <c r="B471" t="b">
        <v>0</v>
      </c>
    </row>
    <row r="472" spans="1:2" x14ac:dyDescent="0.2">
      <c r="A472">
        <v>65.8</v>
      </c>
      <c r="B472" t="b">
        <v>0</v>
      </c>
    </row>
    <row r="473" spans="1:2" x14ac:dyDescent="0.2">
      <c r="A473">
        <v>44</v>
      </c>
      <c r="B473" t="b">
        <v>0</v>
      </c>
    </row>
    <row r="474" spans="1:2" x14ac:dyDescent="0.2">
      <c r="A474">
        <v>51</v>
      </c>
      <c r="B474" t="b">
        <v>0</v>
      </c>
    </row>
    <row r="475" spans="1:2" x14ac:dyDescent="0.2">
      <c r="A475">
        <v>59</v>
      </c>
      <c r="B475" t="b">
        <v>0</v>
      </c>
    </row>
    <row r="476" spans="1:2" x14ac:dyDescent="0.2">
      <c r="A476">
        <v>77</v>
      </c>
      <c r="B476" t="b">
        <v>0</v>
      </c>
    </row>
    <row r="477" spans="1:2" x14ac:dyDescent="0.2">
      <c r="A477">
        <v>44</v>
      </c>
      <c r="B477" t="b">
        <v>0</v>
      </c>
    </row>
    <row r="478" spans="1:2" x14ac:dyDescent="0.2">
      <c r="A478">
        <v>65.8</v>
      </c>
      <c r="B478" t="b">
        <v>0</v>
      </c>
    </row>
    <row r="479" spans="1:2" x14ac:dyDescent="0.2">
      <c r="A479">
        <v>65.8</v>
      </c>
      <c r="B479" t="b">
        <v>0</v>
      </c>
    </row>
    <row r="480" spans="1:2" x14ac:dyDescent="0.2">
      <c r="A480">
        <v>59</v>
      </c>
      <c r="B480" t="b">
        <v>0</v>
      </c>
    </row>
    <row r="481" spans="1:2" x14ac:dyDescent="0.2">
      <c r="A481">
        <v>71</v>
      </c>
      <c r="B481" t="b">
        <v>0</v>
      </c>
    </row>
    <row r="482" spans="1:2" x14ac:dyDescent="0.2">
      <c r="A482">
        <v>53</v>
      </c>
      <c r="B482" t="b">
        <v>0</v>
      </c>
    </row>
    <row r="483" spans="1:2" x14ac:dyDescent="0.2">
      <c r="A483">
        <v>86</v>
      </c>
      <c r="B483" t="b">
        <v>0</v>
      </c>
    </row>
    <row r="484" spans="1:2" x14ac:dyDescent="0.2">
      <c r="A484">
        <v>57</v>
      </c>
      <c r="B484" t="b">
        <v>0</v>
      </c>
    </row>
    <row r="485" spans="1:2" x14ac:dyDescent="0.2">
      <c r="A485">
        <v>65.8</v>
      </c>
      <c r="B485" t="b">
        <v>0</v>
      </c>
    </row>
    <row r="486" spans="1:2" x14ac:dyDescent="0.2">
      <c r="A486">
        <v>86</v>
      </c>
      <c r="B486" t="b">
        <v>0</v>
      </c>
    </row>
    <row r="487" spans="1:2" x14ac:dyDescent="0.2">
      <c r="A487">
        <v>83</v>
      </c>
      <c r="B487" t="b">
        <v>0</v>
      </c>
    </row>
    <row r="488" spans="1:2" x14ac:dyDescent="0.2">
      <c r="A488">
        <v>65.8</v>
      </c>
      <c r="B488" t="b">
        <v>0</v>
      </c>
    </row>
    <row r="489" spans="1:2" x14ac:dyDescent="0.2">
      <c r="A489">
        <v>65.8</v>
      </c>
      <c r="B489" t="b">
        <v>0</v>
      </c>
    </row>
    <row r="490" spans="1:2" x14ac:dyDescent="0.2">
      <c r="A490">
        <v>92</v>
      </c>
      <c r="B490" t="b">
        <v>0</v>
      </c>
    </row>
    <row r="491" spans="1:2" x14ac:dyDescent="0.2">
      <c r="A491">
        <v>53</v>
      </c>
      <c r="B491" t="b">
        <v>0</v>
      </c>
    </row>
    <row r="492" spans="1:2" x14ac:dyDescent="0.2">
      <c r="A492">
        <v>81</v>
      </c>
      <c r="B492" t="b">
        <v>0</v>
      </c>
    </row>
    <row r="493" spans="1:2" x14ac:dyDescent="0.2">
      <c r="A493">
        <v>72</v>
      </c>
      <c r="B493" t="b">
        <v>0</v>
      </c>
    </row>
    <row r="494" spans="1:2" x14ac:dyDescent="0.2">
      <c r="A494">
        <v>65.8</v>
      </c>
      <c r="B494" t="b">
        <v>0</v>
      </c>
    </row>
    <row r="495" spans="1:2" x14ac:dyDescent="0.2">
      <c r="A495">
        <v>80</v>
      </c>
      <c r="B495" t="b">
        <v>0</v>
      </c>
    </row>
    <row r="496" spans="1:2" x14ac:dyDescent="0.2">
      <c r="A496">
        <v>46</v>
      </c>
      <c r="B496" t="b">
        <v>0</v>
      </c>
    </row>
    <row r="497" spans="1:2" x14ac:dyDescent="0.2">
      <c r="A497" s="12">
        <v>65.8</v>
      </c>
      <c r="B497" s="12" t="b">
        <v>1</v>
      </c>
    </row>
    <row r="498" spans="1:2" x14ac:dyDescent="0.2">
      <c r="A498">
        <v>51</v>
      </c>
      <c r="B498" t="b">
        <v>0</v>
      </c>
    </row>
    <row r="499" spans="1:2" x14ac:dyDescent="0.2">
      <c r="A499">
        <v>65.8</v>
      </c>
      <c r="B499" t="b">
        <v>0</v>
      </c>
    </row>
    <row r="500" spans="1:2" x14ac:dyDescent="0.2">
      <c r="A500">
        <v>65.8</v>
      </c>
      <c r="B500" t="b">
        <v>0</v>
      </c>
    </row>
  </sheetData>
  <autoFilter ref="A1:B500" xr:uid="{4AD5CA17-BAF1-A74D-96A0-9809804249BA}"/>
  <sortState ref="G24:G30">
    <sortCondition ref="G24"/>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5"/>
  <sheetViews>
    <sheetView workbookViewId="0">
      <pane xSplit="3" ySplit="1" topLeftCell="D2" activePane="bottomRight" state="frozen"/>
      <selection pane="topRight" activeCell="D1" sqref="D1"/>
      <selection pane="bottomLeft" activeCell="A3" sqref="A3"/>
      <selection pane="bottomRight" activeCell="D11" sqref="D11"/>
    </sheetView>
  </sheetViews>
  <sheetFormatPr baseColWidth="10" defaultColWidth="8.83203125" defaultRowHeight="15" x14ac:dyDescent="0.2"/>
  <cols>
    <col min="1" max="1" width="13.83203125" bestFit="1" customWidth="1"/>
    <col min="2" max="2" width="20.6640625" bestFit="1" customWidth="1"/>
    <col min="3" max="3" width="13.6640625" bestFit="1" customWidth="1"/>
    <col min="4" max="4" width="11.1640625" bestFit="1" customWidth="1"/>
    <col min="5" max="5" width="17.33203125" bestFit="1" customWidth="1"/>
    <col min="6" max="6" width="18.33203125" bestFit="1" customWidth="1"/>
    <col min="7" max="8" width="21.1640625" bestFit="1" customWidth="1"/>
    <col min="9" max="9" width="10.6640625" bestFit="1" customWidth="1"/>
    <col min="10" max="10" width="16.5" bestFit="1" customWidth="1"/>
    <col min="11" max="11" width="10" bestFit="1" customWidth="1"/>
  </cols>
  <sheetData>
    <row r="1" spans="1:11" x14ac:dyDescent="0.2">
      <c r="A1" t="s">
        <v>3</v>
      </c>
      <c r="B1" t="s">
        <v>4</v>
      </c>
      <c r="C1" t="s">
        <v>525</v>
      </c>
      <c r="D1" t="s">
        <v>526</v>
      </c>
      <c r="E1" t="s">
        <v>527</v>
      </c>
      <c r="F1" t="s">
        <v>528</v>
      </c>
      <c r="G1" t="s">
        <v>529</v>
      </c>
      <c r="H1" t="s">
        <v>530</v>
      </c>
      <c r="I1" t="s">
        <v>531</v>
      </c>
      <c r="J1" t="s">
        <v>532</v>
      </c>
      <c r="K1" t="s">
        <v>533</v>
      </c>
    </row>
    <row r="2" spans="1:11" x14ac:dyDescent="0.2">
      <c r="A2" t="s">
        <v>12</v>
      </c>
      <c r="B2" t="s">
        <v>16</v>
      </c>
      <c r="C2" s="8">
        <f>COUNTIFS(Positions[Role],HiringSummaryData!$B2,Positions[Team],HiringSummaryData!$A2)</f>
        <v>37</v>
      </c>
      <c r="D2" s="8">
        <v>330</v>
      </c>
      <c r="E2" s="8">
        <v>264</v>
      </c>
      <c r="F2" s="8">
        <v>149</v>
      </c>
      <c r="G2" s="8">
        <v>89</v>
      </c>
      <c r="H2" s="8">
        <v>79</v>
      </c>
      <c r="I2" s="8">
        <v>80</v>
      </c>
      <c r="J2" s="8">
        <v>51</v>
      </c>
      <c r="K2" s="8">
        <f>COUNTIFS(Positions[Role],HiringSummaryData!$B2,Positions[Team],HiringSummaryData!$A2,Positions[Fulfilled],"Closed")</f>
        <v>30</v>
      </c>
    </row>
    <row r="3" spans="1:11" x14ac:dyDescent="0.2">
      <c r="A3" t="s">
        <v>12</v>
      </c>
      <c r="B3" t="s">
        <v>13</v>
      </c>
      <c r="C3" s="8">
        <f>COUNTIFS(Positions[Role],HiringSummaryData!$B3,Positions[Team],HiringSummaryData!$A3)</f>
        <v>40</v>
      </c>
      <c r="D3" s="8">
        <v>205</v>
      </c>
      <c r="E3" s="8">
        <v>173</v>
      </c>
      <c r="F3" s="8">
        <v>173</v>
      </c>
      <c r="G3" s="8">
        <v>85</v>
      </c>
      <c r="H3" s="8">
        <v>46</v>
      </c>
      <c r="I3" s="8">
        <v>40</v>
      </c>
      <c r="J3" s="8">
        <v>39</v>
      </c>
      <c r="K3" s="8">
        <f>COUNTIFS(Positions[Role],HiringSummaryData!$B3,Positions[Team],HiringSummaryData!$A3,Positions[Fulfilled],"Closed")</f>
        <v>30</v>
      </c>
    </row>
    <row r="4" spans="1:11" x14ac:dyDescent="0.2">
      <c r="A4" t="s">
        <v>31</v>
      </c>
      <c r="B4" t="s">
        <v>32</v>
      </c>
      <c r="C4" s="8">
        <f>COUNTIFS(Positions[Role],HiringSummaryData!$B4,Positions[Team],HiringSummaryData!$A4)</f>
        <v>39</v>
      </c>
      <c r="D4" s="8">
        <v>271</v>
      </c>
      <c r="E4" s="8">
        <v>267</v>
      </c>
      <c r="F4" s="8">
        <v>223</v>
      </c>
      <c r="G4" s="8">
        <v>100</v>
      </c>
      <c r="H4" s="8">
        <v>67</v>
      </c>
      <c r="I4" s="8">
        <v>60</v>
      </c>
      <c r="J4" s="8">
        <v>44</v>
      </c>
      <c r="K4" s="8">
        <f>COUNTIFS(Positions[Role],HiringSummaryData!$B4,Positions[Team],HiringSummaryData!$A4,Positions[Fulfilled],"Closed")</f>
        <v>29</v>
      </c>
    </row>
    <row r="5" spans="1:11" x14ac:dyDescent="0.2">
      <c r="A5" t="s">
        <v>31</v>
      </c>
      <c r="B5" t="s">
        <v>36</v>
      </c>
      <c r="C5" s="8">
        <f>COUNTIFS(Positions[Role],HiringSummaryData!$B5,Positions[Team],HiringSummaryData!$A5)</f>
        <v>29</v>
      </c>
      <c r="D5" s="8">
        <v>51</v>
      </c>
      <c r="E5" s="8">
        <v>47</v>
      </c>
      <c r="F5" s="8">
        <v>45</v>
      </c>
      <c r="G5" s="8">
        <v>34</v>
      </c>
      <c r="H5" s="8">
        <v>29</v>
      </c>
      <c r="I5" s="8">
        <v>30</v>
      </c>
      <c r="J5" s="8">
        <v>25</v>
      </c>
      <c r="K5" s="8">
        <f>COUNTIFS(Positions[Role],HiringSummaryData!$B5,Positions[Team],HiringSummaryData!$A5,Positions[Fulfilled],"Closed")</f>
        <v>22</v>
      </c>
    </row>
    <row r="6" spans="1:11" x14ac:dyDescent="0.2">
      <c r="A6" t="s">
        <v>28</v>
      </c>
      <c r="B6" t="s">
        <v>29</v>
      </c>
      <c r="C6" s="8">
        <f>COUNTIFS(Positions[Role],HiringSummaryData!$B6,Positions[Team],HiringSummaryData!$A6)</f>
        <v>27</v>
      </c>
      <c r="D6" s="8">
        <v>106</v>
      </c>
      <c r="E6" s="8">
        <v>105</v>
      </c>
      <c r="F6" s="8">
        <v>105</v>
      </c>
      <c r="G6" s="8">
        <v>75</v>
      </c>
      <c r="H6" s="8">
        <v>41</v>
      </c>
      <c r="I6" s="8">
        <v>40</v>
      </c>
      <c r="J6" s="8">
        <v>29</v>
      </c>
      <c r="K6" s="8">
        <f>COUNTIFS(Positions[Role],HiringSummaryData!$B6,Positions[Team],HiringSummaryData!$A6,Positions[Fulfilled],"Closed")</f>
        <v>18</v>
      </c>
    </row>
    <row r="7" spans="1:11" x14ac:dyDescent="0.2">
      <c r="A7" t="s">
        <v>28</v>
      </c>
      <c r="B7" t="s">
        <v>66</v>
      </c>
      <c r="C7" s="8">
        <f>COUNTIFS(Positions[Role],HiringSummaryData!$B7,Positions[Team],HiringSummaryData!$A7)</f>
        <v>39</v>
      </c>
      <c r="D7" s="8">
        <v>223</v>
      </c>
      <c r="E7" s="8">
        <v>125</v>
      </c>
      <c r="F7" s="8">
        <v>91</v>
      </c>
      <c r="G7" s="8">
        <v>60</v>
      </c>
      <c r="H7" s="8">
        <v>40</v>
      </c>
      <c r="I7" s="8">
        <v>40</v>
      </c>
      <c r="J7" s="8">
        <v>31</v>
      </c>
      <c r="K7" s="8">
        <f>COUNTIFS(Positions[Role],HiringSummaryData!$B7,Positions[Team],HiringSummaryData!$A7,Positions[Fulfilled],"Closed")</f>
        <v>30</v>
      </c>
    </row>
    <row r="8" spans="1:11" x14ac:dyDescent="0.2">
      <c r="A8" t="s">
        <v>18</v>
      </c>
      <c r="B8" t="s">
        <v>16</v>
      </c>
      <c r="C8" s="8">
        <f>COUNTIFS(Positions[Role],HiringSummaryData!$B8,Positions[Team],HiringSummaryData!$A8)</f>
        <v>37</v>
      </c>
      <c r="D8" s="8">
        <v>266</v>
      </c>
      <c r="E8" s="8">
        <v>172</v>
      </c>
      <c r="F8" s="8">
        <v>160</v>
      </c>
      <c r="G8" s="8">
        <v>129</v>
      </c>
      <c r="H8" s="8">
        <v>76</v>
      </c>
      <c r="I8" s="8">
        <v>70</v>
      </c>
      <c r="J8" s="8">
        <v>45</v>
      </c>
      <c r="K8" s="8">
        <f>COUNTIFS(Positions[Role],HiringSummaryData!$B8,Positions[Team],HiringSummaryData!$A8,Positions[Fulfilled],"Closed")</f>
        <v>32</v>
      </c>
    </row>
    <row r="9" spans="1:11" x14ac:dyDescent="0.2">
      <c r="A9" t="s">
        <v>18</v>
      </c>
      <c r="B9" t="s">
        <v>13</v>
      </c>
      <c r="C9" s="8">
        <f>COUNTIFS(Positions[Role],HiringSummaryData!$B9,Positions[Team],HiringSummaryData!$A9)</f>
        <v>35</v>
      </c>
      <c r="D9" s="8">
        <v>319</v>
      </c>
      <c r="E9" s="8">
        <v>308</v>
      </c>
      <c r="F9" s="8">
        <v>250</v>
      </c>
      <c r="G9" s="8">
        <v>87</v>
      </c>
      <c r="H9" s="8">
        <v>38</v>
      </c>
      <c r="I9" s="8">
        <v>40</v>
      </c>
      <c r="J9" s="8">
        <v>26</v>
      </c>
      <c r="K9" s="8">
        <f>COUNTIFS(Positions[Role],HiringSummaryData!$B9,Positions[Team],HiringSummaryData!$A9,Positions[Fulfilled],"Closed")</f>
        <v>26</v>
      </c>
    </row>
    <row r="10" spans="1:11" x14ac:dyDescent="0.2">
      <c r="A10" t="s">
        <v>24</v>
      </c>
      <c r="B10" t="s">
        <v>16</v>
      </c>
      <c r="C10" s="8">
        <f>COUNTIFS(Positions[Role],HiringSummaryData!$B10,Positions[Team],HiringSummaryData!$A10)</f>
        <v>37</v>
      </c>
      <c r="D10" s="8">
        <v>183</v>
      </c>
      <c r="E10" s="8">
        <v>174</v>
      </c>
      <c r="F10" s="8">
        <v>146</v>
      </c>
      <c r="G10" s="8">
        <v>64</v>
      </c>
      <c r="H10" s="8">
        <v>50</v>
      </c>
      <c r="I10" s="8">
        <v>50</v>
      </c>
      <c r="J10" s="8">
        <v>29</v>
      </c>
      <c r="K10" s="8">
        <f>COUNTIFS(Positions[Role],HiringSummaryData!$B10,Positions[Team],HiringSummaryData!$A10,Positions[Fulfilled],"Closed")</f>
        <v>28</v>
      </c>
    </row>
    <row r="11" spans="1:11" x14ac:dyDescent="0.2">
      <c r="A11" t="s">
        <v>24</v>
      </c>
      <c r="B11" t="s">
        <v>13</v>
      </c>
      <c r="C11" s="8">
        <f>COUNTIFS(Positions[Role],HiringSummaryData!$B11,Positions[Team],HiringSummaryData!$A11)</f>
        <v>37</v>
      </c>
      <c r="D11" s="8">
        <v>162</v>
      </c>
      <c r="E11" s="8">
        <v>148</v>
      </c>
      <c r="F11" s="8">
        <v>107</v>
      </c>
      <c r="G11" s="8">
        <v>72</v>
      </c>
      <c r="H11" s="8">
        <v>65</v>
      </c>
      <c r="I11" s="8">
        <v>60</v>
      </c>
      <c r="J11" s="8">
        <v>39</v>
      </c>
      <c r="K11" s="8">
        <f>COUNTIFS(Positions[Role],HiringSummaryData!$B11,Positions[Team],HiringSummaryData!$A11,Positions[Fulfilled],"Closed")</f>
        <v>31</v>
      </c>
    </row>
    <row r="12" spans="1:11" x14ac:dyDescent="0.2">
      <c r="A12" t="s">
        <v>41</v>
      </c>
      <c r="B12" t="s">
        <v>16</v>
      </c>
      <c r="C12" s="8">
        <f>COUNTIFS(Positions[Role],HiringSummaryData!$B12,Positions[Team],HiringSummaryData!$A12)</f>
        <v>41</v>
      </c>
      <c r="D12" s="8">
        <v>114</v>
      </c>
      <c r="E12" s="8">
        <v>86</v>
      </c>
      <c r="F12" s="8">
        <v>74</v>
      </c>
      <c r="G12" s="8">
        <v>52</v>
      </c>
      <c r="H12" s="8">
        <v>39</v>
      </c>
      <c r="I12" s="8">
        <v>40</v>
      </c>
      <c r="J12" s="8">
        <v>29</v>
      </c>
      <c r="K12" s="8">
        <f>COUNTIFS(Positions[Role],HiringSummaryData!$B12,Positions[Team],HiringSummaryData!$A12,Positions[Fulfilled],"Closed")</f>
        <v>29</v>
      </c>
    </row>
    <row r="13" spans="1:11" x14ac:dyDescent="0.2">
      <c r="A13" t="s">
        <v>41</v>
      </c>
      <c r="B13" t="s">
        <v>13</v>
      </c>
      <c r="C13" s="8">
        <f>COUNTIFS(Positions[Role],HiringSummaryData!$B13,Positions[Team],HiringSummaryData!$A13)</f>
        <v>38</v>
      </c>
      <c r="D13" s="8">
        <v>199</v>
      </c>
      <c r="E13" s="8">
        <v>190</v>
      </c>
      <c r="F13" s="8">
        <v>162</v>
      </c>
      <c r="G13" s="8">
        <v>67</v>
      </c>
      <c r="H13" s="8">
        <v>47</v>
      </c>
      <c r="I13" s="8">
        <v>40</v>
      </c>
      <c r="J13" s="8">
        <v>39</v>
      </c>
      <c r="K13" s="8">
        <f>COUNTIFS(Positions[Role],HiringSummaryData!$B13,Positions[Team],HiringSummaryData!$A13,Positions[Fulfilled],"Closed")</f>
        <v>29</v>
      </c>
    </row>
    <row r="14" spans="1:11" x14ac:dyDescent="0.2">
      <c r="A14" t="s">
        <v>15</v>
      </c>
      <c r="B14" t="s">
        <v>16</v>
      </c>
      <c r="C14" s="8">
        <f>COUNTIFS(Positions[Role],HiringSummaryData!$B14,Positions[Team],HiringSummaryData!$A14)</f>
        <v>27</v>
      </c>
      <c r="D14" s="8">
        <v>206</v>
      </c>
      <c r="E14" s="8">
        <v>136</v>
      </c>
      <c r="F14" s="8">
        <v>82</v>
      </c>
      <c r="G14" s="8">
        <v>36</v>
      </c>
      <c r="H14" s="8">
        <v>33</v>
      </c>
      <c r="I14" s="8">
        <v>30</v>
      </c>
      <c r="J14" s="8">
        <v>29</v>
      </c>
      <c r="K14" s="8">
        <f>COUNTIFS(Positions[Role],HiringSummaryData!$B14,Positions[Team],HiringSummaryData!$A14,Positions[Fulfilled],"Closed")</f>
        <v>16</v>
      </c>
    </row>
    <row r="15" spans="1:11" x14ac:dyDescent="0.2">
      <c r="A15" t="s">
        <v>15</v>
      </c>
      <c r="B15" t="s">
        <v>13</v>
      </c>
      <c r="C15" s="8">
        <f>COUNTIFS(Positions[Role],HiringSummaryData!$B15,Positions[Team],HiringSummaryData!$A15)</f>
        <v>36</v>
      </c>
      <c r="D15" s="8">
        <v>245</v>
      </c>
      <c r="E15" s="8">
        <v>233</v>
      </c>
      <c r="F15" s="8">
        <v>177</v>
      </c>
      <c r="G15" s="8">
        <v>102</v>
      </c>
      <c r="H15" s="8">
        <v>61</v>
      </c>
      <c r="I15" s="8">
        <v>60</v>
      </c>
      <c r="J15" s="8">
        <v>46</v>
      </c>
      <c r="K15" s="8">
        <f>COUNTIFS(Positions[Role],HiringSummaryData!$B15,Positions[Team],HiringSummaryData!$A15,Positions[Fulfilled],"Closed")</f>
        <v>31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C2BA71-5066-41D0-8149-1B540FC0D7DB}">
  <ds:schemaRefs>
    <ds:schemaRef ds:uri="http://schemas.microsoft.com/sharepoint/v3/contenttype/forms"/>
  </ds:schemaRefs>
</ds:datastoreItem>
</file>

<file path=customXml/itemProps2.xml><?xml version="1.0" encoding="utf-8"?>
<ds:datastoreItem xmlns:ds="http://schemas.openxmlformats.org/officeDocument/2006/customXml" ds:itemID="{5EFA225C-0C60-4EBA-8099-9BC8B4E0F0E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28602D1-585D-4097-8028-ACB2B6B6CE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ReadMe</vt:lpstr>
      <vt:lpstr>Position pie chart</vt:lpstr>
      <vt:lpstr>Candidates sourced per hire</vt:lpstr>
      <vt:lpstr>Question 3</vt:lpstr>
      <vt:lpstr>Dashboard</vt:lpstr>
      <vt:lpstr>Positions</vt:lpstr>
      <vt:lpstr>Sheet11</vt:lpstr>
      <vt:lpstr>Sheet12</vt:lpstr>
      <vt:lpstr>HiringSummaryData</vt:lpstr>
      <vt:lpstr>Sample</vt:lpstr>
      <vt:lpstr>SurveyOptions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Ramanujam Thirumalai</dc:creator>
  <cp:keywords/>
  <dc:description/>
  <cp:lastModifiedBy>Microsoft Office User</cp:lastModifiedBy>
  <cp:revision/>
  <dcterms:created xsi:type="dcterms:W3CDTF">2021-06-06T15:57:07Z</dcterms:created>
  <dcterms:modified xsi:type="dcterms:W3CDTF">2022-06-10T10:37:49Z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