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ce\Documents\Fall 2015\ECHE 362\"/>
    </mc:Choice>
  </mc:AlternateContent>
  <bookViews>
    <workbookView xWindow="0" yWindow="0" windowWidth="24000" windowHeight="9735" activeTab="3"/>
  </bookViews>
  <sheets>
    <sheet name="TopS&amp;T" sheetId="1" r:id="rId1"/>
    <sheet name="BottomS&amp;T" sheetId="2" r:id="rId2"/>
    <sheet name="CalculateF" sheetId="5" r:id="rId3"/>
    <sheet name="TopP&amp;F" sheetId="3" r:id="rId4"/>
    <sheet name="BottomP&amp;F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4" l="1"/>
  <c r="M28" i="4" s="1"/>
  <c r="J28" i="4"/>
  <c r="L28" i="4" s="1"/>
  <c r="I28" i="4"/>
  <c r="L27" i="4"/>
  <c r="K27" i="4"/>
  <c r="M27" i="4" s="1"/>
  <c r="J27" i="4"/>
  <c r="I27" i="4"/>
  <c r="L26" i="4"/>
  <c r="K26" i="4"/>
  <c r="J26" i="4"/>
  <c r="I26" i="4"/>
  <c r="M26" i="4" s="1"/>
  <c r="K25" i="4"/>
  <c r="J25" i="4"/>
  <c r="L25" i="4" s="1"/>
  <c r="I25" i="4"/>
  <c r="M25" i="4" s="1"/>
  <c r="K24" i="4"/>
  <c r="M24" i="4" s="1"/>
  <c r="J24" i="4"/>
  <c r="L24" i="4" s="1"/>
  <c r="I24" i="4"/>
  <c r="L23" i="4"/>
  <c r="K23" i="4"/>
  <c r="M23" i="4" s="1"/>
  <c r="J23" i="4"/>
  <c r="I23" i="4"/>
  <c r="L22" i="4"/>
  <c r="K22" i="4"/>
  <c r="J22" i="4"/>
  <c r="I22" i="4"/>
  <c r="M22" i="4" s="1"/>
  <c r="K21" i="4"/>
  <c r="J21" i="4"/>
  <c r="L21" i="4" s="1"/>
  <c r="I21" i="4"/>
  <c r="M21" i="4" s="1"/>
  <c r="K20" i="4"/>
  <c r="M20" i="4" s="1"/>
  <c r="J20" i="4"/>
  <c r="L20" i="4" s="1"/>
  <c r="I20" i="4"/>
  <c r="L19" i="4"/>
  <c r="K19" i="4"/>
  <c r="M19" i="4" s="1"/>
  <c r="J19" i="4"/>
  <c r="I19" i="4"/>
  <c r="L18" i="4"/>
  <c r="K18" i="4"/>
  <c r="J18" i="4"/>
  <c r="I18" i="4"/>
  <c r="M18" i="4" s="1"/>
  <c r="K17" i="4"/>
  <c r="J17" i="4"/>
  <c r="L17" i="4" s="1"/>
  <c r="I17" i="4"/>
  <c r="M17" i="4" s="1"/>
  <c r="K16" i="4"/>
  <c r="M16" i="4" s="1"/>
  <c r="J16" i="4"/>
  <c r="L16" i="4" s="1"/>
  <c r="I16" i="4"/>
  <c r="L15" i="4"/>
  <c r="K15" i="4"/>
  <c r="M15" i="4" s="1"/>
  <c r="J15" i="4"/>
  <c r="I15" i="4"/>
  <c r="L14" i="4"/>
  <c r="K14" i="4"/>
  <c r="J14" i="4"/>
  <c r="I14" i="4"/>
  <c r="M14" i="4" s="1"/>
  <c r="K13" i="4"/>
  <c r="J13" i="4"/>
  <c r="L13" i="4" s="1"/>
  <c r="I13" i="4"/>
  <c r="M13" i="4" s="1"/>
  <c r="K12" i="4"/>
  <c r="M12" i="4" s="1"/>
  <c r="J12" i="4"/>
  <c r="L12" i="4" s="1"/>
  <c r="I12" i="4"/>
  <c r="L11" i="4"/>
  <c r="K11" i="4"/>
  <c r="M11" i="4" s="1"/>
  <c r="J11" i="4"/>
  <c r="I11" i="4"/>
  <c r="L10" i="4"/>
  <c r="K10" i="4"/>
  <c r="J10" i="4"/>
  <c r="I10" i="4"/>
  <c r="M10" i="4" s="1"/>
  <c r="K9" i="4"/>
  <c r="J9" i="4"/>
  <c r="L9" i="4" s="1"/>
  <c r="I9" i="4"/>
  <c r="M9" i="4" s="1"/>
  <c r="K8" i="4"/>
  <c r="M8" i="4" s="1"/>
  <c r="J8" i="4"/>
  <c r="L8" i="4" s="1"/>
  <c r="I8" i="4"/>
  <c r="L7" i="4"/>
  <c r="K7" i="4"/>
  <c r="M7" i="4" s="1"/>
  <c r="J7" i="4"/>
  <c r="I7" i="4"/>
  <c r="L6" i="4"/>
  <c r="K6" i="4"/>
  <c r="J6" i="4"/>
  <c r="I6" i="4"/>
  <c r="M6" i="4" s="1"/>
  <c r="K5" i="4"/>
  <c r="J5" i="4"/>
  <c r="L5" i="4" s="1"/>
  <c r="I5" i="4"/>
  <c r="M5" i="4" s="1"/>
  <c r="K4" i="4"/>
  <c r="M4" i="4" s="1"/>
  <c r="J4" i="4"/>
  <c r="L4" i="4" s="1"/>
  <c r="I4" i="4"/>
  <c r="L3" i="4"/>
  <c r="K3" i="4"/>
  <c r="M3" i="4" s="1"/>
  <c r="J3" i="4"/>
  <c r="I3" i="4"/>
  <c r="L2" i="4"/>
  <c r="K2" i="4"/>
  <c r="J2" i="4"/>
  <c r="I2" i="4"/>
  <c r="M2" i="4" s="1"/>
  <c r="J2" i="3"/>
  <c r="K2" i="3"/>
  <c r="L2" i="3"/>
  <c r="I2" i="3"/>
  <c r="K28" i="3"/>
  <c r="M28" i="3" s="1"/>
  <c r="J28" i="3"/>
  <c r="I28" i="3"/>
  <c r="K27" i="3"/>
  <c r="J27" i="3"/>
  <c r="L27" i="3" s="1"/>
  <c r="I27" i="3"/>
  <c r="K26" i="3"/>
  <c r="J26" i="3"/>
  <c r="L26" i="3" s="1"/>
  <c r="I26" i="3"/>
  <c r="K25" i="3"/>
  <c r="M25" i="3" s="1"/>
  <c r="J25" i="3"/>
  <c r="L25" i="3" s="1"/>
  <c r="I25" i="3"/>
  <c r="K24" i="3"/>
  <c r="J24" i="3"/>
  <c r="I24" i="3"/>
  <c r="K23" i="3"/>
  <c r="J23" i="3"/>
  <c r="I23" i="3"/>
  <c r="M23" i="3" s="1"/>
  <c r="L22" i="3"/>
  <c r="K22" i="3"/>
  <c r="J22" i="3"/>
  <c r="I22" i="3"/>
  <c r="M22" i="3" s="1"/>
  <c r="L21" i="3"/>
  <c r="K21" i="3"/>
  <c r="J21" i="3"/>
  <c r="I21" i="3"/>
  <c r="K20" i="3"/>
  <c r="M20" i="3" s="1"/>
  <c r="J20" i="3"/>
  <c r="I20" i="3"/>
  <c r="K19" i="3"/>
  <c r="J19" i="3"/>
  <c r="L19" i="3" s="1"/>
  <c r="I19" i="3"/>
  <c r="K18" i="3"/>
  <c r="J18" i="3"/>
  <c r="L18" i="3" s="1"/>
  <c r="I18" i="3"/>
  <c r="K17" i="3"/>
  <c r="M17" i="3" s="1"/>
  <c r="J17" i="3"/>
  <c r="L17" i="3" s="1"/>
  <c r="I17" i="3"/>
  <c r="K16" i="3"/>
  <c r="J16" i="3"/>
  <c r="I16" i="3"/>
  <c r="K15" i="3"/>
  <c r="J15" i="3"/>
  <c r="I15" i="3"/>
  <c r="M15" i="3" s="1"/>
  <c r="L14" i="3"/>
  <c r="K14" i="3"/>
  <c r="J14" i="3"/>
  <c r="I14" i="3"/>
  <c r="M14" i="3" s="1"/>
  <c r="L13" i="3"/>
  <c r="K13" i="3"/>
  <c r="J13" i="3"/>
  <c r="I13" i="3"/>
  <c r="K12" i="3"/>
  <c r="M12" i="3" s="1"/>
  <c r="J12" i="3"/>
  <c r="I12" i="3"/>
  <c r="K11" i="3"/>
  <c r="J11" i="3"/>
  <c r="L11" i="3" s="1"/>
  <c r="I11" i="3"/>
  <c r="K10" i="3"/>
  <c r="J10" i="3"/>
  <c r="L10" i="3" s="1"/>
  <c r="I10" i="3"/>
  <c r="K9" i="3"/>
  <c r="J9" i="3"/>
  <c r="I9" i="3"/>
  <c r="K8" i="3"/>
  <c r="J8" i="3"/>
  <c r="I8" i="3"/>
  <c r="K7" i="3"/>
  <c r="J7" i="3"/>
  <c r="I7" i="3"/>
  <c r="K6" i="3"/>
  <c r="J6" i="3"/>
  <c r="L6" i="3" s="1"/>
  <c r="I6" i="3"/>
  <c r="L5" i="3"/>
  <c r="K5" i="3"/>
  <c r="J5" i="3"/>
  <c r="I5" i="3"/>
  <c r="K4" i="3"/>
  <c r="M4" i="3" s="1"/>
  <c r="J4" i="3"/>
  <c r="I4" i="3"/>
  <c r="K3" i="3"/>
  <c r="J3" i="3"/>
  <c r="L3" i="3" s="1"/>
  <c r="I3" i="3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2" i="2"/>
  <c r="H2" i="2"/>
  <c r="I8" i="1"/>
  <c r="I3" i="1"/>
  <c r="J3" i="1"/>
  <c r="I4" i="1"/>
  <c r="J4" i="1"/>
  <c r="I5" i="1"/>
  <c r="J5" i="1"/>
  <c r="I6" i="1"/>
  <c r="J6" i="1"/>
  <c r="I7" i="1"/>
  <c r="J7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J2" i="1"/>
  <c r="I2" i="1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O2" i="2"/>
  <c r="N2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P2" i="1"/>
  <c r="O2" i="1"/>
  <c r="L9" i="3" l="1"/>
  <c r="M6" i="3"/>
  <c r="M7" i="3"/>
  <c r="M9" i="3"/>
  <c r="L8" i="3"/>
  <c r="L16" i="3"/>
  <c r="L24" i="3"/>
  <c r="L7" i="3"/>
  <c r="M8" i="3"/>
  <c r="L15" i="3"/>
  <c r="M16" i="3"/>
  <c r="L23" i="3"/>
  <c r="M24" i="3"/>
  <c r="M2" i="3"/>
  <c r="M3" i="3"/>
  <c r="L4" i="3"/>
  <c r="M5" i="3"/>
  <c r="M10" i="3"/>
  <c r="M11" i="3"/>
  <c r="L12" i="3"/>
  <c r="M13" i="3"/>
  <c r="M18" i="3"/>
  <c r="M19" i="3"/>
  <c r="L20" i="3"/>
  <c r="M21" i="3"/>
  <c r="M26" i="3"/>
  <c r="M27" i="3"/>
  <c r="L28" i="3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M2" i="2"/>
  <c r="L2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N2" i="1"/>
  <c r="M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</calcChain>
</file>

<file path=xl/comments1.xml><?xml version="1.0" encoding="utf-8"?>
<comments xmlns="http://schemas.openxmlformats.org/spreadsheetml/2006/main">
  <authors>
    <author>Grace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Grace:</t>
        </r>
        <r>
          <rPr>
            <sz val="9"/>
            <color indexed="81"/>
            <rFont val="Tahoma"/>
            <family val="2"/>
          </rPr>
          <t xml:space="preserve">
Get F value from CalculateF tab.</t>
        </r>
      </text>
    </comment>
  </commentList>
</comments>
</file>

<file path=xl/comments2.xml><?xml version="1.0" encoding="utf-8"?>
<comments xmlns="http://schemas.openxmlformats.org/spreadsheetml/2006/main">
  <authors>
    <author>Grace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Grace:</t>
        </r>
        <r>
          <rPr>
            <sz val="9"/>
            <color indexed="81"/>
            <rFont val="Tahoma"/>
            <family val="2"/>
          </rPr>
          <t xml:space="preserve">
Get F value from CalculateF tab</t>
        </r>
      </text>
    </comment>
  </commentList>
</comments>
</file>

<file path=xl/sharedStrings.xml><?xml version="1.0" encoding="utf-8"?>
<sst xmlns="http://schemas.openxmlformats.org/spreadsheetml/2006/main" count="57" uniqueCount="20">
  <si>
    <t>T tube inlet C</t>
  </si>
  <si>
    <t>T shell inlet C</t>
  </si>
  <si>
    <t>T shell outlet C</t>
  </si>
  <si>
    <t>ΔTlm</t>
  </si>
  <si>
    <t>Flow of hot water (l/min)</t>
  </si>
  <si>
    <t>Area of exchanger (m^2)</t>
  </si>
  <si>
    <t>Specific Heat (J/gC)</t>
  </si>
  <si>
    <t>Q hot stream (J/s or m2 kg / s2)</t>
  </si>
  <si>
    <t>Q cold stream (J/s or m2 kg / s2)</t>
  </si>
  <si>
    <t>T tube outle C</t>
  </si>
  <si>
    <t>U hot stream (kg/s^2 C)</t>
  </si>
  <si>
    <t>U cold stream (kg/s^2 C)</t>
  </si>
  <si>
    <t>F</t>
  </si>
  <si>
    <t>Flow of cold water (l/min)</t>
  </si>
  <si>
    <t>Z</t>
  </si>
  <si>
    <t>Y</t>
  </si>
  <si>
    <t>Q cold stream (J/s or Watts)</t>
  </si>
  <si>
    <t>Q hot stream (J/s or Watts)</t>
  </si>
  <si>
    <t>U hot stream (W/m^2 C)</t>
  </si>
  <si>
    <t>U cold stream (W/m^2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</si>
</sst>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1</xdr:row>
      <xdr:rowOff>133350</xdr:rowOff>
    </xdr:from>
    <xdr:to>
      <xdr:col>19</xdr:col>
      <xdr:colOff>142875</xdr:colOff>
      <xdr:row>5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704850"/>
          <a:ext cx="14001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9</xdr:row>
      <xdr:rowOff>104775</xdr:rowOff>
    </xdr:from>
    <xdr:to>
      <xdr:col>18</xdr:col>
      <xdr:colOff>495300</xdr:colOff>
      <xdr:row>11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5" y="2200275"/>
          <a:ext cx="8477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514350</xdr:colOff>
      <xdr:row>6</xdr:row>
      <xdr:rowOff>142875</xdr:rowOff>
    </xdr:from>
    <xdr:to>
      <xdr:col>19</xdr:col>
      <xdr:colOff>161925</xdr:colOff>
      <xdr:row>7</xdr:row>
      <xdr:rowOff>161925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1666875"/>
          <a:ext cx="14763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19</xdr:col>
          <xdr:colOff>238125</xdr:colOff>
          <xdr:row>15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17</xdr:row>
          <xdr:rowOff>0</xdr:rowOff>
        </xdr:from>
        <xdr:to>
          <xdr:col>19</xdr:col>
          <xdr:colOff>257175</xdr:colOff>
          <xdr:row>19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219074</xdr:colOff>
      <xdr:row>28</xdr:row>
      <xdr:rowOff>19050</xdr:rowOff>
    </xdr:to>
    <xdr:pic>
      <xdr:nvPicPr>
        <xdr:cNvPr id="2" name="Picture 1" descr="F twopass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58" t="6272" r="16228" b="3300"/>
        <a:stretch/>
      </xdr:blipFill>
      <xdr:spPr bwMode="auto">
        <a:xfrm>
          <a:off x="0" y="0"/>
          <a:ext cx="9363074" cy="5353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zoomScale="90" zoomScaleNormal="90" workbookViewId="0">
      <selection activeCell="F14" sqref="F14"/>
    </sheetView>
  </sheetViews>
  <sheetFormatPr defaultRowHeight="15" x14ac:dyDescent="0.25"/>
  <cols>
    <col min="1" max="4" width="8.28515625" style="1" customWidth="1"/>
    <col min="5" max="6" width="14.42578125" style="1" customWidth="1"/>
    <col min="7" max="7" width="16.140625" style="1" customWidth="1"/>
    <col min="8" max="11" width="13.28515625" style="1" customWidth="1"/>
    <col min="12" max="12" width="10.42578125" style="1" customWidth="1"/>
    <col min="13" max="14" width="16.42578125" style="1" customWidth="1"/>
    <col min="15" max="15" width="13" style="1" customWidth="1"/>
    <col min="16" max="16" width="12.7109375" style="1" customWidth="1"/>
    <col min="17" max="16384" width="9.140625" style="1"/>
  </cols>
  <sheetData>
    <row r="1" spans="1:20" s="4" customFormat="1" ht="45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13</v>
      </c>
      <c r="G1" s="4" t="s">
        <v>5</v>
      </c>
      <c r="H1" s="4" t="s">
        <v>6</v>
      </c>
      <c r="I1" s="4" t="s">
        <v>14</v>
      </c>
      <c r="J1" s="4" t="s">
        <v>15</v>
      </c>
      <c r="K1" s="4" t="s">
        <v>12</v>
      </c>
      <c r="L1" s="4" t="s">
        <v>3</v>
      </c>
      <c r="M1" s="4" t="s">
        <v>17</v>
      </c>
      <c r="N1" s="4" t="s">
        <v>16</v>
      </c>
      <c r="O1" s="4" t="s">
        <v>18</v>
      </c>
      <c r="P1" s="4" t="s">
        <v>19</v>
      </c>
    </row>
    <row r="2" spans="1:20" x14ac:dyDescent="0.25">
      <c r="G2" s="1">
        <v>0.4</v>
      </c>
      <c r="H2" s="2">
        <v>4.1870000000000003</v>
      </c>
      <c r="I2" s="2" t="e">
        <f>(C2-D2)/(B2-A2)</f>
        <v>#DIV/0!</v>
      </c>
      <c r="J2" s="2" t="e">
        <f>(B2-A2)/(C2-A2)</f>
        <v>#DIV/0!</v>
      </c>
      <c r="K2" s="2"/>
      <c r="L2" s="2" t="e">
        <f>((A2-D2)-(B2-C2))/((LN((A2-D2)/(B2-C2))))</f>
        <v>#DIV/0!</v>
      </c>
      <c r="M2" s="1">
        <f>(E2/60)*$H$2*1000*(A2-B2)</f>
        <v>0</v>
      </c>
      <c r="N2" s="1">
        <f>(F2/60)*$H$2*1000*(C2-D2)</f>
        <v>0</v>
      </c>
      <c r="O2" s="1" t="e">
        <f>M2/($G$2*(L2)*K2)</f>
        <v>#DIV/0!</v>
      </c>
      <c r="P2" s="1" t="e">
        <f>N2/($G$2*L2*K2)</f>
        <v>#DIV/0!</v>
      </c>
      <c r="T2"/>
    </row>
    <row r="3" spans="1:20" x14ac:dyDescent="0.25">
      <c r="I3" s="2" t="e">
        <f t="shared" ref="I3:I28" si="0">(C3-D3)/(B3-A3)</f>
        <v>#DIV/0!</v>
      </c>
      <c r="J3" s="2" t="e">
        <f t="shared" ref="J3:J28" si="1">(B3-A3)/(C3-A3)</f>
        <v>#DIV/0!</v>
      </c>
      <c r="L3" s="2" t="e">
        <f t="shared" ref="L3:L28" si="2">((A3-D3)-(B3-C3))/((LN((A3-D3)/(B3-C3))))</f>
        <v>#DIV/0!</v>
      </c>
      <c r="M3" s="1">
        <f t="shared" ref="M3:M28" si="3">(E3/60)*$H$2*1000*(A3-B3)</f>
        <v>0</v>
      </c>
      <c r="N3" s="1">
        <f t="shared" ref="N3:N28" si="4">(F3/60)*$H$2*1000*(C3-D3)</f>
        <v>0</v>
      </c>
      <c r="O3" s="1" t="e">
        <f t="shared" ref="O3:O28" si="5">M3/($G$2*(L3)*K3)</f>
        <v>#DIV/0!</v>
      </c>
      <c r="P3" s="1" t="e">
        <f t="shared" ref="P3:P28" si="6">N3/($G$2*L3*K3)</f>
        <v>#DIV/0!</v>
      </c>
    </row>
    <row r="4" spans="1:20" x14ac:dyDescent="0.25">
      <c r="I4" s="2" t="e">
        <f t="shared" si="0"/>
        <v>#DIV/0!</v>
      </c>
      <c r="J4" s="2" t="e">
        <f t="shared" si="1"/>
        <v>#DIV/0!</v>
      </c>
      <c r="L4" s="2" t="e">
        <f t="shared" si="2"/>
        <v>#DIV/0!</v>
      </c>
      <c r="M4" s="1">
        <f t="shared" si="3"/>
        <v>0</v>
      </c>
      <c r="N4" s="1">
        <f t="shared" si="4"/>
        <v>0</v>
      </c>
      <c r="O4" s="1" t="e">
        <f t="shared" si="5"/>
        <v>#DIV/0!</v>
      </c>
      <c r="P4" s="1" t="e">
        <f t="shared" si="6"/>
        <v>#DIV/0!</v>
      </c>
    </row>
    <row r="5" spans="1:20" x14ac:dyDescent="0.25">
      <c r="I5" s="2" t="e">
        <f t="shared" si="0"/>
        <v>#DIV/0!</v>
      </c>
      <c r="J5" s="2" t="e">
        <f t="shared" si="1"/>
        <v>#DIV/0!</v>
      </c>
      <c r="L5" s="2" t="e">
        <f t="shared" si="2"/>
        <v>#DIV/0!</v>
      </c>
      <c r="M5" s="1">
        <f t="shared" si="3"/>
        <v>0</v>
      </c>
      <c r="N5" s="1">
        <f t="shared" si="4"/>
        <v>0</v>
      </c>
      <c r="O5" s="1" t="e">
        <f t="shared" si="5"/>
        <v>#DIV/0!</v>
      </c>
      <c r="P5" s="1" t="e">
        <f t="shared" si="6"/>
        <v>#DIV/0!</v>
      </c>
    </row>
    <row r="6" spans="1:20" x14ac:dyDescent="0.25">
      <c r="I6" s="2" t="e">
        <f t="shared" si="0"/>
        <v>#DIV/0!</v>
      </c>
      <c r="J6" s="2" t="e">
        <f t="shared" si="1"/>
        <v>#DIV/0!</v>
      </c>
      <c r="L6" s="2" t="e">
        <f t="shared" si="2"/>
        <v>#DIV/0!</v>
      </c>
      <c r="M6" s="1">
        <f t="shared" si="3"/>
        <v>0</v>
      </c>
      <c r="N6" s="1">
        <f t="shared" si="4"/>
        <v>0</v>
      </c>
      <c r="O6" s="1" t="e">
        <f t="shared" si="5"/>
        <v>#DIV/0!</v>
      </c>
      <c r="P6" s="1" t="e">
        <f t="shared" si="6"/>
        <v>#DIV/0!</v>
      </c>
    </row>
    <row r="7" spans="1:20" x14ac:dyDescent="0.25">
      <c r="A7" s="1">
        <v>80</v>
      </c>
      <c r="B7" s="1">
        <v>60</v>
      </c>
      <c r="C7" s="1">
        <v>25</v>
      </c>
      <c r="D7" s="1">
        <v>37</v>
      </c>
      <c r="E7" s="1">
        <v>2</v>
      </c>
      <c r="F7" s="1">
        <v>2.5</v>
      </c>
      <c r="I7" s="2">
        <f t="shared" si="0"/>
        <v>0.6</v>
      </c>
      <c r="J7" s="2">
        <f t="shared" si="1"/>
        <v>0.36363636363636365</v>
      </c>
      <c r="K7" s="1">
        <v>0.99</v>
      </c>
      <c r="L7" s="2">
        <f t="shared" si="2"/>
        <v>38.862862121677892</v>
      </c>
      <c r="M7" s="1">
        <f t="shared" si="3"/>
        <v>2791.333333333333</v>
      </c>
      <c r="N7" s="1">
        <f t="shared" si="4"/>
        <v>-2093.5</v>
      </c>
      <c r="O7" s="1">
        <f t="shared" si="5"/>
        <v>181.37679944292321</v>
      </c>
      <c r="P7" s="1">
        <f t="shared" si="6"/>
        <v>-136.03259958219243</v>
      </c>
    </row>
    <row r="8" spans="1:20" x14ac:dyDescent="0.25">
      <c r="I8" s="2" t="e">
        <f>(C8-D8)/(B8-A8)</f>
        <v>#DIV/0!</v>
      </c>
      <c r="J8" s="2" t="e">
        <f t="shared" si="1"/>
        <v>#DIV/0!</v>
      </c>
      <c r="L8" s="2" t="e">
        <f t="shared" si="2"/>
        <v>#DIV/0!</v>
      </c>
      <c r="M8" s="1">
        <f t="shared" si="3"/>
        <v>0</v>
      </c>
      <c r="N8" s="1">
        <f t="shared" si="4"/>
        <v>0</v>
      </c>
      <c r="O8" s="1" t="e">
        <f t="shared" si="5"/>
        <v>#DIV/0!</v>
      </c>
      <c r="P8" s="1" t="e">
        <f t="shared" si="6"/>
        <v>#DIV/0!</v>
      </c>
      <c r="S8"/>
    </row>
    <row r="9" spans="1:20" x14ac:dyDescent="0.25">
      <c r="I9" s="2" t="e">
        <f t="shared" si="0"/>
        <v>#DIV/0!</v>
      </c>
      <c r="J9" s="2" t="e">
        <f t="shared" si="1"/>
        <v>#DIV/0!</v>
      </c>
      <c r="L9" s="2" t="e">
        <f t="shared" si="2"/>
        <v>#DIV/0!</v>
      </c>
      <c r="M9" s="1">
        <f t="shared" si="3"/>
        <v>0</v>
      </c>
      <c r="N9" s="1">
        <f t="shared" si="4"/>
        <v>0</v>
      </c>
      <c r="O9" s="1" t="e">
        <f t="shared" si="5"/>
        <v>#DIV/0!</v>
      </c>
      <c r="P9" s="1" t="e">
        <f t="shared" si="6"/>
        <v>#DIV/0!</v>
      </c>
      <c r="T9" s="3"/>
    </row>
    <row r="10" spans="1:20" x14ac:dyDescent="0.25">
      <c r="I10" s="2" t="e">
        <f t="shared" si="0"/>
        <v>#DIV/0!</v>
      </c>
      <c r="J10" s="2" t="e">
        <f t="shared" si="1"/>
        <v>#DIV/0!</v>
      </c>
      <c r="L10" s="2" t="e">
        <f t="shared" si="2"/>
        <v>#DIV/0!</v>
      </c>
      <c r="M10" s="1">
        <f t="shared" si="3"/>
        <v>0</v>
      </c>
      <c r="N10" s="1">
        <f t="shared" si="4"/>
        <v>0</v>
      </c>
      <c r="O10" s="1" t="e">
        <f t="shared" si="5"/>
        <v>#DIV/0!</v>
      </c>
      <c r="P10" s="1" t="e">
        <f t="shared" si="6"/>
        <v>#DIV/0!</v>
      </c>
    </row>
    <row r="11" spans="1:20" x14ac:dyDescent="0.25">
      <c r="I11" s="2" t="e">
        <f t="shared" si="0"/>
        <v>#DIV/0!</v>
      </c>
      <c r="J11" s="2" t="e">
        <f t="shared" si="1"/>
        <v>#DIV/0!</v>
      </c>
      <c r="L11" s="2" t="e">
        <f t="shared" si="2"/>
        <v>#DIV/0!</v>
      </c>
      <c r="M11" s="1">
        <f t="shared" si="3"/>
        <v>0</v>
      </c>
      <c r="N11" s="1">
        <f t="shared" si="4"/>
        <v>0</v>
      </c>
      <c r="O11" s="1" t="e">
        <f t="shared" si="5"/>
        <v>#DIV/0!</v>
      </c>
      <c r="P11" s="1" t="e">
        <f t="shared" si="6"/>
        <v>#DIV/0!</v>
      </c>
    </row>
    <row r="12" spans="1:20" x14ac:dyDescent="0.25">
      <c r="I12" s="2" t="e">
        <f t="shared" si="0"/>
        <v>#DIV/0!</v>
      </c>
      <c r="J12" s="2" t="e">
        <f t="shared" si="1"/>
        <v>#DIV/0!</v>
      </c>
      <c r="L12" s="2" t="e">
        <f t="shared" si="2"/>
        <v>#DIV/0!</v>
      </c>
      <c r="M12" s="1">
        <f t="shared" si="3"/>
        <v>0</v>
      </c>
      <c r="N12" s="1">
        <f t="shared" si="4"/>
        <v>0</v>
      </c>
      <c r="O12" s="1" t="e">
        <f t="shared" si="5"/>
        <v>#DIV/0!</v>
      </c>
      <c r="P12" s="1" t="e">
        <f t="shared" si="6"/>
        <v>#DIV/0!</v>
      </c>
    </row>
    <row r="13" spans="1:20" x14ac:dyDescent="0.25">
      <c r="I13" s="2" t="e">
        <f t="shared" si="0"/>
        <v>#DIV/0!</v>
      </c>
      <c r="J13" s="2" t="e">
        <f t="shared" si="1"/>
        <v>#DIV/0!</v>
      </c>
      <c r="L13" s="2" t="e">
        <f t="shared" si="2"/>
        <v>#DIV/0!</v>
      </c>
      <c r="M13" s="1">
        <f t="shared" si="3"/>
        <v>0</v>
      </c>
      <c r="N13" s="1">
        <f t="shared" si="4"/>
        <v>0</v>
      </c>
      <c r="O13" s="1" t="e">
        <f t="shared" si="5"/>
        <v>#DIV/0!</v>
      </c>
      <c r="P13" s="1" t="e">
        <f t="shared" si="6"/>
        <v>#DIV/0!</v>
      </c>
    </row>
    <row r="14" spans="1:20" x14ac:dyDescent="0.25">
      <c r="I14" s="2" t="e">
        <f t="shared" si="0"/>
        <v>#DIV/0!</v>
      </c>
      <c r="J14" s="2" t="e">
        <f t="shared" si="1"/>
        <v>#DIV/0!</v>
      </c>
      <c r="L14" s="2" t="e">
        <f t="shared" si="2"/>
        <v>#DIV/0!</v>
      </c>
      <c r="M14" s="1">
        <f t="shared" si="3"/>
        <v>0</v>
      </c>
      <c r="N14" s="1">
        <f t="shared" si="4"/>
        <v>0</v>
      </c>
      <c r="O14" s="1" t="e">
        <f t="shared" si="5"/>
        <v>#DIV/0!</v>
      </c>
      <c r="P14" s="1" t="e">
        <f t="shared" si="6"/>
        <v>#DIV/0!</v>
      </c>
      <c r="R14"/>
    </row>
    <row r="15" spans="1:20" x14ac:dyDescent="0.25">
      <c r="I15" s="2" t="e">
        <f t="shared" si="0"/>
        <v>#DIV/0!</v>
      </c>
      <c r="J15" s="2" t="e">
        <f t="shared" si="1"/>
        <v>#DIV/0!</v>
      </c>
      <c r="L15" s="2" t="e">
        <f t="shared" si="2"/>
        <v>#DIV/0!</v>
      </c>
      <c r="M15" s="1">
        <f t="shared" si="3"/>
        <v>0</v>
      </c>
      <c r="N15" s="1">
        <f t="shared" si="4"/>
        <v>0</v>
      </c>
      <c r="O15" s="1" t="e">
        <f t="shared" si="5"/>
        <v>#DIV/0!</v>
      </c>
      <c r="P15" s="1" t="e">
        <f t="shared" si="6"/>
        <v>#DIV/0!</v>
      </c>
      <c r="S15"/>
    </row>
    <row r="16" spans="1:20" x14ac:dyDescent="0.25">
      <c r="I16" s="2" t="e">
        <f t="shared" si="0"/>
        <v>#DIV/0!</v>
      </c>
      <c r="J16" s="2" t="e">
        <f t="shared" si="1"/>
        <v>#DIV/0!</v>
      </c>
      <c r="L16" s="2" t="e">
        <f t="shared" si="2"/>
        <v>#DIV/0!</v>
      </c>
      <c r="M16" s="1">
        <f t="shared" si="3"/>
        <v>0</v>
      </c>
      <c r="N16" s="1">
        <f t="shared" si="4"/>
        <v>0</v>
      </c>
      <c r="O16" s="1" t="e">
        <f t="shared" si="5"/>
        <v>#DIV/0!</v>
      </c>
      <c r="P16" s="1" t="e">
        <f t="shared" si="6"/>
        <v>#DIV/0!</v>
      </c>
    </row>
    <row r="17" spans="9:21" x14ac:dyDescent="0.25">
      <c r="I17" s="2" t="e">
        <f t="shared" si="0"/>
        <v>#DIV/0!</v>
      </c>
      <c r="J17" s="2" t="e">
        <f t="shared" si="1"/>
        <v>#DIV/0!</v>
      </c>
      <c r="L17" s="2" t="e">
        <f t="shared" si="2"/>
        <v>#DIV/0!</v>
      </c>
      <c r="M17" s="1">
        <f t="shared" si="3"/>
        <v>0</v>
      </c>
      <c r="N17" s="1">
        <f t="shared" si="4"/>
        <v>0</v>
      </c>
      <c r="O17" s="1" t="e">
        <f t="shared" si="5"/>
        <v>#DIV/0!</v>
      </c>
      <c r="P17" s="1" t="e">
        <f t="shared" si="6"/>
        <v>#DIV/0!</v>
      </c>
      <c r="U17"/>
    </row>
    <row r="18" spans="9:21" x14ac:dyDescent="0.25">
      <c r="I18" s="2" t="e">
        <f t="shared" si="0"/>
        <v>#DIV/0!</v>
      </c>
      <c r="J18" s="2" t="e">
        <f t="shared" si="1"/>
        <v>#DIV/0!</v>
      </c>
      <c r="L18" s="2" t="e">
        <f t="shared" si="2"/>
        <v>#DIV/0!</v>
      </c>
      <c r="M18" s="1">
        <f t="shared" si="3"/>
        <v>0</v>
      </c>
      <c r="N18" s="1">
        <f t="shared" si="4"/>
        <v>0</v>
      </c>
      <c r="O18" s="1" t="e">
        <f t="shared" si="5"/>
        <v>#DIV/0!</v>
      </c>
      <c r="P18" s="1" t="e">
        <f t="shared" si="6"/>
        <v>#DIV/0!</v>
      </c>
      <c r="R18"/>
    </row>
    <row r="19" spans="9:21" x14ac:dyDescent="0.25">
      <c r="I19" s="2" t="e">
        <f t="shared" si="0"/>
        <v>#DIV/0!</v>
      </c>
      <c r="J19" s="2" t="e">
        <f t="shared" si="1"/>
        <v>#DIV/0!</v>
      </c>
      <c r="L19" s="2" t="e">
        <f t="shared" si="2"/>
        <v>#DIV/0!</v>
      </c>
      <c r="M19" s="1">
        <f t="shared" si="3"/>
        <v>0</v>
      </c>
      <c r="N19" s="1">
        <f t="shared" si="4"/>
        <v>0</v>
      </c>
      <c r="O19" s="1" t="e">
        <f t="shared" si="5"/>
        <v>#DIV/0!</v>
      </c>
      <c r="P19" s="1" t="e">
        <f t="shared" si="6"/>
        <v>#DIV/0!</v>
      </c>
    </row>
    <row r="20" spans="9:21" x14ac:dyDescent="0.25">
      <c r="I20" s="2" t="e">
        <f t="shared" si="0"/>
        <v>#DIV/0!</v>
      </c>
      <c r="J20" s="2" t="e">
        <f t="shared" si="1"/>
        <v>#DIV/0!</v>
      </c>
      <c r="L20" s="2" t="e">
        <f t="shared" si="2"/>
        <v>#DIV/0!</v>
      </c>
      <c r="M20" s="1">
        <f t="shared" si="3"/>
        <v>0</v>
      </c>
      <c r="N20" s="1">
        <f t="shared" si="4"/>
        <v>0</v>
      </c>
      <c r="O20" s="1" t="e">
        <f t="shared" si="5"/>
        <v>#DIV/0!</v>
      </c>
      <c r="P20" s="1" t="e">
        <f t="shared" si="6"/>
        <v>#DIV/0!</v>
      </c>
    </row>
    <row r="21" spans="9:21" x14ac:dyDescent="0.25">
      <c r="I21" s="2" t="e">
        <f t="shared" si="0"/>
        <v>#DIV/0!</v>
      </c>
      <c r="J21" s="2" t="e">
        <f t="shared" si="1"/>
        <v>#DIV/0!</v>
      </c>
      <c r="L21" s="2" t="e">
        <f t="shared" si="2"/>
        <v>#DIV/0!</v>
      </c>
      <c r="M21" s="1">
        <f t="shared" si="3"/>
        <v>0</v>
      </c>
      <c r="N21" s="1">
        <f t="shared" si="4"/>
        <v>0</v>
      </c>
      <c r="O21" s="1" t="e">
        <f t="shared" si="5"/>
        <v>#DIV/0!</v>
      </c>
      <c r="P21" s="1" t="e">
        <f t="shared" si="6"/>
        <v>#DIV/0!</v>
      </c>
    </row>
    <row r="22" spans="9:21" x14ac:dyDescent="0.25">
      <c r="I22" s="2" t="e">
        <f t="shared" si="0"/>
        <v>#DIV/0!</v>
      </c>
      <c r="J22" s="2" t="e">
        <f t="shared" si="1"/>
        <v>#DIV/0!</v>
      </c>
      <c r="L22" s="2" t="e">
        <f t="shared" si="2"/>
        <v>#DIV/0!</v>
      </c>
      <c r="M22" s="1">
        <f t="shared" si="3"/>
        <v>0</v>
      </c>
      <c r="N22" s="1">
        <f t="shared" si="4"/>
        <v>0</v>
      </c>
      <c r="O22" s="1" t="e">
        <f t="shared" si="5"/>
        <v>#DIV/0!</v>
      </c>
      <c r="P22" s="1" t="e">
        <f t="shared" si="6"/>
        <v>#DIV/0!</v>
      </c>
    </row>
    <row r="23" spans="9:21" x14ac:dyDescent="0.25">
      <c r="I23" s="2" t="e">
        <f t="shared" si="0"/>
        <v>#DIV/0!</v>
      </c>
      <c r="J23" s="2" t="e">
        <f t="shared" si="1"/>
        <v>#DIV/0!</v>
      </c>
      <c r="L23" s="2" t="e">
        <f t="shared" si="2"/>
        <v>#DIV/0!</v>
      </c>
      <c r="M23" s="1">
        <f t="shared" si="3"/>
        <v>0</v>
      </c>
      <c r="N23" s="1">
        <f t="shared" si="4"/>
        <v>0</v>
      </c>
      <c r="O23" s="1" t="e">
        <f t="shared" si="5"/>
        <v>#DIV/0!</v>
      </c>
      <c r="P23" s="1" t="e">
        <f t="shared" si="6"/>
        <v>#DIV/0!</v>
      </c>
    </row>
    <row r="24" spans="9:21" x14ac:dyDescent="0.25">
      <c r="I24" s="2" t="e">
        <f t="shared" si="0"/>
        <v>#DIV/0!</v>
      </c>
      <c r="J24" s="2" t="e">
        <f t="shared" si="1"/>
        <v>#DIV/0!</v>
      </c>
      <c r="L24" s="2" t="e">
        <f t="shared" si="2"/>
        <v>#DIV/0!</v>
      </c>
      <c r="M24" s="1">
        <f t="shared" si="3"/>
        <v>0</v>
      </c>
      <c r="N24" s="1">
        <f t="shared" si="4"/>
        <v>0</v>
      </c>
      <c r="O24" s="1" t="e">
        <f t="shared" si="5"/>
        <v>#DIV/0!</v>
      </c>
      <c r="P24" s="1" t="e">
        <f t="shared" si="6"/>
        <v>#DIV/0!</v>
      </c>
    </row>
    <row r="25" spans="9:21" x14ac:dyDescent="0.25">
      <c r="I25" s="2" t="e">
        <f t="shared" si="0"/>
        <v>#DIV/0!</v>
      </c>
      <c r="J25" s="2" t="e">
        <f t="shared" si="1"/>
        <v>#DIV/0!</v>
      </c>
      <c r="L25" s="2" t="e">
        <f t="shared" si="2"/>
        <v>#DIV/0!</v>
      </c>
      <c r="M25" s="1">
        <f t="shared" si="3"/>
        <v>0</v>
      </c>
      <c r="N25" s="1">
        <f t="shared" si="4"/>
        <v>0</v>
      </c>
      <c r="O25" s="1" t="e">
        <f t="shared" si="5"/>
        <v>#DIV/0!</v>
      </c>
      <c r="P25" s="1" t="e">
        <f t="shared" si="6"/>
        <v>#DIV/0!</v>
      </c>
    </row>
    <row r="26" spans="9:21" x14ac:dyDescent="0.25">
      <c r="I26" s="2" t="e">
        <f t="shared" si="0"/>
        <v>#DIV/0!</v>
      </c>
      <c r="J26" s="2" t="e">
        <f t="shared" si="1"/>
        <v>#DIV/0!</v>
      </c>
      <c r="L26" s="2" t="e">
        <f t="shared" si="2"/>
        <v>#DIV/0!</v>
      </c>
      <c r="M26" s="1">
        <f t="shared" si="3"/>
        <v>0</v>
      </c>
      <c r="N26" s="1">
        <f t="shared" si="4"/>
        <v>0</v>
      </c>
      <c r="O26" s="1" t="e">
        <f t="shared" si="5"/>
        <v>#DIV/0!</v>
      </c>
      <c r="P26" s="1" t="e">
        <f t="shared" si="6"/>
        <v>#DIV/0!</v>
      </c>
    </row>
    <row r="27" spans="9:21" x14ac:dyDescent="0.25">
      <c r="I27" s="2" t="e">
        <f t="shared" si="0"/>
        <v>#DIV/0!</v>
      </c>
      <c r="J27" s="2" t="e">
        <f t="shared" si="1"/>
        <v>#DIV/0!</v>
      </c>
      <c r="L27" s="2" t="e">
        <f t="shared" si="2"/>
        <v>#DIV/0!</v>
      </c>
      <c r="M27" s="1">
        <f t="shared" si="3"/>
        <v>0</v>
      </c>
      <c r="N27" s="1">
        <f t="shared" si="4"/>
        <v>0</v>
      </c>
      <c r="O27" s="1" t="e">
        <f t="shared" si="5"/>
        <v>#DIV/0!</v>
      </c>
      <c r="P27" s="1" t="e">
        <f t="shared" si="6"/>
        <v>#DIV/0!</v>
      </c>
    </row>
    <row r="28" spans="9:21" x14ac:dyDescent="0.25">
      <c r="I28" s="2" t="e">
        <f t="shared" si="0"/>
        <v>#DIV/0!</v>
      </c>
      <c r="J28" s="2" t="e">
        <f t="shared" si="1"/>
        <v>#DIV/0!</v>
      </c>
      <c r="L28" s="2" t="e">
        <f t="shared" si="2"/>
        <v>#DIV/0!</v>
      </c>
      <c r="M28" s="1">
        <f t="shared" si="3"/>
        <v>0</v>
      </c>
      <c r="N28" s="1">
        <f t="shared" si="4"/>
        <v>0</v>
      </c>
      <c r="O28" s="1" t="e">
        <f t="shared" si="5"/>
        <v>#DIV/0!</v>
      </c>
      <c r="P28" s="1" t="e">
        <f t="shared" si="6"/>
        <v>#DIV/0!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17</xdr:col>
                <xdr:colOff>0</xdr:colOff>
                <xdr:row>13</xdr:row>
                <xdr:rowOff>0</xdr:rowOff>
              </from>
              <to>
                <xdr:col>19</xdr:col>
                <xdr:colOff>238125</xdr:colOff>
                <xdr:row>15</xdr:row>
                <xdr:rowOff>161925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17</xdr:col>
                <xdr:colOff>0</xdr:colOff>
                <xdr:row>17</xdr:row>
                <xdr:rowOff>0</xdr:rowOff>
              </from>
              <to>
                <xdr:col>19</xdr:col>
                <xdr:colOff>257175</xdr:colOff>
                <xdr:row>19</xdr:row>
                <xdr:rowOff>180975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workbookViewId="0">
      <selection activeCell="J1" sqref="J1"/>
    </sheetView>
  </sheetViews>
  <sheetFormatPr defaultRowHeight="15" x14ac:dyDescent="0.25"/>
  <cols>
    <col min="1" max="4" width="9.140625" style="1" customWidth="1"/>
    <col min="5" max="7" width="13" style="1" customWidth="1"/>
    <col min="8" max="10" width="10.85546875" style="1" customWidth="1"/>
    <col min="11" max="11" width="18.85546875" style="1" bestFit="1" customWidth="1"/>
    <col min="12" max="12" width="12" style="1" bestFit="1" customWidth="1"/>
    <col min="13" max="16384" width="9.140625" style="1"/>
  </cols>
  <sheetData>
    <row r="1" spans="1:15" ht="75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14</v>
      </c>
      <c r="I1" s="4" t="s">
        <v>15</v>
      </c>
      <c r="J1" s="4" t="s">
        <v>12</v>
      </c>
      <c r="K1" s="4" t="s">
        <v>3</v>
      </c>
      <c r="L1" s="4" t="s">
        <v>7</v>
      </c>
      <c r="M1" s="4" t="s">
        <v>8</v>
      </c>
      <c r="N1" s="4" t="s">
        <v>10</v>
      </c>
      <c r="O1" s="4" t="s">
        <v>11</v>
      </c>
    </row>
    <row r="2" spans="1:15" x14ac:dyDescent="0.25">
      <c r="F2" s="1">
        <v>0.4</v>
      </c>
      <c r="G2" s="2">
        <v>4.1870000000000003</v>
      </c>
      <c r="H2" s="2" t="e">
        <f>(C2-D2)/(B2-A2)</f>
        <v>#DIV/0!</v>
      </c>
      <c r="I2" s="2" t="e">
        <f>(B2-A2)/(C2-A2)</f>
        <v>#DIV/0!</v>
      </c>
      <c r="J2" s="2"/>
      <c r="K2" s="2" t="e">
        <f>((A2-D2)-(B2-C2))/((LN((A2-D2)/(B2-C2))))</f>
        <v>#DIV/0!</v>
      </c>
      <c r="L2" s="1">
        <f>(E2/60)*$G$2*1000*(A2-B2)</f>
        <v>0</v>
      </c>
      <c r="M2" s="1">
        <f>(E2/60)*$G$2*1000*(B2-C2)</f>
        <v>0</v>
      </c>
      <c r="N2" s="1" t="e">
        <f>L2/($F$2*(K2)*J2)</f>
        <v>#DIV/0!</v>
      </c>
      <c r="O2" s="1" t="e">
        <f>M2/($F$2*(K2)*J2)</f>
        <v>#DIV/0!</v>
      </c>
    </row>
    <row r="3" spans="1:15" x14ac:dyDescent="0.25">
      <c r="H3" s="2" t="e">
        <f t="shared" ref="H3:H28" si="0">(C3-D3)/(B3-A3)</f>
        <v>#DIV/0!</v>
      </c>
      <c r="I3" s="2" t="e">
        <f t="shared" ref="I3:I28" si="1">(B3-A3)/(C3-A3)</f>
        <v>#DIV/0!</v>
      </c>
      <c r="K3" s="2" t="e">
        <f t="shared" ref="K3:K28" si="2">((A3-D3)-(B3-C3))/((LN((A3-D3)/(B3-C3))))</f>
        <v>#DIV/0!</v>
      </c>
      <c r="L3" s="1">
        <f t="shared" ref="L3:L28" si="3">(E3/60)*$G$2*1000*(A3-B3)</f>
        <v>0</v>
      </c>
      <c r="M3" s="1">
        <f t="shared" ref="M3:M28" si="4">(E3/60)*$G$2*1000*(B3-C3)</f>
        <v>0</v>
      </c>
      <c r="N3" s="1" t="e">
        <f t="shared" ref="N3:N28" si="5">L3/($F$2*(K3)*J3)</f>
        <v>#DIV/0!</v>
      </c>
      <c r="O3" s="1" t="e">
        <f t="shared" ref="O3:O28" si="6">M3/($F$2*(K3)*J3)</f>
        <v>#DIV/0!</v>
      </c>
    </row>
    <row r="4" spans="1:15" x14ac:dyDescent="0.25">
      <c r="H4" s="2" t="e">
        <f t="shared" si="0"/>
        <v>#DIV/0!</v>
      </c>
      <c r="I4" s="2" t="e">
        <f t="shared" si="1"/>
        <v>#DIV/0!</v>
      </c>
      <c r="K4" s="2" t="e">
        <f t="shared" si="2"/>
        <v>#DIV/0!</v>
      </c>
      <c r="L4" s="1">
        <f t="shared" si="3"/>
        <v>0</v>
      </c>
      <c r="M4" s="1">
        <f t="shared" si="4"/>
        <v>0</v>
      </c>
      <c r="N4" s="1" t="e">
        <f t="shared" si="5"/>
        <v>#DIV/0!</v>
      </c>
      <c r="O4" s="1" t="e">
        <f t="shared" si="6"/>
        <v>#DIV/0!</v>
      </c>
    </row>
    <row r="5" spans="1:15" x14ac:dyDescent="0.25">
      <c r="H5" s="2" t="e">
        <f t="shared" si="0"/>
        <v>#DIV/0!</v>
      </c>
      <c r="I5" s="2" t="e">
        <f t="shared" si="1"/>
        <v>#DIV/0!</v>
      </c>
      <c r="K5" s="2" t="e">
        <f t="shared" si="2"/>
        <v>#DIV/0!</v>
      </c>
      <c r="L5" s="1">
        <f t="shared" si="3"/>
        <v>0</v>
      </c>
      <c r="M5" s="1">
        <f t="shared" si="4"/>
        <v>0</v>
      </c>
      <c r="N5" s="1" t="e">
        <f t="shared" si="5"/>
        <v>#DIV/0!</v>
      </c>
      <c r="O5" s="1" t="e">
        <f t="shared" si="6"/>
        <v>#DIV/0!</v>
      </c>
    </row>
    <row r="6" spans="1:15" x14ac:dyDescent="0.25">
      <c r="H6" s="2" t="e">
        <f t="shared" si="0"/>
        <v>#DIV/0!</v>
      </c>
      <c r="I6" s="2" t="e">
        <f t="shared" si="1"/>
        <v>#DIV/0!</v>
      </c>
      <c r="K6" s="2" t="e">
        <f t="shared" si="2"/>
        <v>#DIV/0!</v>
      </c>
      <c r="L6" s="1">
        <f t="shared" si="3"/>
        <v>0</v>
      </c>
      <c r="M6" s="1">
        <f t="shared" si="4"/>
        <v>0</v>
      </c>
      <c r="N6" s="1" t="e">
        <f t="shared" si="5"/>
        <v>#DIV/0!</v>
      </c>
      <c r="O6" s="1" t="e">
        <f t="shared" si="6"/>
        <v>#DIV/0!</v>
      </c>
    </row>
    <row r="7" spans="1:15" x14ac:dyDescent="0.25">
      <c r="H7" s="2" t="e">
        <f t="shared" si="0"/>
        <v>#DIV/0!</v>
      </c>
      <c r="I7" s="2" t="e">
        <f t="shared" si="1"/>
        <v>#DIV/0!</v>
      </c>
      <c r="K7" s="2" t="e">
        <f t="shared" si="2"/>
        <v>#DIV/0!</v>
      </c>
      <c r="L7" s="1">
        <f t="shared" si="3"/>
        <v>0</v>
      </c>
      <c r="M7" s="1">
        <f t="shared" si="4"/>
        <v>0</v>
      </c>
      <c r="N7" s="1" t="e">
        <f t="shared" si="5"/>
        <v>#DIV/0!</v>
      </c>
      <c r="O7" s="1" t="e">
        <f t="shared" si="6"/>
        <v>#DIV/0!</v>
      </c>
    </row>
    <row r="8" spans="1:15" x14ac:dyDescent="0.25">
      <c r="H8" s="2" t="e">
        <f t="shared" si="0"/>
        <v>#DIV/0!</v>
      </c>
      <c r="I8" s="2" t="e">
        <f t="shared" si="1"/>
        <v>#DIV/0!</v>
      </c>
      <c r="K8" s="2" t="e">
        <f t="shared" si="2"/>
        <v>#DIV/0!</v>
      </c>
      <c r="L8" s="1">
        <f t="shared" si="3"/>
        <v>0</v>
      </c>
      <c r="M8" s="1">
        <f t="shared" si="4"/>
        <v>0</v>
      </c>
      <c r="N8" s="1" t="e">
        <f t="shared" si="5"/>
        <v>#DIV/0!</v>
      </c>
      <c r="O8" s="1" t="e">
        <f t="shared" si="6"/>
        <v>#DIV/0!</v>
      </c>
    </row>
    <row r="9" spans="1:15" x14ac:dyDescent="0.25">
      <c r="H9" s="2" t="e">
        <f t="shared" si="0"/>
        <v>#DIV/0!</v>
      </c>
      <c r="I9" s="2" t="e">
        <f t="shared" si="1"/>
        <v>#DIV/0!</v>
      </c>
      <c r="K9" s="2" t="e">
        <f t="shared" si="2"/>
        <v>#DIV/0!</v>
      </c>
      <c r="L9" s="1">
        <f t="shared" si="3"/>
        <v>0</v>
      </c>
      <c r="M9" s="1">
        <f t="shared" si="4"/>
        <v>0</v>
      </c>
      <c r="N9" s="1" t="e">
        <f t="shared" si="5"/>
        <v>#DIV/0!</v>
      </c>
      <c r="O9" s="1" t="e">
        <f t="shared" si="6"/>
        <v>#DIV/0!</v>
      </c>
    </row>
    <row r="10" spans="1:15" x14ac:dyDescent="0.25">
      <c r="H10" s="2" t="e">
        <f t="shared" si="0"/>
        <v>#DIV/0!</v>
      </c>
      <c r="I10" s="2" t="e">
        <f t="shared" si="1"/>
        <v>#DIV/0!</v>
      </c>
      <c r="K10" s="2" t="e">
        <f t="shared" si="2"/>
        <v>#DIV/0!</v>
      </c>
      <c r="L10" s="1">
        <f t="shared" si="3"/>
        <v>0</v>
      </c>
      <c r="M10" s="1">
        <f t="shared" si="4"/>
        <v>0</v>
      </c>
      <c r="N10" s="1" t="e">
        <f t="shared" si="5"/>
        <v>#DIV/0!</v>
      </c>
      <c r="O10" s="1" t="e">
        <f t="shared" si="6"/>
        <v>#DIV/0!</v>
      </c>
    </row>
    <row r="11" spans="1:15" x14ac:dyDescent="0.25">
      <c r="H11" s="2" t="e">
        <f t="shared" si="0"/>
        <v>#DIV/0!</v>
      </c>
      <c r="I11" s="2" t="e">
        <f t="shared" si="1"/>
        <v>#DIV/0!</v>
      </c>
      <c r="K11" s="2" t="e">
        <f t="shared" si="2"/>
        <v>#DIV/0!</v>
      </c>
      <c r="L11" s="1">
        <f t="shared" si="3"/>
        <v>0</v>
      </c>
      <c r="M11" s="1">
        <f t="shared" si="4"/>
        <v>0</v>
      </c>
      <c r="N11" s="1" t="e">
        <f t="shared" si="5"/>
        <v>#DIV/0!</v>
      </c>
      <c r="O11" s="1" t="e">
        <f t="shared" si="6"/>
        <v>#DIV/0!</v>
      </c>
    </row>
    <row r="12" spans="1:15" x14ac:dyDescent="0.25">
      <c r="H12" s="2" t="e">
        <f t="shared" si="0"/>
        <v>#DIV/0!</v>
      </c>
      <c r="I12" s="2" t="e">
        <f t="shared" si="1"/>
        <v>#DIV/0!</v>
      </c>
      <c r="K12" s="2" t="e">
        <f t="shared" si="2"/>
        <v>#DIV/0!</v>
      </c>
      <c r="L12" s="1">
        <f t="shared" si="3"/>
        <v>0</v>
      </c>
      <c r="M12" s="1">
        <f t="shared" si="4"/>
        <v>0</v>
      </c>
      <c r="N12" s="1" t="e">
        <f t="shared" si="5"/>
        <v>#DIV/0!</v>
      </c>
      <c r="O12" s="1" t="e">
        <f t="shared" si="6"/>
        <v>#DIV/0!</v>
      </c>
    </row>
    <row r="13" spans="1:15" x14ac:dyDescent="0.25">
      <c r="H13" s="2" t="e">
        <f t="shared" si="0"/>
        <v>#DIV/0!</v>
      </c>
      <c r="I13" s="2" t="e">
        <f t="shared" si="1"/>
        <v>#DIV/0!</v>
      </c>
      <c r="K13" s="2" t="e">
        <f t="shared" si="2"/>
        <v>#DIV/0!</v>
      </c>
      <c r="L13" s="1">
        <f t="shared" si="3"/>
        <v>0</v>
      </c>
      <c r="M13" s="1">
        <f t="shared" si="4"/>
        <v>0</v>
      </c>
      <c r="N13" s="1" t="e">
        <f t="shared" si="5"/>
        <v>#DIV/0!</v>
      </c>
      <c r="O13" s="1" t="e">
        <f t="shared" si="6"/>
        <v>#DIV/0!</v>
      </c>
    </row>
    <row r="14" spans="1:15" x14ac:dyDescent="0.25">
      <c r="H14" s="2" t="e">
        <f t="shared" si="0"/>
        <v>#DIV/0!</v>
      </c>
      <c r="I14" s="2" t="e">
        <f t="shared" si="1"/>
        <v>#DIV/0!</v>
      </c>
      <c r="K14" s="2" t="e">
        <f t="shared" si="2"/>
        <v>#DIV/0!</v>
      </c>
      <c r="L14" s="1">
        <f t="shared" si="3"/>
        <v>0</v>
      </c>
      <c r="M14" s="1">
        <f t="shared" si="4"/>
        <v>0</v>
      </c>
      <c r="N14" s="1" t="e">
        <f t="shared" si="5"/>
        <v>#DIV/0!</v>
      </c>
      <c r="O14" s="1" t="e">
        <f t="shared" si="6"/>
        <v>#DIV/0!</v>
      </c>
    </row>
    <row r="15" spans="1:15" x14ac:dyDescent="0.25">
      <c r="H15" s="2" t="e">
        <f t="shared" si="0"/>
        <v>#DIV/0!</v>
      </c>
      <c r="I15" s="2" t="e">
        <f t="shared" si="1"/>
        <v>#DIV/0!</v>
      </c>
      <c r="K15" s="2" t="e">
        <f t="shared" si="2"/>
        <v>#DIV/0!</v>
      </c>
      <c r="L15" s="1">
        <f t="shared" si="3"/>
        <v>0</v>
      </c>
      <c r="M15" s="1">
        <f t="shared" si="4"/>
        <v>0</v>
      </c>
      <c r="N15" s="1" t="e">
        <f t="shared" si="5"/>
        <v>#DIV/0!</v>
      </c>
      <c r="O15" s="1" t="e">
        <f t="shared" si="6"/>
        <v>#DIV/0!</v>
      </c>
    </row>
    <row r="16" spans="1:15" x14ac:dyDescent="0.25">
      <c r="H16" s="2" t="e">
        <f t="shared" si="0"/>
        <v>#DIV/0!</v>
      </c>
      <c r="I16" s="2" t="e">
        <f t="shared" si="1"/>
        <v>#DIV/0!</v>
      </c>
      <c r="K16" s="2" t="e">
        <f t="shared" si="2"/>
        <v>#DIV/0!</v>
      </c>
      <c r="L16" s="1">
        <f t="shared" si="3"/>
        <v>0</v>
      </c>
      <c r="M16" s="1">
        <f t="shared" si="4"/>
        <v>0</v>
      </c>
      <c r="N16" s="1" t="e">
        <f t="shared" si="5"/>
        <v>#DIV/0!</v>
      </c>
      <c r="O16" s="1" t="e">
        <f t="shared" si="6"/>
        <v>#DIV/0!</v>
      </c>
    </row>
    <row r="17" spans="8:15" x14ac:dyDescent="0.25">
      <c r="H17" s="2" t="e">
        <f t="shared" si="0"/>
        <v>#DIV/0!</v>
      </c>
      <c r="I17" s="2" t="e">
        <f t="shared" si="1"/>
        <v>#DIV/0!</v>
      </c>
      <c r="K17" s="2" t="e">
        <f t="shared" si="2"/>
        <v>#DIV/0!</v>
      </c>
      <c r="L17" s="1">
        <f t="shared" si="3"/>
        <v>0</v>
      </c>
      <c r="M17" s="1">
        <f t="shared" si="4"/>
        <v>0</v>
      </c>
      <c r="N17" s="1" t="e">
        <f t="shared" si="5"/>
        <v>#DIV/0!</v>
      </c>
      <c r="O17" s="1" t="e">
        <f t="shared" si="6"/>
        <v>#DIV/0!</v>
      </c>
    </row>
    <row r="18" spans="8:15" x14ac:dyDescent="0.25">
      <c r="H18" s="2" t="e">
        <f t="shared" si="0"/>
        <v>#DIV/0!</v>
      </c>
      <c r="I18" s="2" t="e">
        <f t="shared" si="1"/>
        <v>#DIV/0!</v>
      </c>
      <c r="K18" s="2" t="e">
        <f t="shared" si="2"/>
        <v>#DIV/0!</v>
      </c>
      <c r="L18" s="1">
        <f t="shared" si="3"/>
        <v>0</v>
      </c>
      <c r="M18" s="1">
        <f t="shared" si="4"/>
        <v>0</v>
      </c>
      <c r="N18" s="1" t="e">
        <f t="shared" si="5"/>
        <v>#DIV/0!</v>
      </c>
      <c r="O18" s="1" t="e">
        <f t="shared" si="6"/>
        <v>#DIV/0!</v>
      </c>
    </row>
    <row r="19" spans="8:15" x14ac:dyDescent="0.25">
      <c r="H19" s="2" t="e">
        <f t="shared" si="0"/>
        <v>#DIV/0!</v>
      </c>
      <c r="I19" s="2" t="e">
        <f t="shared" si="1"/>
        <v>#DIV/0!</v>
      </c>
      <c r="K19" s="2" t="e">
        <f t="shared" si="2"/>
        <v>#DIV/0!</v>
      </c>
      <c r="L19" s="1">
        <f t="shared" si="3"/>
        <v>0</v>
      </c>
      <c r="M19" s="1">
        <f t="shared" si="4"/>
        <v>0</v>
      </c>
      <c r="N19" s="1" t="e">
        <f t="shared" si="5"/>
        <v>#DIV/0!</v>
      </c>
      <c r="O19" s="1" t="e">
        <f t="shared" si="6"/>
        <v>#DIV/0!</v>
      </c>
    </row>
    <row r="20" spans="8:15" x14ac:dyDescent="0.25">
      <c r="H20" s="2" t="e">
        <f t="shared" si="0"/>
        <v>#DIV/0!</v>
      </c>
      <c r="I20" s="2" t="e">
        <f t="shared" si="1"/>
        <v>#DIV/0!</v>
      </c>
      <c r="K20" s="2" t="e">
        <f t="shared" si="2"/>
        <v>#DIV/0!</v>
      </c>
      <c r="L20" s="1">
        <f t="shared" si="3"/>
        <v>0</v>
      </c>
      <c r="M20" s="1">
        <f t="shared" si="4"/>
        <v>0</v>
      </c>
      <c r="N20" s="1" t="e">
        <f t="shared" si="5"/>
        <v>#DIV/0!</v>
      </c>
      <c r="O20" s="1" t="e">
        <f t="shared" si="6"/>
        <v>#DIV/0!</v>
      </c>
    </row>
    <row r="21" spans="8:15" x14ac:dyDescent="0.25">
      <c r="H21" s="2" t="e">
        <f t="shared" si="0"/>
        <v>#DIV/0!</v>
      </c>
      <c r="I21" s="2" t="e">
        <f t="shared" si="1"/>
        <v>#DIV/0!</v>
      </c>
      <c r="K21" s="2" t="e">
        <f t="shared" si="2"/>
        <v>#DIV/0!</v>
      </c>
      <c r="L21" s="1">
        <f t="shared" si="3"/>
        <v>0</v>
      </c>
      <c r="M21" s="1">
        <f t="shared" si="4"/>
        <v>0</v>
      </c>
      <c r="N21" s="1" t="e">
        <f t="shared" si="5"/>
        <v>#DIV/0!</v>
      </c>
      <c r="O21" s="1" t="e">
        <f t="shared" si="6"/>
        <v>#DIV/0!</v>
      </c>
    </row>
    <row r="22" spans="8:15" x14ac:dyDescent="0.25">
      <c r="H22" s="2" t="e">
        <f t="shared" si="0"/>
        <v>#DIV/0!</v>
      </c>
      <c r="I22" s="2" t="e">
        <f t="shared" si="1"/>
        <v>#DIV/0!</v>
      </c>
      <c r="K22" s="2" t="e">
        <f t="shared" si="2"/>
        <v>#DIV/0!</v>
      </c>
      <c r="L22" s="1">
        <f t="shared" si="3"/>
        <v>0</v>
      </c>
      <c r="M22" s="1">
        <f t="shared" si="4"/>
        <v>0</v>
      </c>
      <c r="N22" s="1" t="e">
        <f t="shared" si="5"/>
        <v>#DIV/0!</v>
      </c>
      <c r="O22" s="1" t="e">
        <f t="shared" si="6"/>
        <v>#DIV/0!</v>
      </c>
    </row>
    <row r="23" spans="8:15" x14ac:dyDescent="0.25">
      <c r="H23" s="2" t="e">
        <f t="shared" si="0"/>
        <v>#DIV/0!</v>
      </c>
      <c r="I23" s="2" t="e">
        <f t="shared" si="1"/>
        <v>#DIV/0!</v>
      </c>
      <c r="K23" s="2" t="e">
        <f t="shared" si="2"/>
        <v>#DIV/0!</v>
      </c>
      <c r="L23" s="1">
        <f t="shared" si="3"/>
        <v>0</v>
      </c>
      <c r="M23" s="1">
        <f t="shared" si="4"/>
        <v>0</v>
      </c>
      <c r="N23" s="1" t="e">
        <f t="shared" si="5"/>
        <v>#DIV/0!</v>
      </c>
      <c r="O23" s="1" t="e">
        <f t="shared" si="6"/>
        <v>#DIV/0!</v>
      </c>
    </row>
    <row r="24" spans="8:15" x14ac:dyDescent="0.25">
      <c r="H24" s="2" t="e">
        <f t="shared" si="0"/>
        <v>#DIV/0!</v>
      </c>
      <c r="I24" s="2" t="e">
        <f t="shared" si="1"/>
        <v>#DIV/0!</v>
      </c>
      <c r="K24" s="2" t="e">
        <f t="shared" si="2"/>
        <v>#DIV/0!</v>
      </c>
      <c r="L24" s="1">
        <f t="shared" si="3"/>
        <v>0</v>
      </c>
      <c r="M24" s="1">
        <f t="shared" si="4"/>
        <v>0</v>
      </c>
      <c r="N24" s="1" t="e">
        <f t="shared" si="5"/>
        <v>#DIV/0!</v>
      </c>
      <c r="O24" s="1" t="e">
        <f t="shared" si="6"/>
        <v>#DIV/0!</v>
      </c>
    </row>
    <row r="25" spans="8:15" x14ac:dyDescent="0.25">
      <c r="H25" s="2" t="e">
        <f t="shared" si="0"/>
        <v>#DIV/0!</v>
      </c>
      <c r="I25" s="2" t="e">
        <f t="shared" si="1"/>
        <v>#DIV/0!</v>
      </c>
      <c r="K25" s="2" t="e">
        <f t="shared" si="2"/>
        <v>#DIV/0!</v>
      </c>
      <c r="L25" s="1">
        <f t="shared" si="3"/>
        <v>0</v>
      </c>
      <c r="M25" s="1">
        <f t="shared" si="4"/>
        <v>0</v>
      </c>
      <c r="N25" s="1" t="e">
        <f t="shared" si="5"/>
        <v>#DIV/0!</v>
      </c>
      <c r="O25" s="1" t="e">
        <f t="shared" si="6"/>
        <v>#DIV/0!</v>
      </c>
    </row>
    <row r="26" spans="8:15" x14ac:dyDescent="0.25">
      <c r="H26" s="2" t="e">
        <f t="shared" si="0"/>
        <v>#DIV/0!</v>
      </c>
      <c r="I26" s="2" t="e">
        <f t="shared" si="1"/>
        <v>#DIV/0!</v>
      </c>
      <c r="K26" s="2" t="e">
        <f t="shared" si="2"/>
        <v>#DIV/0!</v>
      </c>
      <c r="L26" s="1">
        <f t="shared" si="3"/>
        <v>0</v>
      </c>
      <c r="M26" s="1">
        <f t="shared" si="4"/>
        <v>0</v>
      </c>
      <c r="N26" s="1" t="e">
        <f t="shared" si="5"/>
        <v>#DIV/0!</v>
      </c>
      <c r="O26" s="1" t="e">
        <f t="shared" si="6"/>
        <v>#DIV/0!</v>
      </c>
    </row>
    <row r="27" spans="8:15" x14ac:dyDescent="0.25">
      <c r="H27" s="2" t="e">
        <f t="shared" si="0"/>
        <v>#DIV/0!</v>
      </c>
      <c r="I27" s="2" t="e">
        <f t="shared" si="1"/>
        <v>#DIV/0!</v>
      </c>
      <c r="K27" s="2" t="e">
        <f t="shared" si="2"/>
        <v>#DIV/0!</v>
      </c>
      <c r="L27" s="1">
        <f t="shared" si="3"/>
        <v>0</v>
      </c>
      <c r="M27" s="1">
        <f t="shared" si="4"/>
        <v>0</v>
      </c>
      <c r="N27" s="1" t="e">
        <f t="shared" si="5"/>
        <v>#DIV/0!</v>
      </c>
      <c r="O27" s="1" t="e">
        <f t="shared" si="6"/>
        <v>#DIV/0!</v>
      </c>
    </row>
    <row r="28" spans="8:15" x14ac:dyDescent="0.25">
      <c r="H28" s="2" t="e">
        <f t="shared" si="0"/>
        <v>#DIV/0!</v>
      </c>
      <c r="I28" s="2" t="e">
        <f t="shared" si="1"/>
        <v>#DIV/0!</v>
      </c>
      <c r="K28" s="2" t="e">
        <f t="shared" si="2"/>
        <v>#DIV/0!</v>
      </c>
      <c r="L28" s="1">
        <f t="shared" si="3"/>
        <v>0</v>
      </c>
      <c r="M28" s="1">
        <f t="shared" si="4"/>
        <v>0</v>
      </c>
      <c r="N28" s="1" t="e">
        <f t="shared" si="5"/>
        <v>#DIV/0!</v>
      </c>
      <c r="O28" s="1" t="e">
        <f t="shared" si="6"/>
        <v>#DIV/0!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9" workbookViewId="0">
      <selection activeCell="G32" sqref="G32"/>
    </sheetView>
  </sheetViews>
  <sheetFormatPr defaultRowHeight="15" x14ac:dyDescent="0.25"/>
  <cols>
    <col min="1" max="4" width="10" style="1" customWidth="1"/>
    <col min="5" max="6" width="11.85546875" style="1" customWidth="1"/>
    <col min="7" max="7" width="14.85546875" style="1" customWidth="1"/>
    <col min="8" max="8" width="12.140625" style="1" customWidth="1"/>
    <col min="9" max="9" width="11.42578125" style="1" bestFit="1" customWidth="1"/>
    <col min="10" max="16384" width="9.140625" style="1"/>
  </cols>
  <sheetData>
    <row r="1" spans="1:13" s="4" customFormat="1" ht="60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13</v>
      </c>
      <c r="G1" s="4" t="s">
        <v>5</v>
      </c>
      <c r="H1" s="4" t="s">
        <v>6</v>
      </c>
      <c r="I1" s="4" t="s">
        <v>3</v>
      </c>
      <c r="J1" s="4" t="s">
        <v>7</v>
      </c>
      <c r="K1" s="4" t="s">
        <v>8</v>
      </c>
      <c r="L1" s="4" t="s">
        <v>10</v>
      </c>
      <c r="M1" s="4" t="s">
        <v>11</v>
      </c>
    </row>
    <row r="2" spans="1:13" x14ac:dyDescent="0.25">
      <c r="G2" s="1">
        <v>0.28000000000000003</v>
      </c>
      <c r="H2" s="2">
        <v>4.1870000000000003</v>
      </c>
      <c r="I2" s="2" t="e">
        <f>((A2-D2)-(B2-C2))/((LN((A2-D2)/(B2-C2))))</f>
        <v>#DIV/0!</v>
      </c>
      <c r="J2" s="1">
        <f>(E2/60)*$H$2*1000*(A2-B2)</f>
        <v>0</v>
      </c>
      <c r="K2" s="1">
        <f>(F2/60)*$H$2*1000*(C2-D2)</f>
        <v>0</v>
      </c>
      <c r="L2" s="1" t="e">
        <f>J2/($G$2*(I2)*#REF!)</f>
        <v>#DIV/0!</v>
      </c>
      <c r="M2" s="1" t="e">
        <f>K2/($G$2*I2*#REF!)</f>
        <v>#DIV/0!</v>
      </c>
    </row>
    <row r="3" spans="1:13" x14ac:dyDescent="0.25">
      <c r="I3" s="2" t="e">
        <f>((A3-D3)-(B3-C3))/((LN((A3-D3)/(B3-C3))))</f>
        <v>#DIV/0!</v>
      </c>
      <c r="J3" s="1">
        <f>(E3/60)*$H$2*1000*(A3-B3)</f>
        <v>0</v>
      </c>
      <c r="K3" s="1">
        <f>(F3/60)*$H$2*1000*(C3-D3)</f>
        <v>0</v>
      </c>
      <c r="L3" s="1" t="e">
        <f>J3/($G$2*(I3)*#REF!)</f>
        <v>#DIV/0!</v>
      </c>
      <c r="M3" s="1" t="e">
        <f>K3/($G$2*I3*#REF!)</f>
        <v>#DIV/0!</v>
      </c>
    </row>
    <row r="4" spans="1:13" x14ac:dyDescent="0.25">
      <c r="I4" s="2" t="e">
        <f>((A4-D4)-(B4-C4))/((LN((A4-D4)/(B4-C4))))</f>
        <v>#DIV/0!</v>
      </c>
      <c r="J4" s="1">
        <f>(E4/60)*$H$2*1000*(A4-B4)</f>
        <v>0</v>
      </c>
      <c r="K4" s="1">
        <f>(F4/60)*$H$2*1000*(C4-D4)</f>
        <v>0</v>
      </c>
      <c r="L4" s="1" t="e">
        <f>J4/($G$2*(I4)*#REF!)</f>
        <v>#DIV/0!</v>
      </c>
      <c r="M4" s="1" t="e">
        <f>K4/($G$2*I4*#REF!)</f>
        <v>#DIV/0!</v>
      </c>
    </row>
    <row r="5" spans="1:13" x14ac:dyDescent="0.25">
      <c r="I5" s="2" t="e">
        <f>((A5-D5)-(B5-C5))/((LN((A5-D5)/(B5-C5))))</f>
        <v>#DIV/0!</v>
      </c>
      <c r="J5" s="1">
        <f>(E5/60)*$H$2*1000*(A5-B5)</f>
        <v>0</v>
      </c>
      <c r="K5" s="1">
        <f>(F5/60)*$H$2*1000*(C5-D5)</f>
        <v>0</v>
      </c>
      <c r="L5" s="1" t="e">
        <f>J5/($G$2*(I5)*#REF!)</f>
        <v>#DIV/0!</v>
      </c>
      <c r="M5" s="1" t="e">
        <f>K5/($G$2*I5*#REF!)</f>
        <v>#DIV/0!</v>
      </c>
    </row>
    <row r="6" spans="1:13" x14ac:dyDescent="0.25">
      <c r="I6" s="2" t="e">
        <f>((A6-D6)-(B6-C6))/((LN((A6-D6)/(B6-C6))))</f>
        <v>#DIV/0!</v>
      </c>
      <c r="J6" s="1">
        <f>(E6/60)*$H$2*1000*(A6-B6)</f>
        <v>0</v>
      </c>
      <c r="K6" s="1">
        <f>(F6/60)*$H$2*1000*(C6-D6)</f>
        <v>0</v>
      </c>
      <c r="L6" s="1" t="e">
        <f>J6/($G$2*(I6)*#REF!)</f>
        <v>#DIV/0!</v>
      </c>
      <c r="M6" s="1" t="e">
        <f>K6/($G$2*I6*#REF!)</f>
        <v>#DIV/0!</v>
      </c>
    </row>
    <row r="7" spans="1:13" x14ac:dyDescent="0.25">
      <c r="I7" s="2" t="e">
        <f>((A7-D7)-(B7-C7))/((LN((A7-D7)/(B7-C7))))</f>
        <v>#DIV/0!</v>
      </c>
      <c r="J7" s="1">
        <f>(E7/60)*$H$2*1000*(A7-B7)</f>
        <v>0</v>
      </c>
      <c r="K7" s="1">
        <f>(F7/60)*$H$2*1000*(C7-D7)</f>
        <v>0</v>
      </c>
      <c r="L7" s="1" t="e">
        <f>J7/($G$2*(I7)*#REF!)</f>
        <v>#DIV/0!</v>
      </c>
      <c r="M7" s="1" t="e">
        <f>K7/($G$2*I7*#REF!)</f>
        <v>#DIV/0!</v>
      </c>
    </row>
    <row r="8" spans="1:13" x14ac:dyDescent="0.25">
      <c r="I8" s="2" t="e">
        <f>((A8-D8)-(B8-C8))/((LN((A8-D8)/(B8-C8))))</f>
        <v>#DIV/0!</v>
      </c>
      <c r="J8" s="1">
        <f>(E8/60)*$H$2*1000*(A8-B8)</f>
        <v>0</v>
      </c>
      <c r="K8" s="1">
        <f>(F8/60)*$H$2*1000*(C8-D8)</f>
        <v>0</v>
      </c>
      <c r="L8" s="1" t="e">
        <f>J8/($G$2*(I8)*#REF!)</f>
        <v>#DIV/0!</v>
      </c>
      <c r="M8" s="1" t="e">
        <f>K8/($G$2*I8*#REF!)</f>
        <v>#DIV/0!</v>
      </c>
    </row>
    <row r="9" spans="1:13" x14ac:dyDescent="0.25">
      <c r="I9" s="2" t="e">
        <f>((A9-D9)-(B9-C9))/((LN((A9-D9)/(B9-C9))))</f>
        <v>#DIV/0!</v>
      </c>
      <c r="J9" s="1">
        <f>(E9/60)*$H$2*1000*(A9-B9)</f>
        <v>0</v>
      </c>
      <c r="K9" s="1">
        <f>(F9/60)*$H$2*1000*(C9-D9)</f>
        <v>0</v>
      </c>
      <c r="L9" s="1" t="e">
        <f>J9/($G$2*(I9)*#REF!)</f>
        <v>#DIV/0!</v>
      </c>
      <c r="M9" s="1" t="e">
        <f>K9/($G$2*I9*#REF!)</f>
        <v>#DIV/0!</v>
      </c>
    </row>
    <row r="10" spans="1:13" x14ac:dyDescent="0.25">
      <c r="I10" s="2" t="e">
        <f>((A10-D10)-(B10-C10))/((LN((A10-D10)/(B10-C10))))</f>
        <v>#DIV/0!</v>
      </c>
      <c r="J10" s="1">
        <f>(E10/60)*$H$2*1000*(A10-B10)</f>
        <v>0</v>
      </c>
      <c r="K10" s="1">
        <f>(F10/60)*$H$2*1000*(C10-D10)</f>
        <v>0</v>
      </c>
      <c r="L10" s="1" t="e">
        <f>J10/($G$2*(I10)*#REF!)</f>
        <v>#DIV/0!</v>
      </c>
      <c r="M10" s="1" t="e">
        <f>K10/($G$2*I10*#REF!)</f>
        <v>#DIV/0!</v>
      </c>
    </row>
    <row r="11" spans="1:13" x14ac:dyDescent="0.25">
      <c r="I11" s="2" t="e">
        <f>((A11-D11)-(B11-C11))/((LN((A11-D11)/(B11-C11))))</f>
        <v>#DIV/0!</v>
      </c>
      <c r="J11" s="1">
        <f>(E11/60)*$H$2*1000*(A11-B11)</f>
        <v>0</v>
      </c>
      <c r="K11" s="1">
        <f>(F11/60)*$H$2*1000*(C11-D11)</f>
        <v>0</v>
      </c>
      <c r="L11" s="1" t="e">
        <f>J11/($G$2*(I11)*#REF!)</f>
        <v>#DIV/0!</v>
      </c>
      <c r="M11" s="1" t="e">
        <f>K11/($G$2*I11*#REF!)</f>
        <v>#DIV/0!</v>
      </c>
    </row>
    <row r="12" spans="1:13" x14ac:dyDescent="0.25">
      <c r="I12" s="2" t="e">
        <f>((A12-D12)-(B12-C12))/((LN((A12-D12)/(B12-C12))))</f>
        <v>#DIV/0!</v>
      </c>
      <c r="J12" s="1">
        <f>(E12/60)*$H$2*1000*(A12-B12)</f>
        <v>0</v>
      </c>
      <c r="K12" s="1">
        <f>(F12/60)*$H$2*1000*(C12-D12)</f>
        <v>0</v>
      </c>
      <c r="L12" s="1" t="e">
        <f>J12/($G$2*(I12)*#REF!)</f>
        <v>#DIV/0!</v>
      </c>
      <c r="M12" s="1" t="e">
        <f>K12/($G$2*I12*#REF!)</f>
        <v>#DIV/0!</v>
      </c>
    </row>
    <row r="13" spans="1:13" x14ac:dyDescent="0.25">
      <c r="I13" s="2" t="e">
        <f>((A13-D13)-(B13-C13))/((LN((A13-D13)/(B13-C13))))</f>
        <v>#DIV/0!</v>
      </c>
      <c r="J13" s="1">
        <f>(E13/60)*$H$2*1000*(A13-B13)</f>
        <v>0</v>
      </c>
      <c r="K13" s="1">
        <f>(F13/60)*$H$2*1000*(C13-D13)</f>
        <v>0</v>
      </c>
      <c r="L13" s="1" t="e">
        <f>J13/($G$2*(I13)*#REF!)</f>
        <v>#DIV/0!</v>
      </c>
      <c r="M13" s="1" t="e">
        <f>K13/($G$2*I13*#REF!)</f>
        <v>#DIV/0!</v>
      </c>
    </row>
    <row r="14" spans="1:13" x14ac:dyDescent="0.25">
      <c r="I14" s="2" t="e">
        <f>((A14-D14)-(B14-C14))/((LN((A14-D14)/(B14-C14))))</f>
        <v>#DIV/0!</v>
      </c>
      <c r="J14" s="1">
        <f>(E14/60)*$H$2*1000*(A14-B14)</f>
        <v>0</v>
      </c>
      <c r="K14" s="1">
        <f>(F14/60)*$H$2*1000*(C14-D14)</f>
        <v>0</v>
      </c>
      <c r="L14" s="1" t="e">
        <f>J14/($G$2*(I14)*#REF!)</f>
        <v>#DIV/0!</v>
      </c>
      <c r="M14" s="1" t="e">
        <f>K14/($G$2*I14*#REF!)</f>
        <v>#DIV/0!</v>
      </c>
    </row>
    <row r="15" spans="1:13" x14ac:dyDescent="0.25">
      <c r="I15" s="2" t="e">
        <f>((A15-D15)-(B15-C15))/((LN((A15-D15)/(B15-C15))))</f>
        <v>#DIV/0!</v>
      </c>
      <c r="J15" s="1">
        <f>(E15/60)*$H$2*1000*(A15-B15)</f>
        <v>0</v>
      </c>
      <c r="K15" s="1">
        <f>(F15/60)*$H$2*1000*(C15-D15)</f>
        <v>0</v>
      </c>
      <c r="L15" s="1" t="e">
        <f>J15/($G$2*(I15)*#REF!)</f>
        <v>#DIV/0!</v>
      </c>
      <c r="M15" s="1" t="e">
        <f>K15/($G$2*I15*#REF!)</f>
        <v>#DIV/0!</v>
      </c>
    </row>
    <row r="16" spans="1:13" x14ac:dyDescent="0.25">
      <c r="I16" s="2" t="e">
        <f>((A16-D16)-(B16-C16))/((LN((A16-D16)/(B16-C16))))</f>
        <v>#DIV/0!</v>
      </c>
      <c r="J16" s="1">
        <f>(E16/60)*$H$2*1000*(A16-B16)</f>
        <v>0</v>
      </c>
      <c r="K16" s="1">
        <f>(F16/60)*$H$2*1000*(C16-D16)</f>
        <v>0</v>
      </c>
      <c r="L16" s="1" t="e">
        <f>J16/($G$2*(I16)*#REF!)</f>
        <v>#DIV/0!</v>
      </c>
      <c r="M16" s="1" t="e">
        <f>K16/($G$2*I16*#REF!)</f>
        <v>#DIV/0!</v>
      </c>
    </row>
    <row r="17" spans="9:13" x14ac:dyDescent="0.25">
      <c r="I17" s="2" t="e">
        <f>((A17-D17)-(B17-C17))/((LN((A17-D17)/(B17-C17))))</f>
        <v>#DIV/0!</v>
      </c>
      <c r="J17" s="1">
        <f>(E17/60)*$H$2*1000*(A17-B17)</f>
        <v>0</v>
      </c>
      <c r="K17" s="1">
        <f>(F17/60)*$H$2*1000*(C17-D17)</f>
        <v>0</v>
      </c>
      <c r="L17" s="1" t="e">
        <f>J17/($G$2*(I17)*#REF!)</f>
        <v>#DIV/0!</v>
      </c>
      <c r="M17" s="1" t="e">
        <f>K17/($G$2*I17*#REF!)</f>
        <v>#DIV/0!</v>
      </c>
    </row>
    <row r="18" spans="9:13" x14ac:dyDescent="0.25">
      <c r="I18" s="2" t="e">
        <f>((A18-D18)-(B18-C18))/((LN((A18-D18)/(B18-C18))))</f>
        <v>#DIV/0!</v>
      </c>
      <c r="J18" s="1">
        <f>(E18/60)*$H$2*1000*(A18-B18)</f>
        <v>0</v>
      </c>
      <c r="K18" s="1">
        <f>(F18/60)*$H$2*1000*(C18-D18)</f>
        <v>0</v>
      </c>
      <c r="L18" s="1" t="e">
        <f>J18/($G$2*(I18)*#REF!)</f>
        <v>#DIV/0!</v>
      </c>
      <c r="M18" s="1" t="e">
        <f>K18/($G$2*I18*#REF!)</f>
        <v>#DIV/0!</v>
      </c>
    </row>
    <row r="19" spans="9:13" x14ac:dyDescent="0.25">
      <c r="I19" s="2" t="e">
        <f>((A19-D19)-(B19-C19))/((LN((A19-D19)/(B19-C19))))</f>
        <v>#DIV/0!</v>
      </c>
      <c r="J19" s="1">
        <f>(E19/60)*$H$2*1000*(A19-B19)</f>
        <v>0</v>
      </c>
      <c r="K19" s="1">
        <f>(F19/60)*$H$2*1000*(C19-D19)</f>
        <v>0</v>
      </c>
      <c r="L19" s="1" t="e">
        <f>J19/($G$2*(I19)*#REF!)</f>
        <v>#DIV/0!</v>
      </c>
      <c r="M19" s="1" t="e">
        <f>K19/($G$2*I19*#REF!)</f>
        <v>#DIV/0!</v>
      </c>
    </row>
    <row r="20" spans="9:13" x14ac:dyDescent="0.25">
      <c r="I20" s="2" t="e">
        <f>((A20-D20)-(B20-C20))/((LN((A20-D20)/(B20-C20))))</f>
        <v>#DIV/0!</v>
      </c>
      <c r="J20" s="1">
        <f>(E20/60)*$H$2*1000*(A20-B20)</f>
        <v>0</v>
      </c>
      <c r="K20" s="1">
        <f>(F20/60)*$H$2*1000*(C20-D20)</f>
        <v>0</v>
      </c>
      <c r="L20" s="1" t="e">
        <f>J20/($G$2*(I20)*#REF!)</f>
        <v>#DIV/0!</v>
      </c>
      <c r="M20" s="1" t="e">
        <f>K20/($G$2*I20*#REF!)</f>
        <v>#DIV/0!</v>
      </c>
    </row>
    <row r="21" spans="9:13" x14ac:dyDescent="0.25">
      <c r="I21" s="2" t="e">
        <f>((A21-D21)-(B21-C21))/((LN((A21-D21)/(B21-C21))))</f>
        <v>#DIV/0!</v>
      </c>
      <c r="J21" s="1">
        <f>(E21/60)*$H$2*1000*(A21-B21)</f>
        <v>0</v>
      </c>
      <c r="K21" s="1">
        <f>(F21/60)*$H$2*1000*(C21-D21)</f>
        <v>0</v>
      </c>
      <c r="L21" s="1" t="e">
        <f>J21/($G$2*(I21)*#REF!)</f>
        <v>#DIV/0!</v>
      </c>
      <c r="M21" s="1" t="e">
        <f>K21/($G$2*I21*#REF!)</f>
        <v>#DIV/0!</v>
      </c>
    </row>
    <row r="22" spans="9:13" x14ac:dyDescent="0.25">
      <c r="I22" s="2" t="e">
        <f>((A22-D22)-(B22-C22))/((LN((A22-D22)/(B22-C22))))</f>
        <v>#DIV/0!</v>
      </c>
      <c r="J22" s="1">
        <f>(E22/60)*$H$2*1000*(A22-B22)</f>
        <v>0</v>
      </c>
      <c r="K22" s="1">
        <f>(F22/60)*$H$2*1000*(C22-D22)</f>
        <v>0</v>
      </c>
      <c r="L22" s="1" t="e">
        <f>J22/($G$2*(I22)*#REF!)</f>
        <v>#DIV/0!</v>
      </c>
      <c r="M22" s="1" t="e">
        <f>K22/($G$2*I22*#REF!)</f>
        <v>#DIV/0!</v>
      </c>
    </row>
    <row r="23" spans="9:13" x14ac:dyDescent="0.25">
      <c r="I23" s="2" t="e">
        <f>((A23-D23)-(B23-C23))/((LN((A23-D23)/(B23-C23))))</f>
        <v>#DIV/0!</v>
      </c>
      <c r="J23" s="1">
        <f>(E23/60)*$H$2*1000*(A23-B23)</f>
        <v>0</v>
      </c>
      <c r="K23" s="1">
        <f>(F23/60)*$H$2*1000*(C23-D23)</f>
        <v>0</v>
      </c>
      <c r="L23" s="1" t="e">
        <f>J23/($G$2*(I23)*#REF!)</f>
        <v>#DIV/0!</v>
      </c>
      <c r="M23" s="1" t="e">
        <f>K23/($G$2*I23*#REF!)</f>
        <v>#DIV/0!</v>
      </c>
    </row>
    <row r="24" spans="9:13" x14ac:dyDescent="0.25">
      <c r="I24" s="2" t="e">
        <f>((A24-D24)-(B24-C24))/((LN((A24-D24)/(B24-C24))))</f>
        <v>#DIV/0!</v>
      </c>
      <c r="J24" s="1">
        <f>(E24/60)*$H$2*1000*(A24-B24)</f>
        <v>0</v>
      </c>
      <c r="K24" s="1">
        <f>(F24/60)*$H$2*1000*(C24-D24)</f>
        <v>0</v>
      </c>
      <c r="L24" s="1" t="e">
        <f>J24/($G$2*(I24)*#REF!)</f>
        <v>#DIV/0!</v>
      </c>
      <c r="M24" s="1" t="e">
        <f>K24/($G$2*I24*#REF!)</f>
        <v>#DIV/0!</v>
      </c>
    </row>
    <row r="25" spans="9:13" x14ac:dyDescent="0.25">
      <c r="I25" s="2" t="e">
        <f>((A25-D25)-(B25-C25))/((LN((A25-D25)/(B25-C25))))</f>
        <v>#DIV/0!</v>
      </c>
      <c r="J25" s="1">
        <f>(E25/60)*$H$2*1000*(A25-B25)</f>
        <v>0</v>
      </c>
      <c r="K25" s="1">
        <f>(F25/60)*$H$2*1000*(C25-D25)</f>
        <v>0</v>
      </c>
      <c r="L25" s="1" t="e">
        <f>J25/($G$2*(I25)*#REF!)</f>
        <v>#DIV/0!</v>
      </c>
      <c r="M25" s="1" t="e">
        <f>K25/($G$2*I25*#REF!)</f>
        <v>#DIV/0!</v>
      </c>
    </row>
    <row r="26" spans="9:13" x14ac:dyDescent="0.25">
      <c r="I26" s="2" t="e">
        <f>((A26-D26)-(B26-C26))/((LN((A26-D26)/(B26-C26))))</f>
        <v>#DIV/0!</v>
      </c>
      <c r="J26" s="1">
        <f>(E26/60)*$H$2*1000*(A26-B26)</f>
        <v>0</v>
      </c>
      <c r="K26" s="1">
        <f>(F26/60)*$H$2*1000*(C26-D26)</f>
        <v>0</v>
      </c>
      <c r="L26" s="1" t="e">
        <f>J26/($G$2*(I26)*#REF!)</f>
        <v>#DIV/0!</v>
      </c>
      <c r="M26" s="1" t="e">
        <f>K26/($G$2*I26*#REF!)</f>
        <v>#DIV/0!</v>
      </c>
    </row>
    <row r="27" spans="9:13" x14ac:dyDescent="0.25">
      <c r="I27" s="2" t="e">
        <f>((A27-D27)-(B27-C27))/((LN((A27-D27)/(B27-C27))))</f>
        <v>#DIV/0!</v>
      </c>
      <c r="J27" s="1">
        <f>(E27/60)*$H$2*1000*(A27-B27)</f>
        <v>0</v>
      </c>
      <c r="K27" s="1">
        <f>(F27/60)*$H$2*1000*(C27-D27)</f>
        <v>0</v>
      </c>
      <c r="L27" s="1" t="e">
        <f>J27/($G$2*(I27)*#REF!)</f>
        <v>#DIV/0!</v>
      </c>
      <c r="M27" s="1" t="e">
        <f>K27/($G$2*I27*#REF!)</f>
        <v>#DIV/0!</v>
      </c>
    </row>
    <row r="28" spans="9:13" x14ac:dyDescent="0.25">
      <c r="I28" s="2" t="e">
        <f>((A28-D28)-(B28-C28))/((LN((A28-D28)/(B28-C28))))</f>
        <v>#DIV/0!</v>
      </c>
      <c r="J28" s="1">
        <f>(E28/60)*$H$2*1000*(A28-B28)</f>
        <v>0</v>
      </c>
      <c r="K28" s="1">
        <f>(F28/60)*$H$2*1000*(C28-D28)</f>
        <v>0</v>
      </c>
      <c r="L28" s="1" t="e">
        <f>J28/($G$2*(I28)*#REF!)</f>
        <v>#DIV/0!</v>
      </c>
      <c r="M28" s="1" t="e">
        <f>K28/($G$2*I28*#REF!)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F13" sqref="F13"/>
    </sheetView>
  </sheetViews>
  <sheetFormatPr defaultRowHeight="15" x14ac:dyDescent="0.25"/>
  <cols>
    <col min="1" max="4" width="10.42578125" style="1" customWidth="1"/>
    <col min="5" max="6" width="13.42578125" style="1" customWidth="1"/>
    <col min="7" max="8" width="13.140625" style="1" customWidth="1"/>
    <col min="9" max="9" width="18.85546875" style="1" bestFit="1" customWidth="1"/>
    <col min="10" max="11" width="11.7109375" style="1" customWidth="1"/>
    <col min="12" max="13" width="10.5703125" style="1" customWidth="1"/>
    <col min="14" max="16384" width="9.140625" style="1"/>
  </cols>
  <sheetData>
    <row r="1" spans="1:17" ht="75" x14ac:dyDescent="0.25">
      <c r="A1" s="4" t="s">
        <v>0</v>
      </c>
      <c r="B1" s="4" t="s">
        <v>9</v>
      </c>
      <c r="C1" s="4" t="s">
        <v>1</v>
      </c>
      <c r="D1" s="4" t="s">
        <v>2</v>
      </c>
      <c r="E1" s="4" t="s">
        <v>4</v>
      </c>
      <c r="F1" s="4" t="s">
        <v>13</v>
      </c>
      <c r="G1" s="4" t="s">
        <v>5</v>
      </c>
      <c r="H1" s="4" t="s">
        <v>6</v>
      </c>
      <c r="I1" s="4" t="s">
        <v>3</v>
      </c>
      <c r="J1" s="4" t="s">
        <v>7</v>
      </c>
      <c r="K1" s="4" t="s">
        <v>8</v>
      </c>
      <c r="L1" s="4" t="s">
        <v>10</v>
      </c>
      <c r="M1" s="4" t="s">
        <v>11</v>
      </c>
      <c r="N1" s="4"/>
      <c r="O1" s="4"/>
      <c r="P1" s="4"/>
      <c r="Q1" s="4"/>
    </row>
    <row r="2" spans="1:17" x14ac:dyDescent="0.25">
      <c r="G2" s="1">
        <v>0.28000000000000003</v>
      </c>
      <c r="H2" s="2">
        <v>4.1870000000000003</v>
      </c>
      <c r="I2" s="2" t="e">
        <f>((A2-D2)-(B2-C2))/((LN((A2-D2)/(B2-C2))))</f>
        <v>#DIV/0!</v>
      </c>
      <c r="J2" s="1">
        <f>(E2/60)*$H$2*1000*(A2-B2)</f>
        <v>0</v>
      </c>
      <c r="K2" s="1">
        <f>(F2/60)*$H$2*1000*(C2-D2)</f>
        <v>0</v>
      </c>
      <c r="L2" s="1" t="e">
        <f>J2/($G$2*(I2)*#REF!)</f>
        <v>#DIV/0!</v>
      </c>
      <c r="M2" s="1" t="e">
        <f>K2/($G$2*I2*#REF!)</f>
        <v>#DIV/0!</v>
      </c>
    </row>
    <row r="3" spans="1:17" x14ac:dyDescent="0.25">
      <c r="I3" s="2" t="e">
        <f>((A3-D3)-(B3-C3))/((LN((A3-D3)/(B3-C3))))</f>
        <v>#DIV/0!</v>
      </c>
      <c r="J3" s="1">
        <f>(E3/60)*$H$2*1000*(A3-B3)</f>
        <v>0</v>
      </c>
      <c r="K3" s="1">
        <f>(F3/60)*$H$2*1000*(C3-D3)</f>
        <v>0</v>
      </c>
      <c r="L3" s="1" t="e">
        <f>J3/($G$2*(I3)*#REF!)</f>
        <v>#DIV/0!</v>
      </c>
      <c r="M3" s="1" t="e">
        <f>K3/($G$2*I3*#REF!)</f>
        <v>#DIV/0!</v>
      </c>
    </row>
    <row r="4" spans="1:17" x14ac:dyDescent="0.25">
      <c r="I4" s="2" t="e">
        <f>((A4-D4)-(B4-C4))/((LN((A4-D4)/(B4-C4))))</f>
        <v>#DIV/0!</v>
      </c>
      <c r="J4" s="1">
        <f>(E4/60)*$H$2*1000*(A4-B4)</f>
        <v>0</v>
      </c>
      <c r="K4" s="1">
        <f>(F4/60)*$H$2*1000*(C4-D4)</f>
        <v>0</v>
      </c>
      <c r="L4" s="1" t="e">
        <f>J4/($G$2*(I4)*#REF!)</f>
        <v>#DIV/0!</v>
      </c>
      <c r="M4" s="1" t="e">
        <f>K4/($G$2*I4*#REF!)</f>
        <v>#DIV/0!</v>
      </c>
    </row>
    <row r="5" spans="1:17" x14ac:dyDescent="0.25">
      <c r="I5" s="2" t="e">
        <f>((A5-D5)-(B5-C5))/((LN((A5-D5)/(B5-C5))))</f>
        <v>#DIV/0!</v>
      </c>
      <c r="J5" s="1">
        <f>(E5/60)*$H$2*1000*(A5-B5)</f>
        <v>0</v>
      </c>
      <c r="K5" s="1">
        <f>(F5/60)*$H$2*1000*(C5-D5)</f>
        <v>0</v>
      </c>
      <c r="L5" s="1" t="e">
        <f>J5/($G$2*(I5)*#REF!)</f>
        <v>#DIV/0!</v>
      </c>
      <c r="M5" s="1" t="e">
        <f>K5/($G$2*I5*#REF!)</f>
        <v>#DIV/0!</v>
      </c>
    </row>
    <row r="6" spans="1:17" x14ac:dyDescent="0.25">
      <c r="I6" s="2" t="e">
        <f>((A6-D6)-(B6-C6))/((LN((A6-D6)/(B6-C6))))</f>
        <v>#DIV/0!</v>
      </c>
      <c r="J6" s="1">
        <f>(E6/60)*$H$2*1000*(A6-B6)</f>
        <v>0</v>
      </c>
      <c r="K6" s="1">
        <f>(F6/60)*$H$2*1000*(C6-D6)</f>
        <v>0</v>
      </c>
      <c r="L6" s="1" t="e">
        <f>J6/($G$2*(I6)*#REF!)</f>
        <v>#DIV/0!</v>
      </c>
      <c r="M6" s="1" t="e">
        <f>K6/($G$2*I6*#REF!)</f>
        <v>#DIV/0!</v>
      </c>
    </row>
    <row r="7" spans="1:17" x14ac:dyDescent="0.25">
      <c r="I7" s="2" t="e">
        <f>((A7-D7)-(B7-C7))/((LN((A7-D7)/(B7-C7))))</f>
        <v>#DIV/0!</v>
      </c>
      <c r="J7" s="1">
        <f>(E7/60)*$H$2*1000*(A7-B7)</f>
        <v>0</v>
      </c>
      <c r="K7" s="1">
        <f>(F7/60)*$H$2*1000*(C7-D7)</f>
        <v>0</v>
      </c>
      <c r="L7" s="1" t="e">
        <f>J7/($G$2*(I7)*#REF!)</f>
        <v>#DIV/0!</v>
      </c>
      <c r="M7" s="1" t="e">
        <f>K7/($G$2*I7*#REF!)</f>
        <v>#DIV/0!</v>
      </c>
    </row>
    <row r="8" spans="1:17" x14ac:dyDescent="0.25">
      <c r="I8" s="2" t="e">
        <f>((A8-D8)-(B8-C8))/((LN((A8-D8)/(B8-C8))))</f>
        <v>#DIV/0!</v>
      </c>
      <c r="J8" s="1">
        <f>(E8/60)*$H$2*1000*(A8-B8)</f>
        <v>0</v>
      </c>
      <c r="K8" s="1">
        <f>(F8/60)*$H$2*1000*(C8-D8)</f>
        <v>0</v>
      </c>
      <c r="L8" s="1" t="e">
        <f>J8/($G$2*(I8)*#REF!)</f>
        <v>#DIV/0!</v>
      </c>
      <c r="M8" s="1" t="e">
        <f>K8/($G$2*I8*#REF!)</f>
        <v>#DIV/0!</v>
      </c>
    </row>
    <row r="9" spans="1:17" x14ac:dyDescent="0.25">
      <c r="I9" s="2" t="e">
        <f>((A9-D9)-(B9-C9))/((LN((A9-D9)/(B9-C9))))</f>
        <v>#DIV/0!</v>
      </c>
      <c r="J9" s="1">
        <f>(E9/60)*$H$2*1000*(A9-B9)</f>
        <v>0</v>
      </c>
      <c r="K9" s="1">
        <f>(F9/60)*$H$2*1000*(C9-D9)</f>
        <v>0</v>
      </c>
      <c r="L9" s="1" t="e">
        <f>J9/($G$2*(I9)*#REF!)</f>
        <v>#DIV/0!</v>
      </c>
      <c r="M9" s="1" t="e">
        <f>K9/($G$2*I9*#REF!)</f>
        <v>#DIV/0!</v>
      </c>
    </row>
    <row r="10" spans="1:17" x14ac:dyDescent="0.25">
      <c r="I10" s="2" t="e">
        <f>((A10-D10)-(B10-C10))/((LN((A10-D10)/(B10-C10))))</f>
        <v>#DIV/0!</v>
      </c>
      <c r="J10" s="1">
        <f>(E10/60)*$H$2*1000*(A10-B10)</f>
        <v>0</v>
      </c>
      <c r="K10" s="1">
        <f>(F10/60)*$H$2*1000*(C10-D10)</f>
        <v>0</v>
      </c>
      <c r="L10" s="1" t="e">
        <f>J10/($G$2*(I10)*#REF!)</f>
        <v>#DIV/0!</v>
      </c>
      <c r="M10" s="1" t="e">
        <f>K10/($G$2*I10*#REF!)</f>
        <v>#DIV/0!</v>
      </c>
    </row>
    <row r="11" spans="1:17" x14ac:dyDescent="0.25">
      <c r="I11" s="2" t="e">
        <f>((A11-D11)-(B11-C11))/((LN((A11-D11)/(B11-C11))))</f>
        <v>#DIV/0!</v>
      </c>
      <c r="J11" s="1">
        <f>(E11/60)*$H$2*1000*(A11-B11)</f>
        <v>0</v>
      </c>
      <c r="K11" s="1">
        <f>(F11/60)*$H$2*1000*(C11-D11)</f>
        <v>0</v>
      </c>
      <c r="L11" s="1" t="e">
        <f>J11/($G$2*(I11)*#REF!)</f>
        <v>#DIV/0!</v>
      </c>
      <c r="M11" s="1" t="e">
        <f>K11/($G$2*I11*#REF!)</f>
        <v>#DIV/0!</v>
      </c>
    </row>
    <row r="12" spans="1:17" x14ac:dyDescent="0.25">
      <c r="I12" s="2" t="e">
        <f>((A12-D12)-(B12-C12))/((LN((A12-D12)/(B12-C12))))</f>
        <v>#DIV/0!</v>
      </c>
      <c r="J12" s="1">
        <f>(E12/60)*$H$2*1000*(A12-B12)</f>
        <v>0</v>
      </c>
      <c r="K12" s="1">
        <f>(F12/60)*$H$2*1000*(C12-D12)</f>
        <v>0</v>
      </c>
      <c r="L12" s="1" t="e">
        <f>J12/($G$2*(I12)*#REF!)</f>
        <v>#DIV/0!</v>
      </c>
      <c r="M12" s="1" t="e">
        <f>K12/($G$2*I12*#REF!)</f>
        <v>#DIV/0!</v>
      </c>
    </row>
    <row r="13" spans="1:17" x14ac:dyDescent="0.25">
      <c r="I13" s="2" t="e">
        <f>((A13-D13)-(B13-C13))/((LN((A13-D13)/(B13-C13))))</f>
        <v>#DIV/0!</v>
      </c>
      <c r="J13" s="1">
        <f>(E13/60)*$H$2*1000*(A13-B13)</f>
        <v>0</v>
      </c>
      <c r="K13" s="1">
        <f>(F13/60)*$H$2*1000*(C13-D13)</f>
        <v>0</v>
      </c>
      <c r="L13" s="1" t="e">
        <f>J13/($G$2*(I13)*#REF!)</f>
        <v>#DIV/0!</v>
      </c>
      <c r="M13" s="1" t="e">
        <f>K13/($G$2*I13*#REF!)</f>
        <v>#DIV/0!</v>
      </c>
    </row>
    <row r="14" spans="1:17" x14ac:dyDescent="0.25">
      <c r="I14" s="2" t="e">
        <f>((A14-D14)-(B14-C14))/((LN((A14-D14)/(B14-C14))))</f>
        <v>#DIV/0!</v>
      </c>
      <c r="J14" s="1">
        <f>(E14/60)*$H$2*1000*(A14-B14)</f>
        <v>0</v>
      </c>
      <c r="K14" s="1">
        <f>(F14/60)*$H$2*1000*(C14-D14)</f>
        <v>0</v>
      </c>
      <c r="L14" s="1" t="e">
        <f>J14/($G$2*(I14)*#REF!)</f>
        <v>#DIV/0!</v>
      </c>
      <c r="M14" s="1" t="e">
        <f>K14/($G$2*I14*#REF!)</f>
        <v>#DIV/0!</v>
      </c>
    </row>
    <row r="15" spans="1:17" x14ac:dyDescent="0.25">
      <c r="I15" s="2" t="e">
        <f>((A15-D15)-(B15-C15))/((LN((A15-D15)/(B15-C15))))</f>
        <v>#DIV/0!</v>
      </c>
      <c r="J15" s="1">
        <f>(E15/60)*$H$2*1000*(A15-B15)</f>
        <v>0</v>
      </c>
      <c r="K15" s="1">
        <f>(F15/60)*$H$2*1000*(C15-D15)</f>
        <v>0</v>
      </c>
      <c r="L15" s="1" t="e">
        <f>J15/($G$2*(I15)*#REF!)</f>
        <v>#DIV/0!</v>
      </c>
      <c r="M15" s="1" t="e">
        <f>K15/($G$2*I15*#REF!)</f>
        <v>#DIV/0!</v>
      </c>
    </row>
    <row r="16" spans="1:17" x14ac:dyDescent="0.25">
      <c r="I16" s="2" t="e">
        <f>((A16-D16)-(B16-C16))/((LN((A16-D16)/(B16-C16))))</f>
        <v>#DIV/0!</v>
      </c>
      <c r="J16" s="1">
        <f>(E16/60)*$H$2*1000*(A16-B16)</f>
        <v>0</v>
      </c>
      <c r="K16" s="1">
        <f>(F16/60)*$H$2*1000*(C16-D16)</f>
        <v>0</v>
      </c>
      <c r="L16" s="1" t="e">
        <f>J16/($G$2*(I16)*#REF!)</f>
        <v>#DIV/0!</v>
      </c>
      <c r="M16" s="1" t="e">
        <f>K16/($G$2*I16*#REF!)</f>
        <v>#DIV/0!</v>
      </c>
    </row>
    <row r="17" spans="9:13" x14ac:dyDescent="0.25">
      <c r="I17" s="2" t="e">
        <f>((A17-D17)-(B17-C17))/((LN((A17-D17)/(B17-C17))))</f>
        <v>#DIV/0!</v>
      </c>
      <c r="J17" s="1">
        <f>(E17/60)*$H$2*1000*(A17-B17)</f>
        <v>0</v>
      </c>
      <c r="K17" s="1">
        <f>(F17/60)*$H$2*1000*(C17-D17)</f>
        <v>0</v>
      </c>
      <c r="L17" s="1" t="e">
        <f>J17/($G$2*(I17)*#REF!)</f>
        <v>#DIV/0!</v>
      </c>
      <c r="M17" s="1" t="e">
        <f>K17/($G$2*I17*#REF!)</f>
        <v>#DIV/0!</v>
      </c>
    </row>
    <row r="18" spans="9:13" x14ac:dyDescent="0.25">
      <c r="I18" s="2" t="e">
        <f>((A18-D18)-(B18-C18))/((LN((A18-D18)/(B18-C18))))</f>
        <v>#DIV/0!</v>
      </c>
      <c r="J18" s="1">
        <f>(E18/60)*$H$2*1000*(A18-B18)</f>
        <v>0</v>
      </c>
      <c r="K18" s="1">
        <f>(F18/60)*$H$2*1000*(C18-D18)</f>
        <v>0</v>
      </c>
      <c r="L18" s="1" t="e">
        <f>J18/($G$2*(I18)*#REF!)</f>
        <v>#DIV/0!</v>
      </c>
      <c r="M18" s="1" t="e">
        <f>K18/($G$2*I18*#REF!)</f>
        <v>#DIV/0!</v>
      </c>
    </row>
    <row r="19" spans="9:13" x14ac:dyDescent="0.25">
      <c r="I19" s="2" t="e">
        <f>((A19-D19)-(B19-C19))/((LN((A19-D19)/(B19-C19))))</f>
        <v>#DIV/0!</v>
      </c>
      <c r="J19" s="1">
        <f>(E19/60)*$H$2*1000*(A19-B19)</f>
        <v>0</v>
      </c>
      <c r="K19" s="1">
        <f>(F19/60)*$H$2*1000*(C19-D19)</f>
        <v>0</v>
      </c>
      <c r="L19" s="1" t="e">
        <f>J19/($G$2*(I19)*#REF!)</f>
        <v>#DIV/0!</v>
      </c>
      <c r="M19" s="1" t="e">
        <f>K19/($G$2*I19*#REF!)</f>
        <v>#DIV/0!</v>
      </c>
    </row>
    <row r="20" spans="9:13" x14ac:dyDescent="0.25">
      <c r="I20" s="2" t="e">
        <f>((A20-D20)-(B20-C20))/((LN((A20-D20)/(B20-C20))))</f>
        <v>#DIV/0!</v>
      </c>
      <c r="J20" s="1">
        <f>(E20/60)*$H$2*1000*(A20-B20)</f>
        <v>0</v>
      </c>
      <c r="K20" s="1">
        <f>(F20/60)*$H$2*1000*(C20-D20)</f>
        <v>0</v>
      </c>
      <c r="L20" s="1" t="e">
        <f>J20/($G$2*(I20)*#REF!)</f>
        <v>#DIV/0!</v>
      </c>
      <c r="M20" s="1" t="e">
        <f>K20/($G$2*I20*#REF!)</f>
        <v>#DIV/0!</v>
      </c>
    </row>
    <row r="21" spans="9:13" x14ac:dyDescent="0.25">
      <c r="I21" s="2" t="e">
        <f>((A21-D21)-(B21-C21))/((LN((A21-D21)/(B21-C21))))</f>
        <v>#DIV/0!</v>
      </c>
      <c r="J21" s="1">
        <f>(E21/60)*$H$2*1000*(A21-B21)</f>
        <v>0</v>
      </c>
      <c r="K21" s="1">
        <f>(F21/60)*$H$2*1000*(C21-D21)</f>
        <v>0</v>
      </c>
      <c r="L21" s="1" t="e">
        <f>J21/($G$2*(I21)*#REF!)</f>
        <v>#DIV/0!</v>
      </c>
      <c r="M21" s="1" t="e">
        <f>K21/($G$2*I21*#REF!)</f>
        <v>#DIV/0!</v>
      </c>
    </row>
    <row r="22" spans="9:13" x14ac:dyDescent="0.25">
      <c r="I22" s="2" t="e">
        <f>((A22-D22)-(B22-C22))/((LN((A22-D22)/(B22-C22))))</f>
        <v>#DIV/0!</v>
      </c>
      <c r="J22" s="1">
        <f>(E22/60)*$H$2*1000*(A22-B22)</f>
        <v>0</v>
      </c>
      <c r="K22" s="1">
        <f>(F22/60)*$H$2*1000*(C22-D22)</f>
        <v>0</v>
      </c>
      <c r="L22" s="1" t="e">
        <f>J22/($G$2*(I22)*#REF!)</f>
        <v>#DIV/0!</v>
      </c>
      <c r="M22" s="1" t="e">
        <f>K22/($G$2*I22*#REF!)</f>
        <v>#DIV/0!</v>
      </c>
    </row>
    <row r="23" spans="9:13" x14ac:dyDescent="0.25">
      <c r="I23" s="2" t="e">
        <f>((A23-D23)-(B23-C23))/((LN((A23-D23)/(B23-C23))))</f>
        <v>#DIV/0!</v>
      </c>
      <c r="J23" s="1">
        <f>(E23/60)*$H$2*1000*(A23-B23)</f>
        <v>0</v>
      </c>
      <c r="K23" s="1">
        <f>(F23/60)*$H$2*1000*(C23-D23)</f>
        <v>0</v>
      </c>
      <c r="L23" s="1" t="e">
        <f>J23/($G$2*(I23)*#REF!)</f>
        <v>#DIV/0!</v>
      </c>
      <c r="M23" s="1" t="e">
        <f>K23/($G$2*I23*#REF!)</f>
        <v>#DIV/0!</v>
      </c>
    </row>
    <row r="24" spans="9:13" x14ac:dyDescent="0.25">
      <c r="I24" s="2" t="e">
        <f>((A24-D24)-(B24-C24))/((LN((A24-D24)/(B24-C24))))</f>
        <v>#DIV/0!</v>
      </c>
      <c r="J24" s="1">
        <f>(E24/60)*$H$2*1000*(A24-B24)</f>
        <v>0</v>
      </c>
      <c r="K24" s="1">
        <f>(F24/60)*$H$2*1000*(C24-D24)</f>
        <v>0</v>
      </c>
      <c r="L24" s="1" t="e">
        <f>J24/($G$2*(I24)*#REF!)</f>
        <v>#DIV/0!</v>
      </c>
      <c r="M24" s="1" t="e">
        <f>K24/($G$2*I24*#REF!)</f>
        <v>#DIV/0!</v>
      </c>
    </row>
    <row r="25" spans="9:13" x14ac:dyDescent="0.25">
      <c r="I25" s="2" t="e">
        <f>((A25-D25)-(B25-C25))/((LN((A25-D25)/(B25-C25))))</f>
        <v>#DIV/0!</v>
      </c>
      <c r="J25" s="1">
        <f>(E25/60)*$H$2*1000*(A25-B25)</f>
        <v>0</v>
      </c>
      <c r="K25" s="1">
        <f>(F25/60)*$H$2*1000*(C25-D25)</f>
        <v>0</v>
      </c>
      <c r="L25" s="1" t="e">
        <f>J25/($G$2*(I25)*#REF!)</f>
        <v>#DIV/0!</v>
      </c>
      <c r="M25" s="1" t="e">
        <f>K25/($G$2*I25*#REF!)</f>
        <v>#DIV/0!</v>
      </c>
    </row>
    <row r="26" spans="9:13" x14ac:dyDescent="0.25">
      <c r="I26" s="2" t="e">
        <f>((A26-D26)-(B26-C26))/((LN((A26-D26)/(B26-C26))))</f>
        <v>#DIV/0!</v>
      </c>
      <c r="J26" s="1">
        <f>(E26/60)*$H$2*1000*(A26-B26)</f>
        <v>0</v>
      </c>
      <c r="K26" s="1">
        <f>(F26/60)*$H$2*1000*(C26-D26)</f>
        <v>0</v>
      </c>
      <c r="L26" s="1" t="e">
        <f>J26/($G$2*(I26)*#REF!)</f>
        <v>#DIV/0!</v>
      </c>
      <c r="M26" s="1" t="e">
        <f>K26/($G$2*I26*#REF!)</f>
        <v>#DIV/0!</v>
      </c>
    </row>
    <row r="27" spans="9:13" x14ac:dyDescent="0.25">
      <c r="I27" s="2" t="e">
        <f>((A27-D27)-(B27-C27))/((LN((A27-D27)/(B27-C27))))</f>
        <v>#DIV/0!</v>
      </c>
      <c r="J27" s="1">
        <f>(E27/60)*$H$2*1000*(A27-B27)</f>
        <v>0</v>
      </c>
      <c r="K27" s="1">
        <f>(F27/60)*$H$2*1000*(C27-D27)</f>
        <v>0</v>
      </c>
      <c r="L27" s="1" t="e">
        <f>J27/($G$2*(I27)*#REF!)</f>
        <v>#DIV/0!</v>
      </c>
      <c r="M27" s="1" t="e">
        <f>K27/($G$2*I27*#REF!)</f>
        <v>#DIV/0!</v>
      </c>
    </row>
    <row r="28" spans="9:13" x14ac:dyDescent="0.25">
      <c r="I28" s="2" t="e">
        <f>((A28-D28)-(B28-C28))/((LN((A28-D28)/(B28-C28))))</f>
        <v>#DIV/0!</v>
      </c>
      <c r="J28" s="1">
        <f>(E28/60)*$H$2*1000*(A28-B28)</f>
        <v>0</v>
      </c>
      <c r="K28" s="1">
        <f>(F28/60)*$H$2*1000*(C28-D28)</f>
        <v>0</v>
      </c>
      <c r="L28" s="1" t="e">
        <f>J28/($G$2*(I28)*#REF!)</f>
        <v>#DIV/0!</v>
      </c>
      <c r="M28" s="1" t="e">
        <f>K28/($G$2*I28*#REF!)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TopS&amp;T</vt:lpstr>
      <vt:lpstr>BottomS&amp;T</vt:lpstr>
      <vt:lpstr>CalculateF</vt:lpstr>
      <vt:lpstr>TopP&amp;F</vt:lpstr>
      <vt:lpstr>BottomP&amp;F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2015-09-10T20:03:23Z</dcterms:created>
  <dcterms:modified xsi:type="dcterms:W3CDTF">2015-09-14T15:43:01Z</dcterms:modified>
</cp:coreProperties>
</file>