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Informatik üK\Unterlagen\Modul 307\Projekt\Vorlagen\"/>
    </mc:Choice>
  </mc:AlternateContent>
  <bookViews>
    <workbookView minimized="1" xWindow="0" yWindow="0" windowWidth="38400" windowHeight="19125"/>
  </bookViews>
  <sheets>
    <sheet name="Bewertungsra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F42" i="1"/>
  <c r="F51" i="1" s="1"/>
  <c r="E42" i="1"/>
  <c r="E51" i="1" s="1"/>
  <c r="F31" i="1"/>
  <c r="F50" i="1" s="1"/>
  <c r="E31" i="1"/>
  <c r="E50" i="1" s="1"/>
  <c r="F26" i="1"/>
  <c r="F49" i="1" s="1"/>
  <c r="G49" i="1" s="1"/>
  <c r="E26" i="1"/>
  <c r="E49" i="1" s="1"/>
  <c r="F22" i="1"/>
  <c r="F48" i="1" s="1"/>
  <c r="G48" i="1" s="1"/>
  <c r="E22" i="1"/>
  <c r="E48" i="1" s="1"/>
  <c r="E12" i="1"/>
  <c r="E47" i="1" s="1"/>
  <c r="F12" i="1"/>
  <c r="F47" i="1" s="1"/>
  <c r="G50" i="1" l="1"/>
  <c r="G47" i="1"/>
  <c r="F52" i="1"/>
  <c r="G51" i="1"/>
  <c r="G52" i="1" s="1"/>
  <c r="E52" i="1"/>
</calcChain>
</file>

<file path=xl/sharedStrings.xml><?xml version="1.0" encoding="utf-8"?>
<sst xmlns="http://schemas.openxmlformats.org/spreadsheetml/2006/main" count="171" uniqueCount="118">
  <si>
    <t>Alle relevanten Navigationspunkte sind klar ersichtlich und sinnvoll benannt.</t>
  </si>
  <si>
    <t>Die gesamte Navigation befolgt die gängigen Usability-Standards.</t>
  </si>
  <si>
    <t>307WE021</t>
  </si>
  <si>
    <t>Eine Zielgruppenanalyse wurde druchgeführt.</t>
  </si>
  <si>
    <t>Die ganze Webseite ist unter Berücksichtigung der Zielgruppe selbsterklärend.</t>
  </si>
  <si>
    <t>Das Grundlayout wird auf allen Seiten gemäss MockUps umgesetzt.</t>
  </si>
  <si>
    <t xml:space="preserve">Alle GUI-Elemente werden einheitlich dargestellt. </t>
  </si>
  <si>
    <t>307WE020</t>
  </si>
  <si>
    <t>Alle HTML-Elemente werden sinngemäss eingesetzt.</t>
  </si>
  <si>
    <t>Grafiken und Bilder wurden gezielt eingesetzt.</t>
  </si>
  <si>
    <t>Das Farbekonzept wurde gemäss der Planung implementiert</t>
  </si>
  <si>
    <t>WD220</t>
  </si>
  <si>
    <t>Realistische Kannziele wurden im Anfordungskatalog definiert.</t>
  </si>
  <si>
    <t>Ein GANTT-Diagramm wurde gemäss Vorgabe geführt.</t>
  </si>
  <si>
    <t>307WE031</t>
  </si>
  <si>
    <t>Clientseitige Plausibilitätsprüfung wird angemessen angewendet.</t>
  </si>
  <si>
    <t>Jede Seite durchläuft die W3C Validation fehlerfrei.</t>
  </si>
  <si>
    <t>307WE060</t>
  </si>
  <si>
    <t>xxx</t>
  </si>
  <si>
    <t>Der komplette Code ist leserlich und einheitlich strukturiert.</t>
  </si>
  <si>
    <t>Der Code ist durchgängig mit passenden Kommentaren versehen.</t>
  </si>
  <si>
    <t>Änderungen im Code sind nachvollziehbar festgehalten.</t>
  </si>
  <si>
    <t>WE013</t>
  </si>
  <si>
    <t>WE032</t>
  </si>
  <si>
    <t>Alle relevanten Eingaben werden gegen XSS geschützt.</t>
  </si>
  <si>
    <t>Weiterentwicklung des Sourcecodes ist hinsichtlich Redundanz unproblematisch.</t>
  </si>
  <si>
    <t>Alle relevanten Eingaben werden gegen SQL-Injection geschützt.</t>
  </si>
  <si>
    <t>In der Plaungsphase wurde ein Pflichenheft erstellt.</t>
  </si>
  <si>
    <t>Das Konzept berücksichtigt die gestellten Anforderungen.</t>
  </si>
  <si>
    <t>Testkonzept und dessen Testfälle sind dokumentiert.</t>
  </si>
  <si>
    <t>Alle Testfälle sind sinnvoll und reproduzierbar.</t>
  </si>
  <si>
    <t>Technisches Umfeld wurde korrekt beschrieben.</t>
  </si>
  <si>
    <t>Alle Testfälle wurden von einem Teammitglied und einer aussenstehenden Person durchgeführt und festgehalten.</t>
  </si>
  <si>
    <t>Die Dokumenation wurde ausführlich und seriös nachgeführt.</t>
  </si>
  <si>
    <t>Die Dokumentation erfüllt die formalen Anforderungen.</t>
  </si>
  <si>
    <t>Die Planung stimmt mit der Umsetzung vollständig überein.</t>
  </si>
  <si>
    <t>Kleinere Mängel wurden festgestellt.</t>
  </si>
  <si>
    <t>Grössere Mängel wurden festgestellt oder das konzept wurde gar nicht umgesetzt.</t>
  </si>
  <si>
    <t>MockUps stimmen nicht mit dem umgesetzten Design überein.</t>
  </si>
  <si>
    <t xml:space="preserve">Das Grundlayout bleibt immer in seiner Form bestehen; Input Elemente werden immer gleich dargestellt; </t>
  </si>
  <si>
    <t>Ein Punkt nicht umgesetzt oder beide nicht umgesetzt.</t>
  </si>
  <si>
    <t>Grafiken sind passend zum Inhalt; Anzahl der Grafiken int sinvoll; Grafiken passen ins Grundlayout (z.B. Overflow)</t>
  </si>
  <si>
    <t>Ein Punkt wurde vernachlässigt.</t>
  </si>
  <si>
    <t>Mehrere Punkte wurden vernachlässigt.</t>
  </si>
  <si>
    <t>Die Validation enthält &lt; 3 Error-Meldungen</t>
  </si>
  <si>
    <t>Die Validation enthält &gt;= 3 Error Meldungen</t>
  </si>
  <si>
    <t>Die Validation der getesteten Seite läuft fehlerfrei ab, es entstehen Warnings</t>
  </si>
  <si>
    <t>JS wird zur Plausibilitätsprüfung verwendet; Fehlermeldungen / CSS Highligthing sind sinnvoll</t>
  </si>
  <si>
    <t>H-Tags werden immer korrekt eingesetzt; Input Types werden korrekt eingesetzt (inkl. HTML5 Types: email, number, url, etc.);  Placeholder sind gesetzt</t>
  </si>
  <si>
    <t>Jegliche Daten von ausserhalb der Applikation werden serverseitig validiert.</t>
  </si>
  <si>
    <t>Alle Daten von ausserhalb durchlaufen die Prüfung; Datentyp wird geprüft; Null / Required wird geprüft; Format wird geprüft; Fehlermeldungen werden angezeigt</t>
  </si>
  <si>
    <t>Ein oder zwei Punkte wurden vernachlässigt</t>
  </si>
  <si>
    <t>Mehr als zwei Punkte wurden vernachlässigt</t>
  </si>
  <si>
    <t xml:space="preserve">Alle Daten welche in der Datenbank gespeichert werden sind gegen XSS schützt. </t>
  </si>
  <si>
    <t>Nur Teilweise</t>
  </si>
  <si>
    <t>Gar nicht.</t>
  </si>
  <si>
    <t xml:space="preserve">Alle Datenbankzugriffe sind gegen SQL-Injection schützt. </t>
  </si>
  <si>
    <t>Alle Änderungen sind im Changelog (GIT/Dokument) geführt</t>
  </si>
  <si>
    <t>Nur manche Änderungen sind im ChangeLog ersichtlich.</t>
  </si>
  <si>
    <t>Kein Changelog wird geführt.</t>
  </si>
  <si>
    <t>Kein redundanter Sourcecode</t>
  </si>
  <si>
    <t>Redundanzen könnten besser verhindert werden (weitere Auslagerungen möglich)</t>
  </si>
  <si>
    <t>Wiederverwendbare Codestücke wurden nicht ausgelagert.</t>
  </si>
  <si>
    <t>Alle in der Vorlage existierenden Punkte wurden beschreieben; Grafiken ergänzen den Text sinnvoll; Rechtschreibung behindert den Lesefluss nicht;</t>
  </si>
  <si>
    <t xml:space="preserve">Die Dokumentation beschreibet das Thema vollständig; Die Dokumentation ist über die gesamte Projektzeit entstanden; </t>
  </si>
  <si>
    <t>Das Pflichtenheft deckt alle funktionalen und nichtfunktionalen Anforderungen ab</t>
  </si>
  <si>
    <t>Nur teilweise abgedeckt</t>
  </si>
  <si>
    <t>Mehr als 50% der Anforderungen wurden nicht dokumentiert.</t>
  </si>
  <si>
    <t>Vorlage wurde verwendet und die einzelnen punkte wurden realistisch geplant</t>
  </si>
  <si>
    <t>Diagram ist unübersichtlich oder die Planung ist unrealistisch</t>
  </si>
  <si>
    <t>Diagram ist unübersichtlich und die Planung ist unrealistisch</t>
  </si>
  <si>
    <t>Kannziele ergänzen das Thema und sind realistisch; Ziele sind klar ausformuliert</t>
  </si>
  <si>
    <t>Für die gestellten Anforderungen wurden jeweils die passenden Mittel/Technlogien gewählt; ERM bildet die benötigten Daten ab.</t>
  </si>
  <si>
    <t>Identifizierung durchgeführt; Plausible Schlüsse wurden gezogen.</t>
  </si>
  <si>
    <t>MockUp fürs Grundlayout wurde erstellt; MockUps für drei weitere Seiten wurde erstellt; Überlegungen zum Grundlayout wurde beschrieben</t>
  </si>
  <si>
    <t>MockUps für das Grundlayout und drei einzelne Seiten wurden erstellt. Das funktionale Design wurde beschrieben.</t>
  </si>
  <si>
    <t>Mindestens 8 Testfälle wurden spezifiziert; Mindestens 2 Negativtests</t>
  </si>
  <si>
    <t>Tests prüfen immer die Funktionalität; Tests können mehrfach durchgeführt werden</t>
  </si>
  <si>
    <t>Eingesetzte Technologien wurden beschrieben (DB, Sprachen, Versionen, Hosting)</t>
  </si>
  <si>
    <t>Min 2 Testprotokolle vorhanden; Alle Protokolle mit Datem, Unterschrift und Auswertung</t>
  </si>
  <si>
    <t>Nr.</t>
  </si>
  <si>
    <t>Beschrieb</t>
  </si>
  <si>
    <t>Punkteverteilung</t>
  </si>
  <si>
    <t>Übertroffen (2)</t>
  </si>
  <si>
    <t>Erreicht (1)</t>
  </si>
  <si>
    <t>Ungenügend (0)</t>
  </si>
  <si>
    <t>Inhalt</t>
  </si>
  <si>
    <t>Alle MockUps sind wiedererkennbar</t>
  </si>
  <si>
    <t>Die vorhandenen MockUps wurden nicht vollständig umgesetzt.</t>
  </si>
  <si>
    <t>Err. Punkte</t>
  </si>
  <si>
    <t>307WE021 WE051</t>
  </si>
  <si>
    <t>Einer der beiden Punkte wurde nicht vollständig umgesetzt.</t>
  </si>
  <si>
    <t>101WD100 101WD110</t>
  </si>
  <si>
    <t>xxx
WE052</t>
  </si>
  <si>
    <t>Die Usability-Standards wurden eingehalten.</t>
  </si>
  <si>
    <t>Ein Aspekt der Usability wurde nicht berücksichtigt</t>
  </si>
  <si>
    <t>Mehrer Aspekte der Usability wurden nicht berücksichtigt</t>
  </si>
  <si>
    <t>Die Navigation ist sinnvoll und selbsterklärend.</t>
  </si>
  <si>
    <t>Die Naviagtion ist sinnvoll. Man muss mehrmals hinschauen bis man weiss wie navigiert werden muss um ans Ziel zu gelangen.</t>
  </si>
  <si>
    <t>Die Naviagtion weder sinnvoll noch selbsterklärend.</t>
  </si>
  <si>
    <t>Die Zielgruppe findet sich problemlos und schnell zurecht - die Seite ist selbsterklärend</t>
  </si>
  <si>
    <t>Die Webseite ist nicht auf die Zielgruppe abgestimmt.</t>
  </si>
  <si>
    <t>Die Zielogruppe braucht mehrere Anläufe um sich zurecht zu finden.</t>
  </si>
  <si>
    <t>Für jede Programmiersprache wurden gemäss dem Auftrag drei Regeln definiert. Diese wurden durchgängig umgesetzt.</t>
  </si>
  <si>
    <t>Die Regeln wurden definiert und teilweise umgesetzt.</t>
  </si>
  <si>
    <t>Die Regeln wurden nicht definiert oder nicht umgesetzt.</t>
  </si>
  <si>
    <t>Komplexe und wichtige Codestellen wurden mit kommentaren versehen. Kommentare sind verständlich.</t>
  </si>
  <si>
    <t>Kommentare sind vorhanden jedoch nicht überall oder sind nicht immer verständlich.</t>
  </si>
  <si>
    <t>Kommentare fehlen vermehrt oder sind vermehrt unverständlich.</t>
  </si>
  <si>
    <t>Konzeptionierung und Gestaltung der Benutzeroberfläche unter Berücksichtigung der gestellten Anforderungen und der geschulten Regeln für die Gestaltung eines Web Frontends. (15% - 35%)</t>
  </si>
  <si>
    <t>Modulare Realisierung der Web Applikation unter Berücksichtigung von vorgeschriebenen Richtlinien. (30% - 45%)</t>
  </si>
  <si>
    <t>Implementation von dem Projekt entsprechenden Sicherheitsvorkehrungen. (15% - 25%)</t>
  </si>
  <si>
    <t>Spezifikation und Durchführung von Testfällen zur Sicherstellung der Funktionalität. (15% - 25%)</t>
  </si>
  <si>
    <t>Dokumentation der Applikation um die Wartung und Weiterentwicklung zu ermöglichen. (15% - 25%)</t>
  </si>
  <si>
    <t>Erricht</t>
  </si>
  <si>
    <t>Max.</t>
  </si>
  <si>
    <t>Total</t>
  </si>
  <si>
    <t>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</si>
</sst>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b/>
      <sz val="11"/>
      <color theme="1"/>
      <name val="Titillium"/>
      <family val="3"/>
    </font>
    <font>
      <b/>
      <sz val="12"/>
      <color theme="0"/>
      <name val="Titillium"/>
      <family val="3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3" fillId="2" borderId="2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2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1" fillId="6" borderId="4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1" fillId="7" borderId="4" xfId="0" applyFont="1" applyFill="1" applyBorder="1"/>
    <xf numFmtId="0" fontId="1" fillId="7" borderId="0" xfId="0" applyFont="1" applyFill="1" applyBorder="1"/>
    <xf numFmtId="0" fontId="1" fillId="7" borderId="5" xfId="0" applyFont="1" applyFill="1" applyBorder="1"/>
    <xf numFmtId="0" fontId="2" fillId="8" borderId="1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1" fillId="8" borderId="4" xfId="0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5" borderId="4" xfId="0" applyFont="1" applyFill="1" applyBorder="1"/>
    <xf numFmtId="9" fontId="1" fillId="5" borderId="0" xfId="1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9" fontId="2" fillId="5" borderId="7" xfId="1" applyFont="1" applyFill="1" applyBorder="1"/>
    <xf numFmtId="0" fontId="2" fillId="5" borderId="8" xfId="0" applyFont="1" applyFill="1" applyBorder="1"/>
    <xf numFmtId="0" fontId="3" fillId="2" borderId="2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2"/>
  <sheetViews>
    <sheetView tabSelected="1" zoomScale="85" zoomScaleNormal="85" workbookViewId="0">
      <selection activeCell="C4" sqref="C4"/>
    </sheetView>
  </sheetViews>
  <sheetFormatPr baseColWidth="10" defaultColWidth="11.42578125" defaultRowHeight="16.5" x14ac:dyDescent="0.3"/>
  <cols>
    <col min="1" max="1" width="3.42578125" style="1" customWidth="1"/>
    <col min="2" max="2" width="9" style="1" customWidth="1"/>
    <col min="3" max="3" width="106.7109375" style="1" customWidth="1"/>
    <col min="4" max="4" width="8.28515625" style="1" customWidth="1"/>
    <col min="5" max="5" width="13.5703125" style="1" customWidth="1"/>
    <col min="6" max="6" width="8.28515625" style="1" customWidth="1"/>
    <col min="7" max="7" width="40.85546875" style="1" customWidth="1"/>
    <col min="8" max="8" width="31.5703125" style="1" customWidth="1"/>
    <col min="9" max="9" width="42.42578125" style="1" customWidth="1"/>
    <col min="10" max="10" width="14.28515625" style="1" customWidth="1"/>
    <col min="11" max="16384" width="11.42578125" style="1"/>
  </cols>
  <sheetData>
    <row r="1" spans="2:10" ht="17.25" thickBot="1" x14ac:dyDescent="0.35"/>
    <row r="2" spans="2:10" ht="19.5" x14ac:dyDescent="0.3">
      <c r="B2" s="62" t="s">
        <v>80</v>
      </c>
      <c r="C2" s="61" t="s">
        <v>81</v>
      </c>
      <c r="D2" s="2"/>
      <c r="E2" s="61" t="s">
        <v>89</v>
      </c>
      <c r="F2" s="2"/>
      <c r="G2" s="61" t="s">
        <v>82</v>
      </c>
      <c r="H2" s="61"/>
      <c r="I2" s="61"/>
      <c r="J2" s="65" t="s">
        <v>86</v>
      </c>
    </row>
    <row r="3" spans="2:10" ht="20.25" thickBot="1" x14ac:dyDescent="0.35">
      <c r="B3" s="63"/>
      <c r="C3" s="64"/>
      <c r="D3" s="3"/>
      <c r="E3" s="64"/>
      <c r="F3" s="3"/>
      <c r="G3" s="3" t="s">
        <v>83</v>
      </c>
      <c r="H3" s="3" t="s">
        <v>84</v>
      </c>
      <c r="I3" s="3" t="s">
        <v>85</v>
      </c>
      <c r="J3" s="66"/>
    </row>
    <row r="4" spans="2:10" s="4" customFormat="1" ht="18" x14ac:dyDescent="0.35">
      <c r="B4" s="34">
        <v>1</v>
      </c>
      <c r="C4" s="35" t="s">
        <v>109</v>
      </c>
      <c r="D4" s="35"/>
      <c r="E4" s="35"/>
      <c r="F4" s="35"/>
      <c r="G4" s="35"/>
      <c r="H4" s="35"/>
      <c r="I4" s="35"/>
      <c r="J4" s="36"/>
    </row>
    <row r="5" spans="2:10" x14ac:dyDescent="0.3">
      <c r="B5" s="37"/>
      <c r="C5" s="38" t="s">
        <v>1</v>
      </c>
      <c r="D5" s="38"/>
      <c r="E5" s="38">
        <v>2</v>
      </c>
      <c r="F5" s="38"/>
      <c r="G5" s="38" t="s">
        <v>94</v>
      </c>
      <c r="H5" s="38" t="s">
        <v>95</v>
      </c>
      <c r="I5" s="38" t="s">
        <v>96</v>
      </c>
      <c r="J5" s="39" t="s">
        <v>2</v>
      </c>
    </row>
    <row r="6" spans="2:10" x14ac:dyDescent="0.3">
      <c r="B6" s="37"/>
      <c r="C6" s="38" t="s">
        <v>0</v>
      </c>
      <c r="D6" s="38"/>
      <c r="E6" s="38">
        <v>2</v>
      </c>
      <c r="F6" s="38"/>
      <c r="G6" s="38" t="s">
        <v>97</v>
      </c>
      <c r="H6" s="38" t="s">
        <v>98</v>
      </c>
      <c r="I6" s="38" t="s">
        <v>99</v>
      </c>
      <c r="J6" s="39" t="s">
        <v>90</v>
      </c>
    </row>
    <row r="7" spans="2:10" x14ac:dyDescent="0.3">
      <c r="B7" s="37"/>
      <c r="C7" s="38" t="s">
        <v>5</v>
      </c>
      <c r="D7" s="38"/>
      <c r="E7" s="38">
        <v>2</v>
      </c>
      <c r="F7" s="38"/>
      <c r="G7" s="38" t="s">
        <v>87</v>
      </c>
      <c r="H7" s="38" t="s">
        <v>88</v>
      </c>
      <c r="I7" s="38" t="s">
        <v>38</v>
      </c>
      <c r="J7" s="39" t="s">
        <v>2</v>
      </c>
    </row>
    <row r="8" spans="2:10" x14ac:dyDescent="0.3">
      <c r="B8" s="37"/>
      <c r="C8" s="38" t="s">
        <v>6</v>
      </c>
      <c r="D8" s="38"/>
      <c r="E8" s="38">
        <v>2</v>
      </c>
      <c r="F8" s="38"/>
      <c r="G8" s="38" t="s">
        <v>39</v>
      </c>
      <c r="H8" s="38" t="s">
        <v>91</v>
      </c>
      <c r="I8" s="38" t="s">
        <v>40</v>
      </c>
      <c r="J8" s="39" t="s">
        <v>2</v>
      </c>
    </row>
    <row r="9" spans="2:10" x14ac:dyDescent="0.3">
      <c r="B9" s="37"/>
      <c r="C9" s="38" t="s">
        <v>4</v>
      </c>
      <c r="D9" s="38"/>
      <c r="E9" s="38">
        <v>2</v>
      </c>
      <c r="F9" s="38"/>
      <c r="G9" s="38" t="s">
        <v>100</v>
      </c>
      <c r="H9" s="38" t="s">
        <v>102</v>
      </c>
      <c r="I9" s="38" t="s">
        <v>101</v>
      </c>
      <c r="J9" s="39" t="s">
        <v>2</v>
      </c>
    </row>
    <row r="10" spans="2:10" x14ac:dyDescent="0.3">
      <c r="B10" s="37"/>
      <c r="C10" s="38" t="s">
        <v>10</v>
      </c>
      <c r="D10" s="38"/>
      <c r="E10" s="38">
        <v>2</v>
      </c>
      <c r="F10" s="38"/>
      <c r="G10" s="38" t="s">
        <v>35</v>
      </c>
      <c r="H10" s="38" t="s">
        <v>36</v>
      </c>
      <c r="I10" s="38" t="s">
        <v>37</v>
      </c>
      <c r="J10" s="39" t="s">
        <v>2</v>
      </c>
    </row>
    <row r="11" spans="2:10" x14ac:dyDescent="0.3">
      <c r="B11" s="37"/>
      <c r="C11" s="38" t="s">
        <v>9</v>
      </c>
      <c r="D11" s="38"/>
      <c r="E11" s="38">
        <v>2</v>
      </c>
      <c r="F11" s="38"/>
      <c r="G11" s="38" t="s">
        <v>41</v>
      </c>
      <c r="H11" s="38" t="s">
        <v>42</v>
      </c>
      <c r="I11" s="38" t="s">
        <v>43</v>
      </c>
      <c r="J11" s="39" t="s">
        <v>2</v>
      </c>
    </row>
    <row r="12" spans="2:10" s="4" customFormat="1" ht="18.75" thickBot="1" x14ac:dyDescent="0.4">
      <c r="B12" s="40"/>
      <c r="C12" s="41"/>
      <c r="D12" s="41" t="s">
        <v>116</v>
      </c>
      <c r="E12" s="41">
        <f>SUM(E5:E11)</f>
        <v>14</v>
      </c>
      <c r="F12" s="41">
        <f>ROWS(E5:E11) * 2</f>
        <v>14</v>
      </c>
      <c r="G12" s="41"/>
      <c r="H12" s="41"/>
      <c r="I12" s="41"/>
      <c r="J12" s="42"/>
    </row>
    <row r="13" spans="2:10" s="4" customFormat="1" ht="18" x14ac:dyDescent="0.35">
      <c r="B13" s="11">
        <v>2</v>
      </c>
      <c r="C13" s="12" t="s">
        <v>110</v>
      </c>
      <c r="D13" s="12"/>
      <c r="E13" s="12"/>
      <c r="F13" s="12"/>
      <c r="G13" s="12"/>
      <c r="H13" s="12"/>
      <c r="I13" s="12"/>
      <c r="J13" s="13"/>
    </row>
    <row r="14" spans="2:10" x14ac:dyDescent="0.3">
      <c r="B14" s="14"/>
      <c r="C14" s="15" t="s">
        <v>8</v>
      </c>
      <c r="D14" s="15"/>
      <c r="E14" s="15">
        <v>2</v>
      </c>
      <c r="F14" s="15"/>
      <c r="G14" s="15" t="s">
        <v>48</v>
      </c>
      <c r="H14" s="15" t="s">
        <v>42</v>
      </c>
      <c r="I14" s="15" t="s">
        <v>43</v>
      </c>
      <c r="J14" s="16" t="s">
        <v>7</v>
      </c>
    </row>
    <row r="15" spans="2:10" x14ac:dyDescent="0.3">
      <c r="B15" s="14"/>
      <c r="C15" s="15" t="s">
        <v>15</v>
      </c>
      <c r="D15" s="15"/>
      <c r="E15" s="15">
        <v>2</v>
      </c>
      <c r="F15" s="15"/>
      <c r="G15" s="15" t="s">
        <v>47</v>
      </c>
      <c r="H15" s="15" t="s">
        <v>42</v>
      </c>
      <c r="I15" s="15" t="s">
        <v>43</v>
      </c>
      <c r="J15" s="16" t="s">
        <v>14</v>
      </c>
    </row>
    <row r="16" spans="2:10" x14ac:dyDescent="0.3">
      <c r="B16" s="14"/>
      <c r="C16" s="15" t="s">
        <v>16</v>
      </c>
      <c r="D16" s="15"/>
      <c r="E16" s="15">
        <v>2</v>
      </c>
      <c r="F16" s="15"/>
      <c r="G16" s="15" t="s">
        <v>46</v>
      </c>
      <c r="H16" s="15" t="s">
        <v>44</v>
      </c>
      <c r="I16" s="15" t="s">
        <v>45</v>
      </c>
      <c r="J16" s="16" t="s">
        <v>17</v>
      </c>
    </row>
    <row r="17" spans="2:10" x14ac:dyDescent="0.3">
      <c r="B17" s="14"/>
      <c r="C17" s="15" t="s">
        <v>49</v>
      </c>
      <c r="D17" s="15"/>
      <c r="E17" s="15">
        <v>2</v>
      </c>
      <c r="F17" s="15"/>
      <c r="G17" s="15" t="s">
        <v>50</v>
      </c>
      <c r="H17" s="15" t="s">
        <v>51</v>
      </c>
      <c r="I17" s="15" t="s">
        <v>52</v>
      </c>
      <c r="J17" s="16" t="s">
        <v>14</v>
      </c>
    </row>
    <row r="18" spans="2:10" x14ac:dyDescent="0.3">
      <c r="B18" s="14"/>
      <c r="C18" s="15" t="s">
        <v>20</v>
      </c>
      <c r="D18" s="15"/>
      <c r="E18" s="15">
        <v>2</v>
      </c>
      <c r="F18" s="15"/>
      <c r="G18" s="15" t="s">
        <v>106</v>
      </c>
      <c r="H18" s="15" t="s">
        <v>107</v>
      </c>
      <c r="I18" s="15" t="s">
        <v>108</v>
      </c>
      <c r="J18" s="16" t="s">
        <v>18</v>
      </c>
    </row>
    <row r="19" spans="2:10" x14ac:dyDescent="0.3">
      <c r="B19" s="14"/>
      <c r="C19" s="15" t="s">
        <v>19</v>
      </c>
      <c r="D19" s="15"/>
      <c r="E19" s="15">
        <v>2</v>
      </c>
      <c r="F19" s="15"/>
      <c r="G19" s="15" t="s">
        <v>103</v>
      </c>
      <c r="H19" s="15" t="s">
        <v>104</v>
      </c>
      <c r="I19" s="15" t="s">
        <v>105</v>
      </c>
      <c r="J19" s="16" t="s">
        <v>18</v>
      </c>
    </row>
    <row r="20" spans="2:10" x14ac:dyDescent="0.3">
      <c r="B20" s="14"/>
      <c r="C20" s="15" t="s">
        <v>21</v>
      </c>
      <c r="D20" s="15"/>
      <c r="E20" s="15">
        <v>2</v>
      </c>
      <c r="F20" s="15"/>
      <c r="G20" s="15" t="s">
        <v>57</v>
      </c>
      <c r="H20" s="15" t="s">
        <v>58</v>
      </c>
      <c r="I20" s="15" t="s">
        <v>59</v>
      </c>
      <c r="J20" s="16" t="s">
        <v>93</v>
      </c>
    </row>
    <row r="21" spans="2:10" x14ac:dyDescent="0.3">
      <c r="B21" s="14"/>
      <c r="C21" s="15" t="s">
        <v>25</v>
      </c>
      <c r="D21" s="15"/>
      <c r="E21" s="15">
        <v>2</v>
      </c>
      <c r="F21" s="15"/>
      <c r="G21" s="15" t="s">
        <v>60</v>
      </c>
      <c r="H21" s="15" t="s">
        <v>61</v>
      </c>
      <c r="I21" s="15" t="s">
        <v>62</v>
      </c>
      <c r="J21" s="16" t="s">
        <v>22</v>
      </c>
    </row>
    <row r="22" spans="2:10" s="4" customFormat="1" ht="18.75" thickBot="1" x14ac:dyDescent="0.4">
      <c r="B22" s="43"/>
      <c r="C22" s="44"/>
      <c r="D22" s="44" t="s">
        <v>116</v>
      </c>
      <c r="E22" s="44">
        <f>SUM(E14:E21)</f>
        <v>16</v>
      </c>
      <c r="F22" s="44">
        <f>ROWS(E14:E21)*2</f>
        <v>16</v>
      </c>
      <c r="G22" s="44"/>
      <c r="H22" s="44"/>
      <c r="I22" s="44"/>
      <c r="J22" s="45"/>
    </row>
    <row r="23" spans="2:10" s="4" customFormat="1" ht="18" x14ac:dyDescent="0.35">
      <c r="B23" s="22">
        <v>3</v>
      </c>
      <c r="C23" s="23" t="s">
        <v>111</v>
      </c>
      <c r="D23" s="23"/>
      <c r="E23" s="23"/>
      <c r="F23" s="23"/>
      <c r="G23" s="23"/>
      <c r="H23" s="23"/>
      <c r="I23" s="23"/>
      <c r="J23" s="24"/>
    </row>
    <row r="24" spans="2:10" x14ac:dyDescent="0.3">
      <c r="B24" s="25"/>
      <c r="C24" s="26" t="s">
        <v>24</v>
      </c>
      <c r="D24" s="26"/>
      <c r="E24" s="26">
        <v>2</v>
      </c>
      <c r="F24" s="26"/>
      <c r="G24" s="26" t="s">
        <v>53</v>
      </c>
      <c r="H24" s="26" t="s">
        <v>54</v>
      </c>
      <c r="I24" s="26" t="s">
        <v>55</v>
      </c>
      <c r="J24" s="27" t="s">
        <v>23</v>
      </c>
    </row>
    <row r="25" spans="2:10" x14ac:dyDescent="0.3">
      <c r="B25" s="25"/>
      <c r="C25" s="26" t="s">
        <v>26</v>
      </c>
      <c r="D25" s="26"/>
      <c r="E25" s="26">
        <v>2</v>
      </c>
      <c r="F25" s="26"/>
      <c r="G25" s="26" t="s">
        <v>56</v>
      </c>
      <c r="H25" s="26" t="s">
        <v>54</v>
      </c>
      <c r="I25" s="26" t="s">
        <v>55</v>
      </c>
      <c r="J25" s="27" t="s">
        <v>23</v>
      </c>
    </row>
    <row r="26" spans="2:10" s="4" customFormat="1" ht="18.75" thickBot="1" x14ac:dyDescent="0.4">
      <c r="B26" s="46"/>
      <c r="C26" s="47"/>
      <c r="D26" s="47" t="s">
        <v>116</v>
      </c>
      <c r="E26" s="47">
        <f>SUM(E24:E25)</f>
        <v>4</v>
      </c>
      <c r="F26" s="47">
        <f>ROWS(E24:E25)*2</f>
        <v>4</v>
      </c>
      <c r="G26" s="47"/>
      <c r="H26" s="47"/>
      <c r="I26" s="47"/>
      <c r="J26" s="48"/>
    </row>
    <row r="27" spans="2:10" s="4" customFormat="1" ht="18" x14ac:dyDescent="0.35">
      <c r="B27" s="28">
        <v>4</v>
      </c>
      <c r="C27" s="29" t="s">
        <v>112</v>
      </c>
      <c r="D27" s="29"/>
      <c r="E27" s="29"/>
      <c r="F27" s="29"/>
      <c r="G27" s="29"/>
      <c r="H27" s="29"/>
      <c r="I27" s="29"/>
      <c r="J27" s="30"/>
    </row>
    <row r="28" spans="2:10" x14ac:dyDescent="0.3">
      <c r="B28" s="31"/>
      <c r="C28" s="32" t="s">
        <v>29</v>
      </c>
      <c r="D28" s="32"/>
      <c r="E28" s="32">
        <v>2</v>
      </c>
      <c r="F28" s="32"/>
      <c r="G28" s="32" t="s">
        <v>76</v>
      </c>
      <c r="H28" s="32" t="s">
        <v>42</v>
      </c>
      <c r="I28" s="32" t="s">
        <v>43</v>
      </c>
      <c r="J28" s="33" t="s">
        <v>17</v>
      </c>
    </row>
    <row r="29" spans="2:10" x14ac:dyDescent="0.3">
      <c r="B29" s="31"/>
      <c r="C29" s="32" t="s">
        <v>30</v>
      </c>
      <c r="D29" s="32"/>
      <c r="E29" s="32">
        <v>2</v>
      </c>
      <c r="F29" s="32"/>
      <c r="G29" s="32" t="s">
        <v>77</v>
      </c>
      <c r="H29" s="32" t="s">
        <v>42</v>
      </c>
      <c r="I29" s="32" t="s">
        <v>43</v>
      </c>
      <c r="J29" s="33" t="s">
        <v>17</v>
      </c>
    </row>
    <row r="30" spans="2:10" x14ac:dyDescent="0.3">
      <c r="B30" s="31"/>
      <c r="C30" s="32" t="s">
        <v>32</v>
      </c>
      <c r="D30" s="32"/>
      <c r="E30" s="32">
        <v>2</v>
      </c>
      <c r="F30" s="32"/>
      <c r="G30" s="32" t="s">
        <v>79</v>
      </c>
      <c r="H30" s="32" t="s">
        <v>42</v>
      </c>
      <c r="I30" s="32" t="s">
        <v>43</v>
      </c>
      <c r="J30" s="33" t="s">
        <v>17</v>
      </c>
    </row>
    <row r="31" spans="2:10" s="4" customFormat="1" ht="18.75" thickBot="1" x14ac:dyDescent="0.4">
      <c r="B31" s="49"/>
      <c r="C31" s="50"/>
      <c r="D31" s="50" t="s">
        <v>116</v>
      </c>
      <c r="E31" s="50">
        <f>SUM(E28:E30)</f>
        <v>6</v>
      </c>
      <c r="F31" s="50">
        <f>ROWS(E28:E30)*2</f>
        <v>6</v>
      </c>
      <c r="G31" s="50"/>
      <c r="H31" s="50"/>
      <c r="I31" s="50"/>
      <c r="J31" s="51"/>
    </row>
    <row r="32" spans="2:10" s="4" customFormat="1" ht="18" x14ac:dyDescent="0.35">
      <c r="B32" s="5">
        <v>5</v>
      </c>
      <c r="C32" s="6" t="s">
        <v>113</v>
      </c>
      <c r="D32" s="6"/>
      <c r="E32" s="6"/>
      <c r="F32" s="6"/>
      <c r="G32" s="6"/>
      <c r="H32" s="6"/>
      <c r="I32" s="6"/>
      <c r="J32" s="7"/>
    </row>
    <row r="33" spans="2:10" x14ac:dyDescent="0.3">
      <c r="B33" s="8"/>
      <c r="C33" s="9" t="s">
        <v>34</v>
      </c>
      <c r="D33" s="9"/>
      <c r="E33" s="9">
        <v>2</v>
      </c>
      <c r="F33" s="9"/>
      <c r="G33" s="9" t="s">
        <v>63</v>
      </c>
      <c r="H33" s="9" t="s">
        <v>42</v>
      </c>
      <c r="I33" s="9" t="s">
        <v>43</v>
      </c>
      <c r="J33" s="10" t="s">
        <v>11</v>
      </c>
    </row>
    <row r="34" spans="2:10" x14ac:dyDescent="0.3">
      <c r="B34" s="8"/>
      <c r="C34" s="9" t="s">
        <v>33</v>
      </c>
      <c r="D34" s="9"/>
      <c r="E34" s="9">
        <v>2</v>
      </c>
      <c r="F34" s="9"/>
      <c r="G34" s="9" t="s">
        <v>64</v>
      </c>
      <c r="H34" s="9" t="s">
        <v>42</v>
      </c>
      <c r="I34" s="9" t="s">
        <v>43</v>
      </c>
      <c r="J34" s="10" t="s">
        <v>11</v>
      </c>
    </row>
    <row r="35" spans="2:10" x14ac:dyDescent="0.3">
      <c r="B35" s="8"/>
      <c r="C35" s="9" t="s">
        <v>27</v>
      </c>
      <c r="D35" s="9"/>
      <c r="E35" s="9">
        <v>2</v>
      </c>
      <c r="F35" s="9"/>
      <c r="G35" s="9" t="s">
        <v>65</v>
      </c>
      <c r="H35" s="9" t="s">
        <v>66</v>
      </c>
      <c r="I35" s="9" t="s">
        <v>67</v>
      </c>
      <c r="J35" s="10" t="s">
        <v>11</v>
      </c>
    </row>
    <row r="36" spans="2:10" x14ac:dyDescent="0.3">
      <c r="B36" s="8"/>
      <c r="C36" s="9" t="s">
        <v>13</v>
      </c>
      <c r="D36" s="9"/>
      <c r="E36" s="9">
        <v>2</v>
      </c>
      <c r="F36" s="9"/>
      <c r="G36" s="9" t="s">
        <v>68</v>
      </c>
      <c r="H36" s="9" t="s">
        <v>69</v>
      </c>
      <c r="I36" s="9" t="s">
        <v>70</v>
      </c>
      <c r="J36" s="10" t="s">
        <v>11</v>
      </c>
    </row>
    <row r="37" spans="2:10" x14ac:dyDescent="0.3">
      <c r="B37" s="8"/>
      <c r="C37" s="9" t="s">
        <v>12</v>
      </c>
      <c r="D37" s="9"/>
      <c r="E37" s="9">
        <v>2</v>
      </c>
      <c r="F37" s="9"/>
      <c r="G37" s="9" t="s">
        <v>71</v>
      </c>
      <c r="H37" s="9" t="s">
        <v>42</v>
      </c>
      <c r="I37" s="9" t="s">
        <v>43</v>
      </c>
      <c r="J37" s="10" t="s">
        <v>11</v>
      </c>
    </row>
    <row r="38" spans="2:10" x14ac:dyDescent="0.3">
      <c r="B38" s="8"/>
      <c r="C38" s="9" t="s">
        <v>28</v>
      </c>
      <c r="D38" s="9"/>
      <c r="E38" s="9">
        <v>2</v>
      </c>
      <c r="F38" s="9"/>
      <c r="G38" s="9" t="s">
        <v>72</v>
      </c>
      <c r="H38" s="9" t="s">
        <v>42</v>
      </c>
      <c r="I38" s="9" t="s">
        <v>43</v>
      </c>
      <c r="J38" s="10" t="s">
        <v>11</v>
      </c>
    </row>
    <row r="39" spans="2:10" x14ac:dyDescent="0.3">
      <c r="B39" s="8"/>
      <c r="C39" s="9" t="s">
        <v>3</v>
      </c>
      <c r="D39" s="9"/>
      <c r="E39" s="9">
        <v>2</v>
      </c>
      <c r="F39" s="9"/>
      <c r="G39" s="9" t="s">
        <v>73</v>
      </c>
      <c r="H39" s="9" t="s">
        <v>42</v>
      </c>
      <c r="I39" s="9" t="s">
        <v>43</v>
      </c>
      <c r="J39" s="10" t="s">
        <v>11</v>
      </c>
    </row>
    <row r="40" spans="2:10" x14ac:dyDescent="0.3">
      <c r="B40" s="8"/>
      <c r="C40" s="9" t="s">
        <v>75</v>
      </c>
      <c r="D40" s="9"/>
      <c r="E40" s="9">
        <v>2</v>
      </c>
      <c r="F40" s="9"/>
      <c r="G40" s="9" t="s">
        <v>74</v>
      </c>
      <c r="H40" s="9" t="s">
        <v>42</v>
      </c>
      <c r="I40" s="9" t="s">
        <v>43</v>
      </c>
      <c r="J40" s="10" t="s">
        <v>92</v>
      </c>
    </row>
    <row r="41" spans="2:10" x14ac:dyDescent="0.3">
      <c r="B41" s="8"/>
      <c r="C41" s="9" t="s">
        <v>31</v>
      </c>
      <c r="D41" s="9"/>
      <c r="E41" s="9">
        <v>2</v>
      </c>
      <c r="F41" s="9"/>
      <c r="G41" s="9" t="s">
        <v>78</v>
      </c>
      <c r="H41" s="9" t="s">
        <v>42</v>
      </c>
      <c r="I41" s="9" t="s">
        <v>43</v>
      </c>
      <c r="J41" s="10" t="s">
        <v>11</v>
      </c>
    </row>
    <row r="42" spans="2:10" s="4" customFormat="1" ht="18.75" thickBot="1" x14ac:dyDescent="0.4">
      <c r="B42" s="52"/>
      <c r="C42" s="53"/>
      <c r="D42" s="53" t="s">
        <v>116</v>
      </c>
      <c r="E42" s="53">
        <f>SUM(E33:E41)</f>
        <v>18</v>
      </c>
      <c r="F42" s="53">
        <f>ROWS(E33:E41)*2</f>
        <v>18</v>
      </c>
      <c r="G42" s="53"/>
      <c r="H42" s="53"/>
      <c r="I42" s="53"/>
      <c r="J42" s="54"/>
    </row>
    <row r="45" spans="2:10" ht="17.25" thickBot="1" x14ac:dyDescent="0.35"/>
    <row r="46" spans="2:10" ht="18" x14ac:dyDescent="0.35">
      <c r="B46" s="17"/>
      <c r="C46" s="18"/>
      <c r="D46" s="18" t="s">
        <v>117</v>
      </c>
      <c r="E46" s="18" t="s">
        <v>114</v>
      </c>
      <c r="F46" s="18" t="s">
        <v>115</v>
      </c>
      <c r="G46" s="19"/>
    </row>
    <row r="47" spans="2:10" ht="18" x14ac:dyDescent="0.35">
      <c r="B47" s="55">
        <v>1</v>
      </c>
      <c r="C47" s="20" t="s">
        <v>109</v>
      </c>
      <c r="D47" s="56">
        <v>0.2</v>
      </c>
      <c r="E47" s="20">
        <f>E12</f>
        <v>14</v>
      </c>
      <c r="F47" s="20">
        <f>F12</f>
        <v>14</v>
      </c>
      <c r="G47" s="21">
        <f>ROUND(E47/F47*5+1,1)</f>
        <v>6</v>
      </c>
    </row>
    <row r="48" spans="2:10" ht="18" x14ac:dyDescent="0.35">
      <c r="B48" s="55">
        <v>2</v>
      </c>
      <c r="C48" s="20" t="s">
        <v>110</v>
      </c>
      <c r="D48" s="56">
        <v>0.35</v>
      </c>
      <c r="E48" s="20">
        <f>E22</f>
        <v>16</v>
      </c>
      <c r="F48" s="20">
        <f>F22</f>
        <v>16</v>
      </c>
      <c r="G48" s="21">
        <f t="shared" ref="G48:G51" si="0">ROUND(E48/F48*5+1,1)</f>
        <v>6</v>
      </c>
    </row>
    <row r="49" spans="2:7" ht="18" x14ac:dyDescent="0.35">
      <c r="B49" s="55">
        <v>3</v>
      </c>
      <c r="C49" s="20" t="s">
        <v>111</v>
      </c>
      <c r="D49" s="56">
        <v>0.15</v>
      </c>
      <c r="E49" s="20">
        <f>E26</f>
        <v>4</v>
      </c>
      <c r="F49" s="20">
        <f>F26</f>
        <v>4</v>
      </c>
      <c r="G49" s="21">
        <f t="shared" si="0"/>
        <v>6</v>
      </c>
    </row>
    <row r="50" spans="2:7" ht="18" x14ac:dyDescent="0.35">
      <c r="B50" s="55">
        <v>4</v>
      </c>
      <c r="C50" s="20" t="s">
        <v>112</v>
      </c>
      <c r="D50" s="56">
        <v>0.15</v>
      </c>
      <c r="E50" s="20">
        <f>E31</f>
        <v>6</v>
      </c>
      <c r="F50" s="20">
        <f>F31</f>
        <v>6</v>
      </c>
      <c r="G50" s="21">
        <f t="shared" si="0"/>
        <v>6</v>
      </c>
    </row>
    <row r="51" spans="2:7" ht="18" x14ac:dyDescent="0.35">
      <c r="B51" s="55">
        <v>5</v>
      </c>
      <c r="C51" s="20" t="s">
        <v>113</v>
      </c>
      <c r="D51" s="56">
        <v>0.15</v>
      </c>
      <c r="E51" s="20">
        <f>E42</f>
        <v>18</v>
      </c>
      <c r="F51" s="20">
        <f>F42</f>
        <v>18</v>
      </c>
      <c r="G51" s="21">
        <f t="shared" si="0"/>
        <v>6</v>
      </c>
    </row>
    <row r="52" spans="2:7" s="4" customFormat="1" ht="18.75" thickBot="1" x14ac:dyDescent="0.4">
      <c r="B52" s="57"/>
      <c r="C52" s="58"/>
      <c r="D52" s="59">
        <f>SUM(D47:D51)</f>
        <v>1</v>
      </c>
      <c r="E52" s="58">
        <f>SUM(E47:E51)</f>
        <v>58</v>
      </c>
      <c r="F52" s="58">
        <f>SUM(F47:F51)</f>
        <v>58</v>
      </c>
      <c r="G52" s="60">
        <f>ROUND(G47*D47+G48*D48+G49*D49+G50*D50+G51*D51,1)</f>
        <v>6</v>
      </c>
    </row>
  </sheetData>
  <mergeCells count="5">
    <mergeCell ref="G2:I2"/>
    <mergeCell ref="B2:B3"/>
    <mergeCell ref="C2:C3"/>
    <mergeCell ref="E2:E3"/>
    <mergeCell ref="J2:J3"/>
  </mergeCells>
  <conditionalFormatting sqref="E28:E30 E5:E11 E14:E21 E24:E25 E33:E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Bewertungsraster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Binz Ramon</dc:creator>
  <cp:lastModifiedBy>Informatik üK-Kursleiter (Freelancer)</cp:lastModifiedBy>
  <cp:lastPrinted>2016-01-14T13:43:26Z</cp:lastPrinted>
  <dcterms:created xsi:type="dcterms:W3CDTF">2014-12-23T09:27:44Z</dcterms:created>
  <dcterms:modified xsi:type="dcterms:W3CDTF">2017-09-13T15:46:10Z</dcterms:modified>
</cp:coreProperties>
</file>