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9dc95691c3ec0e/Desktop/Codes/"/>
    </mc:Choice>
  </mc:AlternateContent>
  <xr:revisionPtr revIDLastSave="1435" documentId="8_{66F7B002-52A9-44B3-9A8F-EACDB5882E91}" xr6:coauthVersionLast="45" xr6:coauthVersionMax="45" xr10:uidLastSave="{5B616171-F006-4366-B26A-95A8C61C9193}"/>
  <bookViews>
    <workbookView xWindow="-108" yWindow="-108" windowWidth="23256" windowHeight="12576" xr2:uid="{5152B5D1-0DBA-45AE-95A5-76F0F63ACF8D}"/>
  </bookViews>
  <sheets>
    <sheet name="Feuil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D40" i="1"/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40" i="1" s="1"/>
  <c r="AG28" i="1"/>
  <c r="AG29" i="1"/>
  <c r="AG30" i="1"/>
  <c r="AG31" i="1"/>
  <c r="AG32" i="1"/>
  <c r="AG33" i="1"/>
  <c r="AG34" i="1"/>
  <c r="AG35" i="1"/>
  <c r="AG36" i="1"/>
  <c r="AG37" i="1"/>
  <c r="AG38" i="1"/>
  <c r="AG2" i="1"/>
  <c r="W2" i="1"/>
  <c r="G39" i="1"/>
  <c r="H39" i="1"/>
  <c r="I39" i="1"/>
  <c r="J39" i="1"/>
  <c r="K39" i="1"/>
  <c r="L39" i="1"/>
  <c r="M39" i="1"/>
  <c r="N39" i="1"/>
  <c r="O39" i="1"/>
  <c r="P39" i="1"/>
  <c r="Q39" i="1"/>
  <c r="G40" i="1"/>
  <c r="H40" i="1"/>
  <c r="I40" i="1"/>
  <c r="J40" i="1"/>
  <c r="K40" i="1"/>
  <c r="L40" i="1"/>
  <c r="M40" i="1"/>
  <c r="N40" i="1"/>
  <c r="O40" i="1"/>
  <c r="P40" i="1"/>
  <c r="Q40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2" i="1"/>
  <c r="T39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2" i="1"/>
  <c r="W3" i="1"/>
  <c r="W4" i="1"/>
  <c r="W5" i="1"/>
  <c r="W6" i="1"/>
  <c r="W7" i="1"/>
  <c r="W40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2" i="1"/>
  <c r="F40" i="1"/>
  <c r="R40" i="1"/>
  <c r="F39" i="1"/>
  <c r="E40" i="1"/>
  <c r="E39" i="1"/>
  <c r="T40" i="1"/>
  <c r="R39" i="1"/>
  <c r="C40" i="1"/>
  <c r="B40" i="1"/>
  <c r="C39" i="1"/>
  <c r="B39" i="1"/>
  <c r="AN40" i="1" l="1"/>
  <c r="AM40" i="1"/>
  <c r="AK40" i="1"/>
  <c r="AM39" i="1"/>
  <c r="AL40" i="1"/>
  <c r="AH39" i="1"/>
  <c r="AG39" i="1"/>
  <c r="AJ40" i="1"/>
  <c r="AI40" i="1"/>
  <c r="AH40" i="1"/>
  <c r="AN39" i="1"/>
  <c r="AL39" i="1"/>
  <c r="AK39" i="1"/>
  <c r="AJ39" i="1"/>
  <c r="AI39" i="1"/>
  <c r="X40" i="1"/>
  <c r="AF39" i="1"/>
  <c r="AB40" i="1"/>
  <c r="Y39" i="1"/>
  <c r="AE40" i="1"/>
  <c r="Z39" i="1"/>
  <c r="AD40" i="1"/>
  <c r="V40" i="1"/>
  <c r="AA39" i="1"/>
  <c r="AE39" i="1"/>
  <c r="AC40" i="1"/>
  <c r="AF40" i="1"/>
  <c r="U40" i="1"/>
  <c r="W39" i="1"/>
  <c r="AB39" i="1"/>
  <c r="Z40" i="1"/>
  <c r="X39" i="1"/>
  <c r="AA40" i="1"/>
  <c r="AC39" i="1"/>
  <c r="U39" i="1"/>
  <c r="Y40" i="1"/>
  <c r="AD39" i="1"/>
  <c r="V39" i="1"/>
</calcChain>
</file>

<file path=xl/sharedStrings.xml><?xml version="1.0" encoding="utf-8"?>
<sst xmlns="http://schemas.openxmlformats.org/spreadsheetml/2006/main" count="65" uniqueCount="50">
  <si>
    <t>Données</t>
  </si>
  <si>
    <t>Minorant géométrique</t>
  </si>
  <si>
    <t>Minorant par chemin</t>
  </si>
  <si>
    <t>Méthode 5 - Heuristique de tri de liste par durée décroissante</t>
  </si>
  <si>
    <t>Meilleure solution sans prendre en compte la recherche locale</t>
  </si>
  <si>
    <t>Heuristiques renvoyant les meilleures solutions</t>
  </si>
  <si>
    <t>1 2 3 4 5 6</t>
  </si>
  <si>
    <t>1 2 3 6</t>
  </si>
  <si>
    <t>3 5</t>
  </si>
  <si>
    <t>4 6</t>
  </si>
  <si>
    <t>1 2</t>
  </si>
  <si>
    <t>1 2 3</t>
  </si>
  <si>
    <t>1 2 3 4</t>
  </si>
  <si>
    <t>4 5</t>
  </si>
  <si>
    <t>MOYENNE</t>
  </si>
  <si>
    <t xml:space="preserve">ECART TYPE </t>
  </si>
  <si>
    <t>Meilleure solution en prenant en compte la recherche locale     (bleu si amélioration)</t>
  </si>
  <si>
    <t>Gap - Méthode 1</t>
  </si>
  <si>
    <t>Gap - Méthode 2</t>
  </si>
  <si>
    <t>Gap - Méthode 3</t>
  </si>
  <si>
    <t>Gap - Méthode 4</t>
  </si>
  <si>
    <t>Gap - Méthode 5</t>
  </si>
  <si>
    <t>Gap - Méthode 6</t>
  </si>
  <si>
    <t>Gap maximum - Méthode 1</t>
  </si>
  <si>
    <t>Gap maximum - Méthode 2</t>
  </si>
  <si>
    <t>Gap maximum - Méthode 3</t>
  </si>
  <si>
    <t>Gap maximum - Méthode 4</t>
  </si>
  <si>
    <t>Gap maximum - Méthode 5</t>
  </si>
  <si>
    <t>Gap maximum - Méthode 6</t>
  </si>
  <si>
    <t>Meilleur minorant</t>
  </si>
  <si>
    <t>Méthode 1 après recherche locale (bleu si amélioration)</t>
  </si>
  <si>
    <t>Méthode 2 après recherche locale (bleu si amélioration)</t>
  </si>
  <si>
    <t>Méthode 3 après recherche locale (bleu si amélioration)</t>
  </si>
  <si>
    <t>Méthode 4 après recherche locale (bleu si amélioration)</t>
  </si>
  <si>
    <t>Méthode 5 après recherche locale (bleu si amélioration)</t>
  </si>
  <si>
    <t>Méthode 6 après recherche locale (bleu si amélioration)</t>
  </si>
  <si>
    <t>Gap maximum - Méthode 1 après recherche locale</t>
  </si>
  <si>
    <t>Gap maximum - Méthode 2 après recherche locale</t>
  </si>
  <si>
    <t>Gap maximum - Méthode 3 après recherche locale</t>
  </si>
  <si>
    <t>Gap maximum - Méthode 4 après recherche locale</t>
  </si>
  <si>
    <t>Gap maximum - Méthode 5 après recherche locale</t>
  </si>
  <si>
    <t>Gap maximum - Méthode 6 après recherche locale</t>
  </si>
  <si>
    <t>Gap maximum - Meilleures solutions</t>
  </si>
  <si>
    <t>Gap maximum - Meilleures solutions après recherche locale</t>
  </si>
  <si>
    <t>Méthode 1 - Heuristique absurde</t>
  </si>
  <si>
    <t>Méthode 2 - Heuristique de séparation de listes</t>
  </si>
  <si>
    <t xml:space="preserve">Méthode 3 - Heuristique de tri de liste en fonction de la consommation décroissante de ressources </t>
  </si>
  <si>
    <t>Méthode 4 - Heuristique de tri de liste en fonction de la consommation croissante de ressources</t>
  </si>
  <si>
    <t>Méthode 6 - Heuristique de tri de liste par durée croissante</t>
  </si>
  <si>
    <t>Minorant par empilement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</si>
</sst>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2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/>
    <xf numFmtId="2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vertical="top" wrapText="1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Minorant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Feuil1!$E$2:$E$20</c:f>
              <c:numCache>
                <c:formatCode>General</c:formatCode>
                <c:ptCount val="19"/>
                <c:pt idx="0">
                  <c:v>17</c:v>
                </c:pt>
                <c:pt idx="1">
                  <c:v>23</c:v>
                </c:pt>
                <c:pt idx="2">
                  <c:v>10</c:v>
                </c:pt>
                <c:pt idx="3">
                  <c:v>29</c:v>
                </c:pt>
                <c:pt idx="4">
                  <c:v>40</c:v>
                </c:pt>
                <c:pt idx="5">
                  <c:v>22</c:v>
                </c:pt>
                <c:pt idx="6">
                  <c:v>30</c:v>
                </c:pt>
                <c:pt idx="7">
                  <c:v>45</c:v>
                </c:pt>
                <c:pt idx="8">
                  <c:v>97</c:v>
                </c:pt>
                <c:pt idx="9">
                  <c:v>68</c:v>
                </c:pt>
                <c:pt idx="10">
                  <c:v>55</c:v>
                </c:pt>
                <c:pt idx="11">
                  <c:v>48</c:v>
                </c:pt>
                <c:pt idx="12">
                  <c:v>34</c:v>
                </c:pt>
                <c:pt idx="13">
                  <c:v>128</c:v>
                </c:pt>
                <c:pt idx="14">
                  <c:v>88</c:v>
                </c:pt>
                <c:pt idx="15">
                  <c:v>68</c:v>
                </c:pt>
                <c:pt idx="16">
                  <c:v>63</c:v>
                </c:pt>
                <c:pt idx="17">
                  <c:v>30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9-4889-BD5E-B51C029514F6}"/>
            </c:ext>
          </c:extLst>
        </c:ser>
        <c:ser>
          <c:idx val="2"/>
          <c:order val="1"/>
          <c:tx>
            <c:v>Méthode 1 - Heuristique absurde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Feuil1!$F$2:$F$20</c:f>
              <c:numCache>
                <c:formatCode>General</c:formatCode>
                <c:ptCount val="19"/>
                <c:pt idx="0">
                  <c:v>18</c:v>
                </c:pt>
                <c:pt idx="1">
                  <c:v>23</c:v>
                </c:pt>
                <c:pt idx="2">
                  <c:v>10</c:v>
                </c:pt>
                <c:pt idx="3">
                  <c:v>36</c:v>
                </c:pt>
                <c:pt idx="4">
                  <c:v>53</c:v>
                </c:pt>
                <c:pt idx="5">
                  <c:v>29</c:v>
                </c:pt>
                <c:pt idx="6">
                  <c:v>30</c:v>
                </c:pt>
                <c:pt idx="7">
                  <c:v>57</c:v>
                </c:pt>
                <c:pt idx="8">
                  <c:v>118</c:v>
                </c:pt>
                <c:pt idx="9">
                  <c:v>83</c:v>
                </c:pt>
                <c:pt idx="10">
                  <c:v>64</c:v>
                </c:pt>
                <c:pt idx="11">
                  <c:v>56</c:v>
                </c:pt>
                <c:pt idx="12">
                  <c:v>37</c:v>
                </c:pt>
                <c:pt idx="13">
                  <c:v>142</c:v>
                </c:pt>
                <c:pt idx="14">
                  <c:v>100</c:v>
                </c:pt>
                <c:pt idx="15">
                  <c:v>77</c:v>
                </c:pt>
                <c:pt idx="16">
                  <c:v>73</c:v>
                </c:pt>
                <c:pt idx="17">
                  <c:v>38</c:v>
                </c:pt>
                <c:pt idx="18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69-4889-BD5E-B51C029514F6}"/>
            </c:ext>
          </c:extLst>
        </c:ser>
        <c:ser>
          <c:idx val="3"/>
          <c:order val="2"/>
          <c:tx>
            <c:v>Méthode 2 - Heuristique de séparation de liste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Feuil1!$H$2:$H$20</c:f>
              <c:numCache>
                <c:formatCode>General</c:formatCode>
                <c:ptCount val="19"/>
                <c:pt idx="0">
                  <c:v>18</c:v>
                </c:pt>
                <c:pt idx="1">
                  <c:v>23</c:v>
                </c:pt>
                <c:pt idx="2">
                  <c:v>10</c:v>
                </c:pt>
                <c:pt idx="3">
                  <c:v>36</c:v>
                </c:pt>
                <c:pt idx="4">
                  <c:v>53</c:v>
                </c:pt>
                <c:pt idx="5">
                  <c:v>29</c:v>
                </c:pt>
                <c:pt idx="6">
                  <c:v>30</c:v>
                </c:pt>
                <c:pt idx="7">
                  <c:v>57</c:v>
                </c:pt>
                <c:pt idx="8">
                  <c:v>118</c:v>
                </c:pt>
                <c:pt idx="9">
                  <c:v>83</c:v>
                </c:pt>
                <c:pt idx="10">
                  <c:v>64</c:v>
                </c:pt>
                <c:pt idx="11">
                  <c:v>56</c:v>
                </c:pt>
                <c:pt idx="12">
                  <c:v>37</c:v>
                </c:pt>
                <c:pt idx="13">
                  <c:v>142</c:v>
                </c:pt>
                <c:pt idx="14">
                  <c:v>100</c:v>
                </c:pt>
                <c:pt idx="15">
                  <c:v>77</c:v>
                </c:pt>
                <c:pt idx="16">
                  <c:v>73</c:v>
                </c:pt>
                <c:pt idx="17">
                  <c:v>38</c:v>
                </c:pt>
                <c:pt idx="18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69-4889-BD5E-B51C029514F6}"/>
            </c:ext>
          </c:extLst>
        </c:ser>
        <c:ser>
          <c:idx val="4"/>
          <c:order val="3"/>
          <c:tx>
            <c:v>Méthode 3 - Heuristique de tri de liste en fonction de la consommation décroissante de ressources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Feuil1!$J$2:$J$20</c:f>
              <c:numCache>
                <c:formatCode>General</c:formatCode>
                <c:ptCount val="19"/>
                <c:pt idx="0">
                  <c:v>17</c:v>
                </c:pt>
                <c:pt idx="1">
                  <c:v>23</c:v>
                </c:pt>
                <c:pt idx="2">
                  <c:v>10</c:v>
                </c:pt>
                <c:pt idx="3">
                  <c:v>36</c:v>
                </c:pt>
                <c:pt idx="4">
                  <c:v>50</c:v>
                </c:pt>
                <c:pt idx="5">
                  <c:v>25</c:v>
                </c:pt>
                <c:pt idx="6">
                  <c:v>30</c:v>
                </c:pt>
                <c:pt idx="7">
                  <c:v>55</c:v>
                </c:pt>
                <c:pt idx="8">
                  <c:v>115</c:v>
                </c:pt>
                <c:pt idx="9">
                  <c:v>87</c:v>
                </c:pt>
                <c:pt idx="10">
                  <c:v>65</c:v>
                </c:pt>
                <c:pt idx="11">
                  <c:v>56</c:v>
                </c:pt>
                <c:pt idx="12">
                  <c:v>37</c:v>
                </c:pt>
                <c:pt idx="13">
                  <c:v>139</c:v>
                </c:pt>
                <c:pt idx="14">
                  <c:v>103</c:v>
                </c:pt>
                <c:pt idx="15">
                  <c:v>82</c:v>
                </c:pt>
                <c:pt idx="16">
                  <c:v>81</c:v>
                </c:pt>
                <c:pt idx="17">
                  <c:v>38</c:v>
                </c:pt>
                <c:pt idx="18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69-4889-BD5E-B51C029514F6}"/>
            </c:ext>
          </c:extLst>
        </c:ser>
        <c:ser>
          <c:idx val="5"/>
          <c:order val="4"/>
          <c:tx>
            <c:v>Méthode 4 - Heuristique de tri de liste en fonction de la consommation croissante de ressources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Feuil1!$L$2:$L$20</c:f>
              <c:numCache>
                <c:formatCode>General</c:formatCode>
                <c:ptCount val="19"/>
                <c:pt idx="0">
                  <c:v>18</c:v>
                </c:pt>
                <c:pt idx="1">
                  <c:v>23</c:v>
                </c:pt>
                <c:pt idx="2">
                  <c:v>10</c:v>
                </c:pt>
                <c:pt idx="3">
                  <c:v>37</c:v>
                </c:pt>
                <c:pt idx="4">
                  <c:v>57</c:v>
                </c:pt>
                <c:pt idx="5">
                  <c:v>29</c:v>
                </c:pt>
                <c:pt idx="6">
                  <c:v>30</c:v>
                </c:pt>
                <c:pt idx="7">
                  <c:v>52</c:v>
                </c:pt>
                <c:pt idx="8">
                  <c:v>114</c:v>
                </c:pt>
                <c:pt idx="9">
                  <c:v>90</c:v>
                </c:pt>
                <c:pt idx="10">
                  <c:v>65</c:v>
                </c:pt>
                <c:pt idx="11">
                  <c:v>60</c:v>
                </c:pt>
                <c:pt idx="12">
                  <c:v>37</c:v>
                </c:pt>
                <c:pt idx="13">
                  <c:v>142</c:v>
                </c:pt>
                <c:pt idx="14">
                  <c:v>101</c:v>
                </c:pt>
                <c:pt idx="15">
                  <c:v>76</c:v>
                </c:pt>
                <c:pt idx="16">
                  <c:v>76</c:v>
                </c:pt>
                <c:pt idx="17">
                  <c:v>30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69-4889-BD5E-B51C029514F6}"/>
            </c:ext>
          </c:extLst>
        </c:ser>
        <c:ser>
          <c:idx val="6"/>
          <c:order val="5"/>
          <c:tx>
            <c:v>Méthode 5 - Heuristique de tri de liste par durée décroissante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Feuil1!$N$2:$N$20</c:f>
              <c:numCache>
                <c:formatCode>General</c:formatCode>
                <c:ptCount val="19"/>
                <c:pt idx="0">
                  <c:v>18</c:v>
                </c:pt>
                <c:pt idx="1">
                  <c:v>23</c:v>
                </c:pt>
                <c:pt idx="2">
                  <c:v>10</c:v>
                </c:pt>
                <c:pt idx="3">
                  <c:v>39</c:v>
                </c:pt>
                <c:pt idx="4">
                  <c:v>52</c:v>
                </c:pt>
                <c:pt idx="5">
                  <c:v>25</c:v>
                </c:pt>
                <c:pt idx="6">
                  <c:v>30</c:v>
                </c:pt>
                <c:pt idx="7">
                  <c:v>56</c:v>
                </c:pt>
                <c:pt idx="8">
                  <c:v>110</c:v>
                </c:pt>
                <c:pt idx="9">
                  <c:v>82</c:v>
                </c:pt>
                <c:pt idx="10">
                  <c:v>65</c:v>
                </c:pt>
                <c:pt idx="11">
                  <c:v>63</c:v>
                </c:pt>
                <c:pt idx="12">
                  <c:v>40</c:v>
                </c:pt>
                <c:pt idx="13">
                  <c:v>140</c:v>
                </c:pt>
                <c:pt idx="14">
                  <c:v>98</c:v>
                </c:pt>
                <c:pt idx="15">
                  <c:v>80</c:v>
                </c:pt>
                <c:pt idx="16">
                  <c:v>79</c:v>
                </c:pt>
                <c:pt idx="17">
                  <c:v>38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69-4889-BD5E-B51C029514F6}"/>
            </c:ext>
          </c:extLst>
        </c:ser>
        <c:ser>
          <c:idx val="7"/>
          <c:order val="6"/>
          <c:tx>
            <c:v>Méthode 6 - Heuristique de tri de liste par durée croissante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Feuil1!$P$2:$P$20</c:f>
              <c:numCache>
                <c:formatCode>General</c:formatCode>
                <c:ptCount val="19"/>
                <c:pt idx="0">
                  <c:v>18</c:v>
                </c:pt>
                <c:pt idx="1">
                  <c:v>23</c:v>
                </c:pt>
                <c:pt idx="2">
                  <c:v>10</c:v>
                </c:pt>
                <c:pt idx="3">
                  <c:v>36</c:v>
                </c:pt>
                <c:pt idx="4">
                  <c:v>54</c:v>
                </c:pt>
                <c:pt idx="5">
                  <c:v>27</c:v>
                </c:pt>
                <c:pt idx="6">
                  <c:v>30</c:v>
                </c:pt>
                <c:pt idx="7">
                  <c:v>52</c:v>
                </c:pt>
                <c:pt idx="8">
                  <c:v>118</c:v>
                </c:pt>
                <c:pt idx="9">
                  <c:v>84</c:v>
                </c:pt>
                <c:pt idx="10">
                  <c:v>65</c:v>
                </c:pt>
                <c:pt idx="11">
                  <c:v>67</c:v>
                </c:pt>
                <c:pt idx="12">
                  <c:v>40</c:v>
                </c:pt>
                <c:pt idx="13">
                  <c:v>142</c:v>
                </c:pt>
                <c:pt idx="14">
                  <c:v>101</c:v>
                </c:pt>
                <c:pt idx="15">
                  <c:v>87</c:v>
                </c:pt>
                <c:pt idx="16">
                  <c:v>75</c:v>
                </c:pt>
                <c:pt idx="17">
                  <c:v>32</c:v>
                </c:pt>
                <c:pt idx="18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69-4889-BD5E-B51C029514F6}"/>
            </c:ext>
          </c:extLst>
        </c:ser>
        <c:ser>
          <c:idx val="8"/>
          <c:order val="7"/>
          <c:tx>
            <c:v>Meilleure solution après recherche locale 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Feuil1!$T$2:$T$20</c:f>
              <c:numCache>
                <c:formatCode>General</c:formatCode>
                <c:ptCount val="19"/>
                <c:pt idx="0">
                  <c:v>17</c:v>
                </c:pt>
                <c:pt idx="1">
                  <c:v>23</c:v>
                </c:pt>
                <c:pt idx="2">
                  <c:v>10</c:v>
                </c:pt>
                <c:pt idx="3">
                  <c:v>34</c:v>
                </c:pt>
                <c:pt idx="4">
                  <c:v>46</c:v>
                </c:pt>
                <c:pt idx="5">
                  <c:v>23</c:v>
                </c:pt>
                <c:pt idx="6">
                  <c:v>30</c:v>
                </c:pt>
                <c:pt idx="7">
                  <c:v>49</c:v>
                </c:pt>
                <c:pt idx="8">
                  <c:v>109</c:v>
                </c:pt>
                <c:pt idx="9">
                  <c:v>75</c:v>
                </c:pt>
                <c:pt idx="10">
                  <c:v>58</c:v>
                </c:pt>
                <c:pt idx="11">
                  <c:v>51</c:v>
                </c:pt>
                <c:pt idx="12">
                  <c:v>36</c:v>
                </c:pt>
                <c:pt idx="13">
                  <c:v>137</c:v>
                </c:pt>
                <c:pt idx="14">
                  <c:v>95</c:v>
                </c:pt>
                <c:pt idx="15">
                  <c:v>73</c:v>
                </c:pt>
                <c:pt idx="16">
                  <c:v>67</c:v>
                </c:pt>
                <c:pt idx="17">
                  <c:v>30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69-4889-BD5E-B51C02951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059839"/>
        <c:axId val="1066211919"/>
      </c:barChart>
      <c:catAx>
        <c:axId val="1141059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Données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6211919"/>
        <c:crosses val="autoZero"/>
        <c:auto val="1"/>
        <c:lblAlgn val="ctr"/>
        <c:lblOffset val="100"/>
        <c:noMultiLvlLbl val="0"/>
      </c:catAx>
      <c:valAx>
        <c:axId val="1066211919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Durée</a:t>
                </a:r>
                <a:r>
                  <a:rPr lang="fr-FR" sz="1100" baseline="0"/>
                  <a:t> totale de projet</a:t>
                </a:r>
                <a:endParaRPr lang="fr-FR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05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474024498780552E-2"/>
          <c:y val="0.8146106136746295"/>
          <c:w val="0.58800753687877116"/>
          <c:h val="0.16995646413524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79900779804558E-2"/>
          <c:y val="0.10074316860364659"/>
          <c:w val="0.92144308529552155"/>
          <c:h val="0.77122780342112407"/>
        </c:manualLayout>
      </c:layout>
      <c:barChart>
        <c:barDir val="col"/>
        <c:grouping val="clustered"/>
        <c:varyColors val="0"/>
        <c:ser>
          <c:idx val="1"/>
          <c:order val="0"/>
          <c:tx>
            <c:v>Minorant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Feuil1!$A$21:$A$38</c:f>
              <c:numCache>
                <c:formatCode>General</c:formatCode>
                <c:ptCount val="1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</c:numCache>
            </c:numRef>
          </c:cat>
          <c:val>
            <c:numRef>
              <c:f>Feuil1!$E$21:$E$38</c:f>
              <c:numCache>
                <c:formatCode>General</c:formatCode>
                <c:ptCount val="18"/>
                <c:pt idx="0">
                  <c:v>28</c:v>
                </c:pt>
                <c:pt idx="1">
                  <c:v>51</c:v>
                </c:pt>
                <c:pt idx="2">
                  <c:v>67</c:v>
                </c:pt>
                <c:pt idx="3">
                  <c:v>50</c:v>
                </c:pt>
                <c:pt idx="4">
                  <c:v>47</c:v>
                </c:pt>
                <c:pt idx="5">
                  <c:v>10</c:v>
                </c:pt>
                <c:pt idx="6">
                  <c:v>28</c:v>
                </c:pt>
                <c:pt idx="7">
                  <c:v>22</c:v>
                </c:pt>
                <c:pt idx="8">
                  <c:v>161</c:v>
                </c:pt>
                <c:pt idx="9">
                  <c:v>137</c:v>
                </c:pt>
                <c:pt idx="10">
                  <c:v>103</c:v>
                </c:pt>
                <c:pt idx="11">
                  <c:v>94</c:v>
                </c:pt>
                <c:pt idx="12">
                  <c:v>81</c:v>
                </c:pt>
                <c:pt idx="13">
                  <c:v>211</c:v>
                </c:pt>
                <c:pt idx="14">
                  <c:v>164</c:v>
                </c:pt>
                <c:pt idx="15">
                  <c:v>124</c:v>
                </c:pt>
                <c:pt idx="16">
                  <c:v>111</c:v>
                </c:pt>
                <c:pt idx="17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1-4470-A3F3-5EB8DBE3EB11}"/>
            </c:ext>
          </c:extLst>
        </c:ser>
        <c:ser>
          <c:idx val="2"/>
          <c:order val="1"/>
          <c:tx>
            <c:v>Méthode 1 - Heuristique absurde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Feuil1!$A$21:$A$38</c:f>
              <c:numCache>
                <c:formatCode>General</c:formatCode>
                <c:ptCount val="1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</c:numCache>
            </c:numRef>
          </c:cat>
          <c:val>
            <c:numRef>
              <c:f>Feuil1!$F$21:$F$38</c:f>
              <c:numCache>
                <c:formatCode>General</c:formatCode>
                <c:ptCount val="18"/>
                <c:pt idx="0">
                  <c:v>34</c:v>
                </c:pt>
                <c:pt idx="1">
                  <c:v>72</c:v>
                </c:pt>
                <c:pt idx="2">
                  <c:v>70</c:v>
                </c:pt>
                <c:pt idx="3">
                  <c:v>50</c:v>
                </c:pt>
                <c:pt idx="4">
                  <c:v>47</c:v>
                </c:pt>
                <c:pt idx="5">
                  <c:v>12</c:v>
                </c:pt>
                <c:pt idx="6">
                  <c:v>28</c:v>
                </c:pt>
                <c:pt idx="7">
                  <c:v>22</c:v>
                </c:pt>
                <c:pt idx="8">
                  <c:v>184</c:v>
                </c:pt>
                <c:pt idx="9">
                  <c:v>151</c:v>
                </c:pt>
                <c:pt idx="10">
                  <c:v>122</c:v>
                </c:pt>
                <c:pt idx="11">
                  <c:v>117</c:v>
                </c:pt>
                <c:pt idx="12">
                  <c:v>100</c:v>
                </c:pt>
                <c:pt idx="13">
                  <c:v>250</c:v>
                </c:pt>
                <c:pt idx="14">
                  <c:v>189</c:v>
                </c:pt>
                <c:pt idx="15">
                  <c:v>145</c:v>
                </c:pt>
                <c:pt idx="16">
                  <c:v>124</c:v>
                </c:pt>
                <c:pt idx="1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1-4470-A3F3-5EB8DBE3EB11}"/>
            </c:ext>
          </c:extLst>
        </c:ser>
        <c:ser>
          <c:idx val="3"/>
          <c:order val="2"/>
          <c:tx>
            <c:v>Méthode 2 - Heuristique de séparation de liste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Feuil1!$A$21:$A$38</c:f>
              <c:numCache>
                <c:formatCode>General</c:formatCode>
                <c:ptCount val="1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</c:numCache>
            </c:numRef>
          </c:cat>
          <c:val>
            <c:numRef>
              <c:f>Feuil1!$H$21:$H$38</c:f>
              <c:numCache>
                <c:formatCode>General</c:formatCode>
                <c:ptCount val="18"/>
                <c:pt idx="0">
                  <c:v>34</c:v>
                </c:pt>
                <c:pt idx="1">
                  <c:v>72</c:v>
                </c:pt>
                <c:pt idx="2">
                  <c:v>70</c:v>
                </c:pt>
                <c:pt idx="3">
                  <c:v>50</c:v>
                </c:pt>
                <c:pt idx="4">
                  <c:v>47</c:v>
                </c:pt>
                <c:pt idx="5">
                  <c:v>12</c:v>
                </c:pt>
                <c:pt idx="6">
                  <c:v>28</c:v>
                </c:pt>
                <c:pt idx="7">
                  <c:v>22</c:v>
                </c:pt>
                <c:pt idx="8">
                  <c:v>184</c:v>
                </c:pt>
                <c:pt idx="9">
                  <c:v>151</c:v>
                </c:pt>
                <c:pt idx="10">
                  <c:v>122</c:v>
                </c:pt>
                <c:pt idx="11">
                  <c:v>117</c:v>
                </c:pt>
                <c:pt idx="12">
                  <c:v>100</c:v>
                </c:pt>
                <c:pt idx="13">
                  <c:v>250</c:v>
                </c:pt>
                <c:pt idx="14">
                  <c:v>189</c:v>
                </c:pt>
                <c:pt idx="15">
                  <c:v>145</c:v>
                </c:pt>
                <c:pt idx="16">
                  <c:v>124</c:v>
                </c:pt>
                <c:pt idx="1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F1-4470-A3F3-5EB8DBE3EB11}"/>
            </c:ext>
          </c:extLst>
        </c:ser>
        <c:ser>
          <c:idx val="4"/>
          <c:order val="3"/>
          <c:tx>
            <c:v>Méthode 3 - Heuristique de tri de liste en fonction de la consommation décroissante de ressources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Feuil1!$A$21:$A$38</c:f>
              <c:numCache>
                <c:formatCode>General</c:formatCode>
                <c:ptCount val="1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</c:numCache>
            </c:numRef>
          </c:cat>
          <c:val>
            <c:numRef>
              <c:f>Feuil1!$J$21:$J$38</c:f>
              <c:numCache>
                <c:formatCode>General</c:formatCode>
                <c:ptCount val="18"/>
                <c:pt idx="0">
                  <c:v>28</c:v>
                </c:pt>
                <c:pt idx="1">
                  <c:v>68</c:v>
                </c:pt>
                <c:pt idx="2">
                  <c:v>71</c:v>
                </c:pt>
                <c:pt idx="3">
                  <c:v>50</c:v>
                </c:pt>
                <c:pt idx="4">
                  <c:v>47</c:v>
                </c:pt>
                <c:pt idx="5">
                  <c:v>12</c:v>
                </c:pt>
                <c:pt idx="6">
                  <c:v>28</c:v>
                </c:pt>
                <c:pt idx="7">
                  <c:v>22</c:v>
                </c:pt>
                <c:pt idx="8">
                  <c:v>182</c:v>
                </c:pt>
                <c:pt idx="9">
                  <c:v>156</c:v>
                </c:pt>
                <c:pt idx="10">
                  <c:v>126</c:v>
                </c:pt>
                <c:pt idx="11">
                  <c:v>114</c:v>
                </c:pt>
                <c:pt idx="12">
                  <c:v>103</c:v>
                </c:pt>
                <c:pt idx="13">
                  <c:v>252</c:v>
                </c:pt>
                <c:pt idx="14">
                  <c:v>200</c:v>
                </c:pt>
                <c:pt idx="15">
                  <c:v>160</c:v>
                </c:pt>
                <c:pt idx="16">
                  <c:v>135</c:v>
                </c:pt>
                <c:pt idx="17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F1-4470-A3F3-5EB8DBE3EB11}"/>
            </c:ext>
          </c:extLst>
        </c:ser>
        <c:ser>
          <c:idx val="5"/>
          <c:order val="4"/>
          <c:tx>
            <c:v>Méthode 4 - Heuristique de tri de liste en fonction de la consommation croissante de ressources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Feuil1!$A$21:$A$38</c:f>
              <c:numCache>
                <c:formatCode>General</c:formatCode>
                <c:ptCount val="1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</c:numCache>
            </c:numRef>
          </c:cat>
          <c:val>
            <c:numRef>
              <c:f>Feuil1!$L$21:$L$38</c:f>
              <c:numCache>
                <c:formatCode>General</c:formatCode>
                <c:ptCount val="18"/>
                <c:pt idx="0">
                  <c:v>34</c:v>
                </c:pt>
                <c:pt idx="1">
                  <c:v>71</c:v>
                </c:pt>
                <c:pt idx="2">
                  <c:v>67</c:v>
                </c:pt>
                <c:pt idx="3">
                  <c:v>50</c:v>
                </c:pt>
                <c:pt idx="4">
                  <c:v>47</c:v>
                </c:pt>
                <c:pt idx="5">
                  <c:v>12</c:v>
                </c:pt>
                <c:pt idx="6">
                  <c:v>28</c:v>
                </c:pt>
                <c:pt idx="7">
                  <c:v>22</c:v>
                </c:pt>
                <c:pt idx="8">
                  <c:v>188</c:v>
                </c:pt>
                <c:pt idx="9">
                  <c:v>160</c:v>
                </c:pt>
                <c:pt idx="10">
                  <c:v>118</c:v>
                </c:pt>
                <c:pt idx="11">
                  <c:v>121</c:v>
                </c:pt>
                <c:pt idx="12">
                  <c:v>105</c:v>
                </c:pt>
                <c:pt idx="13">
                  <c:v>254</c:v>
                </c:pt>
                <c:pt idx="14">
                  <c:v>194</c:v>
                </c:pt>
                <c:pt idx="15">
                  <c:v>150</c:v>
                </c:pt>
                <c:pt idx="16">
                  <c:v>129</c:v>
                </c:pt>
                <c:pt idx="17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F1-4470-A3F3-5EB8DBE3EB11}"/>
            </c:ext>
          </c:extLst>
        </c:ser>
        <c:ser>
          <c:idx val="6"/>
          <c:order val="5"/>
          <c:tx>
            <c:v>Méthode 5 - Heuristique de tri de liste par durée décroissante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Feuil1!$A$21:$A$38</c:f>
              <c:numCache>
                <c:formatCode>General</c:formatCode>
                <c:ptCount val="1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</c:numCache>
            </c:numRef>
          </c:cat>
          <c:val>
            <c:numRef>
              <c:f>Feuil1!$N$21:$N$38</c:f>
              <c:numCache>
                <c:formatCode>General</c:formatCode>
                <c:ptCount val="18"/>
                <c:pt idx="0">
                  <c:v>28</c:v>
                </c:pt>
                <c:pt idx="1">
                  <c:v>74</c:v>
                </c:pt>
                <c:pt idx="2">
                  <c:v>67</c:v>
                </c:pt>
                <c:pt idx="3">
                  <c:v>50</c:v>
                </c:pt>
                <c:pt idx="4">
                  <c:v>47</c:v>
                </c:pt>
                <c:pt idx="5">
                  <c:v>12</c:v>
                </c:pt>
                <c:pt idx="6">
                  <c:v>28</c:v>
                </c:pt>
                <c:pt idx="7">
                  <c:v>22</c:v>
                </c:pt>
                <c:pt idx="8">
                  <c:v>182</c:v>
                </c:pt>
                <c:pt idx="9">
                  <c:v>156</c:v>
                </c:pt>
                <c:pt idx="10">
                  <c:v>116</c:v>
                </c:pt>
                <c:pt idx="11">
                  <c:v>120</c:v>
                </c:pt>
                <c:pt idx="12">
                  <c:v>103</c:v>
                </c:pt>
                <c:pt idx="13">
                  <c:v>241</c:v>
                </c:pt>
                <c:pt idx="14">
                  <c:v>191</c:v>
                </c:pt>
                <c:pt idx="15">
                  <c:v>154</c:v>
                </c:pt>
                <c:pt idx="16">
                  <c:v>134</c:v>
                </c:pt>
                <c:pt idx="17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F1-4470-A3F3-5EB8DBE3EB11}"/>
            </c:ext>
          </c:extLst>
        </c:ser>
        <c:ser>
          <c:idx val="7"/>
          <c:order val="6"/>
          <c:tx>
            <c:v>Méthode 6 - Heuristique de tri de liste par durée croissante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Feuil1!$A$21:$A$38</c:f>
              <c:numCache>
                <c:formatCode>General</c:formatCode>
                <c:ptCount val="1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</c:numCache>
            </c:numRef>
          </c:cat>
          <c:val>
            <c:numRef>
              <c:f>Feuil1!$P$21:$P$38</c:f>
              <c:numCache>
                <c:formatCode>General</c:formatCode>
                <c:ptCount val="18"/>
                <c:pt idx="0">
                  <c:v>39</c:v>
                </c:pt>
                <c:pt idx="1">
                  <c:v>71</c:v>
                </c:pt>
                <c:pt idx="2">
                  <c:v>71</c:v>
                </c:pt>
                <c:pt idx="3">
                  <c:v>50</c:v>
                </c:pt>
                <c:pt idx="4">
                  <c:v>47</c:v>
                </c:pt>
                <c:pt idx="5">
                  <c:v>12</c:v>
                </c:pt>
                <c:pt idx="6">
                  <c:v>28</c:v>
                </c:pt>
                <c:pt idx="7">
                  <c:v>22</c:v>
                </c:pt>
                <c:pt idx="8">
                  <c:v>183</c:v>
                </c:pt>
                <c:pt idx="9">
                  <c:v>167</c:v>
                </c:pt>
                <c:pt idx="10">
                  <c:v>124</c:v>
                </c:pt>
                <c:pt idx="11">
                  <c:v>120</c:v>
                </c:pt>
                <c:pt idx="12">
                  <c:v>97</c:v>
                </c:pt>
                <c:pt idx="13">
                  <c:v>249</c:v>
                </c:pt>
                <c:pt idx="14">
                  <c:v>188</c:v>
                </c:pt>
                <c:pt idx="15">
                  <c:v>151</c:v>
                </c:pt>
                <c:pt idx="16">
                  <c:v>133</c:v>
                </c:pt>
                <c:pt idx="17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F1-4470-A3F3-5EB8DBE3EB11}"/>
            </c:ext>
          </c:extLst>
        </c:ser>
        <c:ser>
          <c:idx val="8"/>
          <c:order val="7"/>
          <c:tx>
            <c:v>Meilleure solution après recherche locale 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Feuil1!$A$21:$A$38</c:f>
              <c:numCache>
                <c:formatCode>General</c:formatCode>
                <c:ptCount val="1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</c:numCache>
            </c:numRef>
          </c:cat>
          <c:val>
            <c:numRef>
              <c:f>Feuil1!$T$21:$T$38</c:f>
              <c:numCache>
                <c:formatCode>General</c:formatCode>
                <c:ptCount val="18"/>
                <c:pt idx="0">
                  <c:v>28</c:v>
                </c:pt>
                <c:pt idx="1">
                  <c:v>65</c:v>
                </c:pt>
                <c:pt idx="2">
                  <c:v>67</c:v>
                </c:pt>
                <c:pt idx="3">
                  <c:v>50</c:v>
                </c:pt>
                <c:pt idx="4">
                  <c:v>47</c:v>
                </c:pt>
                <c:pt idx="5">
                  <c:v>12</c:v>
                </c:pt>
                <c:pt idx="6">
                  <c:v>28</c:v>
                </c:pt>
                <c:pt idx="7">
                  <c:v>22</c:v>
                </c:pt>
                <c:pt idx="8">
                  <c:v>173</c:v>
                </c:pt>
                <c:pt idx="9">
                  <c:v>149</c:v>
                </c:pt>
                <c:pt idx="10">
                  <c:v>112</c:v>
                </c:pt>
                <c:pt idx="11">
                  <c:v>114</c:v>
                </c:pt>
                <c:pt idx="12">
                  <c:v>97</c:v>
                </c:pt>
                <c:pt idx="13">
                  <c:v>239</c:v>
                </c:pt>
                <c:pt idx="14">
                  <c:v>184</c:v>
                </c:pt>
                <c:pt idx="15">
                  <c:v>143</c:v>
                </c:pt>
                <c:pt idx="16">
                  <c:v>124</c:v>
                </c:pt>
                <c:pt idx="1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F1-4470-A3F3-5EB8DBE3E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059839"/>
        <c:axId val="1066211919"/>
      </c:barChart>
      <c:catAx>
        <c:axId val="1141059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Données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6211919"/>
        <c:crosses val="autoZero"/>
        <c:auto val="1"/>
        <c:lblAlgn val="ctr"/>
        <c:lblOffset val="100"/>
        <c:noMultiLvlLbl val="0"/>
      </c:catAx>
      <c:valAx>
        <c:axId val="1066211919"/>
        <c:scaling>
          <c:orientation val="minMax"/>
          <c:max val="2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Durée totale de</a:t>
                </a:r>
                <a:r>
                  <a:rPr lang="fr-FR" sz="1200" baseline="0"/>
                  <a:t> projet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05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79829</xdr:colOff>
      <xdr:row>41</xdr:row>
      <xdr:rowOff>116718</xdr:rowOff>
    </xdr:from>
    <xdr:to>
      <xdr:col>36</xdr:col>
      <xdr:colOff>88900</xdr:colOff>
      <xdr:row>91</xdr:row>
      <xdr:rowOff>12700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4F5EB38-9401-4626-AEB6-D1C6BA721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452363</xdr:colOff>
      <xdr:row>41</xdr:row>
      <xdr:rowOff>133650</xdr:rowOff>
    </xdr:from>
    <xdr:to>
      <xdr:col>19</xdr:col>
      <xdr:colOff>1027491</xdr:colOff>
      <xdr:row>80</xdr:row>
      <xdr:rowOff>145746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1C7649F-8CAF-4BE5-9D76-D0CD7132E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555E-D241-485A-8062-00C6CE1327FC}">
  <dimension ref="A1:AN43"/>
  <sheetViews>
    <sheetView tabSelected="1" zoomScale="60" zoomScaleNormal="60" workbookViewId="0">
      <selection activeCell="AI22" sqref="AI22"/>
    </sheetView>
  </sheetViews>
  <sheetFormatPr baseColWidth="10" defaultRowHeight="14.4"/>
  <cols>
    <col min="2" max="2" width="12.77734375" customWidth="1"/>
    <col min="3" max="3" width="10.21875" customWidth="1"/>
    <col min="4" max="4" width="12.33203125" customWidth="1"/>
    <col min="5" max="5" width="10.21875" customWidth="1"/>
    <col min="6" max="6" width="22.44140625" customWidth="1"/>
    <col min="7" max="7" width="16.5546875" customWidth="1"/>
    <col min="8" max="8" width="20.6640625" customWidth="1"/>
    <col min="9" max="9" width="16.21875" customWidth="1"/>
    <col min="10" max="10" width="27.5546875" customWidth="1"/>
    <col min="11" max="11" width="16.33203125" customWidth="1"/>
    <col min="12" max="12" width="27.44140625" customWidth="1"/>
    <col min="13" max="13" width="17.21875" customWidth="1"/>
    <col min="14" max="14" width="23.21875" customWidth="1"/>
    <col min="15" max="15" width="16.44140625" customWidth="1"/>
    <col min="16" max="16" width="23.21875" customWidth="1"/>
    <col min="17" max="17" width="16.21875" customWidth="1"/>
    <col min="18" max="18" width="20.33203125" customWidth="1"/>
    <col min="19" max="19" width="14.33203125" customWidth="1"/>
    <col min="20" max="20" width="22.21875" customWidth="1"/>
    <col min="34" max="34" width="16.5546875" customWidth="1"/>
    <col min="35" max="35" width="17" customWidth="1"/>
    <col min="36" max="36" width="16.6640625" customWidth="1"/>
    <col min="37" max="37" width="16.77734375" customWidth="1"/>
    <col min="38" max="38" width="17" customWidth="1"/>
    <col min="39" max="39" width="16.109375" customWidth="1"/>
    <col min="40" max="40" width="18.88671875" customWidth="1"/>
  </cols>
  <sheetData>
    <row r="1" spans="1:40" ht="58.8" customHeight="1">
      <c r="A1" s="1" t="s">
        <v>0</v>
      </c>
      <c r="B1" s="2" t="s">
        <v>1</v>
      </c>
      <c r="C1" s="2" t="s">
        <v>2</v>
      </c>
      <c r="D1" s="10" t="s">
        <v>49</v>
      </c>
      <c r="E1" s="2" t="s">
        <v>29</v>
      </c>
      <c r="F1" s="2" t="s">
        <v>44</v>
      </c>
      <c r="G1" s="2" t="s">
        <v>30</v>
      </c>
      <c r="H1" s="2" t="s">
        <v>45</v>
      </c>
      <c r="I1" s="2" t="s">
        <v>31</v>
      </c>
      <c r="J1" s="2" t="s">
        <v>46</v>
      </c>
      <c r="K1" s="2" t="s">
        <v>32</v>
      </c>
      <c r="L1" s="2" t="s">
        <v>47</v>
      </c>
      <c r="M1" s="2" t="s">
        <v>33</v>
      </c>
      <c r="N1" s="2" t="s">
        <v>3</v>
      </c>
      <c r="O1" s="2" t="s">
        <v>34</v>
      </c>
      <c r="P1" s="2" t="s">
        <v>48</v>
      </c>
      <c r="Q1" s="2" t="s">
        <v>35</v>
      </c>
      <c r="R1" s="2" t="s">
        <v>4</v>
      </c>
      <c r="S1" s="2" t="s">
        <v>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42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43</v>
      </c>
    </row>
    <row r="2" spans="1:40">
      <c r="A2">
        <v>1</v>
      </c>
      <c r="B2" s="7">
        <v>15</v>
      </c>
      <c r="C2" s="7">
        <v>8</v>
      </c>
      <c r="D2" s="11">
        <v>17</v>
      </c>
      <c r="E2" s="7">
        <v>17</v>
      </c>
      <c r="F2" s="3">
        <v>18</v>
      </c>
      <c r="G2" s="6">
        <v>17</v>
      </c>
      <c r="H2" s="3">
        <v>18</v>
      </c>
      <c r="I2" s="6">
        <v>17</v>
      </c>
      <c r="J2" s="3">
        <v>17</v>
      </c>
      <c r="K2" s="6">
        <v>17</v>
      </c>
      <c r="L2" s="3">
        <v>18</v>
      </c>
      <c r="M2" s="6">
        <v>17</v>
      </c>
      <c r="N2" s="3">
        <v>18</v>
      </c>
      <c r="O2" s="6">
        <v>17</v>
      </c>
      <c r="P2" s="3">
        <v>18</v>
      </c>
      <c r="Q2" s="6">
        <v>17</v>
      </c>
      <c r="R2" s="3">
        <v>17</v>
      </c>
      <c r="S2" s="3">
        <v>3</v>
      </c>
      <c r="T2" s="3">
        <v>17</v>
      </c>
      <c r="U2" s="8">
        <f>(F2-R2)/F2</f>
        <v>5.5555555555555552E-2</v>
      </c>
      <c r="V2" s="8">
        <f>(H2-R2)/H2</f>
        <v>5.5555555555555552E-2</v>
      </c>
      <c r="W2" s="8">
        <f>(J2-R2)/J2</f>
        <v>0</v>
      </c>
      <c r="X2" s="8">
        <f>(L2-R2)/L2</f>
        <v>5.5555555555555552E-2</v>
      </c>
      <c r="Y2" s="8">
        <f>(N2-R2)/N2</f>
        <v>5.5555555555555552E-2</v>
      </c>
      <c r="Z2" s="8">
        <f>(P2-R2)/P2</f>
        <v>5.5555555555555552E-2</v>
      </c>
      <c r="AA2" s="8">
        <f>(F2-E2)/F2</f>
        <v>5.5555555555555552E-2</v>
      </c>
      <c r="AB2" s="8">
        <f>(H2-E2)/H2</f>
        <v>5.5555555555555552E-2</v>
      </c>
      <c r="AC2" s="8">
        <f>(J2-E2)/J2</f>
        <v>0</v>
      </c>
      <c r="AD2" s="8">
        <f>(L2-E2)/L2</f>
        <v>5.5555555555555552E-2</v>
      </c>
      <c r="AE2" s="8">
        <f>(N2-E2)/N2</f>
        <v>5.5555555555555552E-2</v>
      </c>
      <c r="AF2" s="8">
        <f>(P2-E2)/P2</f>
        <v>5.5555555555555552E-2</v>
      </c>
      <c r="AG2" s="8">
        <f>(R2-E2)/R2</f>
        <v>0</v>
      </c>
      <c r="AH2" s="5">
        <f>(G2-E2)/G2</f>
        <v>0</v>
      </c>
      <c r="AI2" s="5">
        <f>(I2-E2)/I2</f>
        <v>0</v>
      </c>
      <c r="AJ2" s="5">
        <f>(K2-E2)/K2</f>
        <v>0</v>
      </c>
      <c r="AK2" s="5">
        <f>(M2-E2)/M2</f>
        <v>0</v>
      </c>
      <c r="AL2" s="5">
        <f>(O2-E2)/O2</f>
        <v>0</v>
      </c>
      <c r="AM2" s="5">
        <f>(Q2-E2)/Q2</f>
        <v>0</v>
      </c>
      <c r="AN2" s="5">
        <f t="shared" ref="AN2:AN38" si="0">(T2-E2)/T2</f>
        <v>0</v>
      </c>
    </row>
    <row r="3" spans="1:40">
      <c r="A3">
        <v>2</v>
      </c>
      <c r="B3" s="7">
        <v>17</v>
      </c>
      <c r="C3" s="7">
        <v>14</v>
      </c>
      <c r="D3" s="7">
        <v>23</v>
      </c>
      <c r="E3" s="7">
        <v>23</v>
      </c>
      <c r="F3" s="9">
        <v>23</v>
      </c>
      <c r="G3" s="9">
        <v>23</v>
      </c>
      <c r="H3" s="9">
        <v>23</v>
      </c>
      <c r="I3" s="9">
        <v>23</v>
      </c>
      <c r="J3" s="9">
        <v>23</v>
      </c>
      <c r="K3" s="9">
        <v>23</v>
      </c>
      <c r="L3" s="9">
        <v>23</v>
      </c>
      <c r="M3" s="9">
        <v>23</v>
      </c>
      <c r="N3" s="9">
        <v>23</v>
      </c>
      <c r="O3" s="9">
        <v>23</v>
      </c>
      <c r="P3" s="9">
        <v>23</v>
      </c>
      <c r="Q3" s="9">
        <v>23</v>
      </c>
      <c r="R3" s="3">
        <v>23</v>
      </c>
      <c r="S3" s="3" t="s">
        <v>6</v>
      </c>
      <c r="T3" s="3">
        <v>23</v>
      </c>
      <c r="U3" s="8">
        <f t="shared" ref="U3:U38" si="1">(F3-R3)/F3</f>
        <v>0</v>
      </c>
      <c r="V3" s="8">
        <f t="shared" ref="V3:V38" si="2">(H3-R3)/H3</f>
        <v>0</v>
      </c>
      <c r="W3" s="8">
        <f t="shared" ref="W3:W38" si="3">(J3-R3)/J3</f>
        <v>0</v>
      </c>
      <c r="X3" s="8">
        <f t="shared" ref="X3:X38" si="4">(L3-R3)/L3</f>
        <v>0</v>
      </c>
      <c r="Y3" s="8">
        <f t="shared" ref="Y3:Y38" si="5">(N3-R3)/N3</f>
        <v>0</v>
      </c>
      <c r="Z3" s="8">
        <f t="shared" ref="Z3:Z38" si="6">(P3-R3)/P3</f>
        <v>0</v>
      </c>
      <c r="AA3" s="8">
        <f t="shared" ref="AA3:AA38" si="7">(F3-E3)/F3</f>
        <v>0</v>
      </c>
      <c r="AB3" s="8">
        <f t="shared" ref="AB3:AB38" si="8">(H3-E3)/H3</f>
        <v>0</v>
      </c>
      <c r="AC3" s="8">
        <f t="shared" ref="AC3:AC38" si="9">(J3-E3)/J3</f>
        <v>0</v>
      </c>
      <c r="AD3" s="8">
        <f t="shared" ref="AD3:AD38" si="10">(L3-E3)/L3</f>
        <v>0</v>
      </c>
      <c r="AE3" s="8">
        <f t="shared" ref="AE3:AE38" si="11">(N3-E3)/N3</f>
        <v>0</v>
      </c>
      <c r="AF3" s="8">
        <f t="shared" ref="AF3:AF38" si="12">(P3-E3)/P3</f>
        <v>0</v>
      </c>
      <c r="AG3" s="8">
        <f t="shared" ref="AG3:AG38" si="13">(R3-E3)/R3</f>
        <v>0</v>
      </c>
      <c r="AH3" s="5">
        <f t="shared" ref="AH3:AH38" si="14">(G3-E3)/G3</f>
        <v>0</v>
      </c>
      <c r="AI3" s="5">
        <f t="shared" ref="AI3:AI38" si="15">(I3-E3)/I3</f>
        <v>0</v>
      </c>
      <c r="AJ3" s="5">
        <f t="shared" ref="AJ3:AJ38" si="16">(K3-E3)/K3</f>
        <v>0</v>
      </c>
      <c r="AK3" s="5">
        <f t="shared" ref="AK3:AK38" si="17">(M3-E3)/M3</f>
        <v>0</v>
      </c>
      <c r="AL3" s="5">
        <f t="shared" ref="AL3:AL38" si="18">(O3-E3)/O3</f>
        <v>0</v>
      </c>
      <c r="AM3" s="5">
        <f t="shared" ref="AM3:AM38" si="19">(Q3-E3)/Q3</f>
        <v>0</v>
      </c>
      <c r="AN3" s="5">
        <f t="shared" si="0"/>
        <v>0</v>
      </c>
    </row>
    <row r="4" spans="1:40">
      <c r="A4">
        <v>3</v>
      </c>
      <c r="B4" s="7">
        <v>8</v>
      </c>
      <c r="C4" s="7">
        <v>10</v>
      </c>
      <c r="D4" s="7">
        <v>7</v>
      </c>
      <c r="E4" s="7">
        <v>10</v>
      </c>
      <c r="F4" s="9">
        <v>10</v>
      </c>
      <c r="G4" s="9">
        <v>10</v>
      </c>
      <c r="H4" s="9">
        <v>10</v>
      </c>
      <c r="I4" s="9">
        <v>10</v>
      </c>
      <c r="J4" s="9">
        <v>10</v>
      </c>
      <c r="K4" s="9">
        <v>10</v>
      </c>
      <c r="L4" s="9">
        <v>10</v>
      </c>
      <c r="M4" s="9">
        <v>10</v>
      </c>
      <c r="N4" s="9">
        <v>10</v>
      </c>
      <c r="O4" s="9">
        <v>10</v>
      </c>
      <c r="P4" s="9">
        <v>10</v>
      </c>
      <c r="Q4" s="9">
        <v>10</v>
      </c>
      <c r="R4" s="3">
        <v>10</v>
      </c>
      <c r="S4" s="3" t="s">
        <v>6</v>
      </c>
      <c r="T4" s="3">
        <v>10</v>
      </c>
      <c r="U4" s="8">
        <f t="shared" si="1"/>
        <v>0</v>
      </c>
      <c r="V4" s="8">
        <f t="shared" si="2"/>
        <v>0</v>
      </c>
      <c r="W4" s="8">
        <f t="shared" si="3"/>
        <v>0</v>
      </c>
      <c r="X4" s="8">
        <f t="shared" si="4"/>
        <v>0</v>
      </c>
      <c r="Y4" s="8">
        <f t="shared" si="5"/>
        <v>0</v>
      </c>
      <c r="Z4" s="8">
        <f t="shared" si="6"/>
        <v>0</v>
      </c>
      <c r="AA4" s="8">
        <f t="shared" si="7"/>
        <v>0</v>
      </c>
      <c r="AB4" s="8">
        <f t="shared" si="8"/>
        <v>0</v>
      </c>
      <c r="AC4" s="8">
        <f t="shared" si="9"/>
        <v>0</v>
      </c>
      <c r="AD4" s="8">
        <f t="shared" si="10"/>
        <v>0</v>
      </c>
      <c r="AE4" s="8">
        <f t="shared" si="11"/>
        <v>0</v>
      </c>
      <c r="AF4" s="8">
        <f t="shared" si="12"/>
        <v>0</v>
      </c>
      <c r="AG4" s="8">
        <f t="shared" si="13"/>
        <v>0</v>
      </c>
      <c r="AH4" s="5">
        <f t="shared" si="14"/>
        <v>0</v>
      </c>
      <c r="AI4" s="5">
        <f t="shared" si="15"/>
        <v>0</v>
      </c>
      <c r="AJ4" s="5">
        <f t="shared" si="16"/>
        <v>0</v>
      </c>
      <c r="AK4" s="5">
        <f t="shared" si="17"/>
        <v>0</v>
      </c>
      <c r="AL4" s="5">
        <f t="shared" si="18"/>
        <v>0</v>
      </c>
      <c r="AM4" s="5">
        <f t="shared" si="19"/>
        <v>0</v>
      </c>
      <c r="AN4" s="5">
        <f t="shared" si="0"/>
        <v>0</v>
      </c>
    </row>
    <row r="5" spans="1:40">
      <c r="A5">
        <v>4</v>
      </c>
      <c r="B5" s="7">
        <v>29</v>
      </c>
      <c r="C5" s="7">
        <v>20</v>
      </c>
      <c r="D5" s="7">
        <v>21</v>
      </c>
      <c r="E5" s="7">
        <v>29</v>
      </c>
      <c r="F5" s="9">
        <v>36</v>
      </c>
      <c r="G5" s="6">
        <v>35</v>
      </c>
      <c r="H5" s="9">
        <v>36</v>
      </c>
      <c r="I5" s="6">
        <v>35</v>
      </c>
      <c r="J5" s="9">
        <v>36</v>
      </c>
      <c r="K5" s="6">
        <v>34</v>
      </c>
      <c r="L5" s="9">
        <v>37</v>
      </c>
      <c r="M5" s="6">
        <v>35</v>
      </c>
      <c r="N5" s="9">
        <v>39</v>
      </c>
      <c r="O5" s="6">
        <v>35</v>
      </c>
      <c r="P5" s="9">
        <v>36</v>
      </c>
      <c r="Q5" s="9">
        <v>36</v>
      </c>
      <c r="R5" s="3">
        <v>36</v>
      </c>
      <c r="S5" s="3" t="s">
        <v>7</v>
      </c>
      <c r="T5" s="6">
        <v>34</v>
      </c>
      <c r="U5" s="8">
        <f t="shared" si="1"/>
        <v>0</v>
      </c>
      <c r="V5" s="8">
        <f t="shared" si="2"/>
        <v>0</v>
      </c>
      <c r="W5" s="8">
        <f t="shared" si="3"/>
        <v>0</v>
      </c>
      <c r="X5" s="8">
        <f t="shared" si="4"/>
        <v>2.7027027027027029E-2</v>
      </c>
      <c r="Y5" s="8">
        <f t="shared" si="5"/>
        <v>7.6923076923076927E-2</v>
      </c>
      <c r="Z5" s="8">
        <f t="shared" si="6"/>
        <v>0</v>
      </c>
      <c r="AA5" s="8">
        <f t="shared" si="7"/>
        <v>0.19444444444444445</v>
      </c>
      <c r="AB5" s="8">
        <f t="shared" si="8"/>
        <v>0.19444444444444445</v>
      </c>
      <c r="AC5" s="8">
        <f t="shared" si="9"/>
        <v>0.19444444444444445</v>
      </c>
      <c r="AD5" s="8">
        <f t="shared" si="10"/>
        <v>0.21621621621621623</v>
      </c>
      <c r="AE5" s="8">
        <f t="shared" si="11"/>
        <v>0.25641025641025639</v>
      </c>
      <c r="AF5" s="8">
        <f t="shared" si="12"/>
        <v>0.19444444444444445</v>
      </c>
      <c r="AG5" s="8">
        <f t="shared" si="13"/>
        <v>0.19444444444444445</v>
      </c>
      <c r="AH5" s="5">
        <f t="shared" si="14"/>
        <v>0.17142857142857143</v>
      </c>
      <c r="AI5" s="5">
        <f t="shared" si="15"/>
        <v>0.17142857142857143</v>
      </c>
      <c r="AJ5" s="5">
        <f t="shared" si="16"/>
        <v>0.14705882352941177</v>
      </c>
      <c r="AK5" s="5">
        <f t="shared" si="17"/>
        <v>0.17142857142857143</v>
      </c>
      <c r="AL5" s="5">
        <f t="shared" si="18"/>
        <v>0.17142857142857143</v>
      </c>
      <c r="AM5" s="5">
        <f t="shared" si="19"/>
        <v>0.19444444444444445</v>
      </c>
      <c r="AN5" s="5">
        <f t="shared" si="0"/>
        <v>0.14705882352941177</v>
      </c>
    </row>
    <row r="6" spans="1:40">
      <c r="A6">
        <v>5</v>
      </c>
      <c r="B6" s="7">
        <v>40</v>
      </c>
      <c r="C6" s="7">
        <v>24</v>
      </c>
      <c r="D6" s="7">
        <v>23</v>
      </c>
      <c r="E6" s="7">
        <v>40</v>
      </c>
      <c r="F6" s="9">
        <v>53</v>
      </c>
      <c r="G6" s="6">
        <v>46</v>
      </c>
      <c r="H6" s="9">
        <v>53</v>
      </c>
      <c r="I6" s="6">
        <v>46</v>
      </c>
      <c r="J6" s="9">
        <v>50</v>
      </c>
      <c r="K6" s="6">
        <v>46</v>
      </c>
      <c r="L6" s="9">
        <v>57</v>
      </c>
      <c r="M6" s="6">
        <v>46</v>
      </c>
      <c r="N6" s="9">
        <v>52</v>
      </c>
      <c r="O6" s="6">
        <v>47</v>
      </c>
      <c r="P6" s="9">
        <v>54</v>
      </c>
      <c r="Q6" s="6">
        <v>47</v>
      </c>
      <c r="R6" s="3">
        <v>50</v>
      </c>
      <c r="S6" s="3">
        <v>3</v>
      </c>
      <c r="T6" s="6">
        <v>46</v>
      </c>
      <c r="U6" s="8">
        <f t="shared" si="1"/>
        <v>5.6603773584905662E-2</v>
      </c>
      <c r="V6" s="8">
        <f t="shared" si="2"/>
        <v>5.6603773584905662E-2</v>
      </c>
      <c r="W6" s="8">
        <f t="shared" si="3"/>
        <v>0</v>
      </c>
      <c r="X6" s="8">
        <f t="shared" si="4"/>
        <v>0.12280701754385964</v>
      </c>
      <c r="Y6" s="8">
        <f t="shared" si="5"/>
        <v>3.8461538461538464E-2</v>
      </c>
      <c r="Z6" s="8">
        <f t="shared" si="6"/>
        <v>7.407407407407407E-2</v>
      </c>
      <c r="AA6" s="8">
        <f t="shared" si="7"/>
        <v>0.24528301886792453</v>
      </c>
      <c r="AB6" s="8">
        <f t="shared" si="8"/>
        <v>0.24528301886792453</v>
      </c>
      <c r="AC6" s="8">
        <f t="shared" si="9"/>
        <v>0.2</v>
      </c>
      <c r="AD6" s="8">
        <f t="shared" si="10"/>
        <v>0.2982456140350877</v>
      </c>
      <c r="AE6" s="8">
        <f t="shared" si="11"/>
        <v>0.23076923076923078</v>
      </c>
      <c r="AF6" s="8">
        <f t="shared" si="12"/>
        <v>0.25925925925925924</v>
      </c>
      <c r="AG6" s="8">
        <f t="shared" si="13"/>
        <v>0.2</v>
      </c>
      <c r="AH6" s="5">
        <f t="shared" si="14"/>
        <v>0.13043478260869565</v>
      </c>
      <c r="AI6" s="5">
        <f t="shared" si="15"/>
        <v>0.13043478260869565</v>
      </c>
      <c r="AJ6" s="5">
        <f t="shared" si="16"/>
        <v>0.13043478260869565</v>
      </c>
      <c r="AK6" s="5">
        <f t="shared" si="17"/>
        <v>0.13043478260869565</v>
      </c>
      <c r="AL6" s="5">
        <f t="shared" si="18"/>
        <v>0.14893617021276595</v>
      </c>
      <c r="AM6" s="5">
        <f t="shared" si="19"/>
        <v>0.14893617021276595</v>
      </c>
      <c r="AN6" s="5">
        <f t="shared" si="0"/>
        <v>0.13043478260869565</v>
      </c>
    </row>
    <row r="7" spans="1:40">
      <c r="A7">
        <v>6</v>
      </c>
      <c r="B7" s="7">
        <v>22</v>
      </c>
      <c r="C7" s="7">
        <v>19</v>
      </c>
      <c r="D7" s="7">
        <v>19</v>
      </c>
      <c r="E7" s="7">
        <v>22</v>
      </c>
      <c r="F7" s="9">
        <v>29</v>
      </c>
      <c r="G7" s="6">
        <v>28</v>
      </c>
      <c r="H7" s="9">
        <v>29</v>
      </c>
      <c r="I7" s="6">
        <v>28</v>
      </c>
      <c r="J7" s="9">
        <v>25</v>
      </c>
      <c r="K7" s="6">
        <v>23</v>
      </c>
      <c r="L7" s="9">
        <v>29</v>
      </c>
      <c r="M7" s="6">
        <v>25</v>
      </c>
      <c r="N7" s="9">
        <v>25</v>
      </c>
      <c r="O7" s="6">
        <v>23</v>
      </c>
      <c r="P7" s="9">
        <v>27</v>
      </c>
      <c r="Q7" s="6">
        <v>25</v>
      </c>
      <c r="R7" s="3">
        <v>25</v>
      </c>
      <c r="S7" s="3" t="s">
        <v>8</v>
      </c>
      <c r="T7" s="6">
        <v>23</v>
      </c>
      <c r="U7" s="8">
        <f t="shared" si="1"/>
        <v>0.13793103448275862</v>
      </c>
      <c r="V7" s="8">
        <f t="shared" si="2"/>
        <v>0.13793103448275862</v>
      </c>
      <c r="W7" s="8">
        <f t="shared" si="3"/>
        <v>0</v>
      </c>
      <c r="X7" s="8">
        <f t="shared" si="4"/>
        <v>0.13793103448275862</v>
      </c>
      <c r="Y7" s="8">
        <f t="shared" si="5"/>
        <v>0</v>
      </c>
      <c r="Z7" s="8">
        <f t="shared" si="6"/>
        <v>7.407407407407407E-2</v>
      </c>
      <c r="AA7" s="8">
        <f t="shared" si="7"/>
        <v>0.2413793103448276</v>
      </c>
      <c r="AB7" s="8">
        <f t="shared" si="8"/>
        <v>0.2413793103448276</v>
      </c>
      <c r="AC7" s="8">
        <f t="shared" si="9"/>
        <v>0.12</v>
      </c>
      <c r="AD7" s="8">
        <f t="shared" si="10"/>
        <v>0.2413793103448276</v>
      </c>
      <c r="AE7" s="8">
        <f t="shared" si="11"/>
        <v>0.12</v>
      </c>
      <c r="AF7" s="8">
        <f t="shared" si="12"/>
        <v>0.18518518518518517</v>
      </c>
      <c r="AG7" s="8">
        <f t="shared" si="13"/>
        <v>0.12</v>
      </c>
      <c r="AH7" s="5">
        <f t="shared" si="14"/>
        <v>0.21428571428571427</v>
      </c>
      <c r="AI7" s="5">
        <f t="shared" si="15"/>
        <v>0.21428571428571427</v>
      </c>
      <c r="AJ7" s="5">
        <f t="shared" si="16"/>
        <v>4.3478260869565216E-2</v>
      </c>
      <c r="AK7" s="5">
        <f t="shared" si="17"/>
        <v>0.12</v>
      </c>
      <c r="AL7" s="5">
        <f t="shared" si="18"/>
        <v>4.3478260869565216E-2</v>
      </c>
      <c r="AM7" s="5">
        <f t="shared" si="19"/>
        <v>0.12</v>
      </c>
      <c r="AN7" s="5">
        <f t="shared" si="0"/>
        <v>4.3478260869565216E-2</v>
      </c>
    </row>
    <row r="8" spans="1:40">
      <c r="A8">
        <v>7</v>
      </c>
      <c r="B8" s="7">
        <v>16</v>
      </c>
      <c r="C8" s="7">
        <v>30</v>
      </c>
      <c r="D8" s="7">
        <v>0</v>
      </c>
      <c r="E8" s="7">
        <v>30</v>
      </c>
      <c r="F8" s="9">
        <v>30</v>
      </c>
      <c r="G8" s="9">
        <v>30</v>
      </c>
      <c r="H8" s="9">
        <v>30</v>
      </c>
      <c r="I8" s="9">
        <v>30</v>
      </c>
      <c r="J8" s="9">
        <v>30</v>
      </c>
      <c r="K8" s="9">
        <v>30</v>
      </c>
      <c r="L8" s="9">
        <v>30</v>
      </c>
      <c r="M8" s="9">
        <v>30</v>
      </c>
      <c r="N8" s="9">
        <v>30</v>
      </c>
      <c r="O8" s="9">
        <v>30</v>
      </c>
      <c r="P8" s="9">
        <v>30</v>
      </c>
      <c r="Q8" s="9">
        <v>30</v>
      </c>
      <c r="R8" s="3">
        <v>30</v>
      </c>
      <c r="S8" s="3" t="s">
        <v>6</v>
      </c>
      <c r="T8" s="3">
        <v>30</v>
      </c>
      <c r="U8" s="8">
        <f t="shared" si="1"/>
        <v>0</v>
      </c>
      <c r="V8" s="8">
        <f t="shared" si="2"/>
        <v>0</v>
      </c>
      <c r="W8" s="8">
        <f t="shared" si="3"/>
        <v>0</v>
      </c>
      <c r="X8" s="8">
        <f t="shared" si="4"/>
        <v>0</v>
      </c>
      <c r="Y8" s="8">
        <f t="shared" si="5"/>
        <v>0</v>
      </c>
      <c r="Z8" s="8">
        <f t="shared" si="6"/>
        <v>0</v>
      </c>
      <c r="AA8" s="8">
        <f t="shared" si="7"/>
        <v>0</v>
      </c>
      <c r="AB8" s="8">
        <f t="shared" si="8"/>
        <v>0</v>
      </c>
      <c r="AC8" s="8">
        <f t="shared" si="9"/>
        <v>0</v>
      </c>
      <c r="AD8" s="8">
        <f t="shared" si="10"/>
        <v>0</v>
      </c>
      <c r="AE8" s="8">
        <f t="shared" si="11"/>
        <v>0</v>
      </c>
      <c r="AF8" s="8">
        <f t="shared" si="12"/>
        <v>0</v>
      </c>
      <c r="AG8" s="8">
        <f t="shared" si="13"/>
        <v>0</v>
      </c>
      <c r="AH8" s="5">
        <f t="shared" si="14"/>
        <v>0</v>
      </c>
      <c r="AI8" s="5">
        <f t="shared" si="15"/>
        <v>0</v>
      </c>
      <c r="AJ8" s="5">
        <f t="shared" si="16"/>
        <v>0</v>
      </c>
      <c r="AK8" s="5">
        <f t="shared" si="17"/>
        <v>0</v>
      </c>
      <c r="AL8" s="5">
        <f t="shared" si="18"/>
        <v>0</v>
      </c>
      <c r="AM8" s="5">
        <f t="shared" si="19"/>
        <v>0</v>
      </c>
      <c r="AN8" s="5">
        <f t="shared" si="0"/>
        <v>0</v>
      </c>
    </row>
    <row r="9" spans="1:40">
      <c r="A9">
        <v>8</v>
      </c>
      <c r="B9" s="7">
        <v>45</v>
      </c>
      <c r="C9" s="7">
        <v>30</v>
      </c>
      <c r="D9" s="7">
        <v>8</v>
      </c>
      <c r="E9" s="7">
        <v>45</v>
      </c>
      <c r="F9" s="9">
        <v>57</v>
      </c>
      <c r="G9" s="6">
        <v>51</v>
      </c>
      <c r="H9" s="9">
        <v>57</v>
      </c>
      <c r="I9" s="6">
        <v>51</v>
      </c>
      <c r="J9" s="9">
        <v>55</v>
      </c>
      <c r="K9" s="6">
        <v>49</v>
      </c>
      <c r="L9" s="9">
        <v>52</v>
      </c>
      <c r="M9" s="6">
        <v>50</v>
      </c>
      <c r="N9" s="9">
        <v>56</v>
      </c>
      <c r="O9" s="6">
        <v>52</v>
      </c>
      <c r="P9" s="9">
        <v>52</v>
      </c>
      <c r="Q9" s="6">
        <v>50</v>
      </c>
      <c r="R9" s="3">
        <v>52</v>
      </c>
      <c r="S9" s="3" t="s">
        <v>9</v>
      </c>
      <c r="T9" s="6">
        <v>49</v>
      </c>
      <c r="U9" s="8">
        <f t="shared" si="1"/>
        <v>8.771929824561403E-2</v>
      </c>
      <c r="V9" s="8">
        <f t="shared" si="2"/>
        <v>8.771929824561403E-2</v>
      </c>
      <c r="W9" s="8">
        <f t="shared" si="3"/>
        <v>5.4545454545454543E-2</v>
      </c>
      <c r="X9" s="8">
        <f t="shared" si="4"/>
        <v>0</v>
      </c>
      <c r="Y9" s="8">
        <f t="shared" si="5"/>
        <v>7.1428571428571425E-2</v>
      </c>
      <c r="Z9" s="8">
        <f t="shared" si="6"/>
        <v>0</v>
      </c>
      <c r="AA9" s="8">
        <f t="shared" si="7"/>
        <v>0.21052631578947367</v>
      </c>
      <c r="AB9" s="8">
        <f t="shared" si="8"/>
        <v>0.21052631578947367</v>
      </c>
      <c r="AC9" s="8">
        <f t="shared" si="9"/>
        <v>0.18181818181818182</v>
      </c>
      <c r="AD9" s="8">
        <f t="shared" si="10"/>
        <v>0.13461538461538461</v>
      </c>
      <c r="AE9" s="8">
        <f t="shared" si="11"/>
        <v>0.19642857142857142</v>
      </c>
      <c r="AF9" s="8">
        <f t="shared" si="12"/>
        <v>0.13461538461538461</v>
      </c>
      <c r="AG9" s="8">
        <f t="shared" si="13"/>
        <v>0.13461538461538461</v>
      </c>
      <c r="AH9" s="5">
        <f t="shared" si="14"/>
        <v>0.11764705882352941</v>
      </c>
      <c r="AI9" s="5">
        <f t="shared" si="15"/>
        <v>0.11764705882352941</v>
      </c>
      <c r="AJ9" s="5">
        <f t="shared" si="16"/>
        <v>8.1632653061224483E-2</v>
      </c>
      <c r="AK9" s="5">
        <f t="shared" si="17"/>
        <v>0.1</v>
      </c>
      <c r="AL9" s="5">
        <f t="shared" si="18"/>
        <v>0.13461538461538461</v>
      </c>
      <c r="AM9" s="5">
        <f t="shared" si="19"/>
        <v>0.1</v>
      </c>
      <c r="AN9" s="5">
        <f t="shared" si="0"/>
        <v>8.1632653061224483E-2</v>
      </c>
    </row>
    <row r="10" spans="1:40">
      <c r="A10">
        <v>9</v>
      </c>
      <c r="B10" s="7">
        <v>97</v>
      </c>
      <c r="C10" s="7">
        <v>21</v>
      </c>
      <c r="D10" s="7">
        <v>91</v>
      </c>
      <c r="E10" s="7">
        <v>97</v>
      </c>
      <c r="F10" s="9">
        <v>118</v>
      </c>
      <c r="G10" s="6">
        <v>110</v>
      </c>
      <c r="H10" s="9">
        <v>118</v>
      </c>
      <c r="I10" s="6">
        <v>110</v>
      </c>
      <c r="J10" s="9">
        <v>115</v>
      </c>
      <c r="K10" s="6">
        <v>110</v>
      </c>
      <c r="L10" s="9">
        <v>114</v>
      </c>
      <c r="M10" s="6">
        <v>109</v>
      </c>
      <c r="N10" s="9">
        <v>110</v>
      </c>
      <c r="O10" s="9">
        <v>110</v>
      </c>
      <c r="P10" s="9">
        <v>118</v>
      </c>
      <c r="Q10" s="6">
        <v>109</v>
      </c>
      <c r="R10" s="3">
        <v>110</v>
      </c>
      <c r="S10" s="3">
        <v>5</v>
      </c>
      <c r="T10" s="6">
        <v>109</v>
      </c>
      <c r="U10" s="8">
        <f t="shared" si="1"/>
        <v>6.7796610169491525E-2</v>
      </c>
      <c r="V10" s="8">
        <f t="shared" si="2"/>
        <v>6.7796610169491525E-2</v>
      </c>
      <c r="W10" s="8">
        <f t="shared" si="3"/>
        <v>4.3478260869565216E-2</v>
      </c>
      <c r="X10" s="8">
        <f t="shared" si="4"/>
        <v>3.5087719298245612E-2</v>
      </c>
      <c r="Y10" s="8">
        <f t="shared" si="5"/>
        <v>0</v>
      </c>
      <c r="Z10" s="8">
        <f t="shared" si="6"/>
        <v>6.7796610169491525E-2</v>
      </c>
      <c r="AA10" s="8">
        <f t="shared" si="7"/>
        <v>0.17796610169491525</v>
      </c>
      <c r="AB10" s="8">
        <f t="shared" si="8"/>
        <v>0.17796610169491525</v>
      </c>
      <c r="AC10" s="8">
        <f t="shared" si="9"/>
        <v>0.15652173913043479</v>
      </c>
      <c r="AD10" s="8">
        <f t="shared" si="10"/>
        <v>0.14912280701754385</v>
      </c>
      <c r="AE10" s="8">
        <f t="shared" si="11"/>
        <v>0.11818181818181818</v>
      </c>
      <c r="AF10" s="8">
        <f t="shared" si="12"/>
        <v>0.17796610169491525</v>
      </c>
      <c r="AG10" s="8">
        <f t="shared" si="13"/>
        <v>0.11818181818181818</v>
      </c>
      <c r="AH10" s="5">
        <f t="shared" si="14"/>
        <v>0.11818181818181818</v>
      </c>
      <c r="AI10" s="5">
        <f t="shared" si="15"/>
        <v>0.11818181818181818</v>
      </c>
      <c r="AJ10" s="5">
        <f t="shared" si="16"/>
        <v>0.11818181818181818</v>
      </c>
      <c r="AK10" s="5">
        <f t="shared" si="17"/>
        <v>0.11009174311926606</v>
      </c>
      <c r="AL10" s="5">
        <f t="shared" si="18"/>
        <v>0.11818181818181818</v>
      </c>
      <c r="AM10" s="5">
        <f t="shared" si="19"/>
        <v>0.11009174311926606</v>
      </c>
      <c r="AN10" s="5">
        <f t="shared" si="0"/>
        <v>0.11009174311926606</v>
      </c>
    </row>
    <row r="11" spans="1:40">
      <c r="A11">
        <v>10</v>
      </c>
      <c r="B11" s="7">
        <v>68</v>
      </c>
      <c r="C11" s="7">
        <v>27</v>
      </c>
      <c r="D11" s="7">
        <v>42</v>
      </c>
      <c r="E11" s="7">
        <v>68</v>
      </c>
      <c r="F11" s="9">
        <v>83</v>
      </c>
      <c r="G11" s="6">
        <v>76</v>
      </c>
      <c r="H11" s="9">
        <v>83</v>
      </c>
      <c r="I11" s="6">
        <v>76</v>
      </c>
      <c r="J11" s="9">
        <v>87</v>
      </c>
      <c r="K11" s="6">
        <v>76</v>
      </c>
      <c r="L11" s="9">
        <v>90</v>
      </c>
      <c r="M11" s="6">
        <v>75</v>
      </c>
      <c r="N11" s="9">
        <v>82</v>
      </c>
      <c r="O11" s="6">
        <v>78</v>
      </c>
      <c r="P11" s="9">
        <v>84</v>
      </c>
      <c r="Q11" s="6">
        <v>78</v>
      </c>
      <c r="R11" s="3">
        <v>82</v>
      </c>
      <c r="S11" s="3">
        <v>5</v>
      </c>
      <c r="T11" s="6">
        <v>75</v>
      </c>
      <c r="U11" s="8">
        <f t="shared" si="1"/>
        <v>1.2048192771084338E-2</v>
      </c>
      <c r="V11" s="8">
        <f t="shared" si="2"/>
        <v>1.2048192771084338E-2</v>
      </c>
      <c r="W11" s="8">
        <f t="shared" si="3"/>
        <v>5.7471264367816091E-2</v>
      </c>
      <c r="X11" s="8">
        <f t="shared" si="4"/>
        <v>8.8888888888888892E-2</v>
      </c>
      <c r="Y11" s="8">
        <f t="shared" si="5"/>
        <v>0</v>
      </c>
      <c r="Z11" s="8">
        <f t="shared" si="6"/>
        <v>2.3809523809523808E-2</v>
      </c>
      <c r="AA11" s="8">
        <f t="shared" si="7"/>
        <v>0.18072289156626506</v>
      </c>
      <c r="AB11" s="8">
        <f t="shared" si="8"/>
        <v>0.18072289156626506</v>
      </c>
      <c r="AC11" s="8">
        <f t="shared" si="9"/>
        <v>0.21839080459770116</v>
      </c>
      <c r="AD11" s="8">
        <f t="shared" si="10"/>
        <v>0.24444444444444444</v>
      </c>
      <c r="AE11" s="8">
        <f t="shared" si="11"/>
        <v>0.17073170731707318</v>
      </c>
      <c r="AF11" s="8">
        <f t="shared" si="12"/>
        <v>0.19047619047619047</v>
      </c>
      <c r="AG11" s="8">
        <f t="shared" si="13"/>
        <v>0.17073170731707318</v>
      </c>
      <c r="AH11" s="5">
        <f t="shared" si="14"/>
        <v>0.10526315789473684</v>
      </c>
      <c r="AI11" s="5">
        <f t="shared" si="15"/>
        <v>0.10526315789473684</v>
      </c>
      <c r="AJ11" s="5">
        <f t="shared" si="16"/>
        <v>0.10526315789473684</v>
      </c>
      <c r="AK11" s="5">
        <f t="shared" si="17"/>
        <v>9.3333333333333338E-2</v>
      </c>
      <c r="AL11" s="5">
        <f t="shared" si="18"/>
        <v>0.12820512820512819</v>
      </c>
      <c r="AM11" s="5">
        <f t="shared" si="19"/>
        <v>0.12820512820512819</v>
      </c>
      <c r="AN11" s="5">
        <f t="shared" si="0"/>
        <v>9.3333333333333338E-2</v>
      </c>
    </row>
    <row r="12" spans="1:40">
      <c r="A12">
        <v>11</v>
      </c>
      <c r="B12" s="7">
        <v>55</v>
      </c>
      <c r="C12" s="7">
        <v>24</v>
      </c>
      <c r="D12" s="7">
        <v>0</v>
      </c>
      <c r="E12" s="7">
        <v>55</v>
      </c>
      <c r="F12" s="9">
        <v>64</v>
      </c>
      <c r="G12" s="6">
        <v>58</v>
      </c>
      <c r="H12" s="9">
        <v>64</v>
      </c>
      <c r="I12" s="6">
        <v>58</v>
      </c>
      <c r="J12" s="9">
        <v>65</v>
      </c>
      <c r="K12" s="6">
        <v>59</v>
      </c>
      <c r="L12" s="9">
        <v>65</v>
      </c>
      <c r="M12" s="6">
        <v>58</v>
      </c>
      <c r="N12" s="9">
        <v>65</v>
      </c>
      <c r="O12" s="6">
        <v>59</v>
      </c>
      <c r="P12" s="9">
        <v>65</v>
      </c>
      <c r="Q12" s="6">
        <v>59</v>
      </c>
      <c r="R12" s="3">
        <v>64</v>
      </c>
      <c r="S12" s="3" t="s">
        <v>10</v>
      </c>
      <c r="T12" s="6">
        <v>58</v>
      </c>
      <c r="U12" s="8">
        <f t="shared" si="1"/>
        <v>0</v>
      </c>
      <c r="V12" s="8">
        <f t="shared" si="2"/>
        <v>0</v>
      </c>
      <c r="W12" s="8">
        <f t="shared" si="3"/>
        <v>1.5384615384615385E-2</v>
      </c>
      <c r="X12" s="8">
        <f t="shared" si="4"/>
        <v>1.5384615384615385E-2</v>
      </c>
      <c r="Y12" s="8">
        <f t="shared" si="5"/>
        <v>1.5384615384615385E-2</v>
      </c>
      <c r="Z12" s="8">
        <f t="shared" si="6"/>
        <v>1.5384615384615385E-2</v>
      </c>
      <c r="AA12" s="8">
        <f t="shared" si="7"/>
        <v>0.140625</v>
      </c>
      <c r="AB12" s="8">
        <f t="shared" si="8"/>
        <v>0.140625</v>
      </c>
      <c r="AC12" s="8">
        <f t="shared" si="9"/>
        <v>0.15384615384615385</v>
      </c>
      <c r="AD12" s="8">
        <f t="shared" si="10"/>
        <v>0.15384615384615385</v>
      </c>
      <c r="AE12" s="8">
        <f t="shared" si="11"/>
        <v>0.15384615384615385</v>
      </c>
      <c r="AF12" s="8">
        <f t="shared" si="12"/>
        <v>0.15384615384615385</v>
      </c>
      <c r="AG12" s="8">
        <f t="shared" si="13"/>
        <v>0.140625</v>
      </c>
      <c r="AH12" s="5">
        <f t="shared" si="14"/>
        <v>5.1724137931034482E-2</v>
      </c>
      <c r="AI12" s="5">
        <f t="shared" si="15"/>
        <v>5.1724137931034482E-2</v>
      </c>
      <c r="AJ12" s="5">
        <f t="shared" si="16"/>
        <v>6.7796610169491525E-2</v>
      </c>
      <c r="AK12" s="5">
        <f t="shared" si="17"/>
        <v>5.1724137931034482E-2</v>
      </c>
      <c r="AL12" s="5">
        <f t="shared" si="18"/>
        <v>6.7796610169491525E-2</v>
      </c>
      <c r="AM12" s="5">
        <f t="shared" si="19"/>
        <v>6.7796610169491525E-2</v>
      </c>
      <c r="AN12" s="5">
        <f t="shared" si="0"/>
        <v>5.1724137931034482E-2</v>
      </c>
    </row>
    <row r="13" spans="1:40">
      <c r="A13">
        <v>12</v>
      </c>
      <c r="B13" s="7">
        <v>45</v>
      </c>
      <c r="C13" s="7">
        <v>19</v>
      </c>
      <c r="D13" s="7">
        <v>48</v>
      </c>
      <c r="E13" s="7">
        <v>48</v>
      </c>
      <c r="F13" s="9">
        <v>56</v>
      </c>
      <c r="G13" s="6">
        <v>51</v>
      </c>
      <c r="H13" s="9">
        <v>56</v>
      </c>
      <c r="I13" s="6">
        <v>51</v>
      </c>
      <c r="J13" s="9">
        <v>56</v>
      </c>
      <c r="K13" s="6">
        <v>51</v>
      </c>
      <c r="L13" s="9">
        <v>60</v>
      </c>
      <c r="M13" s="6">
        <v>51</v>
      </c>
      <c r="N13" s="9">
        <v>63</v>
      </c>
      <c r="O13" s="6">
        <v>51</v>
      </c>
      <c r="P13" s="9">
        <v>67</v>
      </c>
      <c r="Q13" s="6">
        <v>51</v>
      </c>
      <c r="R13" s="3">
        <v>56</v>
      </c>
      <c r="S13" s="3" t="s">
        <v>11</v>
      </c>
      <c r="T13" s="6">
        <v>51</v>
      </c>
      <c r="U13" s="8">
        <f t="shared" si="1"/>
        <v>0</v>
      </c>
      <c r="V13" s="8">
        <f t="shared" si="2"/>
        <v>0</v>
      </c>
      <c r="W13" s="8">
        <f t="shared" si="3"/>
        <v>0</v>
      </c>
      <c r="X13" s="8">
        <f t="shared" si="4"/>
        <v>6.6666666666666666E-2</v>
      </c>
      <c r="Y13" s="8">
        <f t="shared" si="5"/>
        <v>0.1111111111111111</v>
      </c>
      <c r="Z13" s="8">
        <f t="shared" si="6"/>
        <v>0.16417910447761194</v>
      </c>
      <c r="AA13" s="8">
        <f t="shared" si="7"/>
        <v>0.14285714285714285</v>
      </c>
      <c r="AB13" s="8">
        <f t="shared" si="8"/>
        <v>0.14285714285714285</v>
      </c>
      <c r="AC13" s="8">
        <f t="shared" si="9"/>
        <v>0.14285714285714285</v>
      </c>
      <c r="AD13" s="8">
        <f t="shared" si="10"/>
        <v>0.2</v>
      </c>
      <c r="AE13" s="8">
        <f t="shared" si="11"/>
        <v>0.23809523809523808</v>
      </c>
      <c r="AF13" s="8">
        <f t="shared" si="12"/>
        <v>0.28358208955223879</v>
      </c>
      <c r="AG13" s="8">
        <f t="shared" si="13"/>
        <v>0.14285714285714285</v>
      </c>
      <c r="AH13" s="5">
        <f t="shared" si="14"/>
        <v>5.8823529411764705E-2</v>
      </c>
      <c r="AI13" s="5">
        <f t="shared" si="15"/>
        <v>5.8823529411764705E-2</v>
      </c>
      <c r="AJ13" s="5">
        <f t="shared" si="16"/>
        <v>5.8823529411764705E-2</v>
      </c>
      <c r="AK13" s="5">
        <f t="shared" si="17"/>
        <v>5.8823529411764705E-2</v>
      </c>
      <c r="AL13" s="5">
        <f t="shared" si="18"/>
        <v>5.8823529411764705E-2</v>
      </c>
      <c r="AM13" s="5">
        <f t="shared" si="19"/>
        <v>5.8823529411764705E-2</v>
      </c>
      <c r="AN13" s="5">
        <f t="shared" si="0"/>
        <v>5.8823529411764705E-2</v>
      </c>
    </row>
    <row r="14" spans="1:40">
      <c r="A14">
        <v>13</v>
      </c>
      <c r="B14" s="7">
        <v>34</v>
      </c>
      <c r="C14" s="7">
        <v>17</v>
      </c>
      <c r="D14" s="7">
        <v>0</v>
      </c>
      <c r="E14" s="7">
        <v>34</v>
      </c>
      <c r="F14" s="9">
        <v>37</v>
      </c>
      <c r="G14" s="9">
        <v>37</v>
      </c>
      <c r="H14" s="9">
        <v>37</v>
      </c>
      <c r="I14" s="9">
        <v>37</v>
      </c>
      <c r="J14" s="9">
        <v>37</v>
      </c>
      <c r="K14" s="6">
        <v>36</v>
      </c>
      <c r="L14" s="9">
        <v>37</v>
      </c>
      <c r="M14" s="9">
        <v>37</v>
      </c>
      <c r="N14" s="9">
        <v>40</v>
      </c>
      <c r="O14" s="6">
        <v>36</v>
      </c>
      <c r="P14" s="9">
        <v>40</v>
      </c>
      <c r="Q14" s="6">
        <v>36</v>
      </c>
      <c r="R14" s="3">
        <v>37</v>
      </c>
      <c r="S14" s="3" t="s">
        <v>12</v>
      </c>
      <c r="T14" s="6">
        <v>36</v>
      </c>
      <c r="U14" s="8">
        <f t="shared" si="1"/>
        <v>0</v>
      </c>
      <c r="V14" s="8">
        <f t="shared" si="2"/>
        <v>0</v>
      </c>
      <c r="W14" s="8">
        <f t="shared" si="3"/>
        <v>0</v>
      </c>
      <c r="X14" s="8">
        <f t="shared" si="4"/>
        <v>0</v>
      </c>
      <c r="Y14" s="8">
        <f t="shared" si="5"/>
        <v>7.4999999999999997E-2</v>
      </c>
      <c r="Z14" s="8">
        <f t="shared" si="6"/>
        <v>7.4999999999999997E-2</v>
      </c>
      <c r="AA14" s="8">
        <f t="shared" si="7"/>
        <v>8.1081081081081086E-2</v>
      </c>
      <c r="AB14" s="8">
        <f t="shared" si="8"/>
        <v>8.1081081081081086E-2</v>
      </c>
      <c r="AC14" s="8">
        <f t="shared" si="9"/>
        <v>8.1081081081081086E-2</v>
      </c>
      <c r="AD14" s="8">
        <f t="shared" si="10"/>
        <v>8.1081081081081086E-2</v>
      </c>
      <c r="AE14" s="8">
        <f t="shared" si="11"/>
        <v>0.15</v>
      </c>
      <c r="AF14" s="8">
        <f t="shared" si="12"/>
        <v>0.15</v>
      </c>
      <c r="AG14" s="8">
        <f t="shared" si="13"/>
        <v>8.1081081081081086E-2</v>
      </c>
      <c r="AH14" s="5">
        <f t="shared" si="14"/>
        <v>8.1081081081081086E-2</v>
      </c>
      <c r="AI14" s="5">
        <f t="shared" si="15"/>
        <v>8.1081081081081086E-2</v>
      </c>
      <c r="AJ14" s="5">
        <f t="shared" si="16"/>
        <v>5.5555555555555552E-2</v>
      </c>
      <c r="AK14" s="5">
        <f t="shared" si="17"/>
        <v>8.1081081081081086E-2</v>
      </c>
      <c r="AL14" s="5">
        <f t="shared" si="18"/>
        <v>5.5555555555555552E-2</v>
      </c>
      <c r="AM14" s="5">
        <f t="shared" si="19"/>
        <v>5.5555555555555552E-2</v>
      </c>
      <c r="AN14" s="5">
        <f t="shared" si="0"/>
        <v>5.5555555555555552E-2</v>
      </c>
    </row>
    <row r="15" spans="1:40">
      <c r="A15">
        <v>14</v>
      </c>
      <c r="B15" s="7">
        <v>128</v>
      </c>
      <c r="C15" s="7">
        <v>47</v>
      </c>
      <c r="D15" s="7">
        <v>98</v>
      </c>
      <c r="E15" s="7">
        <v>128</v>
      </c>
      <c r="F15" s="9">
        <v>142</v>
      </c>
      <c r="G15" s="6">
        <v>137</v>
      </c>
      <c r="H15" s="9">
        <v>142</v>
      </c>
      <c r="I15" s="6">
        <v>137</v>
      </c>
      <c r="J15" s="9">
        <v>139</v>
      </c>
      <c r="K15" s="9">
        <v>139</v>
      </c>
      <c r="L15" s="9">
        <v>142</v>
      </c>
      <c r="M15" s="6">
        <v>139</v>
      </c>
      <c r="N15" s="9">
        <v>140</v>
      </c>
      <c r="O15" s="6">
        <v>139</v>
      </c>
      <c r="P15" s="9">
        <v>142</v>
      </c>
      <c r="Q15" s="6">
        <v>139</v>
      </c>
      <c r="R15" s="3">
        <v>139</v>
      </c>
      <c r="S15" s="3">
        <v>3</v>
      </c>
      <c r="T15" s="6">
        <v>137</v>
      </c>
      <c r="U15" s="8">
        <f t="shared" si="1"/>
        <v>2.1126760563380281E-2</v>
      </c>
      <c r="V15" s="8">
        <f t="shared" si="2"/>
        <v>2.1126760563380281E-2</v>
      </c>
      <c r="W15" s="8">
        <f t="shared" si="3"/>
        <v>0</v>
      </c>
      <c r="X15" s="8">
        <f t="shared" si="4"/>
        <v>2.1126760563380281E-2</v>
      </c>
      <c r="Y15" s="8">
        <f t="shared" si="5"/>
        <v>7.1428571428571426E-3</v>
      </c>
      <c r="Z15" s="8">
        <f t="shared" si="6"/>
        <v>2.1126760563380281E-2</v>
      </c>
      <c r="AA15" s="8">
        <f t="shared" si="7"/>
        <v>9.8591549295774641E-2</v>
      </c>
      <c r="AB15" s="8">
        <f t="shared" si="8"/>
        <v>9.8591549295774641E-2</v>
      </c>
      <c r="AC15" s="8">
        <f t="shared" si="9"/>
        <v>7.9136690647482008E-2</v>
      </c>
      <c r="AD15" s="8">
        <f t="shared" si="10"/>
        <v>9.8591549295774641E-2</v>
      </c>
      <c r="AE15" s="8">
        <f t="shared" si="11"/>
        <v>8.5714285714285715E-2</v>
      </c>
      <c r="AF15" s="8">
        <f t="shared" si="12"/>
        <v>9.8591549295774641E-2</v>
      </c>
      <c r="AG15" s="8">
        <f t="shared" si="13"/>
        <v>7.9136690647482008E-2</v>
      </c>
      <c r="AH15" s="5">
        <f t="shared" si="14"/>
        <v>6.569343065693431E-2</v>
      </c>
      <c r="AI15" s="5">
        <f t="shared" si="15"/>
        <v>6.569343065693431E-2</v>
      </c>
      <c r="AJ15" s="5">
        <f t="shared" si="16"/>
        <v>7.9136690647482008E-2</v>
      </c>
      <c r="AK15" s="5">
        <f t="shared" si="17"/>
        <v>7.9136690647482008E-2</v>
      </c>
      <c r="AL15" s="5">
        <f t="shared" si="18"/>
        <v>7.9136690647482008E-2</v>
      </c>
      <c r="AM15" s="5">
        <f t="shared" si="19"/>
        <v>7.9136690647482008E-2</v>
      </c>
      <c r="AN15" s="5">
        <f t="shared" si="0"/>
        <v>6.569343065693431E-2</v>
      </c>
    </row>
    <row r="16" spans="1:40">
      <c r="A16">
        <v>15</v>
      </c>
      <c r="B16" s="7">
        <v>88</v>
      </c>
      <c r="C16" s="7">
        <v>28</v>
      </c>
      <c r="D16" s="7">
        <v>26</v>
      </c>
      <c r="E16" s="7">
        <v>88</v>
      </c>
      <c r="F16" s="9">
        <v>100</v>
      </c>
      <c r="G16" s="6">
        <v>96</v>
      </c>
      <c r="H16" s="9">
        <v>100</v>
      </c>
      <c r="I16" s="6">
        <v>96</v>
      </c>
      <c r="J16" s="9">
        <v>103</v>
      </c>
      <c r="K16" s="6">
        <v>96</v>
      </c>
      <c r="L16" s="9">
        <v>101</v>
      </c>
      <c r="M16" s="6">
        <v>97</v>
      </c>
      <c r="N16" s="9">
        <v>98</v>
      </c>
      <c r="O16" s="6">
        <v>95</v>
      </c>
      <c r="P16" s="9">
        <v>101</v>
      </c>
      <c r="Q16" s="6">
        <v>99</v>
      </c>
      <c r="R16" s="3">
        <v>98</v>
      </c>
      <c r="S16" s="3">
        <v>5</v>
      </c>
      <c r="T16" s="6">
        <v>95</v>
      </c>
      <c r="U16" s="8">
        <f t="shared" si="1"/>
        <v>0.02</v>
      </c>
      <c r="V16" s="8">
        <f t="shared" si="2"/>
        <v>0.02</v>
      </c>
      <c r="W16" s="8">
        <f t="shared" si="3"/>
        <v>4.8543689320388349E-2</v>
      </c>
      <c r="X16" s="8">
        <f t="shared" si="4"/>
        <v>2.9702970297029702E-2</v>
      </c>
      <c r="Y16" s="8">
        <f t="shared" si="5"/>
        <v>0</v>
      </c>
      <c r="Z16" s="8">
        <f t="shared" si="6"/>
        <v>2.9702970297029702E-2</v>
      </c>
      <c r="AA16" s="8">
        <f t="shared" si="7"/>
        <v>0.12</v>
      </c>
      <c r="AB16" s="8">
        <f t="shared" si="8"/>
        <v>0.12</v>
      </c>
      <c r="AC16" s="8">
        <f t="shared" si="9"/>
        <v>0.14563106796116504</v>
      </c>
      <c r="AD16" s="8">
        <f t="shared" si="10"/>
        <v>0.12871287128712872</v>
      </c>
      <c r="AE16" s="8">
        <f t="shared" si="11"/>
        <v>0.10204081632653061</v>
      </c>
      <c r="AF16" s="8">
        <f t="shared" si="12"/>
        <v>0.12871287128712872</v>
      </c>
      <c r="AG16" s="8">
        <f t="shared" si="13"/>
        <v>0.10204081632653061</v>
      </c>
      <c r="AH16" s="5">
        <f t="shared" si="14"/>
        <v>8.3333333333333329E-2</v>
      </c>
      <c r="AI16" s="5">
        <f t="shared" si="15"/>
        <v>8.3333333333333329E-2</v>
      </c>
      <c r="AJ16" s="5">
        <f t="shared" si="16"/>
        <v>8.3333333333333329E-2</v>
      </c>
      <c r="AK16" s="5">
        <f t="shared" si="17"/>
        <v>9.2783505154639179E-2</v>
      </c>
      <c r="AL16" s="5">
        <f t="shared" si="18"/>
        <v>7.3684210526315783E-2</v>
      </c>
      <c r="AM16" s="5">
        <f t="shared" si="19"/>
        <v>0.1111111111111111</v>
      </c>
      <c r="AN16" s="5">
        <f t="shared" si="0"/>
        <v>7.3684210526315783E-2</v>
      </c>
    </row>
    <row r="17" spans="1:40">
      <c r="A17">
        <v>16</v>
      </c>
      <c r="B17" s="7">
        <v>68</v>
      </c>
      <c r="C17" s="7">
        <v>48</v>
      </c>
      <c r="D17" s="7">
        <v>0</v>
      </c>
      <c r="E17" s="7">
        <v>68</v>
      </c>
      <c r="F17" s="9">
        <v>77</v>
      </c>
      <c r="G17" s="6">
        <v>76</v>
      </c>
      <c r="H17" s="9">
        <v>77</v>
      </c>
      <c r="I17" s="6">
        <v>76</v>
      </c>
      <c r="J17" s="9">
        <v>82</v>
      </c>
      <c r="K17" s="6">
        <v>76</v>
      </c>
      <c r="L17" s="9">
        <v>76</v>
      </c>
      <c r="M17" s="6">
        <v>73</v>
      </c>
      <c r="N17" s="9">
        <v>80</v>
      </c>
      <c r="O17" s="9">
        <v>80</v>
      </c>
      <c r="P17" s="9">
        <v>87</v>
      </c>
      <c r="Q17" s="6">
        <v>78</v>
      </c>
      <c r="R17" s="3">
        <v>76</v>
      </c>
      <c r="S17" s="3">
        <v>4</v>
      </c>
      <c r="T17" s="6">
        <v>73</v>
      </c>
      <c r="U17" s="8">
        <f t="shared" si="1"/>
        <v>1.2987012987012988E-2</v>
      </c>
      <c r="V17" s="8">
        <f t="shared" si="2"/>
        <v>1.2987012987012988E-2</v>
      </c>
      <c r="W17" s="8">
        <f t="shared" si="3"/>
        <v>7.3170731707317069E-2</v>
      </c>
      <c r="X17" s="8">
        <f t="shared" si="4"/>
        <v>0</v>
      </c>
      <c r="Y17" s="8">
        <f t="shared" si="5"/>
        <v>0.05</v>
      </c>
      <c r="Z17" s="8">
        <f t="shared" si="6"/>
        <v>0.12643678160919541</v>
      </c>
      <c r="AA17" s="8">
        <f t="shared" si="7"/>
        <v>0.11688311688311688</v>
      </c>
      <c r="AB17" s="8">
        <f t="shared" si="8"/>
        <v>0.11688311688311688</v>
      </c>
      <c r="AC17" s="8">
        <f t="shared" si="9"/>
        <v>0.17073170731707318</v>
      </c>
      <c r="AD17" s="8">
        <f t="shared" si="10"/>
        <v>0.10526315789473684</v>
      </c>
      <c r="AE17" s="8">
        <f t="shared" si="11"/>
        <v>0.15</v>
      </c>
      <c r="AF17" s="8">
        <f t="shared" si="12"/>
        <v>0.21839080459770116</v>
      </c>
      <c r="AG17" s="8">
        <f t="shared" si="13"/>
        <v>0.10526315789473684</v>
      </c>
      <c r="AH17" s="5">
        <f t="shared" si="14"/>
        <v>0.10526315789473684</v>
      </c>
      <c r="AI17" s="5">
        <f t="shared" si="15"/>
        <v>0.10526315789473684</v>
      </c>
      <c r="AJ17" s="5">
        <f t="shared" si="16"/>
        <v>0.10526315789473684</v>
      </c>
      <c r="AK17" s="5">
        <f t="shared" si="17"/>
        <v>6.8493150684931503E-2</v>
      </c>
      <c r="AL17" s="5">
        <f t="shared" si="18"/>
        <v>0.15</v>
      </c>
      <c r="AM17" s="5">
        <f t="shared" si="19"/>
        <v>0.12820512820512819</v>
      </c>
      <c r="AN17" s="5">
        <f t="shared" si="0"/>
        <v>6.8493150684931503E-2</v>
      </c>
    </row>
    <row r="18" spans="1:40">
      <c r="A18">
        <v>17</v>
      </c>
      <c r="B18" s="7">
        <v>63</v>
      </c>
      <c r="C18" s="7">
        <v>38</v>
      </c>
      <c r="D18" s="7">
        <v>0</v>
      </c>
      <c r="E18" s="7">
        <v>63</v>
      </c>
      <c r="F18" s="9">
        <v>73</v>
      </c>
      <c r="G18" s="6">
        <v>67</v>
      </c>
      <c r="H18" s="9">
        <v>73</v>
      </c>
      <c r="I18" s="6">
        <v>67</v>
      </c>
      <c r="J18" s="9">
        <v>81</v>
      </c>
      <c r="K18" s="6">
        <v>70</v>
      </c>
      <c r="L18" s="9">
        <v>76</v>
      </c>
      <c r="M18" s="6">
        <v>68</v>
      </c>
      <c r="N18" s="9">
        <v>79</v>
      </c>
      <c r="O18" s="6">
        <v>70</v>
      </c>
      <c r="P18" s="9">
        <v>75</v>
      </c>
      <c r="Q18" s="6">
        <v>71</v>
      </c>
      <c r="R18" s="3">
        <v>73</v>
      </c>
      <c r="S18" s="3" t="s">
        <v>10</v>
      </c>
      <c r="T18" s="6">
        <v>67</v>
      </c>
      <c r="U18" s="8">
        <f t="shared" si="1"/>
        <v>0</v>
      </c>
      <c r="V18" s="8">
        <f t="shared" si="2"/>
        <v>0</v>
      </c>
      <c r="W18" s="8">
        <f t="shared" si="3"/>
        <v>9.8765432098765427E-2</v>
      </c>
      <c r="X18" s="8">
        <f t="shared" si="4"/>
        <v>3.9473684210526314E-2</v>
      </c>
      <c r="Y18" s="8">
        <f t="shared" si="5"/>
        <v>7.5949367088607597E-2</v>
      </c>
      <c r="Z18" s="8">
        <f t="shared" si="6"/>
        <v>2.6666666666666668E-2</v>
      </c>
      <c r="AA18" s="8">
        <f t="shared" si="7"/>
        <v>0.13698630136986301</v>
      </c>
      <c r="AB18" s="8">
        <f t="shared" si="8"/>
        <v>0.13698630136986301</v>
      </c>
      <c r="AC18" s="8">
        <f t="shared" si="9"/>
        <v>0.22222222222222221</v>
      </c>
      <c r="AD18" s="8">
        <f t="shared" si="10"/>
        <v>0.17105263157894737</v>
      </c>
      <c r="AE18" s="8">
        <f t="shared" si="11"/>
        <v>0.20253164556962025</v>
      </c>
      <c r="AF18" s="8">
        <f t="shared" si="12"/>
        <v>0.16</v>
      </c>
      <c r="AG18" s="8">
        <f t="shared" si="13"/>
        <v>0.13698630136986301</v>
      </c>
      <c r="AH18" s="5">
        <f t="shared" si="14"/>
        <v>5.9701492537313432E-2</v>
      </c>
      <c r="AI18" s="5">
        <f t="shared" si="15"/>
        <v>5.9701492537313432E-2</v>
      </c>
      <c r="AJ18" s="5">
        <f t="shared" si="16"/>
        <v>0.1</v>
      </c>
      <c r="AK18" s="5">
        <f t="shared" si="17"/>
        <v>7.3529411764705885E-2</v>
      </c>
      <c r="AL18" s="5">
        <f t="shared" si="18"/>
        <v>0.1</v>
      </c>
      <c r="AM18" s="5">
        <f t="shared" si="19"/>
        <v>0.11267605633802817</v>
      </c>
      <c r="AN18" s="5">
        <f t="shared" si="0"/>
        <v>5.9701492537313432E-2</v>
      </c>
    </row>
    <row r="19" spans="1:40">
      <c r="A19">
        <v>18</v>
      </c>
      <c r="B19" s="7">
        <v>25</v>
      </c>
      <c r="C19" s="7">
        <v>30</v>
      </c>
      <c r="D19" s="7">
        <v>0</v>
      </c>
      <c r="E19" s="7">
        <v>30</v>
      </c>
      <c r="F19" s="9">
        <v>38</v>
      </c>
      <c r="G19" s="6">
        <v>30</v>
      </c>
      <c r="H19" s="9">
        <v>38</v>
      </c>
      <c r="I19" s="6">
        <v>30</v>
      </c>
      <c r="J19" s="9">
        <v>38</v>
      </c>
      <c r="K19" s="6">
        <v>30</v>
      </c>
      <c r="L19" s="9">
        <v>30</v>
      </c>
      <c r="M19" s="9">
        <v>30</v>
      </c>
      <c r="N19" s="9">
        <v>38</v>
      </c>
      <c r="O19" s="6">
        <v>32</v>
      </c>
      <c r="P19" s="9">
        <v>32</v>
      </c>
      <c r="Q19" s="6">
        <v>31</v>
      </c>
      <c r="R19" s="3">
        <v>30</v>
      </c>
      <c r="S19" s="3">
        <v>4</v>
      </c>
      <c r="T19" s="3">
        <v>30</v>
      </c>
      <c r="U19" s="8">
        <f t="shared" si="1"/>
        <v>0.21052631578947367</v>
      </c>
      <c r="V19" s="8">
        <f t="shared" si="2"/>
        <v>0.21052631578947367</v>
      </c>
      <c r="W19" s="8">
        <f t="shared" si="3"/>
        <v>0.21052631578947367</v>
      </c>
      <c r="X19" s="8">
        <f t="shared" si="4"/>
        <v>0</v>
      </c>
      <c r="Y19" s="8">
        <f t="shared" si="5"/>
        <v>0.21052631578947367</v>
      </c>
      <c r="Z19" s="8">
        <f t="shared" si="6"/>
        <v>6.25E-2</v>
      </c>
      <c r="AA19" s="8">
        <f t="shared" si="7"/>
        <v>0.21052631578947367</v>
      </c>
      <c r="AB19" s="8">
        <f t="shared" si="8"/>
        <v>0.21052631578947367</v>
      </c>
      <c r="AC19" s="8">
        <f t="shared" si="9"/>
        <v>0.21052631578947367</v>
      </c>
      <c r="AD19" s="8">
        <f t="shared" si="10"/>
        <v>0</v>
      </c>
      <c r="AE19" s="8">
        <f t="shared" si="11"/>
        <v>0.21052631578947367</v>
      </c>
      <c r="AF19" s="8">
        <f t="shared" si="12"/>
        <v>6.25E-2</v>
      </c>
      <c r="AG19" s="8">
        <f t="shared" si="13"/>
        <v>0</v>
      </c>
      <c r="AH19" s="5">
        <f t="shared" si="14"/>
        <v>0</v>
      </c>
      <c r="AI19" s="5">
        <f t="shared" si="15"/>
        <v>0</v>
      </c>
      <c r="AJ19" s="5">
        <f t="shared" si="16"/>
        <v>0</v>
      </c>
      <c r="AK19" s="5">
        <f t="shared" si="17"/>
        <v>0</v>
      </c>
      <c r="AL19" s="5">
        <f t="shared" si="18"/>
        <v>6.25E-2</v>
      </c>
      <c r="AM19" s="5">
        <f t="shared" si="19"/>
        <v>3.2258064516129031E-2</v>
      </c>
      <c r="AN19" s="5">
        <f t="shared" si="0"/>
        <v>0</v>
      </c>
    </row>
    <row r="20" spans="1:40">
      <c r="A20">
        <v>19</v>
      </c>
      <c r="B20" s="7">
        <v>31</v>
      </c>
      <c r="C20" s="7">
        <v>50</v>
      </c>
      <c r="D20" s="7">
        <v>0</v>
      </c>
      <c r="E20" s="7">
        <v>50</v>
      </c>
      <c r="F20" s="9">
        <v>56</v>
      </c>
      <c r="G20" s="6">
        <v>51</v>
      </c>
      <c r="H20" s="9">
        <v>56</v>
      </c>
      <c r="I20" s="6">
        <v>51</v>
      </c>
      <c r="J20" s="9">
        <v>54</v>
      </c>
      <c r="K20" s="6">
        <v>52</v>
      </c>
      <c r="L20" s="9">
        <v>50</v>
      </c>
      <c r="M20" s="9">
        <v>50</v>
      </c>
      <c r="N20" s="9">
        <v>50</v>
      </c>
      <c r="O20" s="9">
        <v>50</v>
      </c>
      <c r="P20" s="9">
        <v>57</v>
      </c>
      <c r="Q20" s="6">
        <v>55</v>
      </c>
      <c r="R20" s="3">
        <v>50</v>
      </c>
      <c r="S20" s="3" t="s">
        <v>13</v>
      </c>
      <c r="T20" s="3">
        <v>50</v>
      </c>
      <c r="U20" s="8">
        <f t="shared" si="1"/>
        <v>0.10714285714285714</v>
      </c>
      <c r="V20" s="8">
        <f t="shared" si="2"/>
        <v>0.10714285714285714</v>
      </c>
      <c r="W20" s="8">
        <f t="shared" si="3"/>
        <v>7.407407407407407E-2</v>
      </c>
      <c r="X20" s="8">
        <f t="shared" si="4"/>
        <v>0</v>
      </c>
      <c r="Y20" s="8">
        <f t="shared" si="5"/>
        <v>0</v>
      </c>
      <c r="Z20" s="8">
        <f t="shared" si="6"/>
        <v>0.12280701754385964</v>
      </c>
      <c r="AA20" s="8">
        <f t="shared" si="7"/>
        <v>0.10714285714285714</v>
      </c>
      <c r="AB20" s="8">
        <f t="shared" si="8"/>
        <v>0.10714285714285714</v>
      </c>
      <c r="AC20" s="8">
        <f t="shared" si="9"/>
        <v>7.407407407407407E-2</v>
      </c>
      <c r="AD20" s="8">
        <f t="shared" si="10"/>
        <v>0</v>
      </c>
      <c r="AE20" s="8">
        <f t="shared" si="11"/>
        <v>0</v>
      </c>
      <c r="AF20" s="8">
        <f t="shared" si="12"/>
        <v>0.12280701754385964</v>
      </c>
      <c r="AG20" s="8">
        <f t="shared" si="13"/>
        <v>0</v>
      </c>
      <c r="AH20" s="5">
        <f t="shared" si="14"/>
        <v>1.9607843137254902E-2</v>
      </c>
      <c r="AI20" s="5">
        <f t="shared" si="15"/>
        <v>1.9607843137254902E-2</v>
      </c>
      <c r="AJ20" s="5">
        <f t="shared" si="16"/>
        <v>3.8461538461538464E-2</v>
      </c>
      <c r="AK20" s="5">
        <f t="shared" si="17"/>
        <v>0</v>
      </c>
      <c r="AL20" s="5">
        <f t="shared" si="18"/>
        <v>0</v>
      </c>
      <c r="AM20" s="5">
        <f t="shared" si="19"/>
        <v>9.0909090909090912E-2</v>
      </c>
      <c r="AN20" s="5">
        <f t="shared" si="0"/>
        <v>0</v>
      </c>
    </row>
    <row r="21" spans="1:40">
      <c r="A21">
        <v>20</v>
      </c>
      <c r="B21" s="7">
        <v>21</v>
      </c>
      <c r="C21" s="7">
        <v>28</v>
      </c>
      <c r="D21" s="7">
        <v>0</v>
      </c>
      <c r="E21" s="7">
        <v>28</v>
      </c>
      <c r="F21" s="9">
        <v>34</v>
      </c>
      <c r="G21" s="6">
        <v>31</v>
      </c>
      <c r="H21" s="9">
        <v>34</v>
      </c>
      <c r="I21" s="6">
        <v>31</v>
      </c>
      <c r="J21" s="9">
        <v>28</v>
      </c>
      <c r="K21" s="9">
        <v>28</v>
      </c>
      <c r="L21" s="9">
        <v>34</v>
      </c>
      <c r="M21" s="6">
        <v>31</v>
      </c>
      <c r="N21" s="9">
        <v>28</v>
      </c>
      <c r="O21" s="9">
        <v>28</v>
      </c>
      <c r="P21" s="9">
        <v>39</v>
      </c>
      <c r="Q21" s="6">
        <v>28</v>
      </c>
      <c r="R21" s="3">
        <v>28</v>
      </c>
      <c r="S21" s="3" t="s">
        <v>8</v>
      </c>
      <c r="T21" s="3">
        <v>28</v>
      </c>
      <c r="U21" s="8">
        <f t="shared" si="1"/>
        <v>0.17647058823529413</v>
      </c>
      <c r="V21" s="8">
        <f t="shared" si="2"/>
        <v>0.17647058823529413</v>
      </c>
      <c r="W21" s="8">
        <f t="shared" si="3"/>
        <v>0</v>
      </c>
      <c r="X21" s="8">
        <f t="shared" si="4"/>
        <v>0.17647058823529413</v>
      </c>
      <c r="Y21" s="8">
        <f t="shared" si="5"/>
        <v>0</v>
      </c>
      <c r="Z21" s="8">
        <f t="shared" si="6"/>
        <v>0.28205128205128205</v>
      </c>
      <c r="AA21" s="8">
        <f t="shared" si="7"/>
        <v>0.17647058823529413</v>
      </c>
      <c r="AB21" s="8">
        <f t="shared" si="8"/>
        <v>0.17647058823529413</v>
      </c>
      <c r="AC21" s="8">
        <f t="shared" si="9"/>
        <v>0</v>
      </c>
      <c r="AD21" s="8">
        <f t="shared" si="10"/>
        <v>0.17647058823529413</v>
      </c>
      <c r="AE21" s="8">
        <f t="shared" si="11"/>
        <v>0</v>
      </c>
      <c r="AF21" s="8">
        <f t="shared" si="12"/>
        <v>0.28205128205128205</v>
      </c>
      <c r="AG21" s="8">
        <f t="shared" si="13"/>
        <v>0</v>
      </c>
      <c r="AH21" s="5">
        <f t="shared" si="14"/>
        <v>9.6774193548387094E-2</v>
      </c>
      <c r="AI21" s="5">
        <f t="shared" si="15"/>
        <v>9.6774193548387094E-2</v>
      </c>
      <c r="AJ21" s="5">
        <f t="shared" si="16"/>
        <v>0</v>
      </c>
      <c r="AK21" s="5">
        <f t="shared" si="17"/>
        <v>9.6774193548387094E-2</v>
      </c>
      <c r="AL21" s="5">
        <f t="shared" si="18"/>
        <v>0</v>
      </c>
      <c r="AM21" s="5">
        <f t="shared" si="19"/>
        <v>0</v>
      </c>
      <c r="AN21" s="5">
        <f t="shared" si="0"/>
        <v>0</v>
      </c>
    </row>
    <row r="22" spans="1:40">
      <c r="A22">
        <v>21</v>
      </c>
      <c r="B22" s="7">
        <v>46</v>
      </c>
      <c r="C22" s="7">
        <v>51</v>
      </c>
      <c r="D22" s="7">
        <v>13</v>
      </c>
      <c r="E22" s="7">
        <v>51</v>
      </c>
      <c r="F22" s="9">
        <v>72</v>
      </c>
      <c r="G22" s="6">
        <v>70</v>
      </c>
      <c r="H22" s="9">
        <v>72</v>
      </c>
      <c r="I22" s="6">
        <v>70</v>
      </c>
      <c r="J22" s="9">
        <v>68</v>
      </c>
      <c r="K22" s="6">
        <v>65</v>
      </c>
      <c r="L22" s="9">
        <v>71</v>
      </c>
      <c r="M22" s="6">
        <v>69</v>
      </c>
      <c r="N22" s="9">
        <v>74</v>
      </c>
      <c r="O22" s="6">
        <v>68</v>
      </c>
      <c r="P22" s="9">
        <v>71</v>
      </c>
      <c r="Q22" s="6">
        <v>67</v>
      </c>
      <c r="R22" s="3">
        <v>68</v>
      </c>
      <c r="S22" s="3">
        <v>3</v>
      </c>
      <c r="T22" s="6">
        <v>65</v>
      </c>
      <c r="U22" s="8">
        <f t="shared" si="1"/>
        <v>5.5555555555555552E-2</v>
      </c>
      <c r="V22" s="8">
        <f t="shared" si="2"/>
        <v>5.5555555555555552E-2</v>
      </c>
      <c r="W22" s="8">
        <f t="shared" si="3"/>
        <v>0</v>
      </c>
      <c r="X22" s="8">
        <f t="shared" si="4"/>
        <v>4.2253521126760563E-2</v>
      </c>
      <c r="Y22" s="8">
        <f t="shared" si="5"/>
        <v>8.1081081081081086E-2</v>
      </c>
      <c r="Z22" s="8">
        <f t="shared" si="6"/>
        <v>4.2253521126760563E-2</v>
      </c>
      <c r="AA22" s="8">
        <f t="shared" si="7"/>
        <v>0.29166666666666669</v>
      </c>
      <c r="AB22" s="8">
        <f t="shared" si="8"/>
        <v>0.29166666666666669</v>
      </c>
      <c r="AC22" s="8">
        <f t="shared" si="9"/>
        <v>0.25</v>
      </c>
      <c r="AD22" s="8">
        <f t="shared" si="10"/>
        <v>0.28169014084507044</v>
      </c>
      <c r="AE22" s="8">
        <f t="shared" si="11"/>
        <v>0.3108108108108108</v>
      </c>
      <c r="AF22" s="8">
        <f t="shared" si="12"/>
        <v>0.28169014084507044</v>
      </c>
      <c r="AG22" s="8">
        <f t="shared" si="13"/>
        <v>0.25</v>
      </c>
      <c r="AH22" s="5">
        <f t="shared" si="14"/>
        <v>0.27142857142857141</v>
      </c>
      <c r="AI22" s="5">
        <f t="shared" si="15"/>
        <v>0.27142857142857141</v>
      </c>
      <c r="AJ22" s="5">
        <f t="shared" si="16"/>
        <v>0.2153846153846154</v>
      </c>
      <c r="AK22" s="5">
        <f t="shared" si="17"/>
        <v>0.2608695652173913</v>
      </c>
      <c r="AL22" s="5">
        <f t="shared" si="18"/>
        <v>0.25</v>
      </c>
      <c r="AM22" s="5">
        <f t="shared" si="19"/>
        <v>0.23880597014925373</v>
      </c>
      <c r="AN22" s="5">
        <f t="shared" si="0"/>
        <v>0.2153846153846154</v>
      </c>
    </row>
    <row r="23" spans="1:40">
      <c r="A23">
        <v>22</v>
      </c>
      <c r="B23" s="7">
        <v>37</v>
      </c>
      <c r="C23" s="7">
        <v>67</v>
      </c>
      <c r="D23" s="7">
        <v>0</v>
      </c>
      <c r="E23" s="7">
        <v>67</v>
      </c>
      <c r="F23" s="9">
        <v>70</v>
      </c>
      <c r="G23" s="6">
        <v>68</v>
      </c>
      <c r="H23" s="9">
        <v>70</v>
      </c>
      <c r="I23" s="6">
        <v>68</v>
      </c>
      <c r="J23" s="9">
        <v>71</v>
      </c>
      <c r="K23" s="6">
        <v>68</v>
      </c>
      <c r="L23" s="9">
        <v>67</v>
      </c>
      <c r="M23" s="9">
        <v>67</v>
      </c>
      <c r="N23" s="9">
        <v>67</v>
      </c>
      <c r="O23" s="9">
        <v>67</v>
      </c>
      <c r="P23" s="9">
        <v>71</v>
      </c>
      <c r="Q23" s="6">
        <v>69</v>
      </c>
      <c r="R23" s="3">
        <v>67</v>
      </c>
      <c r="S23" s="3" t="s">
        <v>13</v>
      </c>
      <c r="T23" s="3">
        <v>67</v>
      </c>
      <c r="U23" s="8">
        <f t="shared" si="1"/>
        <v>4.2857142857142858E-2</v>
      </c>
      <c r="V23" s="8">
        <f t="shared" si="2"/>
        <v>4.2857142857142858E-2</v>
      </c>
      <c r="W23" s="8">
        <f t="shared" si="3"/>
        <v>5.6338028169014086E-2</v>
      </c>
      <c r="X23" s="8">
        <f t="shared" si="4"/>
        <v>0</v>
      </c>
      <c r="Y23" s="8">
        <f t="shared" si="5"/>
        <v>0</v>
      </c>
      <c r="Z23" s="8">
        <f t="shared" si="6"/>
        <v>5.6338028169014086E-2</v>
      </c>
      <c r="AA23" s="8">
        <f t="shared" si="7"/>
        <v>4.2857142857142858E-2</v>
      </c>
      <c r="AB23" s="8">
        <f t="shared" si="8"/>
        <v>4.2857142857142858E-2</v>
      </c>
      <c r="AC23" s="8">
        <f t="shared" si="9"/>
        <v>5.6338028169014086E-2</v>
      </c>
      <c r="AD23" s="8">
        <f t="shared" si="10"/>
        <v>0</v>
      </c>
      <c r="AE23" s="8">
        <f t="shared" si="11"/>
        <v>0</v>
      </c>
      <c r="AF23" s="8">
        <f t="shared" si="12"/>
        <v>5.6338028169014086E-2</v>
      </c>
      <c r="AG23" s="8">
        <f t="shared" si="13"/>
        <v>0</v>
      </c>
      <c r="AH23" s="5">
        <f t="shared" si="14"/>
        <v>1.4705882352941176E-2</v>
      </c>
      <c r="AI23" s="5">
        <f t="shared" si="15"/>
        <v>1.4705882352941176E-2</v>
      </c>
      <c r="AJ23" s="5">
        <f t="shared" si="16"/>
        <v>1.4705882352941176E-2</v>
      </c>
      <c r="AK23" s="5">
        <f t="shared" si="17"/>
        <v>0</v>
      </c>
      <c r="AL23" s="5">
        <f t="shared" si="18"/>
        <v>0</v>
      </c>
      <c r="AM23" s="5">
        <f t="shared" si="19"/>
        <v>2.8985507246376812E-2</v>
      </c>
      <c r="AN23" s="5">
        <f t="shared" si="0"/>
        <v>0</v>
      </c>
    </row>
    <row r="24" spans="1:40">
      <c r="A24">
        <v>23</v>
      </c>
      <c r="B24" s="7">
        <v>25</v>
      </c>
      <c r="C24" s="7">
        <v>50</v>
      </c>
      <c r="D24" s="7">
        <v>0</v>
      </c>
      <c r="E24" s="7">
        <v>50</v>
      </c>
      <c r="F24" s="9">
        <v>50</v>
      </c>
      <c r="G24" s="9">
        <v>50</v>
      </c>
      <c r="H24" s="9">
        <v>50</v>
      </c>
      <c r="I24" s="9">
        <v>50</v>
      </c>
      <c r="J24" s="9">
        <v>50</v>
      </c>
      <c r="K24" s="9">
        <v>50</v>
      </c>
      <c r="L24" s="9">
        <v>50</v>
      </c>
      <c r="M24" s="9">
        <v>50</v>
      </c>
      <c r="N24" s="9">
        <v>50</v>
      </c>
      <c r="O24" s="9">
        <v>50</v>
      </c>
      <c r="P24" s="9">
        <v>50</v>
      </c>
      <c r="Q24" s="9">
        <v>50</v>
      </c>
      <c r="R24" s="3">
        <v>50</v>
      </c>
      <c r="S24" s="3" t="s">
        <v>6</v>
      </c>
      <c r="T24" s="3">
        <v>50</v>
      </c>
      <c r="U24" s="8">
        <f t="shared" si="1"/>
        <v>0</v>
      </c>
      <c r="V24" s="8">
        <f t="shared" si="2"/>
        <v>0</v>
      </c>
      <c r="W24" s="8">
        <f t="shared" si="3"/>
        <v>0</v>
      </c>
      <c r="X24" s="8">
        <f t="shared" si="4"/>
        <v>0</v>
      </c>
      <c r="Y24" s="8">
        <f t="shared" si="5"/>
        <v>0</v>
      </c>
      <c r="Z24" s="8">
        <f t="shared" si="6"/>
        <v>0</v>
      </c>
      <c r="AA24" s="8">
        <f t="shared" si="7"/>
        <v>0</v>
      </c>
      <c r="AB24" s="8">
        <f t="shared" si="8"/>
        <v>0</v>
      </c>
      <c r="AC24" s="8">
        <f t="shared" si="9"/>
        <v>0</v>
      </c>
      <c r="AD24" s="8">
        <f t="shared" si="10"/>
        <v>0</v>
      </c>
      <c r="AE24" s="8">
        <f t="shared" si="11"/>
        <v>0</v>
      </c>
      <c r="AF24" s="8">
        <f t="shared" si="12"/>
        <v>0</v>
      </c>
      <c r="AG24" s="8">
        <f t="shared" si="13"/>
        <v>0</v>
      </c>
      <c r="AH24" s="5">
        <f t="shared" si="14"/>
        <v>0</v>
      </c>
      <c r="AI24" s="5">
        <f t="shared" si="15"/>
        <v>0</v>
      </c>
      <c r="AJ24" s="5">
        <f t="shared" si="16"/>
        <v>0</v>
      </c>
      <c r="AK24" s="5">
        <f t="shared" si="17"/>
        <v>0</v>
      </c>
      <c r="AL24" s="5">
        <f t="shared" si="18"/>
        <v>0</v>
      </c>
      <c r="AM24" s="5">
        <f t="shared" si="19"/>
        <v>0</v>
      </c>
      <c r="AN24" s="5">
        <f t="shared" si="0"/>
        <v>0</v>
      </c>
    </row>
    <row r="25" spans="1:40">
      <c r="A25">
        <v>24</v>
      </c>
      <c r="B25" s="7">
        <v>25</v>
      </c>
      <c r="C25" s="7">
        <v>47</v>
      </c>
      <c r="D25" s="7">
        <v>0</v>
      </c>
      <c r="E25" s="7">
        <v>47</v>
      </c>
      <c r="F25" s="9">
        <v>47</v>
      </c>
      <c r="G25" s="9">
        <v>47</v>
      </c>
      <c r="H25" s="9">
        <v>47</v>
      </c>
      <c r="I25" s="9">
        <v>47</v>
      </c>
      <c r="J25" s="9">
        <v>47</v>
      </c>
      <c r="K25" s="9">
        <v>47</v>
      </c>
      <c r="L25" s="9">
        <v>47</v>
      </c>
      <c r="M25" s="9">
        <v>47</v>
      </c>
      <c r="N25" s="9">
        <v>47</v>
      </c>
      <c r="O25" s="9">
        <v>47</v>
      </c>
      <c r="P25" s="9">
        <v>47</v>
      </c>
      <c r="Q25" s="9">
        <v>47</v>
      </c>
      <c r="R25" s="3">
        <v>47</v>
      </c>
      <c r="S25" s="3" t="s">
        <v>6</v>
      </c>
      <c r="T25" s="3">
        <v>47</v>
      </c>
      <c r="U25" s="8">
        <f t="shared" si="1"/>
        <v>0</v>
      </c>
      <c r="V25" s="8">
        <f t="shared" si="2"/>
        <v>0</v>
      </c>
      <c r="W25" s="8">
        <f t="shared" si="3"/>
        <v>0</v>
      </c>
      <c r="X25" s="8">
        <f t="shared" si="4"/>
        <v>0</v>
      </c>
      <c r="Y25" s="8">
        <f t="shared" si="5"/>
        <v>0</v>
      </c>
      <c r="Z25" s="8">
        <f t="shared" si="6"/>
        <v>0</v>
      </c>
      <c r="AA25" s="8">
        <f t="shared" si="7"/>
        <v>0</v>
      </c>
      <c r="AB25" s="8">
        <f t="shared" si="8"/>
        <v>0</v>
      </c>
      <c r="AC25" s="8">
        <f t="shared" si="9"/>
        <v>0</v>
      </c>
      <c r="AD25" s="8">
        <f t="shared" si="10"/>
        <v>0</v>
      </c>
      <c r="AE25" s="8">
        <f t="shared" si="11"/>
        <v>0</v>
      </c>
      <c r="AF25" s="8">
        <f t="shared" si="12"/>
        <v>0</v>
      </c>
      <c r="AG25" s="8">
        <f t="shared" si="13"/>
        <v>0</v>
      </c>
      <c r="AH25" s="5">
        <f t="shared" si="14"/>
        <v>0</v>
      </c>
      <c r="AI25" s="5">
        <f t="shared" si="15"/>
        <v>0</v>
      </c>
      <c r="AJ25" s="5">
        <f t="shared" si="16"/>
        <v>0</v>
      </c>
      <c r="AK25" s="5">
        <f t="shared" si="17"/>
        <v>0</v>
      </c>
      <c r="AL25" s="5">
        <f t="shared" si="18"/>
        <v>0</v>
      </c>
      <c r="AM25" s="5">
        <f t="shared" si="19"/>
        <v>0</v>
      </c>
      <c r="AN25" s="5">
        <f t="shared" si="0"/>
        <v>0</v>
      </c>
    </row>
    <row r="26" spans="1:40">
      <c r="A26">
        <v>25</v>
      </c>
      <c r="B26" s="7">
        <v>7</v>
      </c>
      <c r="C26" s="7">
        <v>10</v>
      </c>
      <c r="D26" s="7">
        <v>4</v>
      </c>
      <c r="E26" s="7">
        <v>10</v>
      </c>
      <c r="F26" s="9">
        <v>12</v>
      </c>
      <c r="G26" s="9">
        <v>12</v>
      </c>
      <c r="H26" s="9">
        <v>12</v>
      </c>
      <c r="I26" s="9">
        <v>12</v>
      </c>
      <c r="J26" s="9">
        <v>12</v>
      </c>
      <c r="K26" s="9">
        <v>12</v>
      </c>
      <c r="L26" s="9">
        <v>12</v>
      </c>
      <c r="M26" s="9">
        <v>12</v>
      </c>
      <c r="N26" s="9">
        <v>12</v>
      </c>
      <c r="O26" s="9">
        <v>12</v>
      </c>
      <c r="P26" s="9">
        <v>12</v>
      </c>
      <c r="Q26" s="9">
        <v>12</v>
      </c>
      <c r="R26" s="3">
        <v>12</v>
      </c>
      <c r="S26" s="3" t="s">
        <v>6</v>
      </c>
      <c r="T26" s="3">
        <v>12</v>
      </c>
      <c r="U26" s="8">
        <f t="shared" si="1"/>
        <v>0</v>
      </c>
      <c r="V26" s="8">
        <f t="shared" si="2"/>
        <v>0</v>
      </c>
      <c r="W26" s="8">
        <f t="shared" si="3"/>
        <v>0</v>
      </c>
      <c r="X26" s="8">
        <f t="shared" si="4"/>
        <v>0</v>
      </c>
      <c r="Y26" s="8">
        <f t="shared" si="5"/>
        <v>0</v>
      </c>
      <c r="Z26" s="8">
        <f t="shared" si="6"/>
        <v>0</v>
      </c>
      <c r="AA26" s="8">
        <f t="shared" si="7"/>
        <v>0.16666666666666666</v>
      </c>
      <c r="AB26" s="8">
        <f t="shared" si="8"/>
        <v>0.16666666666666666</v>
      </c>
      <c r="AC26" s="8">
        <f t="shared" si="9"/>
        <v>0.16666666666666666</v>
      </c>
      <c r="AD26" s="8">
        <f t="shared" si="10"/>
        <v>0.16666666666666666</v>
      </c>
      <c r="AE26" s="8">
        <f t="shared" si="11"/>
        <v>0.16666666666666666</v>
      </c>
      <c r="AF26" s="8">
        <f t="shared" si="12"/>
        <v>0.16666666666666666</v>
      </c>
      <c r="AG26" s="8">
        <f t="shared" si="13"/>
        <v>0.16666666666666666</v>
      </c>
      <c r="AH26" s="5">
        <f t="shared" si="14"/>
        <v>0.16666666666666666</v>
      </c>
      <c r="AI26" s="5">
        <f t="shared" si="15"/>
        <v>0.16666666666666666</v>
      </c>
      <c r="AJ26" s="5">
        <f t="shared" si="16"/>
        <v>0.16666666666666666</v>
      </c>
      <c r="AK26" s="5">
        <f t="shared" si="17"/>
        <v>0.16666666666666666</v>
      </c>
      <c r="AL26" s="5">
        <f t="shared" si="18"/>
        <v>0.16666666666666666</v>
      </c>
      <c r="AM26" s="5">
        <f t="shared" si="19"/>
        <v>0.16666666666666666</v>
      </c>
      <c r="AN26" s="5">
        <f t="shared" si="0"/>
        <v>0.16666666666666666</v>
      </c>
    </row>
    <row r="27" spans="1:40">
      <c r="A27">
        <v>26</v>
      </c>
      <c r="B27" s="7">
        <v>19</v>
      </c>
      <c r="C27" s="7">
        <v>9</v>
      </c>
      <c r="D27" s="7">
        <v>28</v>
      </c>
      <c r="E27" s="7">
        <v>28</v>
      </c>
      <c r="F27" s="9">
        <v>28</v>
      </c>
      <c r="G27" s="9">
        <v>28</v>
      </c>
      <c r="H27" s="9">
        <v>28</v>
      </c>
      <c r="I27" s="9">
        <v>28</v>
      </c>
      <c r="J27" s="9">
        <v>28</v>
      </c>
      <c r="K27" s="9">
        <v>28</v>
      </c>
      <c r="L27" s="9">
        <v>28</v>
      </c>
      <c r="M27" s="9">
        <v>28</v>
      </c>
      <c r="N27" s="9">
        <v>28</v>
      </c>
      <c r="O27" s="9">
        <v>28</v>
      </c>
      <c r="P27" s="9">
        <v>28</v>
      </c>
      <c r="Q27" s="9">
        <v>28</v>
      </c>
      <c r="R27" s="3">
        <v>28</v>
      </c>
      <c r="S27" s="3" t="s">
        <v>6</v>
      </c>
      <c r="T27" s="3">
        <v>28</v>
      </c>
      <c r="U27" s="8">
        <f t="shared" si="1"/>
        <v>0</v>
      </c>
      <c r="V27" s="8">
        <f t="shared" si="2"/>
        <v>0</v>
      </c>
      <c r="W27" s="8">
        <f t="shared" si="3"/>
        <v>0</v>
      </c>
      <c r="X27" s="8">
        <f t="shared" si="4"/>
        <v>0</v>
      </c>
      <c r="Y27" s="8">
        <f t="shared" si="5"/>
        <v>0</v>
      </c>
      <c r="Z27" s="8">
        <f t="shared" si="6"/>
        <v>0</v>
      </c>
      <c r="AA27" s="8">
        <f t="shared" si="7"/>
        <v>0</v>
      </c>
      <c r="AB27" s="8">
        <f t="shared" si="8"/>
        <v>0</v>
      </c>
      <c r="AC27" s="8">
        <f t="shared" si="9"/>
        <v>0</v>
      </c>
      <c r="AD27" s="8">
        <f t="shared" si="10"/>
        <v>0</v>
      </c>
      <c r="AE27" s="8">
        <f t="shared" si="11"/>
        <v>0</v>
      </c>
      <c r="AF27" s="8">
        <f t="shared" si="12"/>
        <v>0</v>
      </c>
      <c r="AG27" s="8">
        <f t="shared" si="13"/>
        <v>0</v>
      </c>
      <c r="AH27" s="5">
        <f t="shared" si="14"/>
        <v>0</v>
      </c>
      <c r="AI27" s="5">
        <f t="shared" si="15"/>
        <v>0</v>
      </c>
      <c r="AJ27" s="5">
        <f t="shared" si="16"/>
        <v>0</v>
      </c>
      <c r="AK27" s="5">
        <f t="shared" si="17"/>
        <v>0</v>
      </c>
      <c r="AL27" s="5">
        <f t="shared" si="18"/>
        <v>0</v>
      </c>
      <c r="AM27" s="5">
        <f t="shared" si="19"/>
        <v>0</v>
      </c>
      <c r="AN27" s="5">
        <f t="shared" si="0"/>
        <v>0</v>
      </c>
    </row>
    <row r="28" spans="1:40">
      <c r="A28">
        <v>27</v>
      </c>
      <c r="B28" s="7">
        <v>13</v>
      </c>
      <c r="C28" s="7">
        <v>22</v>
      </c>
      <c r="D28" s="7">
        <v>0</v>
      </c>
      <c r="E28" s="7">
        <v>22</v>
      </c>
      <c r="F28" s="9">
        <v>22</v>
      </c>
      <c r="G28" s="9">
        <v>22</v>
      </c>
      <c r="H28" s="9">
        <v>22</v>
      </c>
      <c r="I28" s="9">
        <v>22</v>
      </c>
      <c r="J28" s="9">
        <v>22</v>
      </c>
      <c r="K28" s="9">
        <v>22</v>
      </c>
      <c r="L28" s="9">
        <v>22</v>
      </c>
      <c r="M28" s="9">
        <v>22</v>
      </c>
      <c r="N28" s="9">
        <v>22</v>
      </c>
      <c r="O28" s="9">
        <v>22</v>
      </c>
      <c r="P28" s="9">
        <v>22</v>
      </c>
      <c r="Q28" s="9">
        <v>22</v>
      </c>
      <c r="R28" s="3">
        <v>22</v>
      </c>
      <c r="S28" s="3" t="s">
        <v>6</v>
      </c>
      <c r="T28" s="3">
        <v>22</v>
      </c>
      <c r="U28" s="8">
        <f t="shared" si="1"/>
        <v>0</v>
      </c>
      <c r="V28" s="8">
        <f t="shared" si="2"/>
        <v>0</v>
      </c>
      <c r="W28" s="8">
        <f t="shared" si="3"/>
        <v>0</v>
      </c>
      <c r="X28" s="8">
        <f t="shared" si="4"/>
        <v>0</v>
      </c>
      <c r="Y28" s="8">
        <f t="shared" si="5"/>
        <v>0</v>
      </c>
      <c r="Z28" s="8">
        <f t="shared" si="6"/>
        <v>0</v>
      </c>
      <c r="AA28" s="8">
        <f t="shared" si="7"/>
        <v>0</v>
      </c>
      <c r="AB28" s="8">
        <f t="shared" si="8"/>
        <v>0</v>
      </c>
      <c r="AC28" s="8">
        <f t="shared" si="9"/>
        <v>0</v>
      </c>
      <c r="AD28" s="8">
        <f t="shared" si="10"/>
        <v>0</v>
      </c>
      <c r="AE28" s="8">
        <f t="shared" si="11"/>
        <v>0</v>
      </c>
      <c r="AF28" s="8">
        <f t="shared" si="12"/>
        <v>0</v>
      </c>
      <c r="AG28" s="8">
        <f t="shared" si="13"/>
        <v>0</v>
      </c>
      <c r="AH28" s="5">
        <f t="shared" si="14"/>
        <v>0</v>
      </c>
      <c r="AI28" s="5">
        <f t="shared" si="15"/>
        <v>0</v>
      </c>
      <c r="AJ28" s="5">
        <f t="shared" si="16"/>
        <v>0</v>
      </c>
      <c r="AK28" s="5">
        <f t="shared" si="17"/>
        <v>0</v>
      </c>
      <c r="AL28" s="5">
        <f t="shared" si="18"/>
        <v>0</v>
      </c>
      <c r="AM28" s="5">
        <f t="shared" si="19"/>
        <v>0</v>
      </c>
      <c r="AN28" s="5">
        <f t="shared" si="0"/>
        <v>0</v>
      </c>
    </row>
    <row r="29" spans="1:40">
      <c r="A29">
        <v>28</v>
      </c>
      <c r="B29" s="7">
        <v>161</v>
      </c>
      <c r="C29" s="7">
        <v>70</v>
      </c>
      <c r="D29" s="7">
        <v>123</v>
      </c>
      <c r="E29" s="7">
        <v>161</v>
      </c>
      <c r="F29" s="9">
        <v>184</v>
      </c>
      <c r="G29" s="6">
        <v>179</v>
      </c>
      <c r="H29" s="9">
        <v>184</v>
      </c>
      <c r="I29" s="6">
        <v>179</v>
      </c>
      <c r="J29" s="9">
        <v>182</v>
      </c>
      <c r="K29" s="6">
        <v>173</v>
      </c>
      <c r="L29" s="9">
        <v>188</v>
      </c>
      <c r="M29" s="6">
        <v>184</v>
      </c>
      <c r="N29" s="9">
        <v>182</v>
      </c>
      <c r="O29" s="6">
        <v>175</v>
      </c>
      <c r="P29" s="9">
        <v>183</v>
      </c>
      <c r="Q29" s="6">
        <v>174</v>
      </c>
      <c r="R29" s="3">
        <v>182</v>
      </c>
      <c r="S29" s="3" t="s">
        <v>8</v>
      </c>
      <c r="T29" s="6">
        <v>173</v>
      </c>
      <c r="U29" s="8">
        <f t="shared" si="1"/>
        <v>1.0869565217391304E-2</v>
      </c>
      <c r="V29" s="8">
        <f t="shared" si="2"/>
        <v>1.0869565217391304E-2</v>
      </c>
      <c r="W29" s="8">
        <f t="shared" si="3"/>
        <v>0</v>
      </c>
      <c r="X29" s="8">
        <f t="shared" si="4"/>
        <v>3.1914893617021274E-2</v>
      </c>
      <c r="Y29" s="8">
        <f t="shared" si="5"/>
        <v>0</v>
      </c>
      <c r="Z29" s="8">
        <f t="shared" si="6"/>
        <v>5.4644808743169399E-3</v>
      </c>
      <c r="AA29" s="8">
        <f t="shared" si="7"/>
        <v>0.125</v>
      </c>
      <c r="AB29" s="8">
        <f t="shared" si="8"/>
        <v>0.125</v>
      </c>
      <c r="AC29" s="8">
        <f t="shared" si="9"/>
        <v>0.11538461538461539</v>
      </c>
      <c r="AD29" s="8">
        <f t="shared" si="10"/>
        <v>0.14361702127659576</v>
      </c>
      <c r="AE29" s="8">
        <f t="shared" si="11"/>
        <v>0.11538461538461539</v>
      </c>
      <c r="AF29" s="8">
        <f t="shared" si="12"/>
        <v>0.12021857923497267</v>
      </c>
      <c r="AG29" s="8">
        <f t="shared" si="13"/>
        <v>0.11538461538461539</v>
      </c>
      <c r="AH29" s="5">
        <f t="shared" si="14"/>
        <v>0.1005586592178771</v>
      </c>
      <c r="AI29" s="5">
        <f t="shared" si="15"/>
        <v>0.1005586592178771</v>
      </c>
      <c r="AJ29" s="5">
        <f t="shared" si="16"/>
        <v>6.9364161849710976E-2</v>
      </c>
      <c r="AK29" s="5">
        <f t="shared" si="17"/>
        <v>0.125</v>
      </c>
      <c r="AL29" s="5">
        <f t="shared" si="18"/>
        <v>0.08</v>
      </c>
      <c r="AM29" s="5">
        <f t="shared" si="19"/>
        <v>7.4712643678160925E-2</v>
      </c>
      <c r="AN29" s="5">
        <f t="shared" si="0"/>
        <v>6.9364161849710976E-2</v>
      </c>
    </row>
    <row r="30" spans="1:40">
      <c r="A30">
        <v>29</v>
      </c>
      <c r="B30" s="7">
        <v>137</v>
      </c>
      <c r="C30" s="7">
        <v>83</v>
      </c>
      <c r="D30" s="7">
        <v>73</v>
      </c>
      <c r="E30" s="7">
        <v>137</v>
      </c>
      <c r="F30" s="9">
        <v>151</v>
      </c>
      <c r="G30" s="6">
        <v>149</v>
      </c>
      <c r="H30" s="9">
        <v>151</v>
      </c>
      <c r="I30" s="6">
        <v>149</v>
      </c>
      <c r="J30" s="9">
        <v>156</v>
      </c>
      <c r="K30" s="6">
        <v>149</v>
      </c>
      <c r="L30" s="9">
        <v>160</v>
      </c>
      <c r="M30" s="6">
        <v>153</v>
      </c>
      <c r="N30" s="9">
        <v>156</v>
      </c>
      <c r="O30" s="6">
        <v>152</v>
      </c>
      <c r="P30" s="9">
        <v>167</v>
      </c>
      <c r="Q30" s="6">
        <v>160</v>
      </c>
      <c r="R30" s="3">
        <v>151</v>
      </c>
      <c r="S30" s="3" t="s">
        <v>10</v>
      </c>
      <c r="T30" s="6">
        <v>149</v>
      </c>
      <c r="U30" s="8">
        <f t="shared" si="1"/>
        <v>0</v>
      </c>
      <c r="V30" s="8">
        <f t="shared" si="2"/>
        <v>0</v>
      </c>
      <c r="W30" s="8">
        <f t="shared" si="3"/>
        <v>3.2051282051282048E-2</v>
      </c>
      <c r="X30" s="8">
        <f t="shared" si="4"/>
        <v>5.6250000000000001E-2</v>
      </c>
      <c r="Y30" s="8">
        <f t="shared" si="5"/>
        <v>3.2051282051282048E-2</v>
      </c>
      <c r="Z30" s="8">
        <f t="shared" si="6"/>
        <v>9.580838323353294E-2</v>
      </c>
      <c r="AA30" s="8">
        <f t="shared" si="7"/>
        <v>9.2715231788079472E-2</v>
      </c>
      <c r="AB30" s="8">
        <f t="shared" si="8"/>
        <v>9.2715231788079472E-2</v>
      </c>
      <c r="AC30" s="8">
        <f t="shared" si="9"/>
        <v>0.12179487179487179</v>
      </c>
      <c r="AD30" s="8">
        <f t="shared" si="10"/>
        <v>0.14374999999999999</v>
      </c>
      <c r="AE30" s="8">
        <f t="shared" si="11"/>
        <v>0.12179487179487179</v>
      </c>
      <c r="AF30" s="8">
        <f t="shared" si="12"/>
        <v>0.17964071856287425</v>
      </c>
      <c r="AG30" s="8">
        <f t="shared" si="13"/>
        <v>9.2715231788079472E-2</v>
      </c>
      <c r="AH30" s="5">
        <f t="shared" si="14"/>
        <v>8.0536912751677847E-2</v>
      </c>
      <c r="AI30" s="5">
        <f t="shared" si="15"/>
        <v>8.0536912751677847E-2</v>
      </c>
      <c r="AJ30" s="5">
        <f t="shared" si="16"/>
        <v>8.0536912751677847E-2</v>
      </c>
      <c r="AK30" s="5">
        <f t="shared" si="17"/>
        <v>0.10457516339869281</v>
      </c>
      <c r="AL30" s="5">
        <f t="shared" si="18"/>
        <v>9.8684210526315791E-2</v>
      </c>
      <c r="AM30" s="5">
        <f t="shared" si="19"/>
        <v>0.14374999999999999</v>
      </c>
      <c r="AN30" s="5">
        <f t="shared" si="0"/>
        <v>8.0536912751677847E-2</v>
      </c>
    </row>
    <row r="31" spans="1:40">
      <c r="A31">
        <v>30</v>
      </c>
      <c r="B31" s="7">
        <v>103</v>
      </c>
      <c r="C31" s="7">
        <v>72</v>
      </c>
      <c r="D31" s="7">
        <v>0</v>
      </c>
      <c r="E31" s="7">
        <v>103</v>
      </c>
      <c r="F31" s="9">
        <v>122</v>
      </c>
      <c r="G31" s="6">
        <v>112</v>
      </c>
      <c r="H31" s="9">
        <v>122</v>
      </c>
      <c r="I31" s="6">
        <v>112</v>
      </c>
      <c r="J31" s="9">
        <v>126</v>
      </c>
      <c r="K31" s="6">
        <v>121</v>
      </c>
      <c r="L31" s="9">
        <v>118</v>
      </c>
      <c r="M31" s="6">
        <v>116</v>
      </c>
      <c r="N31" s="9">
        <v>116</v>
      </c>
      <c r="O31" s="9">
        <v>116</v>
      </c>
      <c r="P31" s="9">
        <v>124</v>
      </c>
      <c r="Q31" s="6">
        <v>122</v>
      </c>
      <c r="R31" s="3">
        <v>116</v>
      </c>
      <c r="S31" s="3">
        <v>5</v>
      </c>
      <c r="T31" s="6">
        <v>112</v>
      </c>
      <c r="U31" s="8">
        <f t="shared" si="1"/>
        <v>4.9180327868852458E-2</v>
      </c>
      <c r="V31" s="8">
        <f t="shared" si="2"/>
        <v>4.9180327868852458E-2</v>
      </c>
      <c r="W31" s="8">
        <f t="shared" si="3"/>
        <v>7.9365079365079361E-2</v>
      </c>
      <c r="X31" s="8">
        <f t="shared" si="4"/>
        <v>1.6949152542372881E-2</v>
      </c>
      <c r="Y31" s="8">
        <f t="shared" si="5"/>
        <v>0</v>
      </c>
      <c r="Z31" s="8">
        <f t="shared" si="6"/>
        <v>6.4516129032258063E-2</v>
      </c>
      <c r="AA31" s="8">
        <f t="shared" si="7"/>
        <v>0.15573770491803279</v>
      </c>
      <c r="AB31" s="8">
        <f t="shared" si="8"/>
        <v>0.15573770491803279</v>
      </c>
      <c r="AC31" s="8">
        <f t="shared" si="9"/>
        <v>0.18253968253968253</v>
      </c>
      <c r="AD31" s="8">
        <f t="shared" si="10"/>
        <v>0.1271186440677966</v>
      </c>
      <c r="AE31" s="8">
        <f t="shared" si="11"/>
        <v>0.11206896551724138</v>
      </c>
      <c r="AF31" s="8">
        <f t="shared" si="12"/>
        <v>0.16935483870967741</v>
      </c>
      <c r="AG31" s="8">
        <f t="shared" si="13"/>
        <v>0.11206896551724138</v>
      </c>
      <c r="AH31" s="5">
        <f t="shared" si="14"/>
        <v>8.0357142857142863E-2</v>
      </c>
      <c r="AI31" s="5">
        <f t="shared" si="15"/>
        <v>8.0357142857142863E-2</v>
      </c>
      <c r="AJ31" s="5">
        <f t="shared" si="16"/>
        <v>0.1487603305785124</v>
      </c>
      <c r="AK31" s="5">
        <f t="shared" si="17"/>
        <v>0.11206896551724138</v>
      </c>
      <c r="AL31" s="5">
        <f t="shared" si="18"/>
        <v>0.11206896551724138</v>
      </c>
      <c r="AM31" s="5">
        <f t="shared" si="19"/>
        <v>0.15573770491803279</v>
      </c>
      <c r="AN31" s="5">
        <f t="shared" si="0"/>
        <v>8.0357142857142863E-2</v>
      </c>
    </row>
    <row r="32" spans="1:40">
      <c r="A32">
        <v>31</v>
      </c>
      <c r="B32" s="7">
        <v>94</v>
      </c>
      <c r="C32" s="7">
        <v>94</v>
      </c>
      <c r="D32" s="7">
        <v>0</v>
      </c>
      <c r="E32" s="7">
        <v>94</v>
      </c>
      <c r="F32" s="9">
        <v>117</v>
      </c>
      <c r="G32" s="6">
        <v>115</v>
      </c>
      <c r="H32" s="9">
        <v>117</v>
      </c>
      <c r="I32" s="6">
        <v>115</v>
      </c>
      <c r="J32" s="9">
        <v>114</v>
      </c>
      <c r="K32" s="9">
        <v>114</v>
      </c>
      <c r="L32" s="9">
        <v>121</v>
      </c>
      <c r="M32" s="6">
        <v>120</v>
      </c>
      <c r="N32" s="9">
        <v>120</v>
      </c>
      <c r="O32" s="6">
        <v>118</v>
      </c>
      <c r="P32" s="9">
        <v>120</v>
      </c>
      <c r="Q32" s="6">
        <v>118</v>
      </c>
      <c r="R32" s="3">
        <v>114</v>
      </c>
      <c r="S32" s="3">
        <v>3</v>
      </c>
      <c r="T32" s="3">
        <v>114</v>
      </c>
      <c r="U32" s="8">
        <f t="shared" si="1"/>
        <v>2.564102564102564E-2</v>
      </c>
      <c r="V32" s="8">
        <f t="shared" si="2"/>
        <v>2.564102564102564E-2</v>
      </c>
      <c r="W32" s="8">
        <f t="shared" si="3"/>
        <v>0</v>
      </c>
      <c r="X32" s="8">
        <f t="shared" si="4"/>
        <v>5.7851239669421489E-2</v>
      </c>
      <c r="Y32" s="8">
        <f t="shared" si="5"/>
        <v>0.05</v>
      </c>
      <c r="Z32" s="8">
        <f t="shared" si="6"/>
        <v>0.05</v>
      </c>
      <c r="AA32" s="8">
        <f t="shared" si="7"/>
        <v>0.19658119658119658</v>
      </c>
      <c r="AB32" s="8">
        <f t="shared" si="8"/>
        <v>0.19658119658119658</v>
      </c>
      <c r="AC32" s="8">
        <f t="shared" si="9"/>
        <v>0.17543859649122806</v>
      </c>
      <c r="AD32" s="8">
        <f t="shared" si="10"/>
        <v>0.2231404958677686</v>
      </c>
      <c r="AE32" s="8">
        <f t="shared" si="11"/>
        <v>0.21666666666666667</v>
      </c>
      <c r="AF32" s="8">
        <f t="shared" si="12"/>
        <v>0.21666666666666667</v>
      </c>
      <c r="AG32" s="8">
        <f t="shared" si="13"/>
        <v>0.17543859649122806</v>
      </c>
      <c r="AH32" s="5">
        <f t="shared" si="14"/>
        <v>0.18260869565217391</v>
      </c>
      <c r="AI32" s="5">
        <f t="shared" si="15"/>
        <v>0.18260869565217391</v>
      </c>
      <c r="AJ32" s="5">
        <f t="shared" si="16"/>
        <v>0.17543859649122806</v>
      </c>
      <c r="AK32" s="5">
        <f t="shared" si="17"/>
        <v>0.21666666666666667</v>
      </c>
      <c r="AL32" s="5">
        <f t="shared" si="18"/>
        <v>0.20338983050847459</v>
      </c>
      <c r="AM32" s="5">
        <f t="shared" si="19"/>
        <v>0.20338983050847459</v>
      </c>
      <c r="AN32" s="5">
        <f t="shared" si="0"/>
        <v>0.17543859649122806</v>
      </c>
    </row>
    <row r="33" spans="1:40">
      <c r="A33">
        <v>32</v>
      </c>
      <c r="B33" s="7">
        <v>78</v>
      </c>
      <c r="C33" s="7">
        <v>81</v>
      </c>
      <c r="D33" s="7">
        <v>0</v>
      </c>
      <c r="E33" s="7">
        <v>81</v>
      </c>
      <c r="F33" s="9">
        <v>100</v>
      </c>
      <c r="G33" s="9">
        <v>100</v>
      </c>
      <c r="H33" s="9">
        <v>100</v>
      </c>
      <c r="I33" s="9">
        <v>100</v>
      </c>
      <c r="J33" s="9">
        <v>103</v>
      </c>
      <c r="K33" s="9">
        <v>103</v>
      </c>
      <c r="L33" s="9">
        <v>105</v>
      </c>
      <c r="M33" s="6">
        <v>104</v>
      </c>
      <c r="N33" s="9">
        <v>103</v>
      </c>
      <c r="O33" s="6">
        <v>102</v>
      </c>
      <c r="P33" s="9">
        <v>97</v>
      </c>
      <c r="Q33" s="9">
        <v>97</v>
      </c>
      <c r="R33" s="3">
        <v>97</v>
      </c>
      <c r="S33" s="3">
        <v>6</v>
      </c>
      <c r="T33" s="3">
        <v>97</v>
      </c>
      <c r="U33" s="8">
        <f t="shared" si="1"/>
        <v>0.03</v>
      </c>
      <c r="V33" s="8">
        <f t="shared" si="2"/>
        <v>0.03</v>
      </c>
      <c r="W33" s="8">
        <f t="shared" si="3"/>
        <v>5.8252427184466021E-2</v>
      </c>
      <c r="X33" s="8">
        <f t="shared" si="4"/>
        <v>7.6190476190476197E-2</v>
      </c>
      <c r="Y33" s="8">
        <f t="shared" si="5"/>
        <v>5.8252427184466021E-2</v>
      </c>
      <c r="Z33" s="8">
        <f t="shared" si="6"/>
        <v>0</v>
      </c>
      <c r="AA33" s="8">
        <f t="shared" si="7"/>
        <v>0.19</v>
      </c>
      <c r="AB33" s="8">
        <f t="shared" si="8"/>
        <v>0.19</v>
      </c>
      <c r="AC33" s="8">
        <f t="shared" si="9"/>
        <v>0.21359223300970873</v>
      </c>
      <c r="AD33" s="8">
        <f t="shared" si="10"/>
        <v>0.22857142857142856</v>
      </c>
      <c r="AE33" s="8">
        <f t="shared" si="11"/>
        <v>0.21359223300970873</v>
      </c>
      <c r="AF33" s="8">
        <f t="shared" si="12"/>
        <v>0.16494845360824742</v>
      </c>
      <c r="AG33" s="8">
        <f t="shared" si="13"/>
        <v>0.16494845360824742</v>
      </c>
      <c r="AH33" s="5">
        <f t="shared" si="14"/>
        <v>0.19</v>
      </c>
      <c r="AI33" s="5">
        <f t="shared" si="15"/>
        <v>0.19</v>
      </c>
      <c r="AJ33" s="5">
        <f t="shared" si="16"/>
        <v>0.21359223300970873</v>
      </c>
      <c r="AK33" s="5">
        <f t="shared" si="17"/>
        <v>0.22115384615384615</v>
      </c>
      <c r="AL33" s="5">
        <f t="shared" si="18"/>
        <v>0.20588235294117646</v>
      </c>
      <c r="AM33" s="5">
        <f t="shared" si="19"/>
        <v>0.16494845360824742</v>
      </c>
      <c r="AN33" s="5">
        <f t="shared" si="0"/>
        <v>0.16494845360824742</v>
      </c>
    </row>
    <row r="34" spans="1:40">
      <c r="A34">
        <v>33</v>
      </c>
      <c r="B34" s="7">
        <v>211</v>
      </c>
      <c r="C34" s="7">
        <v>114</v>
      </c>
      <c r="D34" s="7">
        <v>106</v>
      </c>
      <c r="E34" s="7">
        <v>211</v>
      </c>
      <c r="F34" s="9">
        <v>250</v>
      </c>
      <c r="G34" s="6">
        <v>246</v>
      </c>
      <c r="H34" s="9">
        <v>250</v>
      </c>
      <c r="I34" s="6">
        <v>246</v>
      </c>
      <c r="J34" s="9">
        <v>252</v>
      </c>
      <c r="K34" s="6">
        <v>249</v>
      </c>
      <c r="L34" s="9">
        <v>254</v>
      </c>
      <c r="M34" s="6">
        <v>244</v>
      </c>
      <c r="N34" s="9">
        <v>241</v>
      </c>
      <c r="O34" s="6">
        <v>239</v>
      </c>
      <c r="P34" s="9">
        <v>249</v>
      </c>
      <c r="Q34" s="6">
        <v>242</v>
      </c>
      <c r="R34" s="3">
        <v>241</v>
      </c>
      <c r="S34" s="3">
        <v>5</v>
      </c>
      <c r="T34" s="6">
        <v>239</v>
      </c>
      <c r="U34" s="8">
        <f t="shared" si="1"/>
        <v>3.5999999999999997E-2</v>
      </c>
      <c r="V34" s="8">
        <f t="shared" si="2"/>
        <v>3.5999999999999997E-2</v>
      </c>
      <c r="W34" s="8">
        <f t="shared" si="3"/>
        <v>4.3650793650793648E-2</v>
      </c>
      <c r="X34" s="8">
        <f t="shared" si="4"/>
        <v>5.1181102362204724E-2</v>
      </c>
      <c r="Y34" s="8">
        <f t="shared" si="5"/>
        <v>0</v>
      </c>
      <c r="Z34" s="8">
        <f t="shared" si="6"/>
        <v>3.2128514056224897E-2</v>
      </c>
      <c r="AA34" s="8">
        <f t="shared" si="7"/>
        <v>0.156</v>
      </c>
      <c r="AB34" s="8">
        <f t="shared" si="8"/>
        <v>0.156</v>
      </c>
      <c r="AC34" s="8">
        <f t="shared" si="9"/>
        <v>0.1626984126984127</v>
      </c>
      <c r="AD34" s="8">
        <f t="shared" si="10"/>
        <v>0.16929133858267717</v>
      </c>
      <c r="AE34" s="8">
        <f t="shared" si="11"/>
        <v>0.12448132780082988</v>
      </c>
      <c r="AF34" s="8">
        <f t="shared" si="12"/>
        <v>0.15261044176706828</v>
      </c>
      <c r="AG34" s="8">
        <f t="shared" si="13"/>
        <v>0.12448132780082988</v>
      </c>
      <c r="AH34" s="5">
        <f t="shared" si="14"/>
        <v>0.14227642276422764</v>
      </c>
      <c r="AI34" s="5">
        <f t="shared" si="15"/>
        <v>0.14227642276422764</v>
      </c>
      <c r="AJ34" s="5">
        <f t="shared" si="16"/>
        <v>0.15261044176706828</v>
      </c>
      <c r="AK34" s="5">
        <f t="shared" si="17"/>
        <v>0.13524590163934427</v>
      </c>
      <c r="AL34" s="5">
        <f t="shared" si="18"/>
        <v>0.11715481171548117</v>
      </c>
      <c r="AM34" s="5">
        <f t="shared" si="19"/>
        <v>0.128099173553719</v>
      </c>
      <c r="AN34" s="5">
        <f t="shared" si="0"/>
        <v>0.11715481171548117</v>
      </c>
    </row>
    <row r="35" spans="1:40">
      <c r="A35">
        <v>34</v>
      </c>
      <c r="B35" s="7">
        <v>164</v>
      </c>
      <c r="C35" s="7">
        <v>94</v>
      </c>
      <c r="D35" s="7">
        <v>0</v>
      </c>
      <c r="E35" s="7">
        <v>164</v>
      </c>
      <c r="F35" s="9">
        <v>189</v>
      </c>
      <c r="G35" s="6">
        <v>187</v>
      </c>
      <c r="H35" s="9">
        <v>189</v>
      </c>
      <c r="I35" s="6">
        <v>187</v>
      </c>
      <c r="J35" s="9">
        <v>200</v>
      </c>
      <c r="K35" s="6">
        <v>191</v>
      </c>
      <c r="L35" s="9">
        <v>194</v>
      </c>
      <c r="M35" s="6">
        <v>191</v>
      </c>
      <c r="N35" s="9">
        <v>191</v>
      </c>
      <c r="O35" s="6">
        <v>189</v>
      </c>
      <c r="P35" s="9">
        <v>188</v>
      </c>
      <c r="Q35" s="6">
        <v>184</v>
      </c>
      <c r="R35" s="3">
        <v>188</v>
      </c>
      <c r="S35" s="3">
        <v>6</v>
      </c>
      <c r="T35" s="6">
        <v>184</v>
      </c>
      <c r="U35" s="8">
        <f t="shared" si="1"/>
        <v>5.2910052910052907E-3</v>
      </c>
      <c r="V35" s="8">
        <f t="shared" si="2"/>
        <v>5.2910052910052907E-3</v>
      </c>
      <c r="W35" s="8">
        <f t="shared" si="3"/>
        <v>0.06</v>
      </c>
      <c r="X35" s="8">
        <f t="shared" si="4"/>
        <v>3.0927835051546393E-2</v>
      </c>
      <c r="Y35" s="8">
        <f t="shared" si="5"/>
        <v>1.5706806282722512E-2</v>
      </c>
      <c r="Z35" s="8">
        <f t="shared" si="6"/>
        <v>0</v>
      </c>
      <c r="AA35" s="8">
        <f t="shared" si="7"/>
        <v>0.13227513227513227</v>
      </c>
      <c r="AB35" s="8">
        <f t="shared" si="8"/>
        <v>0.13227513227513227</v>
      </c>
      <c r="AC35" s="8">
        <f t="shared" si="9"/>
        <v>0.18</v>
      </c>
      <c r="AD35" s="8">
        <f t="shared" si="10"/>
        <v>0.15463917525773196</v>
      </c>
      <c r="AE35" s="8">
        <f t="shared" si="11"/>
        <v>0.14136125654450263</v>
      </c>
      <c r="AF35" s="8">
        <f t="shared" si="12"/>
        <v>0.1276595744680851</v>
      </c>
      <c r="AG35" s="8">
        <f t="shared" si="13"/>
        <v>0.1276595744680851</v>
      </c>
      <c r="AH35" s="5">
        <f t="shared" si="14"/>
        <v>0.12299465240641712</v>
      </c>
      <c r="AI35" s="5">
        <f t="shared" si="15"/>
        <v>0.12299465240641712</v>
      </c>
      <c r="AJ35" s="5">
        <f t="shared" si="16"/>
        <v>0.14136125654450263</v>
      </c>
      <c r="AK35" s="5">
        <f t="shared" si="17"/>
        <v>0.14136125654450263</v>
      </c>
      <c r="AL35" s="5">
        <f t="shared" si="18"/>
        <v>0.13227513227513227</v>
      </c>
      <c r="AM35" s="5">
        <f t="shared" si="19"/>
        <v>0.10869565217391304</v>
      </c>
      <c r="AN35" s="5">
        <f t="shared" si="0"/>
        <v>0.10869565217391304</v>
      </c>
    </row>
    <row r="36" spans="1:40">
      <c r="A36">
        <v>35</v>
      </c>
      <c r="B36" s="7">
        <v>124</v>
      </c>
      <c r="C36" s="7">
        <v>123</v>
      </c>
      <c r="D36" s="7">
        <v>0</v>
      </c>
      <c r="E36" s="7">
        <v>124</v>
      </c>
      <c r="F36" s="9">
        <v>145</v>
      </c>
      <c r="G36" s="6">
        <v>143</v>
      </c>
      <c r="H36" s="9">
        <v>145</v>
      </c>
      <c r="I36" s="6">
        <v>143</v>
      </c>
      <c r="J36" s="9">
        <v>160</v>
      </c>
      <c r="K36" s="6">
        <v>156</v>
      </c>
      <c r="L36" s="9">
        <v>150</v>
      </c>
      <c r="M36" s="6">
        <v>147</v>
      </c>
      <c r="N36" s="9">
        <v>154</v>
      </c>
      <c r="O36" s="6">
        <v>151</v>
      </c>
      <c r="P36" s="9">
        <v>151</v>
      </c>
      <c r="Q36" s="6">
        <v>150</v>
      </c>
      <c r="R36" s="3">
        <v>145</v>
      </c>
      <c r="S36" s="3" t="s">
        <v>10</v>
      </c>
      <c r="T36" s="6">
        <v>143</v>
      </c>
      <c r="U36" s="8">
        <f t="shared" si="1"/>
        <v>0</v>
      </c>
      <c r="V36" s="8">
        <f t="shared" si="2"/>
        <v>0</v>
      </c>
      <c r="W36" s="8">
        <f t="shared" si="3"/>
        <v>9.375E-2</v>
      </c>
      <c r="X36" s="8">
        <f t="shared" si="4"/>
        <v>3.3333333333333333E-2</v>
      </c>
      <c r="Y36" s="8">
        <f t="shared" si="5"/>
        <v>5.844155844155844E-2</v>
      </c>
      <c r="Z36" s="8">
        <f t="shared" si="6"/>
        <v>3.9735099337748346E-2</v>
      </c>
      <c r="AA36" s="8">
        <f t="shared" si="7"/>
        <v>0.14482758620689656</v>
      </c>
      <c r="AB36" s="8">
        <f t="shared" si="8"/>
        <v>0.14482758620689656</v>
      </c>
      <c r="AC36" s="8">
        <f t="shared" si="9"/>
        <v>0.22500000000000001</v>
      </c>
      <c r="AD36" s="8">
        <f t="shared" si="10"/>
        <v>0.17333333333333334</v>
      </c>
      <c r="AE36" s="8">
        <f t="shared" si="11"/>
        <v>0.19480519480519481</v>
      </c>
      <c r="AF36" s="8">
        <f t="shared" si="12"/>
        <v>0.17880794701986755</v>
      </c>
      <c r="AG36" s="8">
        <f t="shared" si="13"/>
        <v>0.14482758620689656</v>
      </c>
      <c r="AH36" s="5">
        <f t="shared" si="14"/>
        <v>0.13286713286713286</v>
      </c>
      <c r="AI36" s="5">
        <f t="shared" si="15"/>
        <v>0.13286713286713286</v>
      </c>
      <c r="AJ36" s="5">
        <f t="shared" si="16"/>
        <v>0.20512820512820512</v>
      </c>
      <c r="AK36" s="5">
        <f t="shared" si="17"/>
        <v>0.15646258503401361</v>
      </c>
      <c r="AL36" s="5">
        <f t="shared" si="18"/>
        <v>0.17880794701986755</v>
      </c>
      <c r="AM36" s="5">
        <f t="shared" si="19"/>
        <v>0.17333333333333334</v>
      </c>
      <c r="AN36" s="5">
        <f t="shared" si="0"/>
        <v>0.13286713286713286</v>
      </c>
    </row>
    <row r="37" spans="1:40">
      <c r="A37">
        <v>36</v>
      </c>
      <c r="B37" s="7">
        <v>90</v>
      </c>
      <c r="C37" s="7">
        <v>111</v>
      </c>
      <c r="D37" s="7">
        <v>0</v>
      </c>
      <c r="E37" s="7">
        <v>111</v>
      </c>
      <c r="F37" s="9">
        <v>124</v>
      </c>
      <c r="G37" s="9">
        <v>124</v>
      </c>
      <c r="H37" s="9">
        <v>124</v>
      </c>
      <c r="I37" s="9">
        <v>124</v>
      </c>
      <c r="J37" s="9">
        <v>135</v>
      </c>
      <c r="K37" s="6">
        <v>132</v>
      </c>
      <c r="L37" s="9">
        <v>129</v>
      </c>
      <c r="M37" s="6">
        <v>124</v>
      </c>
      <c r="N37" s="9">
        <v>134</v>
      </c>
      <c r="O37" s="6">
        <v>132</v>
      </c>
      <c r="P37" s="9">
        <v>133</v>
      </c>
      <c r="Q37" s="6">
        <v>130</v>
      </c>
      <c r="R37" s="3">
        <v>124</v>
      </c>
      <c r="S37" s="3" t="s">
        <v>10</v>
      </c>
      <c r="T37" s="3">
        <v>124</v>
      </c>
      <c r="U37" s="8">
        <f t="shared" si="1"/>
        <v>0</v>
      </c>
      <c r="V37" s="8">
        <f t="shared" si="2"/>
        <v>0</v>
      </c>
      <c r="W37" s="8">
        <f t="shared" si="3"/>
        <v>8.1481481481481488E-2</v>
      </c>
      <c r="X37" s="8">
        <f t="shared" si="4"/>
        <v>3.875968992248062E-2</v>
      </c>
      <c r="Y37" s="8">
        <f t="shared" si="5"/>
        <v>7.4626865671641784E-2</v>
      </c>
      <c r="Z37" s="8">
        <f t="shared" si="6"/>
        <v>6.7669172932330823E-2</v>
      </c>
      <c r="AA37" s="8">
        <f t="shared" si="7"/>
        <v>0.10483870967741936</v>
      </c>
      <c r="AB37" s="8">
        <f t="shared" si="8"/>
        <v>0.10483870967741936</v>
      </c>
      <c r="AC37" s="8">
        <f t="shared" si="9"/>
        <v>0.17777777777777778</v>
      </c>
      <c r="AD37" s="8">
        <f t="shared" si="10"/>
        <v>0.13953488372093023</v>
      </c>
      <c r="AE37" s="8">
        <f t="shared" si="11"/>
        <v>0.17164179104477612</v>
      </c>
      <c r="AF37" s="8">
        <f t="shared" si="12"/>
        <v>0.16541353383458646</v>
      </c>
      <c r="AG37" s="8">
        <f t="shared" si="13"/>
        <v>0.10483870967741936</v>
      </c>
      <c r="AH37" s="5">
        <f t="shared" si="14"/>
        <v>0.10483870967741936</v>
      </c>
      <c r="AI37" s="5">
        <f t="shared" si="15"/>
        <v>0.10483870967741936</v>
      </c>
      <c r="AJ37" s="5">
        <f t="shared" si="16"/>
        <v>0.15909090909090909</v>
      </c>
      <c r="AK37" s="5">
        <f t="shared" si="17"/>
        <v>0.10483870967741936</v>
      </c>
      <c r="AL37" s="5">
        <f t="shared" si="18"/>
        <v>0.15909090909090909</v>
      </c>
      <c r="AM37" s="5">
        <f t="shared" si="19"/>
        <v>0.14615384615384616</v>
      </c>
      <c r="AN37" s="5">
        <f t="shared" si="0"/>
        <v>0.10483870967741936</v>
      </c>
    </row>
    <row r="38" spans="1:40">
      <c r="A38">
        <v>37</v>
      </c>
      <c r="B38" s="7">
        <v>81</v>
      </c>
      <c r="C38" s="7">
        <v>81</v>
      </c>
      <c r="D38" s="7">
        <v>0</v>
      </c>
      <c r="E38" s="7">
        <v>81</v>
      </c>
      <c r="F38" s="3">
        <v>100</v>
      </c>
      <c r="G38" s="3">
        <v>100</v>
      </c>
      <c r="H38" s="3">
        <v>100</v>
      </c>
      <c r="I38" s="3">
        <v>100</v>
      </c>
      <c r="J38" s="3">
        <v>101</v>
      </c>
      <c r="K38" s="6">
        <v>100</v>
      </c>
      <c r="L38" s="3">
        <v>110</v>
      </c>
      <c r="M38" s="6">
        <v>108</v>
      </c>
      <c r="N38" s="3">
        <v>107</v>
      </c>
      <c r="O38" s="3">
        <v>107</v>
      </c>
      <c r="P38" s="3">
        <v>109</v>
      </c>
      <c r="Q38" s="6">
        <v>108</v>
      </c>
      <c r="R38" s="3">
        <v>100</v>
      </c>
      <c r="S38" s="3" t="s">
        <v>10</v>
      </c>
      <c r="T38" s="3">
        <v>100</v>
      </c>
      <c r="U38" s="8">
        <f t="shared" si="1"/>
        <v>0</v>
      </c>
      <c r="V38" s="8">
        <f t="shared" si="2"/>
        <v>0</v>
      </c>
      <c r="W38" s="8">
        <f t="shared" si="3"/>
        <v>9.9009900990099011E-3</v>
      </c>
      <c r="X38" s="8">
        <f t="shared" si="4"/>
        <v>9.0909090909090912E-2</v>
      </c>
      <c r="Y38" s="8">
        <f t="shared" si="5"/>
        <v>6.5420560747663545E-2</v>
      </c>
      <c r="Z38" s="8">
        <f t="shared" si="6"/>
        <v>8.2568807339449546E-2</v>
      </c>
      <c r="AA38" s="8">
        <f t="shared" si="7"/>
        <v>0.19</v>
      </c>
      <c r="AB38" s="8">
        <f t="shared" si="8"/>
        <v>0.19</v>
      </c>
      <c r="AC38" s="8">
        <f t="shared" si="9"/>
        <v>0.19801980198019803</v>
      </c>
      <c r="AD38" s="8">
        <f t="shared" si="10"/>
        <v>0.26363636363636361</v>
      </c>
      <c r="AE38" s="8">
        <f t="shared" si="11"/>
        <v>0.24299065420560748</v>
      </c>
      <c r="AF38" s="8">
        <f t="shared" si="12"/>
        <v>0.25688073394495414</v>
      </c>
      <c r="AG38" s="8">
        <f t="shared" si="13"/>
        <v>0.19</v>
      </c>
      <c r="AH38" s="5">
        <f t="shared" si="14"/>
        <v>0.19</v>
      </c>
      <c r="AI38" s="5">
        <f t="shared" si="15"/>
        <v>0.19</v>
      </c>
      <c r="AJ38" s="5">
        <f t="shared" si="16"/>
        <v>0.19</v>
      </c>
      <c r="AK38" s="5">
        <f t="shared" si="17"/>
        <v>0.25</v>
      </c>
      <c r="AL38" s="5">
        <f t="shared" si="18"/>
        <v>0.24299065420560748</v>
      </c>
      <c r="AM38" s="5">
        <f t="shared" si="19"/>
        <v>0.25</v>
      </c>
      <c r="AN38" s="5">
        <f t="shared" si="0"/>
        <v>0.19</v>
      </c>
    </row>
    <row r="39" spans="1:40">
      <c r="A39" t="s">
        <v>14</v>
      </c>
      <c r="B39" s="5">
        <f xml:space="preserve"> SUM(B2:B38)/37</f>
        <v>62.972972972972975</v>
      </c>
      <c r="C39" s="5">
        <f t="shared" ref="C39:E39" si="20" xml:space="preserve"> SUM(C2:C38)/37</f>
        <v>46.243243243243242</v>
      </c>
      <c r="D39" s="5">
        <f t="shared" ref="D39" si="21" xml:space="preserve"> SUM(D2:D38)/37</f>
        <v>20.810810810810811</v>
      </c>
      <c r="E39" s="5">
        <f t="shared" si="20"/>
        <v>67.972972972972968</v>
      </c>
      <c r="F39" s="5">
        <f t="shared" ref="F39" si="22" xml:space="preserve"> SUM(F2:F38)/37</f>
        <v>78.837837837837839</v>
      </c>
      <c r="G39" s="5">
        <f t="shared" ref="G39" si="23" xml:space="preserve"> SUM(G2:G38)/37</f>
        <v>76</v>
      </c>
      <c r="H39" s="5">
        <f t="shared" ref="H39" si="24" xml:space="preserve"> SUM(H2:H38)/37</f>
        <v>78.837837837837839</v>
      </c>
      <c r="I39" s="5">
        <f t="shared" ref="I39" si="25" xml:space="preserve"> SUM(I2:I38)/37</f>
        <v>76</v>
      </c>
      <c r="J39" s="5">
        <f t="shared" ref="J39" si="26" xml:space="preserve"> SUM(J2:J38)/37</f>
        <v>79.945945945945951</v>
      </c>
      <c r="K39" s="5">
        <f t="shared" ref="K39" si="27" xml:space="preserve"> SUM(K2:K38)/37</f>
        <v>76.621621621621628</v>
      </c>
      <c r="L39" s="5">
        <f t="shared" ref="L39" si="28" xml:space="preserve"> SUM(L2:L38)/37</f>
        <v>79.918918918918919</v>
      </c>
      <c r="M39" s="5">
        <f t="shared" ref="M39" si="29" xml:space="preserve"> SUM(M2:M38)/37</f>
        <v>76.756756756756758</v>
      </c>
      <c r="N39" s="5">
        <f t="shared" ref="N39" si="30" xml:space="preserve"> SUM(N2:N38)/37</f>
        <v>79.189189189189193</v>
      </c>
      <c r="O39" s="5">
        <f t="shared" ref="O39" si="31" xml:space="preserve"> SUM(O2:O38)/37</f>
        <v>76.756756756756758</v>
      </c>
      <c r="P39" s="5">
        <f t="shared" ref="P39" si="32" xml:space="preserve"> SUM(P2:P38)/37</f>
        <v>80.513513513513516</v>
      </c>
      <c r="Q39" s="5">
        <f t="shared" ref="Q39" si="33" xml:space="preserve"> SUM(Q2:Q38)/37</f>
        <v>77.081081081081081</v>
      </c>
      <c r="R39" s="5">
        <f>AVERAGE(R2:R38)</f>
        <v>76.702702702702709</v>
      </c>
      <c r="S39" s="5"/>
      <c r="T39" s="5">
        <f t="shared" ref="T39:AG39" si="34">AVERAGE(T2:T38)</f>
        <v>74.78378378378379</v>
      </c>
      <c r="U39" s="5">
        <f t="shared" si="34"/>
        <v>3.3008178971848677E-2</v>
      </c>
      <c r="V39" s="5">
        <f t="shared" si="34"/>
        <v>3.3008178971848677E-2</v>
      </c>
      <c r="W39" s="5">
        <f t="shared" si="34"/>
        <v>3.2182430274556653E-2</v>
      </c>
      <c r="X39" s="5">
        <f t="shared" si="34"/>
        <v>3.6287644942663677E-2</v>
      </c>
      <c r="Y39" s="5">
        <f t="shared" si="34"/>
        <v>3.3055772712049271E-2</v>
      </c>
      <c r="Z39" s="5">
        <f t="shared" si="34"/>
        <v>4.7503977631837724E-2</v>
      </c>
      <c r="AA39" s="5">
        <f t="shared" si="34"/>
        <v>0.12503263860960115</v>
      </c>
      <c r="AB39" s="5">
        <f t="shared" si="34"/>
        <v>0.12503263860960115</v>
      </c>
      <c r="AC39" s="5">
        <f t="shared" si="34"/>
        <v>0.12369006249456231</v>
      </c>
      <c r="AD39" s="5">
        <f t="shared" si="34"/>
        <v>0.12620505019660919</v>
      </c>
      <c r="AE39" s="5">
        <f t="shared" si="34"/>
        <v>0.12359720673662977</v>
      </c>
      <c r="AF39" s="5">
        <f t="shared" si="34"/>
        <v>0.13769946521358986</v>
      </c>
      <c r="AG39" s="5">
        <f t="shared" si="34"/>
        <v>9.4459277630942334E-2</v>
      </c>
      <c r="AH39" s="5">
        <f t="shared" ref="AH39" si="35">AVERAGE(AH2:AH38)</f>
        <v>8.8083317605328462E-2</v>
      </c>
      <c r="AI39" s="5">
        <f t="shared" ref="AI39" si="36">AVERAGE(AI2:AI38)</f>
        <v>8.8083317605328462E-2</v>
      </c>
      <c r="AJ39" s="5">
        <f t="shared" ref="AJ39" si="37">AVERAGE(AJ2:AJ38)</f>
        <v>8.5055679006354093E-2</v>
      </c>
      <c r="AK39" s="5">
        <f t="shared" ref="AK39" si="38">AVERAGE(AK2:AK38)</f>
        <v>8.9798471817018333E-2</v>
      </c>
      <c r="AL39" s="5">
        <f t="shared" ref="AL39" si="39">AVERAGE(AL2:AL38)</f>
        <v>9.0252794872722045E-2</v>
      </c>
      <c r="AM39" s="5">
        <f t="shared" ref="AM39" si="40">AVERAGE(AM2:AM38)</f>
        <v>9.5173732563119187E-2</v>
      </c>
      <c r="AN39" s="5">
        <f t="shared" ref="AN39" si="41">AVERAGE(AN2:AN38)</f>
        <v>7.151237729374546E-2</v>
      </c>
    </row>
    <row r="40" spans="1:40">
      <c r="A40" t="s">
        <v>15</v>
      </c>
      <c r="B40" s="5">
        <f xml:space="preserve"> STDEV(B2:B38)</f>
        <v>50.285565902534479</v>
      </c>
      <c r="C40" s="5">
        <f xml:space="preserve"> STDEV(C2:C38)</f>
        <v>32.648298752177141</v>
      </c>
      <c r="D40" s="5">
        <f xml:space="preserve"> STDEV(D2:D38)</f>
        <v>33.964718489958102</v>
      </c>
      <c r="E40" s="5">
        <f xml:space="preserve"> STDEV(E2:E38)</f>
        <v>47.951646065180704</v>
      </c>
      <c r="F40" s="5">
        <f t="shared" ref="F40:R40" si="42" xml:space="preserve"> STDEV(F2:F38)</f>
        <v>55.953112073867267</v>
      </c>
      <c r="G40" s="5">
        <f t="shared" ref="G40:Q40" si="43" xml:space="preserve"> STDEV(G2:G38)</f>
        <v>55.206682365251559</v>
      </c>
      <c r="H40" s="5">
        <f t="shared" si="43"/>
        <v>55.953112073867267</v>
      </c>
      <c r="I40" s="5">
        <f t="shared" si="43"/>
        <v>55.206682365251559</v>
      </c>
      <c r="J40" s="5">
        <f t="shared" si="43"/>
        <v>57.95685461614525</v>
      </c>
      <c r="K40" s="5">
        <f t="shared" si="43"/>
        <v>56.578535069676647</v>
      </c>
      <c r="L40" s="5">
        <f t="shared" si="43"/>
        <v>57.743868543373104</v>
      </c>
      <c r="M40" s="5">
        <f t="shared" si="43"/>
        <v>56.310846303455705</v>
      </c>
      <c r="N40" s="5">
        <f t="shared" si="43"/>
        <v>55.951287264428032</v>
      </c>
      <c r="O40" s="5">
        <f t="shared" si="43"/>
        <v>55.596465417928925</v>
      </c>
      <c r="P40" s="5">
        <f t="shared" si="43"/>
        <v>56.954475788232067</v>
      </c>
      <c r="Q40" s="5">
        <f t="shared" si="43"/>
        <v>55.757599570909697</v>
      </c>
      <c r="R40" s="5">
        <f t="shared" si="42"/>
        <v>55.21315506736137</v>
      </c>
      <c r="T40" s="5">
        <f>STDEV(T2:T38)</f>
        <v>54.357936727632378</v>
      </c>
      <c r="U40" s="5">
        <f t="shared" ref="U40:AG40" si="44">STDEV(U2:U38)</f>
        <v>5.1569228619454094E-2</v>
      </c>
      <c r="V40" s="5">
        <f t="shared" si="44"/>
        <v>5.1569228619454094E-2</v>
      </c>
      <c r="W40" s="5">
        <f t="shared" si="44"/>
        <v>4.4808996321314715E-2</v>
      </c>
      <c r="X40" s="5">
        <f t="shared" si="44"/>
        <v>4.311005344691575E-2</v>
      </c>
      <c r="Y40" s="5">
        <f t="shared" si="44"/>
        <v>4.5033792885415355E-2</v>
      </c>
      <c r="Z40" s="5">
        <f t="shared" si="44"/>
        <v>5.772304456177442E-2</v>
      </c>
      <c r="AA40" s="5">
        <f t="shared" si="44"/>
        <v>7.9512390292712204E-2</v>
      </c>
      <c r="AB40" s="5">
        <f t="shared" si="44"/>
        <v>7.9512390292712204E-2</v>
      </c>
      <c r="AC40" s="5">
        <f t="shared" si="44"/>
        <v>8.3247256495995819E-2</v>
      </c>
      <c r="AD40" s="5">
        <f t="shared" si="44"/>
        <v>9.3400611516342186E-2</v>
      </c>
      <c r="AE40" s="5">
        <f t="shared" si="44"/>
        <v>9.144070670064755E-2</v>
      </c>
      <c r="AF40" s="5">
        <f t="shared" si="44"/>
        <v>8.762174953757039E-2</v>
      </c>
      <c r="AG40" s="5">
        <f t="shared" si="44"/>
        <v>7.4383070317497968E-2</v>
      </c>
      <c r="AH40" s="5">
        <f t="shared" ref="AH40:AN40" si="45">STDEV(AH2:AH38)</f>
        <v>7.2031013414392775E-2</v>
      </c>
      <c r="AI40" s="5">
        <f t="shared" si="45"/>
        <v>7.2031013414392775E-2</v>
      </c>
      <c r="AJ40" s="5">
        <f t="shared" si="45"/>
        <v>7.1189885335539493E-2</v>
      </c>
      <c r="AK40" s="5">
        <f t="shared" si="45"/>
        <v>7.5896123227279427E-2</v>
      </c>
      <c r="AL40" s="5">
        <f t="shared" si="45"/>
        <v>7.6397997065352996E-2</v>
      </c>
      <c r="AM40" s="5">
        <f t="shared" si="45"/>
        <v>7.318928360189085E-2</v>
      </c>
      <c r="AN40" s="5">
        <f t="shared" si="45"/>
        <v>6.3731991366974328E-2</v>
      </c>
    </row>
    <row r="42" spans="1:40" ht="17.399999999999999" customHeight="1">
      <c r="A42" s="2"/>
      <c r="B42" s="4"/>
    </row>
    <row r="43" spans="1:40" ht="18" customHeight="1">
      <c r="A43" s="2"/>
      <c r="B43" s="5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 Horvath</dc:creator>
  <cp:lastModifiedBy>Kea Horvath</cp:lastModifiedBy>
  <dcterms:created xsi:type="dcterms:W3CDTF">2020-04-10T12:14:57Z</dcterms:created>
  <dcterms:modified xsi:type="dcterms:W3CDTF">2020-05-03T13:36:37Z</dcterms:modified>
</cp:coreProperties>
</file>