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view" sheetId="1" r:id="rId4"/>
  </sheets>
  <definedNames/>
  <calcPr/>
</workbook>
</file>

<file path=xl/sharedStrings.xml><?xml version="1.0" encoding="utf-8"?>
<sst xmlns="http://schemas.openxmlformats.org/spreadsheetml/2006/main" count="128" uniqueCount="58">
  <si>
    <t>Overall</t>
  </si>
  <si>
    <t>Allocation Routines</t>
  </si>
  <si>
    <t>Deallocation Routines</t>
  </si>
  <si>
    <t>Cpython</t>
  </si>
  <si>
    <t>FFmpeg</t>
  </si>
  <si>
    <t>Httpd</t>
  </si>
  <si>
    <t>Memcached</t>
  </si>
  <si>
    <t>OpenSSL</t>
  </si>
  <si>
    <t>Redis</t>
  </si>
  <si>
    <t>All</t>
  </si>
  <si>
    <t>Syntax</t>
  </si>
  <si>
    <t>1. Argument Usage</t>
  </si>
  <si>
    <t>Allocation</t>
  </si>
  <si>
    <t>Deallocation</t>
  </si>
  <si>
    <t>AS</t>
  </si>
  <si>
    <t>IV</t>
  </si>
  <si>
    <t>RD</t>
  </si>
  <si>
    <t>OD</t>
  </si>
  <si>
    <t>Sematic (Functionalities)</t>
  </si>
  <si>
    <t>1. How many routines have such functionality.</t>
  </si>
  <si>
    <t>Application</t>
  </si>
  <si>
    <t>CA</t>
  </si>
  <si>
    <t>HF</t>
  </si>
  <si>
    <t>IM</t>
  </si>
  <si>
    <t>UD</t>
  </si>
  <si>
    <t>DO</t>
  </si>
  <si>
    <t>CM</t>
  </si>
  <si>
    <t>Total</t>
  </si>
  <si>
    <t>2. How many functionalities a routine could have.</t>
  </si>
  <si>
    <t>0 func</t>
  </si>
  <si>
    <t>1 func</t>
  </si>
  <si>
    <t>2 func</t>
  </si>
  <si>
    <t>3 func</t>
  </si>
  <si>
    <t>4 func</t>
  </si>
  <si>
    <t>Correlation</t>
  </si>
  <si>
    <t>1. Call path length between different user-defined memory management routines.</t>
  </si>
  <si>
    <t>Ratio</t>
  </si>
  <si>
    <t>&gt;4</t>
  </si>
  <si>
    <t>Reliability</t>
  </si>
  <si>
    <t xml:space="preserve">Year from 2018-2022 </t>
  </si>
  <si>
    <t>External</t>
  </si>
  <si>
    <t>caught by script</t>
  </si>
  <si>
    <t>manually analysis</t>
  </si>
  <si>
    <t>ML-R</t>
  </si>
  <si>
    <t>ML-NR</t>
  </si>
  <si>
    <t>DF-R</t>
  </si>
  <si>
    <t>DF-NR</t>
  </si>
  <si>
    <t>Use-After-Free</t>
  </si>
  <si>
    <t>UAF-NR</t>
  </si>
  <si>
    <t>CPython</t>
  </si>
  <si>
    <t>Internal</t>
  </si>
  <si>
    <t>Total - 2021 + 2022</t>
  </si>
  <si>
    <t>api related</t>
  </si>
  <si>
    <t>func</t>
  </si>
  <si>
    <t>sec</t>
  </si>
  <si>
    <t>perf</t>
  </si>
  <si>
    <t>incr</t>
  </si>
  <si>
    <t>Sum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</si>
</sst>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sz val="13.0"/>
      <color theme="1"/>
      <name val="Arial"/>
    </font>
    <font>
      <sz val="13.0"/>
      <color theme="1"/>
      <name val="Sans-serif"/>
    </font>
    <font>
      <color rgb="FF000000"/>
      <name val="&quot;Arial&quot;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1" fillId="0" fontId="3" numFmtId="0" xfId="0" applyAlignment="1" applyBorder="1" applyFont="1">
      <alignment horizontal="center" readingOrder="0"/>
    </xf>
    <xf borderId="2" fillId="0" fontId="4" numFmtId="0" xfId="0" applyBorder="1" applyFont="1"/>
    <xf borderId="3" fillId="0" fontId="4" numFmtId="0" xfId="0" applyBorder="1" applyFont="1"/>
    <xf borderId="4" fillId="0" fontId="3" numFmtId="0" xfId="0" applyAlignment="1" applyBorder="1" applyFont="1">
      <alignment horizontal="center" readingOrder="0"/>
    </xf>
    <xf borderId="5" fillId="0" fontId="2" numFmtId="0" xfId="0" applyAlignment="1" applyBorder="1" applyFont="1">
      <alignment readingOrder="0"/>
    </xf>
    <xf borderId="6" fillId="0" fontId="2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  <xf borderId="8" fillId="0" fontId="2" numFmtId="0" xfId="0" applyAlignment="1" applyBorder="1" applyFont="1">
      <alignment readingOrder="0"/>
    </xf>
    <xf borderId="9" fillId="0" fontId="2" numFmtId="0" xfId="0" applyAlignment="1" applyBorder="1" applyFont="1">
      <alignment readingOrder="0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0" fillId="0" fontId="3" numFmtId="0" xfId="0" applyAlignment="1" applyFont="1">
      <alignment horizontal="center" readingOrder="0"/>
    </xf>
    <xf borderId="1" fillId="0" fontId="2" numFmtId="0" xfId="0" applyAlignment="1" applyBorder="1" applyFont="1">
      <alignment readingOrder="0"/>
    </xf>
    <xf borderId="2" fillId="0" fontId="3" numFmtId="0" xfId="0" applyAlignment="1" applyBorder="1" applyFont="1">
      <alignment horizontal="center" readingOrder="0"/>
    </xf>
    <xf borderId="13" fillId="0" fontId="3" numFmtId="0" xfId="0" applyAlignment="1" applyBorder="1" applyFont="1">
      <alignment horizontal="center" readingOrder="0"/>
    </xf>
    <xf borderId="14" fillId="0" fontId="4" numFmtId="0" xfId="0" applyBorder="1" applyFont="1"/>
    <xf borderId="0" fillId="0" fontId="3" numFmtId="2" xfId="0" applyAlignment="1" applyFont="1" applyNumberFormat="1">
      <alignment readingOrder="0"/>
    </xf>
    <xf borderId="7" fillId="0" fontId="3" numFmtId="2" xfId="0" applyAlignment="1" applyBorder="1" applyFont="1" applyNumberFormat="1">
      <alignment readingOrder="0"/>
    </xf>
    <xf borderId="13" fillId="0" fontId="2" numFmtId="0" xfId="0" applyAlignment="1" applyBorder="1" applyFont="1">
      <alignment readingOrder="0"/>
    </xf>
    <xf borderId="15" fillId="0" fontId="2" numFmtId="0" xfId="0" applyAlignment="1" applyBorder="1" applyFont="1">
      <alignment readingOrder="0"/>
    </xf>
    <xf borderId="14" fillId="0" fontId="3" numFmtId="2" xfId="0" applyAlignment="1" applyBorder="1" applyFont="1" applyNumberFormat="1">
      <alignment readingOrder="0"/>
    </xf>
    <xf borderId="14" fillId="0" fontId="3" numFmtId="2" xfId="0" applyBorder="1" applyFont="1" applyNumberFormat="1"/>
    <xf borderId="7" fillId="0" fontId="3" numFmtId="2" xfId="0" applyBorder="1" applyFont="1" applyNumberFormat="1"/>
    <xf borderId="11" fillId="0" fontId="3" numFmtId="2" xfId="0" applyAlignment="1" applyBorder="1" applyFont="1" applyNumberFormat="1">
      <alignment readingOrder="0"/>
    </xf>
    <xf borderId="12" fillId="0" fontId="3" numFmtId="2" xfId="0" applyAlignment="1" applyBorder="1" applyFont="1" applyNumberFormat="1">
      <alignment readingOrder="0"/>
    </xf>
    <xf borderId="12" fillId="0" fontId="3" numFmtId="2" xfId="0" applyBorder="1" applyFont="1" applyNumberForma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15" fillId="0" fontId="2" numFmtId="0" xfId="0" applyAlignment="1" applyBorder="1" applyFont="1">
      <alignment horizontal="center" readingOrder="0"/>
    </xf>
    <xf borderId="13" fillId="0" fontId="4" numFmtId="0" xfId="0" applyBorder="1" applyFont="1"/>
    <xf borderId="13" fillId="0" fontId="7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14" fillId="0" fontId="2" numFmtId="0" xfId="0" applyBorder="1" applyFont="1"/>
    <xf borderId="7" fillId="0" fontId="2" numFmtId="0" xfId="0" applyBorder="1" applyFont="1"/>
    <xf borderId="10" fillId="0" fontId="2" numFmtId="0" xfId="0" applyAlignment="1" applyBorder="1" applyFont="1">
      <alignment readingOrder="0"/>
    </xf>
    <xf borderId="0" fillId="0" fontId="2" numFmtId="0" xfId="0" applyAlignment="1" applyFont="1">
      <alignment horizontal="center" readingOrder="0"/>
    </xf>
    <xf borderId="4" fillId="0" fontId="2" numFmtId="0" xfId="0" applyAlignment="1" applyBorder="1" applyFont="1">
      <alignment readingOrder="0"/>
    </xf>
    <xf borderId="2" fillId="0" fontId="2" numFmtId="0" xfId="0" applyAlignment="1" applyBorder="1" applyFont="1">
      <alignment horizontal="right" readingOrder="0"/>
    </xf>
    <xf borderId="3" fillId="0" fontId="2" numFmtId="0" xfId="0" applyAlignment="1" applyBorder="1" applyFont="1">
      <alignment horizontal="right" readingOrder="0"/>
    </xf>
    <xf borderId="1" fillId="0" fontId="2" numFmtId="0" xfId="0" applyAlignment="1" applyBorder="1" applyFont="1">
      <alignment horizontal="right" readingOrder="0"/>
    </xf>
    <xf borderId="0" fillId="0" fontId="3" numFmtId="0" xfId="0" applyAlignment="1" applyFont="1">
      <alignment readingOrder="0"/>
    </xf>
    <xf borderId="0" fillId="0" fontId="8" numFmtId="0" xfId="0" applyAlignment="1" applyFont="1">
      <alignment vertical="bottom"/>
    </xf>
    <xf borderId="0" fillId="0" fontId="8" numFmtId="0" xfId="0" applyAlignment="1" applyFont="1">
      <alignment readingOrder="0" vertical="bottom"/>
    </xf>
    <xf borderId="0" fillId="0" fontId="8" numFmtId="0" xfId="0" applyAlignment="1" applyFont="1">
      <alignment vertical="bottom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2"/>
      <c r="B2" s="2" t="s">
        <v>1</v>
      </c>
      <c r="C2" s="2" t="s">
        <v>2</v>
      </c>
    </row>
    <row r="3">
      <c r="A3" s="2" t="s">
        <v>3</v>
      </c>
      <c r="B3" s="2">
        <v>74.0</v>
      </c>
      <c r="C3" s="2">
        <v>31.0</v>
      </c>
      <c r="D3" s="3">
        <f t="shared" ref="D3:D9" si="1">sum(B3:C3)</f>
        <v>105</v>
      </c>
    </row>
    <row r="4">
      <c r="A4" s="2" t="s">
        <v>4</v>
      </c>
      <c r="B4" s="2">
        <v>257.0</v>
      </c>
      <c r="C4" s="2">
        <v>128.0</v>
      </c>
      <c r="D4" s="3">
        <f t="shared" si="1"/>
        <v>385</v>
      </c>
    </row>
    <row r="5">
      <c r="A5" s="2" t="s">
        <v>5</v>
      </c>
      <c r="B5" s="2">
        <v>101.0</v>
      </c>
      <c r="C5" s="2">
        <v>36.0</v>
      </c>
      <c r="D5" s="3">
        <f t="shared" si="1"/>
        <v>137</v>
      </c>
    </row>
    <row r="6">
      <c r="A6" s="2" t="s">
        <v>6</v>
      </c>
      <c r="B6" s="2">
        <v>17.0</v>
      </c>
      <c r="C6" s="2">
        <v>15.0</v>
      </c>
      <c r="D6" s="3">
        <f t="shared" si="1"/>
        <v>32</v>
      </c>
    </row>
    <row r="7">
      <c r="A7" s="2" t="s">
        <v>7</v>
      </c>
      <c r="B7" s="2">
        <v>79.0</v>
      </c>
      <c r="C7" s="2">
        <v>56.0</v>
      </c>
      <c r="D7" s="3">
        <f t="shared" si="1"/>
        <v>135</v>
      </c>
    </row>
    <row r="8">
      <c r="A8" s="2" t="s">
        <v>8</v>
      </c>
      <c r="B8" s="2">
        <v>120.0</v>
      </c>
      <c r="C8" s="2">
        <v>89.0</v>
      </c>
      <c r="D8" s="3">
        <f t="shared" si="1"/>
        <v>209</v>
      </c>
    </row>
    <row r="9">
      <c r="A9" s="2" t="s">
        <v>9</v>
      </c>
      <c r="B9" s="3">
        <f t="shared" ref="B9:C9" si="2">SUM(B3:B8)</f>
        <v>648</v>
      </c>
      <c r="C9" s="3">
        <f t="shared" si="2"/>
        <v>355</v>
      </c>
      <c r="D9" s="3">
        <f t="shared" si="1"/>
        <v>1003</v>
      </c>
    </row>
    <row r="11">
      <c r="A11" s="1" t="s">
        <v>10</v>
      </c>
    </row>
    <row r="12">
      <c r="A12" s="2" t="s">
        <v>11</v>
      </c>
    </row>
    <row r="13">
      <c r="B13" s="4" t="s">
        <v>12</v>
      </c>
      <c r="C13" s="5"/>
      <c r="D13" s="6"/>
      <c r="E13" s="4" t="s">
        <v>13</v>
      </c>
      <c r="F13" s="6"/>
    </row>
    <row r="14">
      <c r="B14" s="7" t="s">
        <v>14</v>
      </c>
      <c r="C14" s="7" t="s">
        <v>15</v>
      </c>
      <c r="D14" s="7" t="s">
        <v>16</v>
      </c>
      <c r="E14" s="7" t="s">
        <v>17</v>
      </c>
      <c r="F14" s="7" t="s">
        <v>16</v>
      </c>
    </row>
    <row r="15">
      <c r="A15" s="8" t="s">
        <v>3</v>
      </c>
      <c r="B15" s="9">
        <v>37.0</v>
      </c>
      <c r="C15" s="2">
        <v>44.0</v>
      </c>
      <c r="D15" s="10">
        <v>19.0</v>
      </c>
      <c r="E15" s="9">
        <v>6.0</v>
      </c>
      <c r="F15" s="10">
        <v>30.0</v>
      </c>
    </row>
    <row r="16">
      <c r="A16" s="11" t="s">
        <v>4</v>
      </c>
      <c r="B16" s="9">
        <v>58.0</v>
      </c>
      <c r="C16" s="2">
        <v>133.0</v>
      </c>
      <c r="D16" s="10">
        <v>106.0</v>
      </c>
      <c r="E16" s="9">
        <v>33.0</v>
      </c>
      <c r="F16" s="10">
        <v>109.0</v>
      </c>
    </row>
    <row r="17">
      <c r="A17" s="11" t="s">
        <v>5</v>
      </c>
      <c r="B17" s="9">
        <v>19.0</v>
      </c>
      <c r="C17" s="2">
        <v>68.0</v>
      </c>
      <c r="D17" s="10">
        <v>94.0</v>
      </c>
      <c r="E17" s="9">
        <v>18.0</v>
      </c>
      <c r="F17" s="10">
        <v>24.0</v>
      </c>
    </row>
    <row r="18">
      <c r="A18" s="11" t="s">
        <v>6</v>
      </c>
      <c r="B18" s="9">
        <v>6.0</v>
      </c>
      <c r="C18" s="2">
        <v>7.0</v>
      </c>
      <c r="D18" s="10">
        <v>7.0</v>
      </c>
      <c r="E18" s="9">
        <v>7.0</v>
      </c>
      <c r="F18" s="10">
        <v>14.0</v>
      </c>
    </row>
    <row r="19">
      <c r="A19" s="11" t="s">
        <v>7</v>
      </c>
      <c r="B19" s="9">
        <v>13.0</v>
      </c>
      <c r="C19" s="2">
        <v>51.0</v>
      </c>
      <c r="D19" s="10">
        <v>13.0</v>
      </c>
      <c r="E19" s="9">
        <v>14.0</v>
      </c>
      <c r="F19" s="10">
        <v>51.0</v>
      </c>
    </row>
    <row r="20">
      <c r="A20" s="11" t="s">
        <v>8</v>
      </c>
      <c r="B20" s="9">
        <v>32.0</v>
      </c>
      <c r="C20" s="2">
        <v>81.0</v>
      </c>
      <c r="D20" s="10">
        <v>35.0</v>
      </c>
      <c r="E20" s="9">
        <v>41.0</v>
      </c>
      <c r="F20" s="10">
        <v>52.0</v>
      </c>
    </row>
    <row r="21">
      <c r="A21" s="12" t="s">
        <v>9</v>
      </c>
      <c r="B21" s="13">
        <f t="shared" ref="B21:F21" si="3">SUM(B15:B20)</f>
        <v>165</v>
      </c>
      <c r="C21" s="14">
        <f t="shared" si="3"/>
        <v>384</v>
      </c>
      <c r="D21" s="15">
        <f t="shared" si="3"/>
        <v>274</v>
      </c>
      <c r="E21" s="13">
        <f t="shared" si="3"/>
        <v>119</v>
      </c>
      <c r="F21" s="15">
        <f t="shared" si="3"/>
        <v>280</v>
      </c>
    </row>
    <row r="22">
      <c r="A22" s="1"/>
    </row>
    <row r="23">
      <c r="A23" s="1"/>
    </row>
    <row r="24">
      <c r="A24" s="1"/>
    </row>
    <row r="25">
      <c r="A25" s="1" t="s">
        <v>18</v>
      </c>
    </row>
    <row r="26">
      <c r="A26" s="2" t="s">
        <v>19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>
      <c r="A27" s="2"/>
      <c r="B27" s="4" t="s">
        <v>12</v>
      </c>
      <c r="C27" s="5"/>
      <c r="D27" s="5"/>
      <c r="E27" s="5"/>
      <c r="F27" s="5"/>
      <c r="G27" s="5"/>
      <c r="H27" s="5"/>
      <c r="I27" s="6"/>
      <c r="J27" s="4" t="s">
        <v>13</v>
      </c>
      <c r="K27" s="5"/>
      <c r="L27" s="5"/>
      <c r="M27" s="5"/>
      <c r="N27" s="5"/>
      <c r="O27" s="5"/>
      <c r="P27" s="5"/>
      <c r="Q27" s="6"/>
    </row>
    <row r="28">
      <c r="A28" s="17" t="s">
        <v>20</v>
      </c>
      <c r="B28" s="4" t="s">
        <v>21</v>
      </c>
      <c r="C28" s="5"/>
      <c r="D28" s="4" t="s">
        <v>22</v>
      </c>
      <c r="E28" s="6"/>
      <c r="F28" s="4" t="s">
        <v>23</v>
      </c>
      <c r="G28" s="6"/>
      <c r="H28" s="18" t="s">
        <v>24</v>
      </c>
      <c r="I28" s="6"/>
      <c r="J28" s="4" t="s">
        <v>21</v>
      </c>
      <c r="K28" s="5"/>
      <c r="L28" s="18" t="s">
        <v>25</v>
      </c>
      <c r="M28" s="5"/>
      <c r="N28" s="18" t="s">
        <v>26</v>
      </c>
      <c r="O28" s="5"/>
      <c r="P28" s="19" t="s">
        <v>24</v>
      </c>
      <c r="Q28" s="20"/>
    </row>
    <row r="29">
      <c r="A29" s="2" t="s">
        <v>3</v>
      </c>
      <c r="B29" s="9">
        <v>50.0</v>
      </c>
      <c r="C29" s="21">
        <f t="shared" ref="C29:C35" si="4">B29/B3*100</f>
        <v>67.56756757</v>
      </c>
      <c r="D29" s="9">
        <v>40.0</v>
      </c>
      <c r="E29" s="22">
        <f t="shared" ref="E29:E35" si="5">D29/B3*100</f>
        <v>54.05405405</v>
      </c>
      <c r="F29" s="9">
        <v>36.0</v>
      </c>
      <c r="G29" s="22">
        <f t="shared" ref="G29:G35" si="6">F29/B3*100</f>
        <v>48.64864865</v>
      </c>
      <c r="H29" s="23">
        <v>20.0</v>
      </c>
      <c r="I29" s="22">
        <f t="shared" ref="I29:I35" si="7">H29/B3*100</f>
        <v>27.02702703</v>
      </c>
      <c r="J29" s="24">
        <v>15.0</v>
      </c>
      <c r="K29" s="25">
        <f t="shared" ref="K29:K35" si="8">J29/C3*100</f>
        <v>48.38709677</v>
      </c>
      <c r="L29" s="24">
        <v>16.0</v>
      </c>
      <c r="M29" s="25">
        <f t="shared" ref="M29:M35" si="9">L29/C3*100</f>
        <v>51.61290323</v>
      </c>
      <c r="N29" s="24">
        <v>1.0</v>
      </c>
      <c r="O29" s="25">
        <f t="shared" ref="O29:O35" si="10">N29/C3*100</f>
        <v>3.225806452</v>
      </c>
      <c r="P29" s="24">
        <v>11.0</v>
      </c>
      <c r="Q29" s="26">
        <f t="shared" ref="Q29:Q35" si="11">P29/C3*100</f>
        <v>35.48387097</v>
      </c>
    </row>
    <row r="30">
      <c r="A30" s="2" t="s">
        <v>4</v>
      </c>
      <c r="B30" s="9">
        <v>80.0</v>
      </c>
      <c r="C30" s="21">
        <f t="shared" si="4"/>
        <v>31.12840467</v>
      </c>
      <c r="D30" s="9">
        <v>199.0</v>
      </c>
      <c r="E30" s="22">
        <f t="shared" si="5"/>
        <v>77.43190661</v>
      </c>
      <c r="F30" s="9">
        <v>183.0</v>
      </c>
      <c r="G30" s="22">
        <f t="shared" si="6"/>
        <v>71.20622568</v>
      </c>
      <c r="H30" s="2">
        <v>54.0</v>
      </c>
      <c r="I30" s="22">
        <f t="shared" si="7"/>
        <v>21.01167315</v>
      </c>
      <c r="J30" s="9">
        <v>69.0</v>
      </c>
      <c r="K30" s="22">
        <f t="shared" si="8"/>
        <v>53.90625</v>
      </c>
      <c r="L30" s="9">
        <v>89.0</v>
      </c>
      <c r="M30" s="22">
        <f t="shared" si="9"/>
        <v>69.53125</v>
      </c>
      <c r="N30" s="9">
        <v>2.0</v>
      </c>
      <c r="O30" s="22">
        <f t="shared" si="10"/>
        <v>1.5625</v>
      </c>
      <c r="P30" s="9">
        <v>50.0</v>
      </c>
      <c r="Q30" s="27">
        <f t="shared" si="11"/>
        <v>39.0625</v>
      </c>
    </row>
    <row r="31">
      <c r="A31" s="2" t="s">
        <v>5</v>
      </c>
      <c r="B31" s="9">
        <v>19.0</v>
      </c>
      <c r="C31" s="21">
        <f t="shared" si="4"/>
        <v>18.81188119</v>
      </c>
      <c r="D31" s="9">
        <v>31.0</v>
      </c>
      <c r="E31" s="22">
        <f t="shared" si="5"/>
        <v>30.69306931</v>
      </c>
      <c r="F31" s="9">
        <v>84.0</v>
      </c>
      <c r="G31" s="22">
        <f t="shared" si="6"/>
        <v>83.16831683</v>
      </c>
      <c r="H31" s="2">
        <v>25.0</v>
      </c>
      <c r="I31" s="22">
        <f t="shared" si="7"/>
        <v>24.75247525</v>
      </c>
      <c r="J31" s="9">
        <v>15.0</v>
      </c>
      <c r="K31" s="22">
        <f t="shared" si="8"/>
        <v>41.66666667</v>
      </c>
      <c r="L31" s="9">
        <v>11.0</v>
      </c>
      <c r="M31" s="22">
        <f t="shared" si="9"/>
        <v>30.55555556</v>
      </c>
      <c r="N31" s="9">
        <v>1.0</v>
      </c>
      <c r="O31" s="22">
        <f t="shared" si="10"/>
        <v>2.777777778</v>
      </c>
      <c r="P31" s="9">
        <v>16.0</v>
      </c>
      <c r="Q31" s="27">
        <f t="shared" si="11"/>
        <v>44.44444444</v>
      </c>
    </row>
    <row r="32">
      <c r="A32" s="2" t="s">
        <v>6</v>
      </c>
      <c r="B32" s="9">
        <v>4.0</v>
      </c>
      <c r="C32" s="21">
        <f t="shared" si="4"/>
        <v>23.52941176</v>
      </c>
      <c r="D32" s="9">
        <v>14.0</v>
      </c>
      <c r="E32" s="22">
        <f t="shared" si="5"/>
        <v>82.35294118</v>
      </c>
      <c r="F32" s="9">
        <v>12.0</v>
      </c>
      <c r="G32" s="22">
        <f t="shared" si="6"/>
        <v>70.58823529</v>
      </c>
      <c r="H32" s="2">
        <v>7.0</v>
      </c>
      <c r="I32" s="22">
        <f t="shared" si="7"/>
        <v>41.17647059</v>
      </c>
      <c r="J32" s="9">
        <v>6.0</v>
      </c>
      <c r="K32" s="22">
        <f t="shared" si="8"/>
        <v>40</v>
      </c>
      <c r="L32" s="9">
        <v>5.0</v>
      </c>
      <c r="M32" s="22">
        <f t="shared" si="9"/>
        <v>33.33333333</v>
      </c>
      <c r="N32" s="9">
        <v>0.0</v>
      </c>
      <c r="O32" s="22">
        <f t="shared" si="10"/>
        <v>0</v>
      </c>
      <c r="P32" s="9">
        <v>8.0</v>
      </c>
      <c r="Q32" s="27">
        <f t="shared" si="11"/>
        <v>53.33333333</v>
      </c>
    </row>
    <row r="33">
      <c r="A33" s="2" t="s">
        <v>7</v>
      </c>
      <c r="B33" s="9">
        <v>24.0</v>
      </c>
      <c r="C33" s="21">
        <f t="shared" si="4"/>
        <v>30.37974684</v>
      </c>
      <c r="D33" s="9">
        <v>53.0</v>
      </c>
      <c r="E33" s="22">
        <f t="shared" si="5"/>
        <v>67.08860759</v>
      </c>
      <c r="F33" s="9">
        <v>52.0</v>
      </c>
      <c r="G33" s="22">
        <f t="shared" si="6"/>
        <v>65.82278481</v>
      </c>
      <c r="H33" s="2">
        <v>10.0</v>
      </c>
      <c r="I33" s="22">
        <f t="shared" si="7"/>
        <v>12.65822785</v>
      </c>
      <c r="J33" s="9">
        <v>35.0</v>
      </c>
      <c r="K33" s="22">
        <f t="shared" si="8"/>
        <v>62.5</v>
      </c>
      <c r="L33" s="9">
        <v>26.0</v>
      </c>
      <c r="M33" s="22">
        <f t="shared" si="9"/>
        <v>46.42857143</v>
      </c>
      <c r="N33" s="9">
        <v>9.0</v>
      </c>
      <c r="O33" s="22">
        <f t="shared" si="10"/>
        <v>16.07142857</v>
      </c>
      <c r="P33" s="9">
        <v>14.0</v>
      </c>
      <c r="Q33" s="27">
        <f t="shared" si="11"/>
        <v>25</v>
      </c>
    </row>
    <row r="34">
      <c r="A34" s="2" t="s">
        <v>8</v>
      </c>
      <c r="B34" s="9">
        <v>24.0</v>
      </c>
      <c r="C34" s="21">
        <f t="shared" si="4"/>
        <v>20</v>
      </c>
      <c r="D34" s="9">
        <v>19.0</v>
      </c>
      <c r="E34" s="22">
        <f t="shared" si="5"/>
        <v>15.83333333</v>
      </c>
      <c r="F34" s="9">
        <v>67.0</v>
      </c>
      <c r="G34" s="22">
        <f t="shared" si="6"/>
        <v>55.83333333</v>
      </c>
      <c r="H34" s="2">
        <v>14.0</v>
      </c>
      <c r="I34" s="22">
        <f t="shared" si="7"/>
        <v>11.66666667</v>
      </c>
      <c r="J34" s="9">
        <v>37.0</v>
      </c>
      <c r="K34" s="22">
        <f t="shared" si="8"/>
        <v>41.57303371</v>
      </c>
      <c r="L34" s="9">
        <v>53.0</v>
      </c>
      <c r="M34" s="22">
        <f t="shared" si="9"/>
        <v>59.5505618</v>
      </c>
      <c r="N34" s="9">
        <v>1.0</v>
      </c>
      <c r="O34" s="22">
        <f t="shared" si="10"/>
        <v>1.123595506</v>
      </c>
      <c r="P34" s="9">
        <v>31.0</v>
      </c>
      <c r="Q34" s="27">
        <f t="shared" si="11"/>
        <v>34.83146067</v>
      </c>
    </row>
    <row r="35">
      <c r="A35" s="2" t="s">
        <v>27</v>
      </c>
      <c r="B35" s="13">
        <f>sum(B29:B34)</f>
        <v>201</v>
      </c>
      <c r="C35" s="28">
        <f t="shared" si="4"/>
        <v>31.01851852</v>
      </c>
      <c r="D35" s="13">
        <f>sum(D29:D34)</f>
        <v>356</v>
      </c>
      <c r="E35" s="29">
        <f t="shared" si="5"/>
        <v>54.9382716</v>
      </c>
      <c r="F35" s="13">
        <f>sum(F29:F34)</f>
        <v>434</v>
      </c>
      <c r="G35" s="29">
        <f t="shared" si="6"/>
        <v>66.97530864</v>
      </c>
      <c r="H35" s="14">
        <f>sum(H29:H34)</f>
        <v>130</v>
      </c>
      <c r="I35" s="29">
        <f t="shared" si="7"/>
        <v>20.0617284</v>
      </c>
      <c r="J35" s="13">
        <f>sum(J29:J34)</f>
        <v>177</v>
      </c>
      <c r="K35" s="29">
        <f t="shared" si="8"/>
        <v>49.85915493</v>
      </c>
      <c r="L35" s="13">
        <f>sum(L29:L34)</f>
        <v>200</v>
      </c>
      <c r="M35" s="29">
        <f t="shared" si="9"/>
        <v>56.33802817</v>
      </c>
      <c r="N35" s="13">
        <f>sum(N29:N34)</f>
        <v>14</v>
      </c>
      <c r="O35" s="29">
        <f t="shared" si="10"/>
        <v>3.943661972</v>
      </c>
      <c r="P35" s="13">
        <f>sum(P29:P34)</f>
        <v>130</v>
      </c>
      <c r="Q35" s="30">
        <f t="shared" si="11"/>
        <v>36.61971831</v>
      </c>
    </row>
    <row r="36">
      <c r="L36" s="31"/>
    </row>
    <row r="37">
      <c r="A37" s="2" t="s">
        <v>28</v>
      </c>
      <c r="L37" s="32"/>
    </row>
    <row r="38">
      <c r="A38" s="2"/>
      <c r="B38" s="33" t="s">
        <v>12</v>
      </c>
      <c r="C38" s="34"/>
      <c r="D38" s="34"/>
      <c r="E38" s="34"/>
      <c r="F38" s="34"/>
      <c r="G38" s="34"/>
      <c r="H38" s="34"/>
      <c r="I38" s="34"/>
      <c r="J38" s="34"/>
      <c r="K38" s="20"/>
      <c r="L38" s="35" t="s">
        <v>13</v>
      </c>
      <c r="M38" s="34"/>
      <c r="N38" s="34"/>
      <c r="O38" s="34"/>
      <c r="P38" s="34"/>
      <c r="Q38" s="34"/>
      <c r="R38" s="34"/>
      <c r="S38" s="34"/>
      <c r="T38" s="34"/>
      <c r="U38" s="20"/>
    </row>
    <row r="39">
      <c r="A39" s="24" t="s">
        <v>20</v>
      </c>
      <c r="B39" s="36" t="s">
        <v>29</v>
      </c>
      <c r="C39" s="6"/>
      <c r="D39" s="36" t="s">
        <v>30</v>
      </c>
      <c r="E39" s="6"/>
      <c r="F39" s="36" t="s">
        <v>31</v>
      </c>
      <c r="G39" s="6"/>
      <c r="H39" s="36" t="s">
        <v>32</v>
      </c>
      <c r="I39" s="6"/>
      <c r="J39" s="37" t="s">
        <v>33</v>
      </c>
      <c r="K39" s="6"/>
      <c r="L39" s="37" t="s">
        <v>29</v>
      </c>
      <c r="M39" s="5"/>
      <c r="N39" s="36" t="s">
        <v>30</v>
      </c>
      <c r="O39" s="6"/>
      <c r="P39" s="36" t="s">
        <v>31</v>
      </c>
      <c r="Q39" s="6"/>
      <c r="R39" s="36" t="s">
        <v>32</v>
      </c>
      <c r="S39" s="6"/>
      <c r="T39" s="33" t="s">
        <v>33</v>
      </c>
      <c r="U39" s="20"/>
    </row>
    <row r="40">
      <c r="A40" s="9" t="s">
        <v>3</v>
      </c>
      <c r="B40" s="9">
        <v>9.0</v>
      </c>
      <c r="C40" s="21">
        <f t="shared" ref="C40:C46" si="12">B40/B3*100</f>
        <v>12.16216216</v>
      </c>
      <c r="D40" s="9">
        <v>23.0</v>
      </c>
      <c r="E40" s="22">
        <f t="shared" ref="E40:E46" si="13">D40/B3*100</f>
        <v>31.08108108</v>
      </c>
      <c r="F40" s="9">
        <v>14.0</v>
      </c>
      <c r="G40" s="22">
        <f t="shared" ref="G40:G46" si="14">F40/B3*100</f>
        <v>18.91891892</v>
      </c>
      <c r="H40" s="9">
        <v>17.0</v>
      </c>
      <c r="I40" s="22">
        <f t="shared" ref="I40:I46" si="15">H40/B3*100</f>
        <v>22.97297297</v>
      </c>
      <c r="J40" s="2">
        <v>11.0</v>
      </c>
      <c r="K40" s="22">
        <f t="shared" ref="K40:K46" si="16">J40/B3*100</f>
        <v>14.86486486</v>
      </c>
      <c r="L40" s="2">
        <v>8.0</v>
      </c>
      <c r="M40" s="22">
        <f t="shared" ref="M40:M46" si="17">L40/C3*100</f>
        <v>25.80645161</v>
      </c>
      <c r="N40" s="2">
        <v>6.0</v>
      </c>
      <c r="O40" s="22">
        <f t="shared" ref="O40:O46" si="18">N40/C3*100</f>
        <v>19.35483871</v>
      </c>
      <c r="P40" s="9">
        <v>14.0</v>
      </c>
      <c r="Q40" s="22">
        <f t="shared" ref="Q40:Q46" si="19">P40/C3*100</f>
        <v>45.16129032</v>
      </c>
      <c r="R40" s="9">
        <v>3.0</v>
      </c>
      <c r="S40" s="27">
        <f t="shared" ref="S40:S46" si="20">R40/C3*100</f>
        <v>9.677419355</v>
      </c>
      <c r="T40" s="24">
        <v>0.0</v>
      </c>
      <c r="U40" s="38"/>
    </row>
    <row r="41">
      <c r="A41" s="9" t="s">
        <v>4</v>
      </c>
      <c r="B41" s="9">
        <v>39.0</v>
      </c>
      <c r="C41" s="21">
        <f t="shared" si="12"/>
        <v>15.17509728</v>
      </c>
      <c r="D41" s="9">
        <v>14.0</v>
      </c>
      <c r="E41" s="22">
        <f t="shared" si="13"/>
        <v>5.447470817</v>
      </c>
      <c r="F41" s="9">
        <v>125.0</v>
      </c>
      <c r="G41" s="22">
        <f t="shared" si="14"/>
        <v>48.6381323</v>
      </c>
      <c r="H41" s="9">
        <v>64.0</v>
      </c>
      <c r="I41" s="22">
        <f t="shared" si="15"/>
        <v>24.90272374</v>
      </c>
      <c r="J41" s="2">
        <v>15.0</v>
      </c>
      <c r="K41" s="22">
        <f t="shared" si="16"/>
        <v>5.836575875</v>
      </c>
      <c r="L41" s="2">
        <v>17.0</v>
      </c>
      <c r="M41" s="22">
        <f t="shared" si="17"/>
        <v>13.28125</v>
      </c>
      <c r="N41" s="2">
        <v>32.0</v>
      </c>
      <c r="O41" s="22">
        <f t="shared" si="18"/>
        <v>25</v>
      </c>
      <c r="P41" s="9">
        <v>59.0</v>
      </c>
      <c r="Q41" s="22">
        <f t="shared" si="19"/>
        <v>46.09375</v>
      </c>
      <c r="R41" s="9">
        <v>20.0</v>
      </c>
      <c r="S41" s="27">
        <f t="shared" si="20"/>
        <v>15.625</v>
      </c>
      <c r="T41" s="9">
        <v>0.0</v>
      </c>
      <c r="U41" s="39"/>
    </row>
    <row r="42">
      <c r="A42" s="9" t="s">
        <v>5</v>
      </c>
      <c r="B42" s="9">
        <v>18.0</v>
      </c>
      <c r="C42" s="21">
        <f t="shared" si="12"/>
        <v>17.82178218</v>
      </c>
      <c r="D42" s="9">
        <v>8.0</v>
      </c>
      <c r="E42" s="22">
        <f t="shared" si="13"/>
        <v>7.920792079</v>
      </c>
      <c r="F42" s="9">
        <v>32.0</v>
      </c>
      <c r="G42" s="22">
        <f t="shared" si="14"/>
        <v>31.68316832</v>
      </c>
      <c r="H42" s="9">
        <v>17.0</v>
      </c>
      <c r="I42" s="22">
        <f t="shared" si="15"/>
        <v>16.83168317</v>
      </c>
      <c r="J42" s="2">
        <v>4.0</v>
      </c>
      <c r="K42" s="22">
        <f t="shared" si="16"/>
        <v>3.96039604</v>
      </c>
      <c r="L42" s="2">
        <v>14.0</v>
      </c>
      <c r="M42" s="22">
        <f t="shared" si="17"/>
        <v>38.88888889</v>
      </c>
      <c r="N42" s="2">
        <v>11.0</v>
      </c>
      <c r="O42" s="22">
        <f t="shared" si="18"/>
        <v>30.55555556</v>
      </c>
      <c r="P42" s="9">
        <v>18.0</v>
      </c>
      <c r="Q42" s="22">
        <f t="shared" si="19"/>
        <v>50</v>
      </c>
      <c r="R42" s="9">
        <v>13.0</v>
      </c>
      <c r="S42" s="27">
        <f t="shared" si="20"/>
        <v>36.11111111</v>
      </c>
      <c r="T42" s="9">
        <v>0.0</v>
      </c>
      <c r="U42" s="39"/>
    </row>
    <row r="43">
      <c r="A43" s="9" t="s">
        <v>6</v>
      </c>
      <c r="B43" s="9">
        <v>3.0</v>
      </c>
      <c r="C43" s="21">
        <f t="shared" si="12"/>
        <v>17.64705882</v>
      </c>
      <c r="D43" s="9">
        <v>0.0</v>
      </c>
      <c r="E43" s="22">
        <f t="shared" si="13"/>
        <v>0</v>
      </c>
      <c r="F43" s="9">
        <v>7.0</v>
      </c>
      <c r="G43" s="22">
        <f t="shared" si="14"/>
        <v>41.17647059</v>
      </c>
      <c r="H43" s="9">
        <v>5.0</v>
      </c>
      <c r="I43" s="22">
        <f t="shared" si="15"/>
        <v>29.41176471</v>
      </c>
      <c r="J43" s="2">
        <v>2.0</v>
      </c>
      <c r="K43" s="22">
        <f t="shared" si="16"/>
        <v>11.76470588</v>
      </c>
      <c r="L43" s="2">
        <v>4.0</v>
      </c>
      <c r="M43" s="22">
        <f t="shared" si="17"/>
        <v>26.66666667</v>
      </c>
      <c r="N43" s="2">
        <v>3.0</v>
      </c>
      <c r="O43" s="22">
        <f t="shared" si="18"/>
        <v>20</v>
      </c>
      <c r="P43" s="9">
        <v>8.0</v>
      </c>
      <c r="Q43" s="22">
        <f t="shared" si="19"/>
        <v>53.33333333</v>
      </c>
      <c r="R43" s="9">
        <v>0.0</v>
      </c>
      <c r="S43" s="27">
        <f t="shared" si="20"/>
        <v>0</v>
      </c>
      <c r="T43" s="9">
        <v>0.0</v>
      </c>
      <c r="U43" s="39"/>
    </row>
    <row r="44">
      <c r="A44" s="9" t="s">
        <v>7</v>
      </c>
      <c r="B44" s="9">
        <v>32.0</v>
      </c>
      <c r="C44" s="21">
        <f t="shared" si="12"/>
        <v>40.50632911</v>
      </c>
      <c r="D44" s="9">
        <v>62.0</v>
      </c>
      <c r="E44" s="22">
        <f t="shared" si="13"/>
        <v>78.48101266</v>
      </c>
      <c r="F44" s="9">
        <v>19.0</v>
      </c>
      <c r="G44" s="22">
        <f t="shared" si="14"/>
        <v>24.05063291</v>
      </c>
      <c r="H44" s="9">
        <v>4.0</v>
      </c>
      <c r="I44" s="22">
        <f t="shared" si="15"/>
        <v>5.063291139</v>
      </c>
      <c r="J44" s="2">
        <v>3.0</v>
      </c>
      <c r="K44" s="22">
        <f t="shared" si="16"/>
        <v>3.797468354</v>
      </c>
      <c r="L44" s="2">
        <v>11.0</v>
      </c>
      <c r="M44" s="22">
        <f t="shared" si="17"/>
        <v>19.64285714</v>
      </c>
      <c r="N44" s="2">
        <v>40.0</v>
      </c>
      <c r="O44" s="22">
        <f t="shared" si="18"/>
        <v>71.42857143</v>
      </c>
      <c r="P44" s="9">
        <v>32.0</v>
      </c>
      <c r="Q44" s="22">
        <f t="shared" si="19"/>
        <v>57.14285714</v>
      </c>
      <c r="R44" s="9">
        <v>6.0</v>
      </c>
      <c r="S44" s="27">
        <f t="shared" si="20"/>
        <v>10.71428571</v>
      </c>
      <c r="T44" s="9">
        <v>0.0</v>
      </c>
      <c r="U44" s="39"/>
    </row>
    <row r="45">
      <c r="A45" s="9" t="s">
        <v>8</v>
      </c>
      <c r="B45" s="9">
        <v>6.0</v>
      </c>
      <c r="C45" s="21">
        <f t="shared" si="12"/>
        <v>5</v>
      </c>
      <c r="D45" s="9">
        <v>48.0</v>
      </c>
      <c r="E45" s="22">
        <f t="shared" si="13"/>
        <v>40</v>
      </c>
      <c r="F45" s="9">
        <v>34.0</v>
      </c>
      <c r="G45" s="22">
        <f t="shared" si="14"/>
        <v>28.33333333</v>
      </c>
      <c r="H45" s="9">
        <v>9.0</v>
      </c>
      <c r="I45" s="22">
        <f t="shared" si="15"/>
        <v>7.5</v>
      </c>
      <c r="J45" s="2">
        <v>4.0</v>
      </c>
      <c r="K45" s="22">
        <f t="shared" si="16"/>
        <v>3.333333333</v>
      </c>
      <c r="L45" s="2">
        <v>8.0</v>
      </c>
      <c r="M45" s="22">
        <f t="shared" si="17"/>
        <v>8.988764045</v>
      </c>
      <c r="N45" s="2">
        <v>15.0</v>
      </c>
      <c r="O45" s="22">
        <f t="shared" si="18"/>
        <v>16.85393258</v>
      </c>
      <c r="P45" s="9">
        <v>11.0</v>
      </c>
      <c r="Q45" s="22">
        <f t="shared" si="19"/>
        <v>12.35955056</v>
      </c>
      <c r="R45" s="9">
        <v>2.0</v>
      </c>
      <c r="S45" s="27">
        <f t="shared" si="20"/>
        <v>2.247191011</v>
      </c>
      <c r="T45" s="9">
        <v>0.0</v>
      </c>
      <c r="U45" s="39"/>
    </row>
    <row r="46">
      <c r="A46" s="40" t="s">
        <v>27</v>
      </c>
      <c r="B46" s="13">
        <f>SUM(B40:B45)</f>
        <v>107</v>
      </c>
      <c r="C46" s="28">
        <f t="shared" si="12"/>
        <v>16.51234568</v>
      </c>
      <c r="D46" s="13">
        <f>SUM(D40:D45)</f>
        <v>155</v>
      </c>
      <c r="E46" s="29">
        <f t="shared" si="13"/>
        <v>23.91975309</v>
      </c>
      <c r="F46" s="13">
        <f>SUM(F40:F45)</f>
        <v>231</v>
      </c>
      <c r="G46" s="29">
        <f t="shared" si="14"/>
        <v>35.64814815</v>
      </c>
      <c r="H46" s="13">
        <f>SUM(H40:H45)</f>
        <v>116</v>
      </c>
      <c r="I46" s="29">
        <f t="shared" si="15"/>
        <v>17.90123457</v>
      </c>
      <c r="J46" s="13">
        <f>SUM(J40:J45)</f>
        <v>39</v>
      </c>
      <c r="K46" s="29">
        <f t="shared" si="16"/>
        <v>6.018518519</v>
      </c>
      <c r="L46" s="13">
        <f>SUM(L40:L45)</f>
        <v>62</v>
      </c>
      <c r="M46" s="29">
        <f t="shared" si="17"/>
        <v>17.46478873</v>
      </c>
      <c r="N46" s="14">
        <f>SUM(N40:N45)</f>
        <v>107</v>
      </c>
      <c r="O46" s="29">
        <f t="shared" si="18"/>
        <v>30.14084507</v>
      </c>
      <c r="P46" s="13">
        <f>SUM(P40:P45)</f>
        <v>142</v>
      </c>
      <c r="Q46" s="29">
        <f t="shared" si="19"/>
        <v>40</v>
      </c>
      <c r="R46" s="13">
        <f>SUM(R40:R45)</f>
        <v>44</v>
      </c>
      <c r="S46" s="30">
        <f t="shared" si="20"/>
        <v>12.3943662</v>
      </c>
      <c r="T46" s="13">
        <f>SUM(T40:T45)</f>
        <v>0</v>
      </c>
      <c r="U46" s="15"/>
    </row>
    <row r="53">
      <c r="A53" s="1" t="s">
        <v>34</v>
      </c>
    </row>
    <row r="55">
      <c r="A55" s="2" t="s">
        <v>35</v>
      </c>
    </row>
    <row r="56">
      <c r="B56" s="41"/>
      <c r="C56" s="41"/>
      <c r="D56" s="41"/>
      <c r="E56" s="41"/>
      <c r="F56" s="41"/>
      <c r="G56" s="41"/>
      <c r="H56" s="2"/>
      <c r="I56" s="2"/>
      <c r="J56" s="2"/>
      <c r="K56" s="2"/>
      <c r="L56" s="2"/>
      <c r="M56" s="2"/>
      <c r="O56" s="2" t="s">
        <v>36</v>
      </c>
    </row>
    <row r="57">
      <c r="B57" s="36" t="s">
        <v>12</v>
      </c>
      <c r="C57" s="5"/>
      <c r="D57" s="5"/>
      <c r="E57" s="5"/>
      <c r="F57" s="5"/>
      <c r="G57" s="5"/>
      <c r="H57" s="37" t="s">
        <v>13</v>
      </c>
      <c r="I57" s="5"/>
      <c r="J57" s="5"/>
      <c r="K57" s="5"/>
      <c r="L57" s="5"/>
      <c r="M57" s="6"/>
      <c r="P57" s="36" t="s">
        <v>12</v>
      </c>
      <c r="Q57" s="5"/>
      <c r="R57" s="5"/>
      <c r="S57" s="5"/>
      <c r="T57" s="5"/>
      <c r="U57" s="5"/>
      <c r="V57" s="37" t="s">
        <v>13</v>
      </c>
      <c r="W57" s="5"/>
      <c r="X57" s="5"/>
      <c r="Y57" s="5"/>
      <c r="Z57" s="5"/>
      <c r="AA57" s="6"/>
    </row>
    <row r="58">
      <c r="A58" s="42" t="s">
        <v>20</v>
      </c>
      <c r="B58" s="43">
        <v>0.0</v>
      </c>
      <c r="C58" s="43">
        <v>1.0</v>
      </c>
      <c r="D58" s="43">
        <v>2.0</v>
      </c>
      <c r="E58" s="43">
        <v>3.0</v>
      </c>
      <c r="F58" s="43">
        <v>4.0</v>
      </c>
      <c r="G58" s="44" t="s">
        <v>37</v>
      </c>
      <c r="H58" s="45">
        <v>0.0</v>
      </c>
      <c r="I58" s="43">
        <v>1.0</v>
      </c>
      <c r="J58" s="43">
        <v>2.0</v>
      </c>
      <c r="K58" s="43">
        <v>3.0</v>
      </c>
      <c r="L58" s="43">
        <v>4.0</v>
      </c>
      <c r="M58" s="44" t="s">
        <v>37</v>
      </c>
      <c r="O58" s="42" t="s">
        <v>20</v>
      </c>
      <c r="P58" s="43">
        <v>0.0</v>
      </c>
      <c r="Q58" s="43">
        <v>1.0</v>
      </c>
      <c r="R58" s="43">
        <v>2.0</v>
      </c>
      <c r="S58" s="43">
        <v>3.0</v>
      </c>
      <c r="T58" s="43">
        <v>4.0</v>
      </c>
      <c r="U58" s="44" t="s">
        <v>37</v>
      </c>
      <c r="V58" s="45">
        <v>0.0</v>
      </c>
      <c r="W58" s="43">
        <v>1.0</v>
      </c>
      <c r="X58" s="43">
        <v>2.0</v>
      </c>
      <c r="Y58" s="43">
        <v>3.0</v>
      </c>
      <c r="Z58" s="43">
        <v>4.0</v>
      </c>
      <c r="AA58" s="44" t="s">
        <v>37</v>
      </c>
    </row>
    <row r="59">
      <c r="A59" s="11" t="s">
        <v>3</v>
      </c>
      <c r="B59" s="2">
        <v>10.0</v>
      </c>
      <c r="C59" s="2">
        <v>9.0</v>
      </c>
      <c r="D59" s="2">
        <v>13.0</v>
      </c>
      <c r="E59" s="2">
        <v>22.0</v>
      </c>
      <c r="F59" s="2">
        <v>6.0</v>
      </c>
      <c r="G59" s="10">
        <v>14.0</v>
      </c>
      <c r="H59" s="9">
        <v>8.0</v>
      </c>
      <c r="I59" s="2">
        <v>12.0</v>
      </c>
      <c r="J59" s="2">
        <v>2.0</v>
      </c>
      <c r="K59" s="2">
        <v>2.0</v>
      </c>
      <c r="L59" s="2">
        <v>2.0</v>
      </c>
      <c r="M59" s="10">
        <v>5.0</v>
      </c>
      <c r="O59" s="11" t="s">
        <v>3</v>
      </c>
      <c r="P59" s="2">
        <f t="shared" ref="P59:P65" si="22">B59/B3*100</f>
        <v>13.51351351</v>
      </c>
      <c r="Q59" s="2">
        <f t="shared" ref="Q59:Q65" si="23">C59/B3*100</f>
        <v>12.16216216</v>
      </c>
      <c r="R59" s="2">
        <f t="shared" ref="R59:R65" si="24">D59/B3*100</f>
        <v>17.56756757</v>
      </c>
      <c r="S59" s="2">
        <f t="shared" ref="S59:S65" si="25">E59/B3*100</f>
        <v>29.72972973</v>
      </c>
      <c r="T59" s="2">
        <f t="shared" ref="T59:T65" si="26">F59/B3*100</f>
        <v>8.108108108</v>
      </c>
      <c r="U59" s="2">
        <f t="shared" ref="U59:V59" si="21">G59/B3*100</f>
        <v>18.91891892</v>
      </c>
      <c r="V59" s="2">
        <f t="shared" si="21"/>
        <v>25.80645161</v>
      </c>
      <c r="W59" s="2">
        <f t="shared" ref="W59:W65" si="28">I59/C3*100</f>
        <v>38.70967742</v>
      </c>
      <c r="X59" s="2">
        <f t="shared" ref="X59:X65" si="29">J59/C3*100</f>
        <v>6.451612903</v>
      </c>
      <c r="Y59" s="2">
        <f t="shared" ref="Y59:Y65" si="30">K59/C3*100</f>
        <v>6.451612903</v>
      </c>
      <c r="Z59" s="2">
        <f t="shared" ref="Z59:Z65" si="31">L59/C3*100</f>
        <v>6.451612903</v>
      </c>
      <c r="AA59" s="2">
        <f t="shared" ref="AA59:AA65" si="32">M59/C3*100</f>
        <v>16.12903226</v>
      </c>
    </row>
    <row r="60">
      <c r="A60" s="11" t="s">
        <v>4</v>
      </c>
      <c r="B60" s="2">
        <v>2.0</v>
      </c>
      <c r="C60" s="2">
        <v>49.0</v>
      </c>
      <c r="D60" s="2">
        <v>154.0</v>
      </c>
      <c r="E60" s="2">
        <v>32.0</v>
      </c>
      <c r="F60" s="2">
        <v>18.0</v>
      </c>
      <c r="G60" s="10">
        <v>2.0</v>
      </c>
      <c r="H60" s="9">
        <v>17.0</v>
      </c>
      <c r="I60" s="2">
        <v>32.0</v>
      </c>
      <c r="J60" s="2">
        <v>59.0</v>
      </c>
      <c r="K60" s="2">
        <v>20.0</v>
      </c>
      <c r="L60" s="2">
        <v>0.0</v>
      </c>
      <c r="M60" s="10">
        <v>0.0</v>
      </c>
      <c r="O60" s="11" t="s">
        <v>4</v>
      </c>
      <c r="P60" s="2">
        <f t="shared" si="22"/>
        <v>0.7782101167</v>
      </c>
      <c r="Q60" s="2">
        <f t="shared" si="23"/>
        <v>19.06614786</v>
      </c>
      <c r="R60" s="2">
        <f t="shared" si="24"/>
        <v>59.92217899</v>
      </c>
      <c r="S60" s="2">
        <f t="shared" si="25"/>
        <v>12.45136187</v>
      </c>
      <c r="T60" s="2">
        <f t="shared" si="26"/>
        <v>7.003891051</v>
      </c>
      <c r="U60" s="2">
        <f t="shared" ref="U60:V60" si="27">G60/B4*100</f>
        <v>0.7782101167</v>
      </c>
      <c r="V60" s="2">
        <f t="shared" si="27"/>
        <v>13.28125</v>
      </c>
      <c r="W60" s="2">
        <f t="shared" si="28"/>
        <v>25</v>
      </c>
      <c r="X60" s="2">
        <f t="shared" si="29"/>
        <v>46.09375</v>
      </c>
      <c r="Y60" s="2">
        <f t="shared" si="30"/>
        <v>15.625</v>
      </c>
      <c r="Z60" s="2">
        <f t="shared" si="31"/>
        <v>0</v>
      </c>
      <c r="AA60" s="2">
        <f t="shared" si="32"/>
        <v>0</v>
      </c>
    </row>
    <row r="61">
      <c r="A61" s="11" t="s">
        <v>5</v>
      </c>
      <c r="B61" s="2">
        <v>9.0</v>
      </c>
      <c r="C61" s="2">
        <v>77.0</v>
      </c>
      <c r="D61" s="2">
        <v>12.0</v>
      </c>
      <c r="E61" s="2">
        <v>3.0</v>
      </c>
      <c r="F61" s="2">
        <v>0.0</v>
      </c>
      <c r="G61" s="10">
        <v>0.0</v>
      </c>
      <c r="H61" s="9">
        <v>7.0</v>
      </c>
      <c r="I61" s="2">
        <v>21.0</v>
      </c>
      <c r="J61" s="2">
        <v>7.0</v>
      </c>
      <c r="K61" s="2">
        <v>1.0</v>
      </c>
      <c r="L61" s="2">
        <v>0.0</v>
      </c>
      <c r="M61" s="10">
        <v>0.0</v>
      </c>
      <c r="O61" s="11" t="s">
        <v>5</v>
      </c>
      <c r="P61" s="2">
        <f t="shared" si="22"/>
        <v>8.910891089</v>
      </c>
      <c r="Q61" s="2">
        <f t="shared" si="23"/>
        <v>76.23762376</v>
      </c>
      <c r="R61" s="2">
        <f t="shared" si="24"/>
        <v>11.88118812</v>
      </c>
      <c r="S61" s="2">
        <f t="shared" si="25"/>
        <v>2.97029703</v>
      </c>
      <c r="T61" s="2">
        <f t="shared" si="26"/>
        <v>0</v>
      </c>
      <c r="U61" s="2">
        <f t="shared" ref="U61:V61" si="33">G61/B5*100</f>
        <v>0</v>
      </c>
      <c r="V61" s="2">
        <f t="shared" si="33"/>
        <v>19.44444444</v>
      </c>
      <c r="W61" s="2">
        <f t="shared" si="28"/>
        <v>58.33333333</v>
      </c>
      <c r="X61" s="2">
        <f t="shared" si="29"/>
        <v>19.44444444</v>
      </c>
      <c r="Y61" s="2">
        <f t="shared" si="30"/>
        <v>2.777777778</v>
      </c>
      <c r="Z61" s="2">
        <f t="shared" si="31"/>
        <v>0</v>
      </c>
      <c r="AA61" s="2">
        <f t="shared" si="32"/>
        <v>0</v>
      </c>
    </row>
    <row r="62">
      <c r="A62" s="11" t="s">
        <v>6</v>
      </c>
      <c r="B62" s="2">
        <v>2.0</v>
      </c>
      <c r="C62" s="2">
        <v>10.0</v>
      </c>
      <c r="D62" s="2">
        <v>2.0</v>
      </c>
      <c r="E62" s="2">
        <v>2.0</v>
      </c>
      <c r="F62" s="2">
        <v>1.0</v>
      </c>
      <c r="G62" s="10">
        <v>0.0</v>
      </c>
      <c r="H62" s="9">
        <v>4.0</v>
      </c>
      <c r="I62" s="2">
        <v>7.0</v>
      </c>
      <c r="J62" s="2">
        <v>2.0</v>
      </c>
      <c r="K62" s="2">
        <v>1.0</v>
      </c>
      <c r="L62" s="2">
        <v>1.0</v>
      </c>
      <c r="M62" s="10">
        <v>0.0</v>
      </c>
      <c r="O62" s="11" t="s">
        <v>6</v>
      </c>
      <c r="P62" s="2">
        <f t="shared" si="22"/>
        <v>11.76470588</v>
      </c>
      <c r="Q62" s="2">
        <f t="shared" si="23"/>
        <v>58.82352941</v>
      </c>
      <c r="R62" s="2">
        <f t="shared" si="24"/>
        <v>11.76470588</v>
      </c>
      <c r="S62" s="2">
        <f t="shared" si="25"/>
        <v>11.76470588</v>
      </c>
      <c r="T62" s="2">
        <f t="shared" si="26"/>
        <v>5.882352941</v>
      </c>
      <c r="U62" s="2">
        <f t="shared" ref="U62:V62" si="34">G62/B6*100</f>
        <v>0</v>
      </c>
      <c r="V62" s="2">
        <f t="shared" si="34"/>
        <v>26.66666667</v>
      </c>
      <c r="W62" s="2">
        <f t="shared" si="28"/>
        <v>46.66666667</v>
      </c>
      <c r="X62" s="2">
        <f t="shared" si="29"/>
        <v>13.33333333</v>
      </c>
      <c r="Y62" s="2">
        <f t="shared" si="30"/>
        <v>6.666666667</v>
      </c>
      <c r="Z62" s="2">
        <f t="shared" si="31"/>
        <v>6.666666667</v>
      </c>
      <c r="AA62" s="2">
        <f t="shared" si="32"/>
        <v>0</v>
      </c>
    </row>
    <row r="63">
      <c r="A63" s="11" t="s">
        <v>7</v>
      </c>
      <c r="B63" s="2">
        <v>1.0</v>
      </c>
      <c r="C63" s="2">
        <v>6.0</v>
      </c>
      <c r="D63" s="2">
        <v>33.0</v>
      </c>
      <c r="E63" s="2">
        <v>30.0</v>
      </c>
      <c r="F63" s="2">
        <v>7.0</v>
      </c>
      <c r="G63" s="10">
        <v>2.0</v>
      </c>
      <c r="H63" s="9">
        <v>1.0</v>
      </c>
      <c r="I63" s="2">
        <v>4.0</v>
      </c>
      <c r="J63" s="2">
        <v>36.0</v>
      </c>
      <c r="K63" s="2">
        <v>10.0</v>
      </c>
      <c r="L63" s="2">
        <v>5.0</v>
      </c>
      <c r="M63" s="10">
        <v>0.0</v>
      </c>
      <c r="O63" s="11" t="s">
        <v>7</v>
      </c>
      <c r="P63" s="2">
        <f t="shared" si="22"/>
        <v>1.265822785</v>
      </c>
      <c r="Q63" s="2">
        <f t="shared" si="23"/>
        <v>7.594936709</v>
      </c>
      <c r="R63" s="2">
        <f t="shared" si="24"/>
        <v>41.7721519</v>
      </c>
      <c r="S63" s="2">
        <f t="shared" si="25"/>
        <v>37.97468354</v>
      </c>
      <c r="T63" s="2">
        <f t="shared" si="26"/>
        <v>8.860759494</v>
      </c>
      <c r="U63" s="2">
        <f t="shared" ref="U63:V63" si="35">G63/B7*100</f>
        <v>2.53164557</v>
      </c>
      <c r="V63" s="2">
        <f t="shared" si="35"/>
        <v>1.785714286</v>
      </c>
      <c r="W63" s="2">
        <f t="shared" si="28"/>
        <v>7.142857143</v>
      </c>
      <c r="X63" s="2">
        <f t="shared" si="29"/>
        <v>64.28571429</v>
      </c>
      <c r="Y63" s="2">
        <f t="shared" si="30"/>
        <v>17.85714286</v>
      </c>
      <c r="Z63" s="2">
        <f t="shared" si="31"/>
        <v>8.928571429</v>
      </c>
      <c r="AA63" s="2">
        <f t="shared" si="32"/>
        <v>0</v>
      </c>
    </row>
    <row r="64">
      <c r="A64" s="11" t="s">
        <v>8</v>
      </c>
      <c r="B64" s="2">
        <v>1.0</v>
      </c>
      <c r="C64" s="2">
        <v>4.0</v>
      </c>
      <c r="D64" s="2">
        <v>14.0</v>
      </c>
      <c r="E64" s="2">
        <v>46.0</v>
      </c>
      <c r="F64" s="2">
        <v>36.0</v>
      </c>
      <c r="G64" s="10">
        <v>19.0</v>
      </c>
      <c r="H64" s="9">
        <v>6.0</v>
      </c>
      <c r="I64" s="2">
        <v>7.0</v>
      </c>
      <c r="J64" s="2">
        <v>54.0</v>
      </c>
      <c r="K64" s="2">
        <v>19.0</v>
      </c>
      <c r="L64" s="2">
        <v>2.0</v>
      </c>
      <c r="M64" s="10">
        <v>1.0</v>
      </c>
      <c r="O64" s="11" t="s">
        <v>8</v>
      </c>
      <c r="P64" s="2">
        <f t="shared" si="22"/>
        <v>0.8333333333</v>
      </c>
      <c r="Q64" s="2">
        <f t="shared" si="23"/>
        <v>3.333333333</v>
      </c>
      <c r="R64" s="2">
        <f t="shared" si="24"/>
        <v>11.66666667</v>
      </c>
      <c r="S64" s="2">
        <f t="shared" si="25"/>
        <v>38.33333333</v>
      </c>
      <c r="T64" s="2">
        <f t="shared" si="26"/>
        <v>30</v>
      </c>
      <c r="U64" s="2">
        <f t="shared" ref="U64:V64" si="36">G64/B8*100</f>
        <v>15.83333333</v>
      </c>
      <c r="V64" s="2">
        <f t="shared" si="36"/>
        <v>6.741573034</v>
      </c>
      <c r="W64" s="2">
        <f t="shared" si="28"/>
        <v>7.865168539</v>
      </c>
      <c r="X64" s="2">
        <f t="shared" si="29"/>
        <v>60.6741573</v>
      </c>
      <c r="Y64" s="2">
        <f t="shared" si="30"/>
        <v>21.34831461</v>
      </c>
      <c r="Z64" s="2">
        <f t="shared" si="31"/>
        <v>2.247191011</v>
      </c>
      <c r="AA64" s="2">
        <f t="shared" si="32"/>
        <v>1.123595506</v>
      </c>
    </row>
    <row r="65">
      <c r="A65" s="12" t="s">
        <v>27</v>
      </c>
      <c r="B65" s="14">
        <f t="shared" ref="B65:M65" si="37">SUM(B59:B64)</f>
        <v>25</v>
      </c>
      <c r="C65" s="14">
        <f t="shared" si="37"/>
        <v>155</v>
      </c>
      <c r="D65" s="14">
        <f t="shared" si="37"/>
        <v>228</v>
      </c>
      <c r="E65" s="14">
        <f t="shared" si="37"/>
        <v>135</v>
      </c>
      <c r="F65" s="14">
        <f t="shared" si="37"/>
        <v>68</v>
      </c>
      <c r="G65" s="14">
        <f t="shared" si="37"/>
        <v>37</v>
      </c>
      <c r="H65" s="14">
        <f t="shared" si="37"/>
        <v>43</v>
      </c>
      <c r="I65" s="14">
        <f t="shared" si="37"/>
        <v>83</v>
      </c>
      <c r="J65" s="14">
        <f t="shared" si="37"/>
        <v>160</v>
      </c>
      <c r="K65" s="14">
        <f t="shared" si="37"/>
        <v>53</v>
      </c>
      <c r="L65" s="14">
        <f t="shared" si="37"/>
        <v>10</v>
      </c>
      <c r="M65" s="14">
        <f t="shared" si="37"/>
        <v>6</v>
      </c>
      <c r="O65" s="12" t="s">
        <v>27</v>
      </c>
      <c r="P65" s="2">
        <f t="shared" si="22"/>
        <v>3.858024691</v>
      </c>
      <c r="Q65" s="2">
        <f t="shared" si="23"/>
        <v>23.91975309</v>
      </c>
      <c r="R65" s="2">
        <f t="shared" si="24"/>
        <v>35.18518519</v>
      </c>
      <c r="S65" s="2">
        <f t="shared" si="25"/>
        <v>20.83333333</v>
      </c>
      <c r="T65" s="2">
        <f t="shared" si="26"/>
        <v>10.49382716</v>
      </c>
      <c r="U65" s="2">
        <f t="shared" ref="U65:V65" si="38">G65/B9*100</f>
        <v>5.709876543</v>
      </c>
      <c r="V65" s="2">
        <f t="shared" si="38"/>
        <v>12.11267606</v>
      </c>
      <c r="W65" s="2">
        <f t="shared" si="28"/>
        <v>23.38028169</v>
      </c>
      <c r="X65" s="2">
        <f t="shared" si="29"/>
        <v>45.07042254</v>
      </c>
      <c r="Y65" s="2">
        <f t="shared" si="30"/>
        <v>14.92957746</v>
      </c>
      <c r="Z65" s="2">
        <f t="shared" si="31"/>
        <v>2.816901408</v>
      </c>
      <c r="AA65" s="2">
        <f t="shared" si="32"/>
        <v>1.690140845</v>
      </c>
    </row>
    <row r="70">
      <c r="A70" s="1" t="s">
        <v>38</v>
      </c>
    </row>
    <row r="71">
      <c r="A71" s="2" t="s">
        <v>39</v>
      </c>
      <c r="B71" s="2"/>
      <c r="C71" s="2"/>
      <c r="D71" s="2"/>
      <c r="E71" s="2"/>
      <c r="F71" s="2"/>
      <c r="G71" s="2"/>
      <c r="H71" s="2"/>
      <c r="I71" s="2"/>
      <c r="J71" s="2"/>
    </row>
    <row r="72">
      <c r="A72" s="46" t="s">
        <v>40</v>
      </c>
      <c r="B72" s="2"/>
      <c r="C72" s="2"/>
      <c r="D72" s="2"/>
      <c r="E72" s="2"/>
      <c r="F72" s="2"/>
      <c r="G72" s="2"/>
      <c r="H72" s="2"/>
      <c r="I72" s="2"/>
      <c r="J72" s="2"/>
    </row>
    <row r="73">
      <c r="B73" s="2" t="s">
        <v>27</v>
      </c>
      <c r="C73" s="2" t="s">
        <v>41</v>
      </c>
      <c r="D73" s="2" t="s">
        <v>42</v>
      </c>
      <c r="E73" s="2" t="s">
        <v>43</v>
      </c>
      <c r="F73" s="2" t="s">
        <v>44</v>
      </c>
      <c r="G73" s="2" t="s">
        <v>45</v>
      </c>
      <c r="H73" s="2" t="s">
        <v>46</v>
      </c>
      <c r="I73" s="2" t="s">
        <v>47</v>
      </c>
      <c r="J73" s="2" t="s">
        <v>48</v>
      </c>
    </row>
    <row r="74">
      <c r="A74" s="47" t="s">
        <v>49</v>
      </c>
      <c r="B74" s="2">
        <v>14970.0</v>
      </c>
      <c r="C74" s="2">
        <v>64.0</v>
      </c>
      <c r="D74" s="46">
        <v>58.0</v>
      </c>
      <c r="E74" s="2">
        <v>43.0</v>
      </c>
      <c r="F74" s="2">
        <v>10.0</v>
      </c>
      <c r="G74" s="2">
        <v>3.0</v>
      </c>
      <c r="H74" s="2">
        <v>0.0</v>
      </c>
      <c r="I74" s="2">
        <v>1.0</v>
      </c>
      <c r="J74" s="2">
        <v>1.0</v>
      </c>
    </row>
    <row r="75">
      <c r="A75" s="48" t="s">
        <v>4</v>
      </c>
      <c r="B75" s="2">
        <v>19583.0</v>
      </c>
      <c r="C75" s="2">
        <v>93.0</v>
      </c>
      <c r="D75" s="46">
        <v>92.0</v>
      </c>
      <c r="E75" s="2">
        <v>79.0</v>
      </c>
      <c r="F75" s="2">
        <v>1.0</v>
      </c>
      <c r="G75" s="2">
        <v>10.0</v>
      </c>
      <c r="H75" s="2">
        <v>0.0</v>
      </c>
      <c r="I75" s="2">
        <v>1.0</v>
      </c>
      <c r="J75" s="2">
        <v>1.0</v>
      </c>
    </row>
    <row r="76">
      <c r="A76" s="49" t="s">
        <v>5</v>
      </c>
      <c r="B76" s="2">
        <v>2777.0</v>
      </c>
      <c r="C76" s="2">
        <v>8.0</v>
      </c>
      <c r="D76" s="46">
        <v>8.0</v>
      </c>
      <c r="E76" s="2">
        <v>5.0</v>
      </c>
      <c r="F76" s="2">
        <v>0.0</v>
      </c>
      <c r="G76" s="2">
        <v>1.0</v>
      </c>
      <c r="H76" s="2">
        <v>0.0</v>
      </c>
      <c r="I76" s="2">
        <v>1.0</v>
      </c>
      <c r="J76" s="2">
        <v>1.0</v>
      </c>
    </row>
    <row r="77">
      <c r="A77" s="49" t="s">
        <v>6</v>
      </c>
      <c r="B77" s="2">
        <v>507.0</v>
      </c>
      <c r="C77" s="2">
        <v>10.0</v>
      </c>
      <c r="D77" s="46">
        <v>8.0</v>
      </c>
      <c r="E77" s="2">
        <v>3.0</v>
      </c>
      <c r="F77" s="2">
        <v>3.0</v>
      </c>
      <c r="G77" s="2">
        <v>1.0</v>
      </c>
      <c r="H77" s="2">
        <v>1.0</v>
      </c>
      <c r="I77" s="2">
        <v>0.0</v>
      </c>
      <c r="J77" s="2">
        <v>0.0</v>
      </c>
    </row>
    <row r="78">
      <c r="A78" s="49" t="s">
        <v>7</v>
      </c>
      <c r="B78" s="2">
        <v>11156.0</v>
      </c>
      <c r="C78" s="2">
        <v>131.0</v>
      </c>
      <c r="D78" s="46">
        <v>124.0</v>
      </c>
      <c r="E78" s="2">
        <v>91.0</v>
      </c>
      <c r="F78" s="2">
        <v>0.0</v>
      </c>
      <c r="G78" s="2">
        <v>21.0</v>
      </c>
      <c r="H78" s="2">
        <v>0.0</v>
      </c>
      <c r="I78" s="2">
        <v>12.0</v>
      </c>
      <c r="J78" s="2">
        <v>0.0</v>
      </c>
    </row>
    <row r="79">
      <c r="A79" s="49" t="s">
        <v>8</v>
      </c>
      <c r="B79" s="2">
        <v>5003.0</v>
      </c>
      <c r="C79" s="2">
        <v>82.0</v>
      </c>
      <c r="D79" s="46">
        <v>59.0</v>
      </c>
      <c r="E79" s="2">
        <v>53.0</v>
      </c>
      <c r="F79" s="2">
        <v>2.0</v>
      </c>
      <c r="G79" s="2">
        <v>3.0</v>
      </c>
      <c r="H79" s="2">
        <v>0.0</v>
      </c>
      <c r="I79" s="2">
        <v>1.0</v>
      </c>
      <c r="J79" s="2">
        <v>0.0</v>
      </c>
    </row>
    <row r="80">
      <c r="A80" s="49" t="s">
        <v>27</v>
      </c>
      <c r="B80" s="3">
        <f t="shared" ref="B80:J80" si="39">SUM(B74:B79)</f>
        <v>53996</v>
      </c>
      <c r="C80" s="3">
        <f t="shared" si="39"/>
        <v>388</v>
      </c>
      <c r="D80" s="50">
        <f t="shared" si="39"/>
        <v>349</v>
      </c>
      <c r="E80" s="3">
        <f t="shared" si="39"/>
        <v>274</v>
      </c>
      <c r="F80" s="3">
        <f t="shared" si="39"/>
        <v>16</v>
      </c>
      <c r="G80" s="3">
        <f t="shared" si="39"/>
        <v>39</v>
      </c>
      <c r="H80" s="3">
        <f t="shared" si="39"/>
        <v>1</v>
      </c>
      <c r="I80" s="3">
        <f t="shared" si="39"/>
        <v>16</v>
      </c>
      <c r="J80" s="2">
        <f t="shared" si="39"/>
        <v>3</v>
      </c>
    </row>
    <row r="82">
      <c r="A82" s="46" t="s">
        <v>50</v>
      </c>
    </row>
    <row r="83">
      <c r="B83" s="2" t="s">
        <v>51</v>
      </c>
      <c r="C83" s="2" t="s">
        <v>52</v>
      </c>
      <c r="D83" s="2" t="s">
        <v>53</v>
      </c>
      <c r="E83" s="2" t="s">
        <v>54</v>
      </c>
      <c r="F83" s="2" t="s">
        <v>55</v>
      </c>
      <c r="G83" s="2" t="s">
        <v>56</v>
      </c>
      <c r="H83" s="2" t="s">
        <v>57</v>
      </c>
    </row>
    <row r="84">
      <c r="A84" s="2" t="s">
        <v>49</v>
      </c>
      <c r="B84" s="2">
        <v>6704.0</v>
      </c>
      <c r="C84" s="2">
        <v>34.0</v>
      </c>
      <c r="D84" s="2">
        <v>28.0</v>
      </c>
      <c r="E84" s="2">
        <v>0.0</v>
      </c>
      <c r="F84" s="2">
        <v>2.0</v>
      </c>
      <c r="G84" s="2">
        <v>4.0</v>
      </c>
      <c r="H84" s="3">
        <f t="shared" ref="H84:H89" si="40">sum(D84:G84)</f>
        <v>34</v>
      </c>
    </row>
    <row r="85">
      <c r="A85" s="2" t="s">
        <v>4</v>
      </c>
      <c r="B85" s="2">
        <v>8518.0</v>
      </c>
      <c r="C85" s="2">
        <v>157.0</v>
      </c>
      <c r="D85" s="2">
        <v>116.0</v>
      </c>
      <c r="E85" s="2">
        <v>19.0</v>
      </c>
      <c r="F85" s="2">
        <v>5.0</v>
      </c>
      <c r="G85" s="2">
        <v>9.0</v>
      </c>
      <c r="H85" s="3">
        <f t="shared" si="40"/>
        <v>149</v>
      </c>
    </row>
    <row r="86">
      <c r="A86" s="2" t="s">
        <v>5</v>
      </c>
      <c r="B86" s="2">
        <v>886.0</v>
      </c>
      <c r="C86" s="2">
        <v>5.0</v>
      </c>
      <c r="D86" s="2">
        <v>1.0</v>
      </c>
      <c r="E86" s="2">
        <v>0.0</v>
      </c>
      <c r="F86" s="2">
        <v>0.0</v>
      </c>
      <c r="G86" s="2">
        <v>0.0</v>
      </c>
      <c r="H86" s="3">
        <f t="shared" si="40"/>
        <v>1</v>
      </c>
    </row>
    <row r="87">
      <c r="A87" s="2" t="s">
        <v>6</v>
      </c>
      <c r="B87" s="2">
        <v>198.0</v>
      </c>
      <c r="C87" s="2">
        <v>6.0</v>
      </c>
      <c r="D87" s="2">
        <v>4.0</v>
      </c>
      <c r="E87" s="2">
        <v>0.0</v>
      </c>
      <c r="F87" s="2">
        <v>0.0</v>
      </c>
      <c r="G87" s="2">
        <v>0.0</v>
      </c>
      <c r="H87" s="3">
        <f t="shared" si="40"/>
        <v>4</v>
      </c>
    </row>
    <row r="88">
      <c r="A88" s="2" t="s">
        <v>7</v>
      </c>
      <c r="B88" s="2">
        <v>4416.0</v>
      </c>
      <c r="C88" s="2">
        <v>56.0</v>
      </c>
      <c r="D88" s="2">
        <v>43.0</v>
      </c>
      <c r="E88" s="2">
        <v>1.0</v>
      </c>
      <c r="F88" s="2">
        <v>2.0</v>
      </c>
      <c r="G88" s="2">
        <v>6.0</v>
      </c>
      <c r="H88" s="3">
        <f t="shared" si="40"/>
        <v>52</v>
      </c>
    </row>
    <row r="89">
      <c r="A89" s="2" t="s">
        <v>8</v>
      </c>
      <c r="B89" s="2">
        <v>1544.0</v>
      </c>
      <c r="C89" s="2">
        <v>113.0</v>
      </c>
      <c r="D89" s="2">
        <v>63.0</v>
      </c>
      <c r="E89" s="2">
        <v>5.0</v>
      </c>
      <c r="F89" s="2">
        <v>16.0</v>
      </c>
      <c r="G89" s="2">
        <v>5.0</v>
      </c>
      <c r="H89" s="3">
        <f t="shared" si="40"/>
        <v>89</v>
      </c>
    </row>
    <row r="90">
      <c r="A90" s="2" t="s">
        <v>27</v>
      </c>
      <c r="B90" s="3">
        <f t="shared" ref="B90:H90" si="41">SUM(B84:B89)</f>
        <v>22266</v>
      </c>
      <c r="C90" s="3">
        <f t="shared" si="41"/>
        <v>371</v>
      </c>
      <c r="D90" s="3">
        <f t="shared" si="41"/>
        <v>255</v>
      </c>
      <c r="E90" s="3">
        <f t="shared" si="41"/>
        <v>25</v>
      </c>
      <c r="F90" s="3">
        <f t="shared" si="41"/>
        <v>25</v>
      </c>
      <c r="G90" s="3">
        <f t="shared" si="41"/>
        <v>24</v>
      </c>
      <c r="H90" s="3">
        <f t="shared" si="41"/>
        <v>329</v>
      </c>
    </row>
  </sheetData>
  <mergeCells count="28">
    <mergeCell ref="L28:M28"/>
    <mergeCell ref="N28:O28"/>
    <mergeCell ref="L38:U38"/>
    <mergeCell ref="L39:M39"/>
    <mergeCell ref="N39:O39"/>
    <mergeCell ref="P39:Q39"/>
    <mergeCell ref="R39:S39"/>
    <mergeCell ref="T39:U39"/>
    <mergeCell ref="B13:D13"/>
    <mergeCell ref="E13:F13"/>
    <mergeCell ref="B27:I27"/>
    <mergeCell ref="J27:Q27"/>
    <mergeCell ref="B28:C28"/>
    <mergeCell ref="D28:E28"/>
    <mergeCell ref="F28:G28"/>
    <mergeCell ref="P28:Q28"/>
    <mergeCell ref="F39:G39"/>
    <mergeCell ref="B57:G57"/>
    <mergeCell ref="H57:M57"/>
    <mergeCell ref="P57:U57"/>
    <mergeCell ref="V57:AA57"/>
    <mergeCell ref="H28:I28"/>
    <mergeCell ref="J28:K28"/>
    <mergeCell ref="B38:K38"/>
    <mergeCell ref="B39:C39"/>
    <mergeCell ref="D39:E39"/>
    <mergeCell ref="H39:I39"/>
    <mergeCell ref="J39:K39"/>
  </mergeCells>
  <drawing r:id="rId1"/>
</worksheet>
</file>