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nathan\Documents\python\_rafat_laser\00_additional_data\"/>
    </mc:Choice>
  </mc:AlternateContent>
  <bookViews>
    <workbookView xWindow="0" yWindow="0" windowWidth="28800" windowHeight="13590" activeTab="1"/>
  </bookViews>
  <sheets>
    <sheet name="rafat" sheetId="1" r:id="rId1"/>
    <sheet name="summar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G2" i="1"/>
  <c r="G5" i="1" l="1"/>
  <c r="H5" i="1" s="1"/>
  <c r="F5" i="1"/>
  <c r="F2" i="1"/>
</calcChain>
</file>

<file path=xl/comments1.xml><?xml version="1.0" encoding="utf-8"?>
<comments xmlns="http://schemas.openxmlformats.org/spreadsheetml/2006/main">
  <authors>
    <author>Dan1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Dan1: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<sst xmlns="http://schemas.openxmlformats.org/spreadsheetml/2006/main" count="14" uniqueCount="14">
  <si>
    <t>LA</t>
  </si>
  <si>
    <t xml:space="preserve">starting date </t>
  </si>
  <si>
    <t>Tree no.</t>
  </si>
  <si>
    <t>chamber no.</t>
  </si>
  <si>
    <t>Group age</t>
  </si>
  <si>
    <t>Quantity</t>
  </si>
  <si>
    <t>Total amount of needles</t>
  </si>
  <si>
    <t>Average length per group age</t>
  </si>
  <si>
    <t xml:space="preserve"> Weighted average</t>
  </si>
  <si>
    <t>la</t>
  </si>
  <si>
    <t>starting_date</t>
  </si>
  <si>
    <t>chamber</t>
  </si>
  <si>
    <t>amount</t>
  </si>
  <si>
    <t>weighed_avg_length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</si>
</sst>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David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left" wrapText="1" indent="2" readingOrder="1"/>
    </xf>
    <xf numFmtId="0" fontId="1" fillId="2" borderId="1" xfId="0" applyFont="1" applyFill="1" applyBorder="1" applyAlignment="1">
      <alignment horizontal="left" vertical="center" wrapText="1" indent="2" readingOrder="1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left" wrapText="1" indent="2" readingOrder="1"/>
    </xf>
    <xf numFmtId="0" fontId="1" fillId="0" borderId="1" xfId="0" applyFont="1" applyBorder="1" applyAlignment="1">
      <alignment horizontal="left" vertical="center" wrapText="1" indent="2" readingOrder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 readingOrder="1"/>
    </xf>
    <xf numFmtId="0" fontId="0" fillId="0" borderId="1" xfId="0" applyBorder="1" applyAlignment="1"/>
    <xf numFmtId="14" fontId="0" fillId="0" borderId="1" xfId="0" applyNumberFormat="1" applyBorder="1" applyAlignment="1"/>
    <xf numFmtId="0" fontId="1" fillId="0" borderId="1" xfId="0" applyFont="1" applyBorder="1" applyAlignment="1">
      <alignment vertical="center" wrapText="1" readingOrder="1"/>
    </xf>
    <xf numFmtId="0" fontId="1" fillId="2" borderId="1" xfId="0" applyFont="1" applyFill="1" applyBorder="1" applyAlignment="1">
      <alignment horizontal="left" vertical="top" readingOrder="1"/>
    </xf>
    <xf numFmtId="0" fontId="1" fillId="2" borderId="2" xfId="0" applyFont="1" applyFill="1" applyBorder="1" applyAlignment="1">
      <alignment horizontal="left" vertical="top" readingOrder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left" vertical="center" wrapText="1" indent="2" readingOrder="1"/>
    </xf>
    <xf numFmtId="0" fontId="1" fillId="0" borderId="3" xfId="0" applyFont="1" applyBorder="1" applyAlignment="1">
      <alignment horizontal="left" vertical="center" wrapText="1" indent="2" readingOrder="1"/>
    </xf>
    <xf numFmtId="0" fontId="1" fillId="0" borderId="2" xfId="0" applyFont="1" applyBorder="1" applyAlignment="1">
      <alignment horizontal="left" vertical="center" wrapText="1" indent="2" readingOrder="1"/>
    </xf>
    <xf numFmtId="0" fontId="1" fillId="0" borderId="4" xfId="0" applyFont="1" applyBorder="1" applyAlignment="1">
      <alignment horizontal="left" vertical="center" wrapText="1" indent="2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"/>
  <sheetViews>
    <sheetView workbookViewId="0">
      <selection activeCell="H5" sqref="H5:H7"/>
    </sheetView>
  </sheetViews>
  <sheetFormatPr defaultRowHeight="14.4" x14ac:dyDescent="0.55000000000000004"/>
  <cols>
    <col min="1" max="1" width="11.41796875" customWidth="1"/>
    <col min="6" max="6" width="11.15625" customWidth="1"/>
    <col min="7" max="7" width="12.68359375" customWidth="1"/>
  </cols>
  <sheetData>
    <row r="1" spans="1:9" ht="42.6" x14ac:dyDescent="0.55000000000000004">
      <c r="A1" s="1" t="s">
        <v>3</v>
      </c>
      <c r="B1" s="1" t="s">
        <v>2</v>
      </c>
      <c r="C1" s="2" t="s">
        <v>4</v>
      </c>
      <c r="D1" s="3" t="s">
        <v>5</v>
      </c>
      <c r="E1" s="3" t="s">
        <v>7</v>
      </c>
      <c r="F1" s="4" t="s">
        <v>6</v>
      </c>
      <c r="G1" s="1" t="s">
        <v>8</v>
      </c>
      <c r="H1" s="3" t="s">
        <v>0</v>
      </c>
      <c r="I1" s="3" t="s">
        <v>1</v>
      </c>
    </row>
    <row r="2" spans="1:9" x14ac:dyDescent="0.55000000000000004">
      <c r="A2" s="15">
        <v>4</v>
      </c>
      <c r="B2" s="16"/>
      <c r="C2" s="5">
        <v>2018</v>
      </c>
      <c r="D2" s="6"/>
      <c r="E2" s="6"/>
      <c r="F2" s="14">
        <f>SUM(D2:D4)</f>
        <v>156</v>
      </c>
      <c r="G2" s="14">
        <f>(D3*E3+D4*E4)/SUM(D2:D4)</f>
        <v>8.6358974358974354</v>
      </c>
      <c r="H2" s="14">
        <f>(((PI()*0.00085*G2/100)+(0.00085*G2/100*2))*F2/2)*2</f>
        <v>5.8877405794787438E-2</v>
      </c>
      <c r="I2" s="13">
        <v>44016</v>
      </c>
    </row>
    <row r="3" spans="1:9" x14ac:dyDescent="0.55000000000000004">
      <c r="A3" s="15"/>
      <c r="B3" s="17"/>
      <c r="C3" s="5">
        <v>2019</v>
      </c>
      <c r="D3" s="6">
        <v>140</v>
      </c>
      <c r="E3" s="6">
        <v>9.1999999999999993</v>
      </c>
      <c r="F3" s="14"/>
      <c r="G3" s="14"/>
      <c r="H3" s="14"/>
      <c r="I3" s="14"/>
    </row>
    <row r="4" spans="1:9" x14ac:dyDescent="0.55000000000000004">
      <c r="A4" s="15"/>
      <c r="B4" s="18"/>
      <c r="C4" s="5">
        <v>2020</v>
      </c>
      <c r="D4" s="6">
        <v>16</v>
      </c>
      <c r="E4" s="6">
        <v>3.7</v>
      </c>
      <c r="F4" s="14"/>
      <c r="G4" s="14"/>
      <c r="H4" s="14"/>
      <c r="I4" s="14"/>
    </row>
    <row r="5" spans="1:9" x14ac:dyDescent="0.55000000000000004">
      <c r="A5" s="15">
        <v>16</v>
      </c>
      <c r="B5" s="16"/>
      <c r="C5" s="5">
        <v>2018</v>
      </c>
      <c r="D5" s="7">
        <v>34</v>
      </c>
      <c r="E5" s="6">
        <v>5.7</v>
      </c>
      <c r="F5" s="14">
        <f>SUM(D5:D7)</f>
        <v>116</v>
      </c>
      <c r="G5" s="14">
        <f>(D5*E5+D6*E6+D7*E7)/SUM(D5:D7)</f>
        <v>6.8241379310344836</v>
      </c>
      <c r="H5" s="14">
        <f>(((PI()*0.00085*G5/100)+(0.00085*G5/100*2))*F5/2)*2</f>
        <v>3.4595720328944285E-2</v>
      </c>
      <c r="I5" s="13">
        <v>44028</v>
      </c>
    </row>
    <row r="6" spans="1:9" x14ac:dyDescent="0.55000000000000004">
      <c r="A6" s="15"/>
      <c r="B6" s="17"/>
      <c r="C6" s="5">
        <v>2019</v>
      </c>
      <c r="D6" s="7">
        <v>26</v>
      </c>
      <c r="E6" s="6">
        <v>4.9000000000000004</v>
      </c>
      <c r="F6" s="14"/>
      <c r="G6" s="14"/>
      <c r="H6" s="14"/>
      <c r="I6" s="14"/>
    </row>
    <row r="7" spans="1:9" x14ac:dyDescent="0.55000000000000004">
      <c r="A7" s="15"/>
      <c r="B7" s="18"/>
      <c r="C7" s="5">
        <v>2020</v>
      </c>
      <c r="D7" s="7">
        <v>56</v>
      </c>
      <c r="E7" s="6">
        <v>8.4</v>
      </c>
      <c r="F7" s="14"/>
      <c r="G7" s="14"/>
      <c r="H7" s="14"/>
      <c r="I7" s="14"/>
    </row>
  </sheetData>
  <mergeCells count="12">
    <mergeCell ref="I5:I7"/>
    <mergeCell ref="A2:A4"/>
    <mergeCell ref="B2:B4"/>
    <mergeCell ref="F2:F4"/>
    <mergeCell ref="G2:G4"/>
    <mergeCell ref="H2:H4"/>
    <mergeCell ref="I2:I4"/>
    <mergeCell ref="A5:A7"/>
    <mergeCell ref="B5:B7"/>
    <mergeCell ref="F5:F7"/>
    <mergeCell ref="G5:G7"/>
    <mergeCell ref="H5:H7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A4" sqref="A4:E5"/>
    </sheetView>
  </sheetViews>
  <sheetFormatPr defaultRowHeight="14.4" x14ac:dyDescent="0.55000000000000004"/>
  <cols>
    <col min="5" max="5" width="14.734375" customWidth="1"/>
  </cols>
  <sheetData>
    <row r="1" spans="1:5" x14ac:dyDescent="0.55000000000000004">
      <c r="A1" s="11" t="s">
        <v>11</v>
      </c>
      <c r="B1" s="12" t="s">
        <v>12</v>
      </c>
      <c r="C1" s="11" t="s">
        <v>13</v>
      </c>
      <c r="D1" s="11" t="s">
        <v>9</v>
      </c>
      <c r="E1" s="11" t="s">
        <v>10</v>
      </c>
    </row>
    <row r="2" spans="1:5" x14ac:dyDescent="0.55000000000000004">
      <c r="A2" s="10">
        <v>4</v>
      </c>
      <c r="B2" s="8">
        <v>156</v>
      </c>
      <c r="C2" s="8">
        <v>8.6358974358974354</v>
      </c>
      <c r="D2" s="8">
        <v>5.8877405794787438E-2</v>
      </c>
      <c r="E2" s="9">
        <v>44028</v>
      </c>
    </row>
    <row r="3" spans="1:5" x14ac:dyDescent="0.55000000000000004">
      <c r="A3" s="10">
        <v>16</v>
      </c>
      <c r="B3" s="8">
        <v>116</v>
      </c>
      <c r="C3">
        <v>6.8241379310344836</v>
      </c>
      <c r="D3">
        <v>3.4595720328944285E-2</v>
      </c>
      <c r="E3" s="9">
        <v>44028</v>
      </c>
    </row>
    <row r="4" spans="1:5" x14ac:dyDescent="0.55000000000000004">
      <c r="A4" s="10">
        <v>4</v>
      </c>
      <c r="B4" s="8">
        <v>156</v>
      </c>
      <c r="C4" s="8">
        <v>7.2</v>
      </c>
      <c r="D4" s="8">
        <v>4.0700847445816889E-2</v>
      </c>
      <c r="E4" s="9">
        <v>44258</v>
      </c>
    </row>
    <row r="5" spans="1:5" x14ac:dyDescent="0.55000000000000004">
      <c r="A5" s="10">
        <v>16</v>
      </c>
      <c r="B5" s="8">
        <v>364</v>
      </c>
      <c r="C5">
        <v>7</v>
      </c>
      <c r="D5">
        <v>7.6963929143513146E-2</v>
      </c>
      <c r="E5" s="9">
        <v>44258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rafat</vt:lpstr>
      <vt:lpstr>summary</vt:lpstr>
    </vt:vector>
  </TitlesOfParts>
  <Company>WIS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ozitay</dc:creator>
  <cp:lastModifiedBy>Jonathan D. Müller</cp:lastModifiedBy>
  <dcterms:created xsi:type="dcterms:W3CDTF">2020-08-23T07:53:47Z</dcterms:created>
  <dcterms:modified xsi:type="dcterms:W3CDTF">2021-06-21T09:24:41Z</dcterms:modified>
</cp:coreProperties>
</file>