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C:\Users\DYNABOOK\Downloads\"/>
    </mc:Choice>
  </mc:AlternateContent>
  <xr:revisionPtr revIDLastSave="0" documentId="8_{1D5C6FB8-DDEA-4D07-9421-40226809D0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<sst xmlns="http://schemas.openxmlformats.org/spreadsheetml/2006/main" count="107" uniqueCount="84">
  <si>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</si>
  <si>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</si>
  <si>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</si>
  <si>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</si>
  <si>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</si>
  <si>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</si>
  <si>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</si>
  <si>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</si>
  <si>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</si>
  <si>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</si>
  <si>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</si>
  <si>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</si>
  <si>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</si>
  <si>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</si>
  <si>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</si>
  <si>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</si>
  <si>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no puede agendar citas sin una cuenta registrada</t>
  </si>
  <si>
    <t>El sistema debe registrar una cuenta</t>
  </si>
  <si>
    <t xml:space="preserve">Para que el cliente pueda acceder al sistema y realizar reservas de citas médicas	</t>
  </si>
  <si>
    <t xml:space="preserve">Cliente </t>
  </si>
  <si>
    <t>Completar formulario con nombre, correo, paciente, edad, etc. El sistema valida formato y unicidad de datos, y confirma el registro.</t>
  </si>
  <si>
    <t>Trejo Alex</t>
  </si>
  <si>
    <t xml:space="preserve">Media </t>
  </si>
  <si>
    <t>En proceso</t>
  </si>
  <si>
    <t>El sistema permite crear cuenta si todos los campos son válidos. Muestra mensaje de éxito y redirige al login.</t>
  </si>
  <si>
    <t>Las credenciales de admins y especialistas se entregan manualmente.</t>
  </si>
  <si>
    <t>Registro de Cuenta</t>
  </si>
  <si>
    <t>REQ002</t>
  </si>
  <si>
    <t>El usuario no puede acceder a su espacio personalizado sin autenticación</t>
  </si>
  <si>
    <t>El sistema debe iniciar sesión con correo y contraseña</t>
  </si>
  <si>
    <t>Para acceder a las funcionalidades correspondientes a su rol en el sistema</t>
  </si>
  <si>
    <t>Cliente, Especialista, Admin</t>
  </si>
  <si>
    <t>El usuario ingresa correo y contraseña, el sistema valida y redirige al módulo correspondiente según el rol: cliente, especialista o admin.</t>
  </si>
  <si>
    <t>Si credenciales son correctas, se concede acceso. Si hay error, se muestra mensaje correspondiente.</t>
  </si>
  <si>
    <t>Diferentes pantallas según el tipo de usuario.</t>
  </si>
  <si>
    <t>Acceso al Sistema</t>
  </si>
  <si>
    <t>REQ003</t>
  </si>
  <si>
    <t>El sistema no tiene funcionalidades para administrar especialidades médicas</t>
  </si>
  <si>
    <t>Gestionar Especialidades</t>
  </si>
  <si>
    <t>Para mantener actualizado el catálogo de servicios médicos</t>
  </si>
  <si>
    <t>Administrador</t>
  </si>
  <si>
    <t>Desde el panel de administración se puede consultar, agregar o eliminar especialidades. Se validan campos, búsquedas insensibles a mayúsculas y restricciones para eliminación si hay especialistas activos.</t>
  </si>
  <si>
    <t>Alta</t>
  </si>
  <si>
    <t>No iniciado</t>
  </si>
  <si>
    <t>Prueba agregando una especialidad nueva, consultando por nombre y eliminando una vacía. Verifica validación de campos obligatorios.</t>
  </si>
  <si>
    <t>REQ004</t>
  </si>
  <si>
    <t>No existe forma de mantener actualizada la base de datos de especialistas</t>
  </si>
  <si>
    <t>Gestionar Especialistas</t>
  </si>
  <si>
    <t>Para añadir, consultar, editar o eliminar especialistas en la fundación</t>
  </si>
  <si>
    <t>CRUD completo desde sección "Gestionar Especialistas". Validaciones de email, teléfono, campos obligatorios. La edición carga datos actuales. Eliminación requiere confirmación.</t>
  </si>
  <si>
    <t>Añadir un especialista nuevo y verificar que aparece correctamente. Editar campos y guardar. Eliminar uno existente sin citas. Validar errores por campos vacíos o mal formateados.</t>
  </si>
  <si>
    <t>Puede integrarse con la gestión de especialidades</t>
  </si>
  <si>
    <t>REQ005</t>
  </si>
  <si>
    <t>El sistema no conoce los horarios en los que el especialista está disponible para atender citas.</t>
  </si>
  <si>
    <t>Gestionar Disponibilidad</t>
  </si>
  <si>
    <t>Para que los clientes solo puedan agendar citas en horarios reales y disponibles.</t>
  </si>
  <si>
    <t>Especialista</t>
  </si>
  <si>
    <t>El especialista puede ingresar al sistema para añadir nuevos horarios disponibles, modificar horarios existentes o eliminar horarios ya registrados. Esta disponibilidad se refleja automáticamente en la agenda de citas visible para los clientes.</t>
  </si>
  <si>
    <t>Alexander</t>
  </si>
  <si>
    <t>Se verifica que los cambios realizados por el especialista se reflejan correctamente en la agenda, y que los clientes solo puedan ver y seleccionar horarios disponibles al momento de agendar.</t>
  </si>
  <si>
    <t>Se debe validar que no se puedan modificar o eliminar horarios con citas ya agendadas. Es clave evitar solapamientos o errores en la disponibilidad.</t>
  </si>
  <si>
    <t>Disponibilidad de Especialistas</t>
  </si>
  <si>
    <t>REQ006</t>
  </si>
  <si>
    <t>El cliente no puede reservar citas sin disponibilidad organizada</t>
  </si>
  <si>
    <t>El sistema debe agendar cita médica</t>
  </si>
  <si>
    <t>Para que pueda seleccionar especialidad, horario y profesional disponible</t>
  </si>
  <si>
    <t>Cliente</t>
  </si>
  <si>
    <t>Selección de especialidad → especialista → horario. Añadir cita a canasta → confirmar. El sistema guarda y redirige a registro de pago.</t>
  </si>
  <si>
    <t>Kleber</t>
  </si>
  <si>
    <t>Baja</t>
  </si>
  <si>
    <t>El sistema muestra mensaje de éxito al reservar y redirige a subir boucher. Validaciones en caso de solapamiento o falta de orden.</t>
  </si>
  <si>
    <t>Evita agendar más de una cita por especialidad al día.</t>
  </si>
  <si>
    <t>Agendar Cita Médica.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</si>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</sst>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5" xfId="0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21" xfId="0" applyFont="1" applyBorder="1" applyAlignment="1"/>
    <xf numFmtId="0" fontId="8" fillId="0" borderId="23" xfId="0" applyFont="1" applyBorder="1" applyAlignment="1"/>
    <xf numFmtId="0" fontId="8" fillId="0" borderId="22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zoomScale="30" zoomScaleNormal="30" workbookViewId="0">
      <selection activeCell="E8" sqref="E8"/>
    </sheetView>
  </sheetViews>
  <sheetFormatPr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2:15" ht="14.45">
      <c r="I1" s="1"/>
      <c r="J1" s="1"/>
      <c r="K1" s="2"/>
      <c r="L1" s="3"/>
    </row>
    <row r="2" spans="2:15" ht="14.45">
      <c r="I2" s="1"/>
      <c r="J2" s="1"/>
      <c r="K2" s="2"/>
      <c r="L2" s="3"/>
    </row>
    <row r="3" spans="2:15" ht="45" customHeight="1">
      <c r="B3" s="34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ht="14.45">
      <c r="H4" s="4"/>
      <c r="I4" s="1"/>
      <c r="J4" s="1"/>
      <c r="K4" s="2"/>
      <c r="L4" s="3"/>
    </row>
    <row r="5" spans="2:15" ht="51.75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66.35" customHeight="1">
      <c r="B6" s="30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0" t="s">
        <v>21</v>
      </c>
      <c r="I6" s="30">
        <v>5</v>
      </c>
      <c r="J6" s="31">
        <v>45794</v>
      </c>
      <c r="K6" s="30" t="s">
        <v>22</v>
      </c>
      <c r="L6" s="30" t="s">
        <v>23</v>
      </c>
      <c r="M6" s="32" t="s">
        <v>24</v>
      </c>
      <c r="N6" s="30" t="s">
        <v>25</v>
      </c>
      <c r="O6" s="30" t="s">
        <v>26</v>
      </c>
    </row>
    <row r="7" spans="2:15" ht="72" customHeight="1">
      <c r="B7" s="30" t="s">
        <v>27</v>
      </c>
      <c r="C7" s="30" t="s">
        <v>28</v>
      </c>
      <c r="D7" s="30" t="s">
        <v>29</v>
      </c>
      <c r="E7" s="30" t="s">
        <v>30</v>
      </c>
      <c r="F7" s="30" t="s">
        <v>31</v>
      </c>
      <c r="G7" s="30" t="s">
        <v>32</v>
      </c>
      <c r="H7" s="30" t="s">
        <v>21</v>
      </c>
      <c r="I7" s="30">
        <v>2</v>
      </c>
      <c r="J7" s="31">
        <v>45794</v>
      </c>
      <c r="K7" s="30" t="s">
        <v>22</v>
      </c>
      <c r="L7" s="30" t="s">
        <v>23</v>
      </c>
      <c r="M7" s="32" t="s">
        <v>33</v>
      </c>
      <c r="N7" s="30" t="s">
        <v>34</v>
      </c>
      <c r="O7" s="30" t="s">
        <v>35</v>
      </c>
    </row>
    <row r="8" spans="2:15" ht="122.25" customHeight="1">
      <c r="B8" s="30" t="s">
        <v>36</v>
      </c>
      <c r="C8" s="30" t="s">
        <v>37</v>
      </c>
      <c r="D8" s="33" t="s">
        <v>38</v>
      </c>
      <c r="E8" s="30" t="s">
        <v>39</v>
      </c>
      <c r="F8" s="30" t="s">
        <v>40</v>
      </c>
      <c r="G8" s="33" t="s">
        <v>41</v>
      </c>
      <c r="H8" s="30" t="s">
        <v>21</v>
      </c>
      <c r="I8" s="30">
        <v>72</v>
      </c>
      <c r="J8" s="31">
        <v>45821</v>
      </c>
      <c r="K8" s="30" t="s">
        <v>42</v>
      </c>
      <c r="L8" s="30" t="s">
        <v>43</v>
      </c>
      <c r="M8" s="30" t="s">
        <v>44</v>
      </c>
      <c r="N8" s="30"/>
      <c r="O8" s="30" t="s">
        <v>38</v>
      </c>
    </row>
    <row r="9" spans="2:15" ht="127.5" customHeight="1">
      <c r="B9" s="30" t="s">
        <v>45</v>
      </c>
      <c r="C9" s="30" t="s">
        <v>46</v>
      </c>
      <c r="D9" s="33" t="s">
        <v>47</v>
      </c>
      <c r="E9" s="30" t="s">
        <v>48</v>
      </c>
      <c r="F9" s="30" t="s">
        <v>40</v>
      </c>
      <c r="G9" s="33" t="s">
        <v>49</v>
      </c>
      <c r="H9" s="30" t="s">
        <v>21</v>
      </c>
      <c r="I9" s="30">
        <v>72</v>
      </c>
      <c r="J9" s="31">
        <v>45821</v>
      </c>
      <c r="K9" s="30" t="s">
        <v>42</v>
      </c>
      <c r="L9" s="30" t="s">
        <v>43</v>
      </c>
      <c r="M9" s="30" t="s">
        <v>50</v>
      </c>
      <c r="N9" s="30" t="s">
        <v>51</v>
      </c>
      <c r="O9" s="30" t="s">
        <v>47</v>
      </c>
    </row>
    <row r="10" spans="2:15" ht="120.6" customHeight="1">
      <c r="B10" s="30" t="s">
        <v>52</v>
      </c>
      <c r="C10" s="30" t="s">
        <v>53</v>
      </c>
      <c r="D10" s="33" t="s">
        <v>54</v>
      </c>
      <c r="E10" s="30" t="s">
        <v>55</v>
      </c>
      <c r="F10" s="30" t="s">
        <v>56</v>
      </c>
      <c r="G10" s="33" t="s">
        <v>57</v>
      </c>
      <c r="H10" s="30" t="s">
        <v>58</v>
      </c>
      <c r="I10" s="30">
        <v>12</v>
      </c>
      <c r="J10" s="31">
        <v>45849</v>
      </c>
      <c r="K10" s="30" t="s">
        <v>42</v>
      </c>
      <c r="L10" s="30" t="s">
        <v>43</v>
      </c>
      <c r="M10" s="30" t="s">
        <v>59</v>
      </c>
      <c r="N10" s="30" t="s">
        <v>60</v>
      </c>
      <c r="O10" s="30" t="s">
        <v>61</v>
      </c>
    </row>
    <row r="11" spans="2:15" ht="72" customHeight="1">
      <c r="B11" s="30" t="s">
        <v>62</v>
      </c>
      <c r="C11" s="30" t="s">
        <v>63</v>
      </c>
      <c r="D11" s="30" t="s">
        <v>64</v>
      </c>
      <c r="E11" s="30" t="s">
        <v>65</v>
      </c>
      <c r="F11" s="30" t="s">
        <v>66</v>
      </c>
      <c r="G11" s="30" t="s">
        <v>67</v>
      </c>
      <c r="H11" s="30" t="s">
        <v>68</v>
      </c>
      <c r="I11" s="30">
        <v>36</v>
      </c>
      <c r="J11" s="31">
        <v>45797</v>
      </c>
      <c r="K11" s="30" t="s">
        <v>69</v>
      </c>
      <c r="L11" s="30" t="s">
        <v>23</v>
      </c>
      <c r="M11" s="32" t="s">
        <v>70</v>
      </c>
      <c r="N11" s="30" t="s">
        <v>71</v>
      </c>
      <c r="O11" s="30" t="s">
        <v>72</v>
      </c>
    </row>
    <row r="12" spans="2:15" ht="116.45" customHeight="1">
      <c r="B12" s="30"/>
      <c r="C12" s="30"/>
      <c r="D12" s="30"/>
      <c r="E12" s="30"/>
      <c r="F12" s="30"/>
      <c r="G12" s="30"/>
      <c r="H12" s="30"/>
      <c r="I12" s="30"/>
      <c r="J12" s="31"/>
      <c r="K12" s="30"/>
      <c r="L12" s="30"/>
      <c r="M12" s="32"/>
      <c r="N12" s="30"/>
      <c r="O12" s="30"/>
    </row>
    <row r="13" spans="2:15" ht="155.25" customHeight="1">
      <c r="B13" s="30"/>
      <c r="C13" s="30"/>
      <c r="D13" s="33"/>
      <c r="E13" s="30"/>
      <c r="F13" s="30"/>
      <c r="G13" s="33"/>
      <c r="H13" s="30"/>
      <c r="I13" s="30"/>
      <c r="J13" s="31"/>
      <c r="K13" s="30"/>
      <c r="L13" s="30"/>
      <c r="M13" s="30"/>
      <c r="N13" s="30"/>
      <c r="O13" s="30"/>
    </row>
    <row r="14" spans="2:15" ht="124.5" customHeight="1">
      <c r="B14" s="30"/>
      <c r="C14" s="30"/>
      <c r="D14" s="33"/>
      <c r="E14" s="30"/>
      <c r="F14" s="30"/>
      <c r="G14" s="33"/>
      <c r="H14" s="30"/>
      <c r="I14" s="30"/>
      <c r="J14" s="31"/>
      <c r="K14" s="30"/>
      <c r="L14" s="30"/>
      <c r="M14" s="30"/>
      <c r="N14" s="30"/>
      <c r="O14" s="30"/>
    </row>
    <row r="15" spans="2:15" ht="66" customHeight="1">
      <c r="B15" s="30"/>
      <c r="C15" s="30"/>
      <c r="D15" s="30"/>
      <c r="E15" s="30"/>
      <c r="F15" s="30"/>
      <c r="G15" s="30"/>
      <c r="H15" s="30"/>
      <c r="I15" s="30"/>
      <c r="J15" s="31"/>
      <c r="K15" s="30"/>
      <c r="L15" s="30"/>
      <c r="M15" s="32"/>
      <c r="N15" s="30"/>
      <c r="O15" s="30"/>
    </row>
    <row r="16" spans="2:15" ht="117.75" customHeight="1">
      <c r="B16" s="30"/>
      <c r="C16" s="30"/>
      <c r="D16" s="33"/>
      <c r="E16" s="30"/>
      <c r="F16" s="30"/>
      <c r="G16" s="33"/>
      <c r="H16" s="30"/>
      <c r="I16" s="30"/>
      <c r="J16" s="31"/>
      <c r="K16" s="30"/>
      <c r="L16" s="30"/>
      <c r="M16" s="30"/>
      <c r="N16" s="30"/>
      <c r="O16" s="30"/>
    </row>
    <row r="17" spans="1:26" ht="115.5" customHeight="1">
      <c r="B17" s="30"/>
      <c r="C17" s="30"/>
      <c r="D17" s="33"/>
      <c r="E17" s="30"/>
      <c r="F17" s="30"/>
      <c r="G17" s="33"/>
      <c r="H17" s="30"/>
      <c r="I17" s="30"/>
      <c r="J17" s="31"/>
      <c r="K17" s="30"/>
      <c r="L17" s="30"/>
      <c r="M17" s="30"/>
      <c r="N17" s="30"/>
      <c r="O17" s="30"/>
    </row>
    <row r="18" spans="1:26" ht="118.5" customHeight="1">
      <c r="B18" s="30"/>
      <c r="C18" s="30"/>
      <c r="D18" s="33"/>
      <c r="E18" s="30"/>
      <c r="F18" s="30"/>
      <c r="G18" s="33"/>
      <c r="H18" s="30"/>
      <c r="I18" s="30"/>
      <c r="J18" s="31"/>
      <c r="K18" s="30"/>
      <c r="L18" s="30"/>
      <c r="M18" s="30"/>
      <c r="N18" s="30"/>
      <c r="O18" s="30"/>
    </row>
    <row r="19" spans="1:26" ht="122.45" customHeight="1">
      <c r="A19" s="7"/>
      <c r="B19" s="30"/>
      <c r="C19" s="30"/>
      <c r="D19" s="30"/>
      <c r="E19" s="30"/>
      <c r="F19" s="30"/>
      <c r="G19" s="30"/>
      <c r="H19" s="30"/>
      <c r="I19" s="30"/>
      <c r="J19" s="31"/>
      <c r="K19" s="30"/>
      <c r="L19" s="30"/>
      <c r="M19" s="32"/>
      <c r="N19" s="30"/>
      <c r="O19" s="3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9.5" customHeight="1">
      <c r="I20" s="1"/>
      <c r="J20" s="1"/>
      <c r="K20" s="2"/>
      <c r="L20" s="3"/>
    </row>
    <row r="21" spans="1:26" ht="19.5" customHeight="1">
      <c r="I21" s="1"/>
      <c r="J21" s="1"/>
      <c r="K21" s="9"/>
      <c r="L21" s="3"/>
    </row>
    <row r="22" spans="1:26" ht="19.5" customHeight="1">
      <c r="I22" s="1"/>
      <c r="J22" s="1"/>
      <c r="K22" s="9"/>
      <c r="L22" s="3"/>
    </row>
    <row r="23" spans="1:26" ht="19.5" customHeight="1">
      <c r="I23" s="1"/>
      <c r="J23" s="1"/>
      <c r="K23" s="2"/>
      <c r="L23" s="3"/>
    </row>
    <row r="24" spans="1:26" ht="19.5" customHeight="1">
      <c r="I24" s="1"/>
      <c r="J24" s="1"/>
      <c r="K24" s="2"/>
      <c r="L24" s="3"/>
    </row>
    <row r="25" spans="1:26" ht="19.5" customHeight="1">
      <c r="I25" s="1"/>
      <c r="J25" s="1"/>
      <c r="K25" s="2"/>
      <c r="L25" s="3"/>
    </row>
    <row r="26" spans="1:26" ht="19.5" customHeight="1">
      <c r="I26" s="1"/>
      <c r="J26" s="1"/>
      <c r="K26" s="2" t="s">
        <v>42</v>
      </c>
      <c r="L26" s="1" t="s">
        <v>43</v>
      </c>
      <c r="M26" s="4"/>
    </row>
    <row r="27" spans="1:26" ht="19.5" customHeight="1">
      <c r="I27" s="1"/>
      <c r="J27" s="1"/>
      <c r="K27" s="2" t="s">
        <v>22</v>
      </c>
      <c r="L27" s="1" t="s">
        <v>23</v>
      </c>
      <c r="M27" s="4"/>
    </row>
    <row r="28" spans="1:26" ht="19.5" customHeight="1">
      <c r="I28" s="1"/>
      <c r="J28" s="1"/>
      <c r="K28" s="2" t="s">
        <v>69</v>
      </c>
      <c r="L28" s="1" t="s">
        <v>73</v>
      </c>
      <c r="M28" s="4"/>
    </row>
    <row r="29" spans="1:26" ht="19.5" customHeight="1">
      <c r="I29" s="1"/>
      <c r="J29" s="1"/>
      <c r="K29" s="2"/>
      <c r="L29" s="1" t="s">
        <v>74</v>
      </c>
      <c r="M29" s="4"/>
    </row>
    <row r="30" spans="1:26" ht="19.5" customHeight="1">
      <c r="I30" s="1"/>
      <c r="J30" s="1"/>
      <c r="K30" s="2"/>
      <c r="L30" s="3"/>
    </row>
    <row r="31" spans="1:26" ht="19.5" customHeight="1">
      <c r="I31" s="1"/>
      <c r="J31" s="1"/>
      <c r="K31" s="2"/>
      <c r="L31" s="3"/>
    </row>
    <row r="32" spans="1:26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3"/>
      <c r="J996" s="3"/>
      <c r="K996" s="8"/>
      <c r="L996" s="3"/>
    </row>
    <row r="997" spans="9:12" ht="15.75" customHeight="1">
      <c r="I997" s="3"/>
      <c r="J997" s="3"/>
      <c r="K997" s="8"/>
      <c r="L997" s="3"/>
    </row>
  </sheetData>
  <mergeCells count="1">
    <mergeCell ref="B3:O3"/>
  </mergeCells>
  <phoneticPr fontId="13" type="noConversion"/>
  <conditionalFormatting sqref="L17:L19 L6:L9 L11:L12">
    <cfRule type="colorScale" priority="3">
      <colorScale>
        <cfvo type="min"/>
        <cfvo type="max"/>
        <color rgb="FF57BB8A"/>
        <color rgb="FFFFFFFF"/>
      </colorScale>
    </cfRule>
  </conditionalFormatting>
  <conditionalFormatting sqref="L17:L18 L8:L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3:L16 L10">
    <cfRule type="colorScale" priority="10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L6:L19" xr:uid="{A30EA688-7041-4BAD-A0B5-EE129F04ECFA}">
      <formula1>$L$27:$L$30</formula1>
    </dataValidation>
    <dataValidation type="list" allowBlank="1" showErrorMessage="1" sqref="K6:K19" xr:uid="{BBC56BE1-4605-4650-8FA1-C6D86343C2DA}">
      <formula1>$K$27:$K$29</formula1>
    </dataValidation>
  </dataValidations>
  <printOptions verticalCentered="1"/>
  <pageMargins left="0.31496062992125984" right="0.31496062992125984" top="0.74803149606299213" bottom="0.55118110236220474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30" sqref="D3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0"/>
      <c r="D4" s="10"/>
      <c r="E4" s="10"/>
      <c r="F4" s="4"/>
    </row>
    <row r="5" spans="2:16" ht="14.45" hidden="1">
      <c r="C5" s="10"/>
      <c r="D5" s="10"/>
      <c r="E5" s="10"/>
      <c r="F5" s="4"/>
    </row>
    <row r="6" spans="2:16" ht="39.75" customHeight="1">
      <c r="B6" s="42" t="s">
        <v>75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1</v>
      </c>
      <c r="D9" s="13"/>
      <c r="E9" s="38" t="s">
        <v>76</v>
      </c>
      <c r="F9" s="46"/>
      <c r="G9" s="13"/>
      <c r="H9" s="38" t="s">
        <v>11</v>
      </c>
      <c r="I9" s="46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15</v>
      </c>
      <c r="D10" s="16"/>
      <c r="E10" s="39" t="str">
        <f>VLOOKUP(C10,'Formato descripción HU'!B6:O19,5,0)</f>
        <v xml:space="preserve">Cliente </v>
      </c>
      <c r="F10" s="46"/>
      <c r="G10" s="17"/>
      <c r="H10" s="39" t="str">
        <f>VLOOKUP(C10,'Formato descripción HU'!B6:O259,11,0)</f>
        <v>En proceso</v>
      </c>
      <c r="I10" s="46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77</v>
      </c>
      <c r="D12" s="16"/>
      <c r="E12" s="38" t="s">
        <v>10</v>
      </c>
      <c r="F12" s="46"/>
      <c r="G12" s="17"/>
      <c r="H12" s="38" t="s">
        <v>78</v>
      </c>
      <c r="I12" s="46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>
        <f>VLOOKUP('Historia de Usuario'!C10,'Formato descripción HU'!B6:O19,8,0)</f>
        <v>5</v>
      </c>
      <c r="D13" s="16"/>
      <c r="E13" s="39" t="str">
        <f>VLOOKUP(C10,'Formato descripción HU'!B6:O19,10,0)</f>
        <v xml:space="preserve">Media </v>
      </c>
      <c r="F13" s="46"/>
      <c r="G13" s="17"/>
      <c r="H13" s="39" t="str">
        <f>VLOOKUP(C10,'Formato descripción HU'!B6:O19,7,0)</f>
        <v>Trejo Alex</v>
      </c>
      <c r="I13" s="46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35" t="s">
        <v>79</v>
      </c>
      <c r="D15" s="43" t="str">
        <f>VLOOKUP(C10,'Formato descripción HU'!B6:O19,3,0)</f>
        <v>El sistema debe registrar una cuenta</v>
      </c>
      <c r="E15" s="47"/>
      <c r="F15" s="14"/>
      <c r="G15" s="35" t="s">
        <v>80</v>
      </c>
      <c r="H15" s="43" t="str">
        <f>VLOOKUP(C10,'Formato descripción HU'!B6:O19,4,0)</f>
        <v xml:space="preserve">Para que el cliente pueda acceder al sistema y realizar reservas de citas médicas	</v>
      </c>
      <c r="I15" s="48"/>
      <c r="J15" s="47"/>
      <c r="K15" s="14"/>
      <c r="L15" s="35" t="s">
        <v>81</v>
      </c>
      <c r="M15" s="36" t="str">
        <f>VLOOKUP(C10,'Formato descripción HU'!B6:O19,6,0)</f>
        <v>Completar formulario con nombre, correo, paciente, edad, etc. El sistema valida formato y unicidad de datos, y confirma el registro.</v>
      </c>
      <c r="N15" s="48"/>
      <c r="O15" s="47"/>
      <c r="P15" s="29"/>
    </row>
    <row r="16" spans="2:16" ht="19.5" customHeight="1">
      <c r="B16" s="28"/>
      <c r="C16" s="49"/>
      <c r="D16" s="50"/>
      <c r="E16" s="51"/>
      <c r="F16" s="14"/>
      <c r="G16" s="49"/>
      <c r="H16" s="50"/>
      <c r="I16" s="44"/>
      <c r="J16" s="51"/>
      <c r="K16" s="14"/>
      <c r="L16" s="49"/>
      <c r="M16" s="50"/>
      <c r="N16" s="44"/>
      <c r="O16" s="51"/>
      <c r="P16" s="29"/>
    </row>
    <row r="17" spans="2:16" ht="19.5" customHeight="1">
      <c r="B17" s="28"/>
      <c r="C17" s="52"/>
      <c r="D17" s="53"/>
      <c r="E17" s="54"/>
      <c r="F17" s="14"/>
      <c r="G17" s="52"/>
      <c r="H17" s="53"/>
      <c r="I17" s="55"/>
      <c r="J17" s="54"/>
      <c r="K17" s="14"/>
      <c r="L17" s="52"/>
      <c r="M17" s="53"/>
      <c r="N17" s="55"/>
      <c r="O17" s="54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40" t="s">
        <v>82</v>
      </c>
      <c r="D19" s="47"/>
      <c r="E19" s="37" t="str">
        <f>VLOOKUP(C10,'Formato descripción HU'!B6:O19,14,0)</f>
        <v>Registro de Cuenta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9"/>
    </row>
    <row r="20" spans="2:16" ht="19.5" customHeight="1">
      <c r="B20" s="28"/>
      <c r="C20" s="53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41" t="s">
        <v>83</v>
      </c>
      <c r="D22" s="47"/>
      <c r="E22" s="36" t="str">
        <f>VLOOKUP(C10,'Formato descripción HU'!B6:O19,12,0)</f>
        <v>El sistema permite crear cuenta si todos los campos son válidos. Muestra mensaje de éxito y redirige al login.</v>
      </c>
      <c r="F22" s="48"/>
      <c r="G22" s="48"/>
      <c r="H22" s="47"/>
      <c r="I22" s="14"/>
      <c r="J22" s="41" t="s">
        <v>13</v>
      </c>
      <c r="K22" s="47"/>
      <c r="L22" s="36" t="str">
        <f>VLOOKUP(C10,'Formato descripción HU'!B6:O19,13,0)</f>
        <v>Las credenciales de admins y especialistas se entregan manualmente.</v>
      </c>
      <c r="M22" s="48"/>
      <c r="N22" s="48"/>
      <c r="O22" s="47"/>
      <c r="P22" s="29"/>
    </row>
    <row r="23" spans="2:16" ht="19.5" customHeight="1">
      <c r="B23" s="28"/>
      <c r="C23" s="50"/>
      <c r="D23" s="51"/>
      <c r="E23" s="50"/>
      <c r="F23" s="44"/>
      <c r="G23" s="44"/>
      <c r="H23" s="51"/>
      <c r="I23" s="14"/>
      <c r="J23" s="50"/>
      <c r="K23" s="51"/>
      <c r="L23" s="50"/>
      <c r="M23" s="44"/>
      <c r="N23" s="44"/>
      <c r="O23" s="51"/>
      <c r="P23" s="29"/>
    </row>
    <row r="24" spans="2:16" ht="19.5" customHeight="1">
      <c r="B24" s="28"/>
      <c r="C24" s="53"/>
      <c r="D24" s="54"/>
      <c r="E24" s="53"/>
      <c r="F24" s="55"/>
      <c r="G24" s="55"/>
      <c r="H24" s="54"/>
      <c r="I24" s="14"/>
      <c r="J24" s="53"/>
      <c r="K24" s="54"/>
      <c r="L24" s="53"/>
      <c r="M24" s="55"/>
      <c r="N24" s="55"/>
      <c r="O24" s="54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96AFB0-B65B-43EC-84D6-E6170CB29F7C}"/>
</file>

<file path=customXml/itemProps2.xml><?xml version="1.0" encoding="utf-8"?>
<ds:datastoreItem xmlns:ds="http://schemas.openxmlformats.org/officeDocument/2006/customXml" ds:itemID="{FFCA0F49-E373-4116-B0EA-5CF9151CB24E}"/>
</file>

<file path=customXml/itemProps3.xml><?xml version="1.0" encoding="utf-8"?>
<ds:datastoreItem xmlns:ds="http://schemas.openxmlformats.org/officeDocument/2006/customXml" ds:itemID="{A27D8618-BC5A-4AFD-ACEC-6D90E682B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2025-08-05T08:53:07Z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