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sers\DYNABOOK\Desktop\MET_DES_sW_PRACTICA\"/>
    </mc:Choice>
  </mc:AlternateContent>
  <xr:revisionPtr revIDLastSave="255" documentId="8_{D011D166-AB99-46B5-BB89-5D45761A173D}" xr6:coauthVersionLast="47" xr6:coauthVersionMax="47" xr10:uidLastSave="{5014D342-8454-4A91-A7A8-66DC165A4EFF}"/>
  <bookViews>
    <workbookView xWindow="-110" yWindow="-110" windowWidth="19420" windowHeight="110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9" i="2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<sst xmlns="http://schemas.openxmlformats.org/spreadsheetml/2006/main" count="203" uniqueCount="150">
  <si>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</si>
  <si>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</si>
  <si>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</si>
  <si>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</si>
  <si>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</si>
  <si>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</si>
  <si>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</si>
  <si>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</si>
  <si>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</si>
  <si>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</si>
  <si>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</si>
  <si>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</si>
  <si>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</si>
  <si>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</si>
  <si>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</si>
  <si>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</si>
  <si>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cliente no puede agendar citas sin una cuenta registrada</t>
  </si>
  <si>
    <t>Registrar una cuenta</t>
  </si>
  <si>
    <t xml:space="preserve">Para que el cliente pueda acceder al sistema y realizar reservas de citas médicas	</t>
  </si>
  <si>
    <t xml:space="preserve">Cliente </t>
  </si>
  <si>
    <t>Completar formulario con nombre, correo, paciente, edad, etc. El sistema valida formato y unicidad de datos, y confirma el registro.</t>
  </si>
  <si>
    <t>Kleber</t>
  </si>
  <si>
    <t>Alta</t>
  </si>
  <si>
    <t>No iniciado</t>
  </si>
  <si>
    <t>El sistema permite crear cuenta si todos los campos son válidos. Muestra mensaje de éxito y redirige al login.</t>
  </si>
  <si>
    <t>Las credenciales de admins y especialistas se entregan manualmente.</t>
  </si>
  <si>
    <t>Registro de Cuenta</t>
  </si>
  <si>
    <t>REQ002</t>
  </si>
  <si>
    <t>El usuario no puede acceder a su espacio personalizado sin autenticación</t>
  </si>
  <si>
    <t>Iniciar sesión con correo y contraseña</t>
  </si>
  <si>
    <t>Para acceder a las funcionalidades correspondientes a su rol en el sistema</t>
  </si>
  <si>
    <t>Cliente, Especialista, Admin</t>
  </si>
  <si>
    <t>El usuario ingresa correo y contraseña, el sistema valida y redirige al módulo correspondiente según el rol: cliente, especialista o admin.</t>
  </si>
  <si>
    <t>Si credenciales son correctas, se concede acceso. Si hay error, se muestra mensaje correspondiente.</t>
  </si>
  <si>
    <t>Diferentes pantallas según el tipo de usuario.</t>
  </si>
  <si>
    <t>Acceso al Sistema</t>
  </si>
  <si>
    <t>REQ003</t>
  </si>
  <si>
    <t>El cliente no puede reservar citas sin disponibilidad organizada</t>
  </si>
  <si>
    <t>Agendar cita médica</t>
  </si>
  <si>
    <t>Para que pueda seleccionar especialidad, horario y profesional disponible</t>
  </si>
  <si>
    <t>Cliente</t>
  </si>
  <si>
    <t>Selección de especialidad → especialista → horario. Añadir cita a canasta → confirmar. El sistema guarda y redirige a registro de pago.</t>
  </si>
  <si>
    <t>El sistema muestra mensaje de éxito al reservar y redirige a subir boucher. Validaciones en caso de solapamiento o falta de orden.</t>
  </si>
  <si>
    <t>Evita agendar más de una cita por especialidad al día.</t>
  </si>
  <si>
    <t>Agendar Cita Médica.</t>
  </si>
  <si>
    <t>REQ004</t>
  </si>
  <si>
    <t xml:space="preserve">El sistema no tiene constancia de pago de la cita médica	</t>
  </si>
  <si>
    <t>Subir boucher de transferencia</t>
  </si>
  <si>
    <t>Para que la cita pase de estado “reservada” a “pendiente de verificación”</t>
  </si>
  <si>
    <t>El cliente escoge método de pago (número de cuenta o QR), sube imagen (PNG o JPG), y el sistema actualiza el estado de la cita.</t>
  </si>
  <si>
    <t xml:space="preserve">Solo se aceptan imágenes en JPG o PNG. Se confirma carga correcta y se actualiza estado de la cita.	</t>
  </si>
  <si>
    <t>No se maneja pago digital aún, solo comprobantes de transferencia.</t>
  </si>
  <si>
    <t>Registro de Boucher</t>
  </si>
  <si>
    <t>REQ005</t>
  </si>
  <si>
    <t>El administrador no puede verificar si el cliente realizó el pago.</t>
  </si>
  <si>
    <t>Validar boucher subido por el cliente.</t>
  </si>
  <si>
    <t>Para cambiar estado de cita a “agendada” o devolver a “reservada” si no es válido.</t>
  </si>
  <si>
    <t>Administrador</t>
  </si>
  <si>
    <t>El admin ve bouchers pendientes, revisa detalles (monto, fecha, cuenta), y marca como válido o no. El sistema actualiza estado de las citas correspondientes.</t>
  </si>
  <si>
    <t>El sistema muestra la imagen del boucher y permite marcar como válido. Se verifica que solo el administrador pueda realizar esta acción.</t>
  </si>
  <si>
    <t>Requiere intervención humana para validar.</t>
  </si>
  <si>
    <t>Verificar Pago.</t>
  </si>
  <si>
    <t>REQ006</t>
  </si>
  <si>
    <t>El cliente no puede asistir a la cita médica previamente agendada.</t>
  </si>
  <si>
    <t>Reagendar cita médica</t>
  </si>
  <si>
    <t>Para poder asistir en un horario más conveniente sin perder la cita ni el pago.</t>
  </si>
  <si>
    <t>El cliente accede a sus citas, selecciona una existente y elige una nueva fecha y hora dentro de una semana desde el día actual. Al confirmar, el sistema actualiza la cita con la nueva información.</t>
  </si>
  <si>
    <t>Alexander</t>
  </si>
  <si>
    <t>Se comprueba que el cliente tenga una cita activa, que la nueva fecha esté dentro del rango permitido y que, al confirmar, se actualicen correctamente los datos en el sistema.</t>
  </si>
  <si>
    <t xml:space="preserve">	Validar disponibilidad horaria. Se recomienda enviar notificación de confirmación al cliente y al profesional.</t>
  </si>
  <si>
    <t>Reprogramación de Cita</t>
  </si>
  <si>
    <t>REQ007</t>
  </si>
  <si>
    <t>El cliente o especialista puede olvidar una cita médica agendada o reagendada.</t>
  </si>
  <si>
    <t>Generar Recordatorio de Citas</t>
  </si>
  <si>
    <t>Para asegurar la asistencia y preparación tanto del cliente como del especialista.</t>
  </si>
  <si>
    <t>Cliente, Especialista</t>
  </si>
  <si>
    <t>Cuando se agenda o reagenda una cita médica, el sistema debe enviar automáticamente un recordatorio tanto al cliente como al especialista, a través de WhatsApp y correo electrónico, con los detalles de la cita.</t>
  </si>
  <si>
    <t>Se verifica que al registrar o actualizar una cita, se generen y envíen correctamente los mensajes por WhatsApp y correo a ambos destinatarios con la información de la cita.</t>
  </si>
  <si>
    <t>Es importante validar que ambos canales funcionen correctamente y que los mensajes contengan los datos completos y actualizados.</t>
  </si>
  <si>
    <t>Recordar Cita</t>
  </si>
  <si>
    <t>REQ008</t>
  </si>
  <si>
    <t>El sistema no conoce los horarios en los que el especialista está disponible para atender citas.</t>
  </si>
  <si>
    <t>Gestionar Disponibilidad</t>
  </si>
  <si>
    <t>Para que los clientes solo puedan agendar citas en horarios reales y disponibles.</t>
  </si>
  <si>
    <t>Especialista</t>
  </si>
  <si>
    <t>El especialista puede ingresar al sistema para añadir nuevos horarios disponibles, modificar horarios existentes o eliminar horarios ya registrados. Esta disponibilidad se refleja automáticamente en la agenda de citas visible para los clientes.</t>
  </si>
  <si>
    <t>Se verifica que los cambios realizados por el especialista se reflejan correctamente en la agenda, y que los clientes solo puedan ver y seleccionar horarios disponibles al momento de agendar.</t>
  </si>
  <si>
    <t>Se debe validar que no se puedan modificar o eliminar horarios con citas ya agendadas. Es clave evitar solapamientos o errores en la disponibilidad.</t>
  </si>
  <si>
    <t>Disponibilidad de Especialistas</t>
  </si>
  <si>
    <t>REQ009</t>
  </si>
  <si>
    <t xml:space="preserve">	El sistema no tiene visibilidad sobre si una cita fue efectivamente atendida o no.</t>
  </si>
  <si>
    <t>Registrar Terapias Impartidas</t>
  </si>
  <si>
    <t>Para mantener un control preciso del historial de atención de los pacientes.</t>
  </si>
  <si>
    <t>Al finalizar la cita, el especialista debe ingresar al sistema y marcar si la cita fue atendida o si el paciente no asistió. El sistema actualiza automáticamente el estado de la cita según lo registrado.</t>
  </si>
  <si>
    <t>Se verifica que el especialista pueda registrar el estado de la cita, y que al hacerlo, el estado se actualice correctamente en el historial tanto del paciente como del sistema.</t>
  </si>
  <si>
    <t>Puede ser útil permitir comentarios adicionales del especialista y registrar la hora en que se marca el estado.</t>
  </si>
  <si>
    <t>Seguimiento de citas</t>
  </si>
  <si>
    <t>REQ010</t>
  </si>
  <si>
    <t>El cliente o el especialista podría no poder asistir a una cita ya programada, pero no puede cancelarla fácilmente.</t>
  </si>
  <si>
    <t>Cancelar Cita Médica</t>
  </si>
  <si>
    <t>Para liberar el horario, notificar a la otra parte y permitir posibles reprogramaciones.</t>
  </si>
  <si>
    <t>Especlalista, Cliente</t>
  </si>
  <si>
    <t xml:space="preserve"> TAREAS)	El sistema debe mostrar las citas programadas al cliente o especialista. Ellos podrán seleccionar una o varias citas y cancelarlas, siempre que falten al menos 3 horas para su realización. Una vez cancelada, el sistema actualiza el estado de la cita.</t>
  </si>
  <si>
    <t>Se valida que solo se pueda cancelar si faltan más de 3 horas. Tras la cancelación, la cita desaparece del calendario activo y su estado cambia a “cancelada” en el sistema.</t>
  </si>
  <si>
    <t xml:space="preserve">	Sería ideal incluir una confirmación antes de cancelar y notificar a la otra parte (cliente o especialista). Puede considerarse política de reembolso si aplica.
</t>
  </si>
  <si>
    <t>Cancelar cita</t>
  </si>
  <si>
    <t>REQ011</t>
  </si>
  <si>
    <t>El cliente o especialista no recibe notificación cuando una cita es cancelada</t>
  </si>
  <si>
    <t>Notificar cancelación de cita</t>
  </si>
  <si>
    <t>Para mantener informado al cliente y especialista y permitir reagendamiento</t>
  </si>
  <si>
    <t>El sistema detecta una cancelación, genera y envía automáticamente una notificación con fecha, hora, paciente/especialista vía correo y WhatsApp.</t>
  </si>
  <si>
    <t>Trejo Alex</t>
  </si>
  <si>
    <t xml:space="preserve">Media </t>
  </si>
  <si>
    <t>Se prueba cancelando una cita y verificando la recepción del mensaje. También se simulan errores para comprobar mensajes de reintento.</t>
  </si>
  <si>
    <t>Notificación Cancelación de cita</t>
  </si>
  <si>
    <t>REQ012</t>
  </si>
  <si>
    <t>El sistema no tiene funcionalidades para administrar especialidades médicas</t>
  </si>
  <si>
    <t>Gestionar Especialidades</t>
  </si>
  <si>
    <t>Para mantener actualizado el catálogo de servicios médicos</t>
  </si>
  <si>
    <t>Desde el panel de administración se puede consultar, agregar o eliminar especialidades. Se validan campos, búsquedas insensibles a mayúsculas y restricciones para eliminación si hay especialistas activos.</t>
  </si>
  <si>
    <t>Prueba agregando una especialidad nueva, consultando por nombre y eliminando una vacía. Verifica validación de campos obligatorios.</t>
  </si>
  <si>
    <t>REQ013</t>
  </si>
  <si>
    <t>No existe forma de mantener actualizada la base de datos de especialistas</t>
  </si>
  <si>
    <t>Gestionar Especialistas</t>
  </si>
  <si>
    <t>Para añadir, consultar, editar o eliminar especialistas en la fundación</t>
  </si>
  <si>
    <t>CRUD completo desde sección "Gestionar Especialistas". Validaciones de email, teléfono, campos obligatorios. La edición carga datos actuales. Eliminación requiere confirmación.</t>
  </si>
  <si>
    <t>Añadir un especialista nuevo y verificar que aparece correctamente. Editar campos y guardar. Eliminar uno existente sin citas. Validar errores por campos vacíos o mal formateados.</t>
  </si>
  <si>
    <t>Puede integrarse con la gestión de especialidades</t>
  </si>
  <si>
    <t>REQ014</t>
  </si>
  <si>
    <t>No hay reportes para visualizar información estratégica de terapias y pagos</t>
  </si>
  <si>
    <t>Generar reportes</t>
  </si>
  <si>
    <t>Para que el administrador tenga herramientas de análisis para la toma de decisiones</t>
  </si>
  <si>
    <t>El sistema permite generar y descargar dos tipos de reportes: terapias impartidas y pagos registrados, aplicando filtros por rango de fechas (hasta un mes), con descarga en PDF/Excel. Se incluyen validaciones de rango y previsualización.</t>
  </si>
  <si>
    <t>Baja</t>
  </si>
  <si>
    <t>Se seleccionan distintos rangos de fechas para cada tipo de reporte, verificando que los datos correspondan con la base. Se valida exportación correcta y mensajes de error cuando no hay datos.</t>
  </si>
  <si>
    <t>Creación de reportes con grandes volúmenes de datos, por lo que se debe tener cuidado del uso de memoria para la vista previa.</t>
  </si>
  <si>
    <t>Generar Reportes de terapias y pagos</t>
  </si>
  <si>
    <t>.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</si>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</sst>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3" fillId="9" borderId="4" xfId="0" applyFont="1" applyFill="1" applyBorder="1" applyAlignment="1">
      <alignment horizontal="center" vertical="center" wrapText="1"/>
    </xf>
    <xf numFmtId="164" fontId="13" fillId="9" borderId="4" xfId="0" applyNumberFormat="1" applyFont="1" applyFill="1" applyBorder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4" fillId="9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2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  <xf numFmtId="0" fontId="1" fillId="6" borderId="7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center" vertical="center"/>
    </xf>
    <xf numFmtId="0" fontId="11" fillId="0" borderId="2" xfId="0" applyFont="1" applyBorder="1" applyAlignment="1"/>
    <xf numFmtId="0" fontId="11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2"/>
  <sheetViews>
    <sheetView showGridLines="0" tabSelected="1" zoomScaleNormal="100" workbookViewId="0">
      <selection activeCell="P18" sqref="P18"/>
    </sheetView>
  </sheetViews>
  <sheetFormatPr defaultColWidth="12.625" defaultRowHeight="15" customHeight="1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26" width="9.375" style="15" customWidth="1"/>
    <col min="27" max="16384" width="12.625" style="15"/>
  </cols>
  <sheetData>
    <row r="1" spans="2:15" ht="14.1">
      <c r="I1" s="16"/>
      <c r="J1" s="16"/>
      <c r="K1" s="17"/>
      <c r="L1" s="16"/>
    </row>
    <row r="2" spans="2:15" ht="14.1">
      <c r="I2" s="16"/>
      <c r="J2" s="16"/>
      <c r="K2" s="17"/>
      <c r="L2" s="16"/>
    </row>
    <row r="3" spans="2:15" ht="45" customHeight="1">
      <c r="B3" s="37" t="s">
        <v>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5"/>
    </row>
    <row r="4" spans="2:15" ht="14.1">
      <c r="I4" s="16"/>
      <c r="J4" s="16"/>
      <c r="K4" s="17"/>
      <c r="L4" s="16"/>
    </row>
    <row r="5" spans="2:15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02" customHeight="1">
      <c r="B6" s="25" t="s">
        <v>15</v>
      </c>
      <c r="C6" s="25" t="s">
        <v>16</v>
      </c>
      <c r="D6" s="25" t="s">
        <v>17</v>
      </c>
      <c r="E6" s="25" t="s">
        <v>18</v>
      </c>
      <c r="F6" s="25" t="s">
        <v>19</v>
      </c>
      <c r="G6" s="25" t="s">
        <v>20</v>
      </c>
      <c r="H6" s="25" t="s">
        <v>21</v>
      </c>
      <c r="I6" s="25">
        <v>12</v>
      </c>
      <c r="J6" s="26">
        <v>45799</v>
      </c>
      <c r="K6" s="25" t="s">
        <v>22</v>
      </c>
      <c r="L6" s="25" t="s">
        <v>23</v>
      </c>
      <c r="M6" s="27" t="s">
        <v>24</v>
      </c>
      <c r="N6" s="25" t="s">
        <v>25</v>
      </c>
      <c r="O6" s="25" t="s">
        <v>26</v>
      </c>
    </row>
    <row r="7" spans="2:15" ht="75.75" customHeight="1">
      <c r="B7" s="25" t="s">
        <v>27</v>
      </c>
      <c r="C7" s="25" t="s">
        <v>28</v>
      </c>
      <c r="D7" s="25" t="s">
        <v>29</v>
      </c>
      <c r="E7" s="25" t="s">
        <v>30</v>
      </c>
      <c r="F7" s="25" t="s">
        <v>31</v>
      </c>
      <c r="G7" s="25" t="s">
        <v>32</v>
      </c>
      <c r="H7" s="25" t="s">
        <v>21</v>
      </c>
      <c r="I7" s="25">
        <v>10</v>
      </c>
      <c r="J7" s="26">
        <v>45803</v>
      </c>
      <c r="K7" s="25" t="s">
        <v>22</v>
      </c>
      <c r="L7" s="25" t="s">
        <v>23</v>
      </c>
      <c r="M7" s="27" t="s">
        <v>33</v>
      </c>
      <c r="N7" s="25" t="s">
        <v>34</v>
      </c>
      <c r="O7" s="25" t="s">
        <v>35</v>
      </c>
    </row>
    <row r="8" spans="2:15" ht="75.75" customHeight="1">
      <c r="B8" s="25" t="s">
        <v>36</v>
      </c>
      <c r="C8" s="25" t="s">
        <v>37</v>
      </c>
      <c r="D8" s="25" t="s">
        <v>38</v>
      </c>
      <c r="E8" s="25" t="s">
        <v>39</v>
      </c>
      <c r="F8" s="25" t="s">
        <v>40</v>
      </c>
      <c r="G8" s="25" t="s">
        <v>41</v>
      </c>
      <c r="H8" s="25" t="s">
        <v>21</v>
      </c>
      <c r="I8" s="25">
        <v>20</v>
      </c>
      <c r="J8" s="26">
        <v>45808</v>
      </c>
      <c r="K8" s="25" t="s">
        <v>22</v>
      </c>
      <c r="L8" s="25" t="s">
        <v>23</v>
      </c>
      <c r="M8" s="27" t="s">
        <v>42</v>
      </c>
      <c r="N8" s="25" t="s">
        <v>43</v>
      </c>
      <c r="O8" s="25" t="s">
        <v>44</v>
      </c>
    </row>
    <row r="9" spans="2:15" ht="75.75" customHeight="1">
      <c r="B9" s="25" t="s">
        <v>45</v>
      </c>
      <c r="C9" s="25" t="s">
        <v>46</v>
      </c>
      <c r="D9" s="25" t="s">
        <v>47</v>
      </c>
      <c r="E9" s="25" t="s">
        <v>48</v>
      </c>
      <c r="F9" s="25" t="s">
        <v>40</v>
      </c>
      <c r="G9" s="25" t="s">
        <v>49</v>
      </c>
      <c r="H9" s="25" t="s">
        <v>21</v>
      </c>
      <c r="I9" s="25">
        <v>12</v>
      </c>
      <c r="J9" s="26">
        <v>45811</v>
      </c>
      <c r="K9" s="25" t="s">
        <v>22</v>
      </c>
      <c r="L9" s="25" t="s">
        <v>23</v>
      </c>
      <c r="M9" s="27" t="s">
        <v>50</v>
      </c>
      <c r="N9" s="25" t="s">
        <v>51</v>
      </c>
      <c r="O9" s="25" t="s">
        <v>52</v>
      </c>
    </row>
    <row r="10" spans="2:15" ht="75.75" customHeight="1">
      <c r="B10" s="25" t="s">
        <v>53</v>
      </c>
      <c r="C10" s="25" t="s">
        <v>54</v>
      </c>
      <c r="D10" s="25" t="s">
        <v>55</v>
      </c>
      <c r="E10" s="25" t="s">
        <v>56</v>
      </c>
      <c r="F10" s="25" t="s">
        <v>57</v>
      </c>
      <c r="G10" s="25" t="s">
        <v>58</v>
      </c>
      <c r="H10" s="25" t="s">
        <v>21</v>
      </c>
      <c r="I10" s="25">
        <v>14</v>
      </c>
      <c r="J10" s="26">
        <v>45814</v>
      </c>
      <c r="K10" s="25" t="s">
        <v>22</v>
      </c>
      <c r="L10" s="25" t="s">
        <v>23</v>
      </c>
      <c r="M10" s="27" t="s">
        <v>59</v>
      </c>
      <c r="N10" s="25" t="s">
        <v>60</v>
      </c>
      <c r="O10" s="25" t="s">
        <v>61</v>
      </c>
    </row>
    <row r="11" spans="2:15" ht="64.5" customHeight="1">
      <c r="B11" s="25" t="s">
        <v>62</v>
      </c>
      <c r="C11" s="25" t="s">
        <v>63</v>
      </c>
      <c r="D11" s="25" t="s">
        <v>64</v>
      </c>
      <c r="E11" s="25" t="s">
        <v>65</v>
      </c>
      <c r="F11" s="25" t="s">
        <v>40</v>
      </c>
      <c r="G11" s="25" t="s">
        <v>66</v>
      </c>
      <c r="H11" s="25" t="s">
        <v>67</v>
      </c>
      <c r="I11" s="25">
        <v>12</v>
      </c>
      <c r="J11" s="26">
        <v>45814</v>
      </c>
      <c r="K11" s="25" t="s">
        <v>22</v>
      </c>
      <c r="L11" s="25" t="s">
        <v>23</v>
      </c>
      <c r="M11" s="27" t="s">
        <v>68</v>
      </c>
      <c r="N11" s="25" t="s">
        <v>69</v>
      </c>
      <c r="O11" s="25" t="s">
        <v>70</v>
      </c>
    </row>
    <row r="12" spans="2:15" ht="61.5" customHeight="1">
      <c r="B12" s="25" t="s">
        <v>71</v>
      </c>
      <c r="C12" s="25" t="s">
        <v>72</v>
      </c>
      <c r="D12" s="36" t="s">
        <v>73</v>
      </c>
      <c r="E12" s="25" t="s">
        <v>74</v>
      </c>
      <c r="F12" s="25" t="s">
        <v>75</v>
      </c>
      <c r="G12" s="36" t="s">
        <v>76</v>
      </c>
      <c r="H12" s="25" t="s">
        <v>67</v>
      </c>
      <c r="I12" s="25">
        <v>12</v>
      </c>
      <c r="J12" s="26">
        <v>45814</v>
      </c>
      <c r="K12" s="25" t="s">
        <v>22</v>
      </c>
      <c r="L12" s="25" t="s">
        <v>23</v>
      </c>
      <c r="M12" s="25" t="s">
        <v>77</v>
      </c>
      <c r="N12" s="25" t="s">
        <v>78</v>
      </c>
      <c r="O12" s="25" t="s">
        <v>79</v>
      </c>
    </row>
    <row r="13" spans="2:15" ht="70.5" customHeight="1">
      <c r="B13" s="25" t="s">
        <v>80</v>
      </c>
      <c r="C13" s="25" t="s">
        <v>81</v>
      </c>
      <c r="D13" s="36" t="s">
        <v>82</v>
      </c>
      <c r="E13" s="25" t="s">
        <v>83</v>
      </c>
      <c r="F13" s="25" t="s">
        <v>84</v>
      </c>
      <c r="G13" s="36" t="s">
        <v>85</v>
      </c>
      <c r="H13" s="25" t="s">
        <v>67</v>
      </c>
      <c r="I13" s="25">
        <v>12</v>
      </c>
      <c r="J13" s="26">
        <v>45814</v>
      </c>
      <c r="K13" s="25" t="s">
        <v>22</v>
      </c>
      <c r="L13" s="25" t="s">
        <v>23</v>
      </c>
      <c r="M13" s="25" t="s">
        <v>86</v>
      </c>
      <c r="N13" s="25" t="s">
        <v>87</v>
      </c>
      <c r="O13" s="25" t="s">
        <v>88</v>
      </c>
    </row>
    <row r="14" spans="2:15" ht="61.5" customHeight="1">
      <c r="B14" s="25" t="s">
        <v>89</v>
      </c>
      <c r="C14" s="25" t="s">
        <v>90</v>
      </c>
      <c r="D14" s="36" t="s">
        <v>91</v>
      </c>
      <c r="E14" s="25" t="s">
        <v>92</v>
      </c>
      <c r="F14" s="25" t="s">
        <v>84</v>
      </c>
      <c r="G14" s="36" t="s">
        <v>93</v>
      </c>
      <c r="H14" s="25" t="s">
        <v>67</v>
      </c>
      <c r="I14" s="25">
        <v>12</v>
      </c>
      <c r="J14" s="26">
        <v>45814</v>
      </c>
      <c r="K14" s="25" t="s">
        <v>22</v>
      </c>
      <c r="L14" s="25" t="s">
        <v>23</v>
      </c>
      <c r="M14" s="25" t="s">
        <v>94</v>
      </c>
      <c r="N14" s="25" t="s">
        <v>95</v>
      </c>
      <c r="O14" s="25" t="s">
        <v>96</v>
      </c>
    </row>
    <row r="15" spans="2:15" ht="116.25" customHeight="1">
      <c r="B15" s="25" t="s">
        <v>97</v>
      </c>
      <c r="C15" s="25" t="s">
        <v>98</v>
      </c>
      <c r="D15" s="36" t="s">
        <v>99</v>
      </c>
      <c r="E15" s="25" t="s">
        <v>100</v>
      </c>
      <c r="F15" s="25" t="s">
        <v>101</v>
      </c>
      <c r="G15" s="36" t="s">
        <v>102</v>
      </c>
      <c r="H15" s="25" t="s">
        <v>67</v>
      </c>
      <c r="I15" s="25">
        <v>12</v>
      </c>
      <c r="J15" s="26">
        <v>45814</v>
      </c>
      <c r="K15" s="25" t="s">
        <v>22</v>
      </c>
      <c r="L15" s="25" t="s">
        <v>23</v>
      </c>
      <c r="M15" s="25" t="s">
        <v>103</v>
      </c>
      <c r="N15" s="25" t="s">
        <v>104</v>
      </c>
      <c r="O15" s="25" t="s">
        <v>105</v>
      </c>
    </row>
    <row r="16" spans="2:15" ht="55.5" customHeight="1">
      <c r="B16" s="25" t="s">
        <v>106</v>
      </c>
      <c r="C16" s="25" t="s">
        <v>107</v>
      </c>
      <c r="D16" s="36" t="s">
        <v>108</v>
      </c>
      <c r="E16" s="25" t="s">
        <v>109</v>
      </c>
      <c r="F16" s="25" t="s">
        <v>75</v>
      </c>
      <c r="G16" s="36" t="s">
        <v>110</v>
      </c>
      <c r="H16" s="25" t="s">
        <v>111</v>
      </c>
      <c r="I16" s="25">
        <v>6</v>
      </c>
      <c r="J16" s="26">
        <v>45830</v>
      </c>
      <c r="K16" s="25" t="s">
        <v>112</v>
      </c>
      <c r="L16" s="25" t="s">
        <v>23</v>
      </c>
      <c r="M16" s="25" t="s">
        <v>113</v>
      </c>
      <c r="N16" s="25"/>
      <c r="O16" s="25" t="s">
        <v>114</v>
      </c>
    </row>
    <row r="17" spans="2:15" ht="39.75" customHeight="1">
      <c r="B17" s="25" t="s">
        <v>115</v>
      </c>
      <c r="C17" s="25" t="s">
        <v>116</v>
      </c>
      <c r="D17" s="36" t="s">
        <v>117</v>
      </c>
      <c r="E17" s="25" t="s">
        <v>118</v>
      </c>
      <c r="F17" s="25" t="s">
        <v>57</v>
      </c>
      <c r="G17" s="36" t="s">
        <v>119</v>
      </c>
      <c r="H17" s="25" t="s">
        <v>111</v>
      </c>
      <c r="I17" s="25">
        <v>72</v>
      </c>
      <c r="J17" s="26">
        <v>45834</v>
      </c>
      <c r="K17" s="25" t="s">
        <v>22</v>
      </c>
      <c r="L17" s="25" t="s">
        <v>23</v>
      </c>
      <c r="M17" s="25" t="s">
        <v>120</v>
      </c>
      <c r="N17" s="25"/>
      <c r="O17" s="25" t="s">
        <v>117</v>
      </c>
    </row>
    <row r="18" spans="2:15" ht="62.25" customHeight="1">
      <c r="B18" s="25" t="s">
        <v>121</v>
      </c>
      <c r="C18" s="25" t="s">
        <v>122</v>
      </c>
      <c r="D18" s="36" t="s">
        <v>123</v>
      </c>
      <c r="E18" s="25" t="s">
        <v>124</v>
      </c>
      <c r="F18" s="25" t="s">
        <v>57</v>
      </c>
      <c r="G18" s="36" t="s">
        <v>125</v>
      </c>
      <c r="H18" s="25" t="s">
        <v>111</v>
      </c>
      <c r="I18" s="25">
        <v>72</v>
      </c>
      <c r="J18" s="26">
        <v>45839</v>
      </c>
      <c r="K18" s="25" t="s">
        <v>22</v>
      </c>
      <c r="L18" s="25" t="s">
        <v>23</v>
      </c>
      <c r="M18" s="25" t="s">
        <v>126</v>
      </c>
      <c r="N18" s="25" t="s">
        <v>127</v>
      </c>
      <c r="O18" s="25" t="s">
        <v>123</v>
      </c>
    </row>
    <row r="19" spans="2:15" ht="87.75" customHeight="1">
      <c r="B19" s="25" t="s">
        <v>128</v>
      </c>
      <c r="C19" s="25" t="s">
        <v>129</v>
      </c>
      <c r="D19" s="36" t="s">
        <v>130</v>
      </c>
      <c r="E19" s="25" t="s">
        <v>131</v>
      </c>
      <c r="F19" s="25" t="s">
        <v>57</v>
      </c>
      <c r="G19" s="36" t="s">
        <v>132</v>
      </c>
      <c r="H19" s="25" t="s">
        <v>111</v>
      </c>
      <c r="I19" s="25">
        <v>48</v>
      </c>
      <c r="J19" s="26">
        <v>45842</v>
      </c>
      <c r="K19" s="25" t="s">
        <v>133</v>
      </c>
      <c r="L19" s="25" t="s">
        <v>23</v>
      </c>
      <c r="M19" s="25" t="s">
        <v>134</v>
      </c>
      <c r="N19" s="25" t="s">
        <v>135</v>
      </c>
      <c r="O19" s="25" t="s">
        <v>136</v>
      </c>
    </row>
    <row r="20" spans="2:15" ht="39.75" customHeight="1">
      <c r="B20" s="19"/>
      <c r="C20" s="20"/>
      <c r="D20" s="20"/>
      <c r="E20" s="20"/>
      <c r="F20" s="20"/>
      <c r="G20" s="20"/>
      <c r="H20" s="20"/>
      <c r="I20" s="21"/>
      <c r="J20" s="22"/>
      <c r="K20" s="21"/>
      <c r="L20" s="21"/>
      <c r="M20" s="23"/>
      <c r="N20" s="20"/>
      <c r="O20" s="20"/>
    </row>
    <row r="21" spans="2:15" ht="39.75" customHeight="1">
      <c r="B21" s="19"/>
      <c r="C21" s="20"/>
      <c r="D21" s="20"/>
      <c r="E21" s="20"/>
      <c r="F21" s="20"/>
      <c r="G21" s="20"/>
      <c r="H21" s="20"/>
      <c r="I21" s="21"/>
      <c r="J21" s="22"/>
      <c r="K21" s="21"/>
      <c r="L21" s="21"/>
      <c r="M21" s="20" t="s">
        <v>137</v>
      </c>
      <c r="N21" s="20"/>
      <c r="O21" s="23"/>
    </row>
    <row r="22" spans="2:15" ht="19.5" customHeight="1">
      <c r="I22" s="16"/>
      <c r="J22" s="16"/>
      <c r="K22" s="17"/>
      <c r="L22" s="16"/>
    </row>
    <row r="23" spans="2:15" ht="19.5" customHeight="1">
      <c r="I23" s="16"/>
      <c r="J23" s="16"/>
      <c r="K23" s="17"/>
      <c r="L23" s="16"/>
    </row>
    <row r="24" spans="2:15" ht="19.5" customHeight="1">
      <c r="H24" s="23"/>
      <c r="I24" s="16"/>
      <c r="J24" s="16"/>
      <c r="K24" s="17"/>
      <c r="L24" s="16"/>
    </row>
    <row r="25" spans="2:15" ht="19.5" customHeight="1">
      <c r="I25" s="16"/>
      <c r="J25" s="16"/>
      <c r="K25" s="17"/>
      <c r="L25" s="16"/>
    </row>
    <row r="26" spans="2:15" ht="19.5" customHeight="1">
      <c r="I26" s="16"/>
      <c r="J26" s="16"/>
      <c r="K26" s="24"/>
      <c r="L26" s="16"/>
    </row>
    <row r="27" spans="2:15" ht="19.5" customHeight="1">
      <c r="I27" s="16"/>
      <c r="J27" s="16"/>
      <c r="K27" s="24"/>
      <c r="L27" s="16"/>
    </row>
    <row r="28" spans="2:15" ht="19.5" customHeight="1">
      <c r="I28" s="16"/>
      <c r="J28" s="16"/>
      <c r="K28" s="17"/>
      <c r="L28" s="16"/>
    </row>
    <row r="29" spans="2:15" ht="19.5" customHeight="1">
      <c r="I29" s="16"/>
    </row>
    <row r="30" spans="2:15" ht="19.5" customHeight="1">
      <c r="I30" s="16"/>
    </row>
    <row r="31" spans="2:15" ht="19.5" customHeight="1">
      <c r="I31" s="16"/>
      <c r="K31" s="17" t="s">
        <v>22</v>
      </c>
      <c r="L31" s="17" t="s">
        <v>23</v>
      </c>
    </row>
    <row r="32" spans="2:15" ht="19.5" customHeight="1">
      <c r="I32" s="16"/>
      <c r="K32" s="17" t="s">
        <v>112</v>
      </c>
      <c r="L32" s="17" t="s">
        <v>138</v>
      </c>
    </row>
    <row r="33" spans="9:12" ht="19.5" customHeight="1">
      <c r="I33" s="16"/>
      <c r="K33" s="17" t="s">
        <v>133</v>
      </c>
      <c r="L33" s="17" t="s">
        <v>139</v>
      </c>
    </row>
    <row r="34" spans="9:12" ht="19.5" customHeight="1">
      <c r="I34" s="16"/>
      <c r="K34" s="17"/>
      <c r="L34" s="17" t="s">
        <v>140</v>
      </c>
    </row>
    <row r="35" spans="9:12" ht="19.5" customHeight="1">
      <c r="I35" s="16"/>
    </row>
    <row r="36" spans="9:12" ht="19.5" customHeight="1">
      <c r="I36" s="16"/>
    </row>
    <row r="37" spans="9:12" ht="15.75" customHeight="1">
      <c r="I37" s="16"/>
    </row>
    <row r="38" spans="9:12" ht="15.75" customHeight="1">
      <c r="I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  <row r="924" spans="9:12" ht="15.75" customHeight="1">
      <c r="I924" s="16"/>
      <c r="J924" s="16"/>
      <c r="K924" s="17"/>
      <c r="L924" s="16"/>
    </row>
    <row r="925" spans="9:12" ht="15.75" customHeight="1">
      <c r="I925" s="16"/>
      <c r="J925" s="16"/>
      <c r="K925" s="17"/>
      <c r="L925" s="16"/>
    </row>
    <row r="926" spans="9:12" ht="15.75" customHeight="1">
      <c r="I926" s="16"/>
      <c r="J926" s="16"/>
      <c r="K926" s="17"/>
      <c r="L926" s="16"/>
    </row>
    <row r="927" spans="9:12" ht="15.75" customHeight="1">
      <c r="I927" s="16"/>
      <c r="J927" s="16"/>
      <c r="K927" s="17"/>
      <c r="L927" s="16"/>
    </row>
    <row r="928" spans="9:12" ht="15.75" customHeight="1">
      <c r="I928" s="16"/>
      <c r="J928" s="16"/>
      <c r="K928" s="17"/>
      <c r="L928" s="16"/>
    </row>
    <row r="929" spans="9:12" ht="15.75" customHeight="1">
      <c r="I929" s="16"/>
      <c r="J929" s="16"/>
      <c r="K929" s="17"/>
      <c r="L929" s="16"/>
    </row>
    <row r="930" spans="9:12" ht="15.75" customHeight="1">
      <c r="I930" s="16"/>
      <c r="J930" s="16"/>
      <c r="K930" s="17"/>
      <c r="L930" s="16"/>
    </row>
    <row r="931" spans="9:12" ht="15.75" customHeight="1">
      <c r="I931" s="16"/>
      <c r="J931" s="16"/>
      <c r="K931" s="17"/>
      <c r="L931" s="16"/>
    </row>
    <row r="932" spans="9:12" ht="15.75" customHeight="1">
      <c r="I932" s="16"/>
      <c r="J932" s="16"/>
      <c r="K932" s="17"/>
      <c r="L932" s="16"/>
    </row>
    <row r="933" spans="9:12" ht="15.75" customHeight="1">
      <c r="I933" s="16"/>
      <c r="J933" s="16"/>
      <c r="K933" s="17"/>
      <c r="L933" s="16"/>
    </row>
    <row r="934" spans="9:12" ht="15.75" customHeight="1">
      <c r="I934" s="16"/>
      <c r="J934" s="16"/>
      <c r="K934" s="17"/>
      <c r="L934" s="16"/>
    </row>
    <row r="935" spans="9:12" ht="15.75" customHeight="1">
      <c r="I935" s="16"/>
      <c r="J935" s="16"/>
      <c r="K935" s="17"/>
      <c r="L935" s="16"/>
    </row>
    <row r="936" spans="9:12" ht="15.75" customHeight="1">
      <c r="I936" s="16"/>
      <c r="J936" s="16"/>
      <c r="K936" s="17"/>
      <c r="L936" s="16"/>
    </row>
    <row r="937" spans="9:12" ht="15.75" customHeight="1">
      <c r="I937" s="16"/>
      <c r="J937" s="16"/>
      <c r="K937" s="17"/>
      <c r="L937" s="16"/>
    </row>
    <row r="938" spans="9:12" ht="15.75" customHeight="1">
      <c r="I938" s="16"/>
      <c r="J938" s="16"/>
      <c r="K938" s="17"/>
      <c r="L938" s="16"/>
    </row>
    <row r="939" spans="9:12" ht="15.75" customHeight="1">
      <c r="I939" s="16"/>
      <c r="J939" s="16"/>
      <c r="K939" s="17"/>
      <c r="L939" s="16"/>
    </row>
    <row r="940" spans="9:12" ht="15.75" customHeight="1">
      <c r="I940" s="16"/>
      <c r="J940" s="16"/>
      <c r="K940" s="17"/>
      <c r="L940" s="16"/>
    </row>
    <row r="941" spans="9:12" ht="15.75" customHeight="1">
      <c r="I941" s="16"/>
      <c r="J941" s="16"/>
      <c r="K941" s="17"/>
      <c r="L941" s="16"/>
    </row>
    <row r="942" spans="9:12" ht="15.75" customHeight="1">
      <c r="I942" s="16"/>
      <c r="J942" s="16"/>
      <c r="K942" s="17"/>
      <c r="L942" s="16"/>
    </row>
    <row r="943" spans="9:12" ht="15.75" customHeight="1">
      <c r="I943" s="16"/>
      <c r="J943" s="16"/>
      <c r="K943" s="17"/>
      <c r="L943" s="16"/>
    </row>
    <row r="944" spans="9:12" ht="15.75" customHeight="1">
      <c r="I944" s="16"/>
      <c r="J944" s="16"/>
      <c r="K944" s="17"/>
      <c r="L944" s="16"/>
    </row>
    <row r="945" spans="9:12" ht="15.75" customHeight="1">
      <c r="I945" s="16"/>
      <c r="J945" s="16"/>
      <c r="K945" s="17"/>
      <c r="L945" s="16"/>
    </row>
    <row r="946" spans="9:12" ht="15.75" customHeight="1">
      <c r="I946" s="16"/>
      <c r="J946" s="16"/>
      <c r="K946" s="17"/>
      <c r="L946" s="16"/>
    </row>
    <row r="947" spans="9:12" ht="15.75" customHeight="1">
      <c r="I947" s="16"/>
      <c r="J947" s="16"/>
      <c r="K947" s="17"/>
      <c r="L947" s="16"/>
    </row>
    <row r="948" spans="9:12" ht="15.75" customHeight="1">
      <c r="I948" s="16"/>
      <c r="J948" s="16"/>
      <c r="K948" s="17"/>
      <c r="L948" s="16"/>
    </row>
    <row r="949" spans="9:12" ht="15.75" customHeight="1">
      <c r="I949" s="16"/>
      <c r="J949" s="16"/>
      <c r="K949" s="17"/>
      <c r="L949" s="16"/>
    </row>
    <row r="950" spans="9:12" ht="15.75" customHeight="1">
      <c r="I950" s="16"/>
      <c r="J950" s="16"/>
      <c r="K950" s="17"/>
      <c r="L950" s="16"/>
    </row>
    <row r="951" spans="9:12" ht="15.75" customHeight="1">
      <c r="I951" s="16"/>
      <c r="J951" s="16"/>
      <c r="K951" s="17"/>
      <c r="L951" s="16"/>
    </row>
    <row r="952" spans="9:12" ht="15.75" customHeight="1">
      <c r="I952" s="16"/>
      <c r="J952" s="16"/>
      <c r="K952" s="17"/>
      <c r="L952" s="16"/>
    </row>
    <row r="953" spans="9:12" ht="15.75" customHeight="1">
      <c r="I953" s="16"/>
      <c r="J953" s="16"/>
      <c r="K953" s="17"/>
      <c r="L953" s="16"/>
    </row>
    <row r="954" spans="9:12" ht="15.75" customHeight="1">
      <c r="I954" s="16"/>
      <c r="J954" s="16"/>
      <c r="K954" s="17"/>
      <c r="L954" s="16"/>
    </row>
    <row r="955" spans="9:12" ht="15.75" customHeight="1">
      <c r="I955" s="16"/>
      <c r="J955" s="16"/>
      <c r="K955" s="17"/>
      <c r="L955" s="16"/>
    </row>
    <row r="956" spans="9:12" ht="15.75" customHeight="1">
      <c r="I956" s="16"/>
      <c r="J956" s="16"/>
      <c r="K956" s="17"/>
      <c r="L956" s="16"/>
    </row>
    <row r="957" spans="9:12" ht="15.75" customHeight="1">
      <c r="I957" s="16"/>
      <c r="J957" s="16"/>
      <c r="K957" s="17"/>
      <c r="L957" s="16"/>
    </row>
    <row r="958" spans="9:12" ht="15.75" customHeight="1">
      <c r="I958" s="16"/>
      <c r="J958" s="16"/>
      <c r="K958" s="17"/>
      <c r="L958" s="16"/>
    </row>
    <row r="959" spans="9:12" ht="15.75" customHeight="1">
      <c r="I959" s="16"/>
      <c r="J959" s="16"/>
      <c r="K959" s="17"/>
      <c r="L959" s="16"/>
    </row>
    <row r="960" spans="9:12" ht="15.75" customHeight="1">
      <c r="I960" s="16"/>
      <c r="J960" s="16"/>
      <c r="K960" s="17"/>
      <c r="L960" s="16"/>
    </row>
    <row r="961" spans="9:12" ht="15.75" customHeight="1">
      <c r="I961" s="16"/>
      <c r="J961" s="16"/>
      <c r="K961" s="17"/>
      <c r="L961" s="16"/>
    </row>
    <row r="962" spans="9:12" ht="15.75" customHeight="1">
      <c r="I962" s="16"/>
      <c r="J962" s="16"/>
      <c r="K962" s="17"/>
      <c r="L962" s="16"/>
    </row>
    <row r="963" spans="9:12" ht="15.75" customHeight="1">
      <c r="I963" s="16"/>
      <c r="J963" s="16"/>
      <c r="K963" s="17"/>
      <c r="L963" s="16"/>
    </row>
    <row r="964" spans="9:12" ht="15.75" customHeight="1">
      <c r="I964" s="16"/>
      <c r="J964" s="16"/>
      <c r="K964" s="17"/>
      <c r="L964" s="16"/>
    </row>
    <row r="965" spans="9:12" ht="15.75" customHeight="1">
      <c r="I965" s="16"/>
      <c r="J965" s="16"/>
      <c r="K965" s="17"/>
      <c r="L965" s="16"/>
    </row>
    <row r="966" spans="9:12" ht="15.75" customHeight="1">
      <c r="I966" s="16"/>
      <c r="J966" s="16"/>
      <c r="K966" s="17"/>
      <c r="L966" s="16"/>
    </row>
    <row r="967" spans="9:12" ht="15.75" customHeight="1">
      <c r="I967" s="16"/>
      <c r="J967" s="16"/>
      <c r="K967" s="17"/>
      <c r="L967" s="16"/>
    </row>
    <row r="968" spans="9:12" ht="15.75" customHeight="1">
      <c r="I968" s="16"/>
      <c r="J968" s="16"/>
      <c r="K968" s="17"/>
      <c r="L968" s="16"/>
    </row>
    <row r="969" spans="9:12" ht="15.75" customHeight="1">
      <c r="I969" s="16"/>
      <c r="J969" s="16"/>
      <c r="K969" s="17"/>
      <c r="L969" s="16"/>
    </row>
    <row r="970" spans="9:12" ht="15.75" customHeight="1">
      <c r="I970" s="16"/>
      <c r="J970" s="16"/>
      <c r="K970" s="17"/>
      <c r="L970" s="16"/>
    </row>
    <row r="971" spans="9:12" ht="15.75" customHeight="1">
      <c r="I971" s="16"/>
      <c r="J971" s="16"/>
      <c r="K971" s="17"/>
      <c r="L971" s="16"/>
    </row>
    <row r="972" spans="9:12" ht="15.75" customHeight="1">
      <c r="I972" s="16"/>
      <c r="J972" s="16"/>
      <c r="K972" s="17"/>
      <c r="L972" s="16"/>
    </row>
    <row r="973" spans="9:12" ht="15.75" customHeight="1">
      <c r="I973" s="16"/>
      <c r="J973" s="16"/>
      <c r="K973" s="17"/>
      <c r="L973" s="16"/>
    </row>
    <row r="974" spans="9:12" ht="15.75" customHeight="1">
      <c r="I974" s="16"/>
      <c r="J974" s="16"/>
      <c r="K974" s="17"/>
      <c r="L974" s="16"/>
    </row>
    <row r="975" spans="9:12" ht="15.75" customHeight="1">
      <c r="I975" s="16"/>
      <c r="J975" s="16"/>
      <c r="K975" s="17"/>
      <c r="L975" s="16"/>
    </row>
    <row r="976" spans="9:12" ht="15.75" customHeight="1">
      <c r="I976" s="16"/>
      <c r="J976" s="16"/>
      <c r="K976" s="17"/>
      <c r="L976" s="16"/>
    </row>
    <row r="977" spans="9:12" ht="15.75" customHeight="1">
      <c r="I977" s="16"/>
      <c r="J977" s="16"/>
      <c r="K977" s="17"/>
      <c r="L977" s="16"/>
    </row>
    <row r="978" spans="9:12" ht="15.75" customHeight="1">
      <c r="I978" s="16"/>
      <c r="J978" s="16"/>
      <c r="K978" s="17"/>
      <c r="L978" s="16"/>
    </row>
    <row r="979" spans="9:12" ht="15.75" customHeight="1">
      <c r="I979" s="16"/>
      <c r="J979" s="16"/>
      <c r="K979" s="17"/>
      <c r="L979" s="16"/>
    </row>
    <row r="980" spans="9:12" ht="15.75" customHeight="1">
      <c r="I980" s="16"/>
      <c r="J980" s="16"/>
      <c r="K980" s="17"/>
      <c r="L980" s="16"/>
    </row>
    <row r="981" spans="9:12" ht="15.75" customHeight="1">
      <c r="I981" s="16"/>
      <c r="J981" s="16"/>
      <c r="K981" s="17"/>
      <c r="L981" s="16"/>
    </row>
    <row r="982" spans="9:12" ht="15.75" customHeight="1">
      <c r="I982" s="16"/>
      <c r="J982" s="16"/>
      <c r="K982" s="17"/>
      <c r="L982" s="16"/>
    </row>
    <row r="983" spans="9:12" ht="15.75" customHeight="1">
      <c r="I983" s="16"/>
      <c r="J983" s="16"/>
      <c r="K983" s="17"/>
      <c r="L983" s="16"/>
    </row>
    <row r="984" spans="9:12" ht="15.75" customHeight="1">
      <c r="I984" s="16"/>
      <c r="J984" s="16"/>
      <c r="K984" s="17"/>
      <c r="L984" s="16"/>
    </row>
    <row r="985" spans="9:12" ht="15.75" customHeight="1">
      <c r="I985" s="16"/>
      <c r="J985" s="16"/>
      <c r="K985" s="17"/>
      <c r="L985" s="16"/>
    </row>
    <row r="986" spans="9:12" ht="15.75" customHeight="1">
      <c r="I986" s="16"/>
      <c r="J986" s="16"/>
      <c r="K986" s="17"/>
      <c r="L986" s="16"/>
    </row>
    <row r="987" spans="9:12" ht="15.75" customHeight="1">
      <c r="I987" s="16"/>
      <c r="J987" s="16"/>
      <c r="K987" s="17"/>
      <c r="L987" s="16"/>
    </row>
    <row r="988" spans="9:12" ht="15.75" customHeight="1">
      <c r="I988" s="16"/>
      <c r="J988" s="16"/>
      <c r="K988" s="17"/>
      <c r="L988" s="16"/>
    </row>
    <row r="989" spans="9:12" ht="15.75" customHeight="1">
      <c r="I989" s="16"/>
      <c r="J989" s="16"/>
      <c r="K989" s="17"/>
      <c r="L989" s="16"/>
    </row>
    <row r="990" spans="9:12" ht="15.75" customHeight="1">
      <c r="I990" s="16"/>
      <c r="J990" s="16"/>
      <c r="K990" s="17"/>
      <c r="L990" s="16"/>
    </row>
    <row r="991" spans="9:12" ht="15.75" customHeight="1">
      <c r="I991" s="16"/>
      <c r="J991" s="16"/>
      <c r="K991" s="17"/>
      <c r="L991" s="16"/>
    </row>
    <row r="992" spans="9:12" ht="15.75" customHeight="1">
      <c r="I992" s="16"/>
      <c r="J992" s="16"/>
      <c r="K992" s="17"/>
      <c r="L992" s="16"/>
    </row>
    <row r="993" spans="9:12" ht="15.75" customHeight="1">
      <c r="I993" s="16"/>
      <c r="J993" s="16"/>
      <c r="K993" s="17"/>
      <c r="L993" s="16"/>
    </row>
    <row r="994" spans="9:12" ht="15.75" customHeight="1">
      <c r="I994" s="16"/>
      <c r="J994" s="16"/>
      <c r="K994" s="17"/>
      <c r="L994" s="16"/>
    </row>
    <row r="995" spans="9:12" ht="15.75" customHeight="1">
      <c r="I995" s="16"/>
      <c r="J995" s="16"/>
      <c r="K995" s="17"/>
      <c r="L995" s="16"/>
    </row>
    <row r="996" spans="9:12" ht="15.75" customHeight="1">
      <c r="I996" s="16"/>
      <c r="J996" s="16"/>
      <c r="K996" s="17"/>
      <c r="L996" s="16"/>
    </row>
    <row r="997" spans="9:12" ht="15.75" customHeight="1">
      <c r="I997" s="16"/>
      <c r="J997" s="16"/>
      <c r="K997" s="17"/>
      <c r="L997" s="16"/>
    </row>
    <row r="998" spans="9:12" ht="15.75" customHeight="1">
      <c r="I998" s="16"/>
      <c r="J998" s="16"/>
      <c r="K998" s="17"/>
      <c r="L998" s="16"/>
    </row>
    <row r="999" spans="9:12" ht="15.75" customHeight="1">
      <c r="I999" s="16"/>
      <c r="J999" s="16"/>
      <c r="K999" s="17"/>
      <c r="L999" s="16"/>
    </row>
    <row r="1000" spans="9:12" ht="15.75" customHeight="1">
      <c r="I1000" s="16"/>
      <c r="J1000" s="16"/>
      <c r="K1000" s="17"/>
      <c r="L1000" s="16"/>
    </row>
    <row r="1001" spans="9:12" ht="15.75" customHeight="1">
      <c r="I1001" s="16"/>
      <c r="J1001" s="16"/>
      <c r="K1001" s="17"/>
      <c r="L1001" s="16"/>
    </row>
    <row r="1002" spans="9:12" ht="15.75" customHeight="1">
      <c r="I1002" s="16"/>
      <c r="J1002" s="16"/>
      <c r="K1002" s="17"/>
      <c r="L1002" s="16"/>
    </row>
  </sheetData>
  <mergeCells count="1">
    <mergeCell ref="B3:O3"/>
  </mergeCells>
  <conditionalFormatting sqref="L6:L10 L16:L19">
    <cfRule type="colorScale" priority="3">
      <colorScale>
        <cfvo type="min"/>
        <cfvo type="max"/>
        <color rgb="FF57BB8A"/>
        <color rgb="FFFFFFFF"/>
      </colorScale>
    </cfRule>
  </conditionalFormatting>
  <conditionalFormatting sqref="L16:L19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:L1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9" xr:uid="{00000000-0002-0000-0000-000000000000}">
      <formula1>$L$31:$L$34</formula1>
    </dataValidation>
    <dataValidation type="list" allowBlank="1" showErrorMessage="1" sqref="K20:L21" xr:uid="{00000000-0002-0000-0000-000001000000}">
      <formula1>#REF!</formula1>
    </dataValidation>
    <dataValidation type="list" allowBlank="1" showErrorMessage="1" sqref="K6:K19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M15" sqref="M15:O17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2"/>
      <c r="D4" s="2"/>
      <c r="E4" s="2"/>
      <c r="F4" s="1"/>
    </row>
    <row r="5" spans="2:16" ht="14.45" hidden="1">
      <c r="C5" s="2"/>
      <c r="D5" s="2"/>
      <c r="E5" s="2"/>
      <c r="F5" s="1"/>
    </row>
    <row r="6" spans="2:16" ht="39.75" customHeight="1">
      <c r="B6" s="50" t="s">
        <v>141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>
      <c r="B9" s="34"/>
      <c r="C9" s="4" t="s">
        <v>1</v>
      </c>
      <c r="D9" s="5"/>
      <c r="E9" s="51" t="s">
        <v>142</v>
      </c>
      <c r="F9" s="77"/>
      <c r="G9" s="5"/>
      <c r="H9" s="51" t="s">
        <v>11</v>
      </c>
      <c r="I9" s="77"/>
      <c r="J9" s="6"/>
      <c r="K9" s="6"/>
      <c r="L9" s="6"/>
      <c r="M9" s="6"/>
      <c r="N9" s="6"/>
      <c r="O9" s="6"/>
      <c r="P9" s="35"/>
    </row>
    <row r="10" spans="2:16" ht="30" customHeight="1">
      <c r="B10" s="34"/>
      <c r="C10" s="7" t="s">
        <v>128</v>
      </c>
      <c r="D10" s="8"/>
      <c r="E10" s="52" t="str">
        <f>VLOOKUP(C10,'Formato descripción HU'!B6:O21,5,0)</f>
        <v>Administrador</v>
      </c>
      <c r="F10" s="77"/>
      <c r="G10" s="9"/>
      <c r="H10" s="52" t="str">
        <f>VLOOKUP(C10,'Formato descripción HU'!B6:O21,11,0)</f>
        <v>No iniciado</v>
      </c>
      <c r="I10" s="77"/>
      <c r="J10" s="9"/>
      <c r="K10" s="6"/>
      <c r="L10" s="6"/>
      <c r="M10" s="6"/>
      <c r="N10" s="6"/>
      <c r="O10" s="6"/>
      <c r="P10" s="35"/>
    </row>
    <row r="11" spans="2:16" ht="9.75" customHeight="1">
      <c r="B11" s="34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5"/>
    </row>
    <row r="12" spans="2:16" ht="30" customHeight="1">
      <c r="B12" s="34"/>
      <c r="C12" s="4" t="s">
        <v>143</v>
      </c>
      <c r="D12" s="8"/>
      <c r="E12" s="51" t="s">
        <v>10</v>
      </c>
      <c r="F12" s="77"/>
      <c r="G12" s="9"/>
      <c r="H12" s="51" t="s">
        <v>144</v>
      </c>
      <c r="I12" s="77"/>
      <c r="J12" s="9"/>
      <c r="K12" s="11"/>
      <c r="L12" s="11"/>
      <c r="M12" s="6"/>
      <c r="N12" s="11"/>
      <c r="O12" s="11"/>
      <c r="P12" s="35"/>
    </row>
    <row r="13" spans="2:16" ht="30" customHeight="1">
      <c r="B13" s="34"/>
      <c r="C13" s="7">
        <f>VLOOKUP('Historia de Usuario'!C10,'Formato descripción HU'!B6:O21,8,0)</f>
        <v>48</v>
      </c>
      <c r="D13" s="8"/>
      <c r="E13" s="52" t="str">
        <f>VLOOKUP(C10,'Formato descripción HU'!B6:O21,10,0)</f>
        <v>Baja</v>
      </c>
      <c r="F13" s="77"/>
      <c r="G13" s="9"/>
      <c r="H13" s="52" t="str">
        <f>VLOOKUP(C10,'Formato descripción HU'!B6:O21,7,0)</f>
        <v>Trejo Alex</v>
      </c>
      <c r="I13" s="77"/>
      <c r="J13" s="9"/>
      <c r="K13" s="11"/>
      <c r="L13" s="11"/>
      <c r="M13" s="6"/>
      <c r="N13" s="11"/>
      <c r="O13" s="11"/>
      <c r="P13" s="35"/>
    </row>
    <row r="14" spans="2:16" ht="9.75" customHeight="1">
      <c r="B14" s="34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5"/>
    </row>
    <row r="15" spans="2:16" ht="19.5" customHeight="1">
      <c r="B15" s="34"/>
      <c r="C15" s="38" t="s">
        <v>145</v>
      </c>
      <c r="D15" s="53" t="str">
        <f>VLOOKUP(C10,'Formato descripción HU'!B6:O21,3,0)</f>
        <v>Generar reportes</v>
      </c>
      <c r="E15" s="62"/>
      <c r="F15" s="28"/>
      <c r="G15" s="38" t="s">
        <v>146</v>
      </c>
      <c r="H15" s="53" t="str">
        <f>VLOOKUP(C10,'Formato descripción HU'!B6:O21,4,0)</f>
        <v>Para que el administrador tenga herramientas de análisis para la toma de decisiones</v>
      </c>
      <c r="I15" s="69"/>
      <c r="J15" s="62"/>
      <c r="K15" s="28"/>
      <c r="L15" s="38" t="s">
        <v>147</v>
      </c>
      <c r="M15" s="72" t="str">
        <f>VLOOKUP(C10,'Formato descripción HU'!B6:O21,6,0)</f>
        <v>El sistema permite generar y descargar dos tipos de reportes: terapias impartidas y pagos registrados, aplicando filtros por rango de fechas (hasta un mes), con descarga en PDF/Excel. Se incluyen validaciones de rango y previsualización.</v>
      </c>
      <c r="N15" s="42"/>
      <c r="O15" s="43"/>
      <c r="P15" s="35"/>
    </row>
    <row r="16" spans="2:16" ht="19.5" customHeight="1">
      <c r="B16" s="34"/>
      <c r="C16" s="78"/>
      <c r="D16" s="63"/>
      <c r="E16" s="64"/>
      <c r="F16" s="28"/>
      <c r="G16" s="67"/>
      <c r="H16" s="63"/>
      <c r="I16" s="70"/>
      <c r="J16" s="64"/>
      <c r="K16" s="28"/>
      <c r="L16" s="67"/>
      <c r="M16" s="44"/>
      <c r="N16" s="45"/>
      <c r="O16" s="46"/>
      <c r="P16" s="35"/>
    </row>
    <row r="17" spans="2:16" ht="19.5" customHeight="1">
      <c r="B17" s="34"/>
      <c r="C17" s="79"/>
      <c r="D17" s="65"/>
      <c r="E17" s="66"/>
      <c r="F17" s="28"/>
      <c r="G17" s="68"/>
      <c r="H17" s="65"/>
      <c r="I17" s="71"/>
      <c r="J17" s="66"/>
      <c r="K17" s="28"/>
      <c r="L17" s="68"/>
      <c r="M17" s="47"/>
      <c r="N17" s="48"/>
      <c r="O17" s="49"/>
      <c r="P17" s="35"/>
    </row>
    <row r="18" spans="2:16" ht="9.75" customHeight="1">
      <c r="B18" s="34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5"/>
    </row>
    <row r="19" spans="2:16" ht="19.5" customHeight="1">
      <c r="B19" s="34"/>
      <c r="C19" s="39" t="s">
        <v>148</v>
      </c>
      <c r="D19" s="80"/>
      <c r="E19" s="73" t="str">
        <f>VLOOKUP(C10,'Formato descripción HU'!B6:O21,14,0)</f>
        <v>Generar Reportes de terapias y pagos</v>
      </c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35"/>
    </row>
    <row r="20" spans="2:16" ht="19.5" customHeight="1">
      <c r="B20" s="34"/>
      <c r="C20" s="83"/>
      <c r="D20" s="84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35"/>
    </row>
    <row r="21" spans="2:16" ht="9.75" customHeight="1">
      <c r="B21" s="3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5"/>
    </row>
    <row r="22" spans="2:16" ht="19.5" customHeight="1">
      <c r="B22" s="34"/>
      <c r="C22" s="40" t="s">
        <v>149</v>
      </c>
      <c r="D22" s="80"/>
      <c r="E22" s="41" t="str">
        <f>VLOOKUP(C10,'Formato descripción HU'!B6:O21,12,0)</f>
        <v>Se seleccionan distintos rangos de fechas para cada tipo de reporte, verificando que los datos correspondan con la base. Se valida exportación correcta y mensajes de error cuando no hay datos.</v>
      </c>
      <c r="F22" s="42"/>
      <c r="G22" s="42"/>
      <c r="H22" s="43"/>
      <c r="I22" s="6"/>
      <c r="J22" s="40" t="s">
        <v>13</v>
      </c>
      <c r="K22" s="80"/>
      <c r="L22" s="53" t="str">
        <f>VLOOKUP(C10,'Formato descripción HU'!B6:O21,13,0)</f>
        <v>Creación de reportes con grandes volúmenes de datos, por lo que se debe tener cuidado del uso de memoria para la vista previa.</v>
      </c>
      <c r="M22" s="54"/>
      <c r="N22" s="54"/>
      <c r="O22" s="55"/>
      <c r="P22" s="35"/>
    </row>
    <row r="23" spans="2:16" ht="19.5" customHeight="1">
      <c r="B23" s="34"/>
      <c r="C23" s="88"/>
      <c r="D23" s="89"/>
      <c r="E23" s="44"/>
      <c r="F23" s="45"/>
      <c r="G23" s="45"/>
      <c r="H23" s="46"/>
      <c r="I23" s="6"/>
      <c r="J23" s="88"/>
      <c r="K23" s="89"/>
      <c r="L23" s="56"/>
      <c r="M23" s="57"/>
      <c r="N23" s="57"/>
      <c r="O23" s="58"/>
      <c r="P23" s="35"/>
    </row>
    <row r="24" spans="2:16" ht="19.5" customHeight="1">
      <c r="B24" s="34"/>
      <c r="C24" s="83"/>
      <c r="D24" s="84"/>
      <c r="E24" s="47"/>
      <c r="F24" s="48"/>
      <c r="G24" s="48"/>
      <c r="H24" s="49"/>
      <c r="I24" s="6"/>
      <c r="J24" s="83"/>
      <c r="K24" s="84"/>
      <c r="L24" s="59"/>
      <c r="M24" s="60"/>
      <c r="N24" s="60"/>
      <c r="O24" s="61"/>
      <c r="P24" s="35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ALEX FERNANDO TREJO DUQUE</cp:lastModifiedBy>
  <cp:revision/>
  <dcterms:created xsi:type="dcterms:W3CDTF">2019-10-21T15:37:14Z</dcterms:created>
  <dcterms:modified xsi:type="dcterms:W3CDTF">2025-05-13T02:52:24Z</dcterms:modified>
  <cp:category/>
  <cp:contentStatus/>
</cp:coreProperties>
</file>