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51120" yWindow="440" windowWidth="51120" windowHeight="283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8" i="1" l="1"/>
  <c r="S47" i="1"/>
  <c r="I85" i="1"/>
  <c r="I86" i="1"/>
  <c r="I83" i="1"/>
  <c r="I82" i="1"/>
  <c r="I78" i="1"/>
  <c r="I77" i="1"/>
  <c r="I73" i="1"/>
  <c r="I25" i="1"/>
  <c r="I48" i="1"/>
  <c r="I47" i="1"/>
  <c r="I43" i="1"/>
  <c r="I42" i="1"/>
  <c r="I38" i="1"/>
  <c r="I33" i="1"/>
  <c r="I18" i="1"/>
  <c r="I17"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<sst xmlns="http://schemas.openxmlformats.org/spreadsheetml/2006/main" count="978" uniqueCount="164">
  <si>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</si>
  <si>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</si>
  <si>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</si>
  <si>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</si>
  <si>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</si>
  <si>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</si>
  <si>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</si>
  <si>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</si>
  <si>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</si>
  <si>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</si>
  <si>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</si>
  <si>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</si>
  <si>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</si>
  <si>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</si>
  <si>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</si>
  <si>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</si>
  <si>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</si>
  <si>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</si>
  <si>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</si>
  <si>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</si>
  <si>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</si>
  <si>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</si>
  <si>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</si>
  <si>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</si>
  <si>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</si>
  <si>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</si>
  <si>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</si>
  <si>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</si>
  <si>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</si>
  <si>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</si>
  <si>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</si>
  <si>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</si>
  <si>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</si>
  <si>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</si>
  <si>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</si>
  <si>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</si>
  <si>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</si>
  <si>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</si>
  <si>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</si>
  <si>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</si>
  <si>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</si>
  <si>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</si>
  <si>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</si>
  <si>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</si>
  <si>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</si>
  <si>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</si>
  <si>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</si>
  <si>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</si>
  <si>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</si>
  <si>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</si>
  <si>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</si>
  <si>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</si>
  <si>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</si>
  <si>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</si>
  <si>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</si>
  <si>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</si>
  <si>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</si>
  <si>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</si>
  <si>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</si>
  <si>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</si>
  <si>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</si>
  <si>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</si>
  <si>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</si>
  <si>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</si>
  <si>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</si>
  <si>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</si>
  <si>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</si>
  <si>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</si>
  <si>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</si>
  <si>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</si>
  <si>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</si>
  <si>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</si>
  <si>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</si>
  <si>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</si>
  <si>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</si>
  <si>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</si>
  <si>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</si>
  <si>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</si>
  <si>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</si>
  <si>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</si>
  <si>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</si>
  <si>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</si>
  <si>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</si>
  <si>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</si>
  <si>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</si>
  <si>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</si>
  <si>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</si>
  <si>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</si>
  <si>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</si>
  <si>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</si>
  <si>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</si>
  <si>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</si>
  <si>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</si>
  <si>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</si>
  <si>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</si>
  <si>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</si>
  <si>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</si>
  <si>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</si>
  <si>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</si>
  <si>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</si>
  <si>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</si>
  <si>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</si>
  <si>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</si>
  <si>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</si>
  <si>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</si>
  <si>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</si>
  <si>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</si>
  <si>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</si>
  <si>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</si>
  <si>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</si>
  <si>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</si>
  <si>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</si>
  <si>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</si>
  <si>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</si>
  <si>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</si>
  <si>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</si>
  <si>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</si>
  <si>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</si>
  <si>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</si>
  <si>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</si>
  <si>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</si>
  <si>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</si>
  <si>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</si>
  <si>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</si>
  <si>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</si>
  <si>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</si>
  <si>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</si>
  <si>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</si>
  <si>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</si>
  <si>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</si>
  <si>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</si>
  <si>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</si>
  <si>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</si>
  <si>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</si>
  <si>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</si>
  <si>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</si>
  <si>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</si>
  <si>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</si>
  <si>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</si>
  <si>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</si>
  <si>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</si>
  <si>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</si>
  <si>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</si>
  <si>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</si>
  <si>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</si>
  <si>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</si>
  <si>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</si>
  <si>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</si>
  <si>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</si>
  <si>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</si>
  <si>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</si>
  <si>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</si>
  <si>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</si>
  <si>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</si>
  <si>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</si>
  <si>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</si>
  <si>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</si>
  <si>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</si>
  <si>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</si>
  <si>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N</t>
  </si>
  <si>
    <t>Y</t>
  </si>
  <si>
    <t>ULOHS</t>
  </si>
  <si>
    <t>UTOP</t>
  </si>
  <si>
    <t>ULOF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</si>
</sst>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6" fontId="0" fillId="0" borderId="0" xfId="0" applyNumberFormat="1"/>
    <xf numFmtId="166" fontId="0" fillId="0" borderId="0" xfId="0" applyNumberFormat="1" applyFill="1"/>
    <xf numFmtId="166" fontId="3" fillId="0" borderId="0" xfId="0" applyNumberFormat="1" applyFont="1" applyFill="1"/>
    <xf numFmtId="166" fontId="3" fillId="0" borderId="0" xfId="0" applyNumberFormat="1" applyFont="1"/>
    <xf numFmtId="0" fontId="6" fillId="0" borderId="0" xfId="0" applyFont="1"/>
    <xf numFmtId="0" fontId="3" fillId="0" borderId="0" xfId="0" applyFont="1"/>
    <xf numFmtId="0" fontId="0" fillId="0" borderId="0" xfId="0" applyFont="1"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3"/>
  <sheetViews>
    <sheetView tabSelected="1" workbookViewId="0">
      <selection activeCell="D1" sqref="D1"/>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161</v>
      </c>
      <c r="E2" t="s">
        <v>162</v>
      </c>
      <c r="F2" t="s">
        <v>163</v>
      </c>
      <c r="H2" t="s">
        <v>35</v>
      </c>
      <c r="I2" t="s">
        <v>32</v>
      </c>
      <c r="J2" t="s">
        <v>31</v>
      </c>
      <c r="M2" t="s">
        <v>35</v>
      </c>
      <c r="N2" t="s">
        <v>32</v>
      </c>
      <c r="O2" t="s">
        <v>31</v>
      </c>
      <c r="R2" t="s">
        <v>35</v>
      </c>
      <c r="S2" t="s">
        <v>32</v>
      </c>
      <c r="T2" t="s">
        <v>31</v>
      </c>
    </row>
    <row r="3" spans="1:20" x14ac:dyDescent="0.2">
      <c r="A3" t="s">
        <v>1</v>
      </c>
      <c r="B3">
        <v>0.15</v>
      </c>
      <c r="C3" t="s">
        <v>3</v>
      </c>
      <c r="D3" t="s">
        <v>160</v>
      </c>
      <c r="E3" t="s">
        <v>159</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160</v>
      </c>
      <c r="E4" t="s">
        <v>159</v>
      </c>
      <c r="F4" t="s">
        <v>159</v>
      </c>
      <c r="G4" t="s">
        <v>5</v>
      </c>
      <c r="H4">
        <v>1</v>
      </c>
      <c r="I4">
        <v>3</v>
      </c>
      <c r="L4" t="s">
        <v>5</v>
      </c>
      <c r="M4" t="s">
        <v>36</v>
      </c>
      <c r="N4" s="6" t="s">
        <v>36</v>
      </c>
      <c r="Q4" t="s">
        <v>5</v>
      </c>
      <c r="R4">
        <v>1</v>
      </c>
      <c r="S4">
        <v>3</v>
      </c>
    </row>
    <row r="5" spans="1:20" x14ac:dyDescent="0.2">
      <c r="A5" t="s">
        <v>142</v>
      </c>
      <c r="B5">
        <v>1</v>
      </c>
      <c r="D5" t="s">
        <v>160</v>
      </c>
      <c r="E5" t="s">
        <v>159</v>
      </c>
      <c r="F5" t="s">
        <v>159</v>
      </c>
      <c r="G5" t="s">
        <v>6</v>
      </c>
      <c r="H5">
        <v>5</v>
      </c>
      <c r="I5">
        <v>5</v>
      </c>
      <c r="L5" t="s">
        <v>6</v>
      </c>
      <c r="M5" t="s">
        <v>36</v>
      </c>
      <c r="N5" s="6" t="s">
        <v>36</v>
      </c>
      <c r="Q5" t="s">
        <v>6</v>
      </c>
      <c r="R5">
        <v>5</v>
      </c>
      <c r="S5">
        <v>5</v>
      </c>
    </row>
    <row r="6" spans="1:20" x14ac:dyDescent="0.2">
      <c r="A6" t="s">
        <v>141</v>
      </c>
      <c r="B6">
        <v>0.5</v>
      </c>
      <c r="D6" t="s">
        <v>160</v>
      </c>
      <c r="E6" t="s">
        <v>159</v>
      </c>
      <c r="F6" t="s">
        <v>159</v>
      </c>
      <c r="G6" t="s">
        <v>7</v>
      </c>
      <c r="H6">
        <v>26</v>
      </c>
      <c r="I6">
        <v>26</v>
      </c>
      <c r="L6" t="s">
        <v>7</v>
      </c>
      <c r="M6" t="s">
        <v>36</v>
      </c>
      <c r="N6" s="6" t="s">
        <v>36</v>
      </c>
      <c r="Q6" t="s">
        <v>7</v>
      </c>
      <c r="R6">
        <v>26</v>
      </c>
      <c r="S6">
        <v>26</v>
      </c>
    </row>
    <row r="7" spans="1:20" x14ac:dyDescent="0.2">
      <c r="A7" t="s">
        <v>38</v>
      </c>
      <c r="B7" s="1">
        <v>3.4099999999999998E-2</v>
      </c>
      <c r="C7" t="s">
        <v>3</v>
      </c>
      <c r="D7" t="s">
        <v>160</v>
      </c>
      <c r="E7" t="s">
        <v>159</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160</v>
      </c>
      <c r="E8" t="s">
        <v>159</v>
      </c>
      <c r="F8" t="s">
        <v>159</v>
      </c>
      <c r="G8" t="s">
        <v>9</v>
      </c>
      <c r="H8" t="s">
        <v>36</v>
      </c>
      <c r="I8">
        <v>1</v>
      </c>
      <c r="J8" t="s">
        <v>47</v>
      </c>
      <c r="L8" t="s">
        <v>9</v>
      </c>
      <c r="M8" t="s">
        <v>36</v>
      </c>
      <c r="N8" s="6" t="s">
        <v>36</v>
      </c>
      <c r="Q8" t="s">
        <v>9</v>
      </c>
      <c r="R8" t="s">
        <v>36</v>
      </c>
      <c r="S8">
        <v>1</v>
      </c>
      <c r="T8" t="s">
        <v>47</v>
      </c>
    </row>
    <row r="9" spans="1:20" x14ac:dyDescent="0.2">
      <c r="A9" t="s">
        <v>56</v>
      </c>
      <c r="B9" s="1">
        <v>14.92</v>
      </c>
      <c r="C9" t="s">
        <v>3</v>
      </c>
      <c r="D9" t="s">
        <v>160</v>
      </c>
      <c r="E9" t="s">
        <v>159</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160</v>
      </c>
      <c r="E10" t="s">
        <v>159</v>
      </c>
      <c r="F10" t="s">
        <v>159</v>
      </c>
      <c r="G10" t="s">
        <v>40</v>
      </c>
      <c r="H10" s="1">
        <v>2.5398999999999999E-5</v>
      </c>
      <c r="I10" s="6">
        <v>2.5398999999999999E-5</v>
      </c>
      <c r="L10" t="s">
        <v>40</v>
      </c>
      <c r="M10" t="s">
        <v>36</v>
      </c>
      <c r="N10" s="6" t="s">
        <v>36</v>
      </c>
      <c r="Q10" t="s">
        <v>40</v>
      </c>
      <c r="R10" s="1">
        <v>2.5398999999999999E-5</v>
      </c>
      <c r="S10" s="6">
        <v>2.5398999999999999E-5</v>
      </c>
    </row>
    <row r="11" spans="1:20" x14ac:dyDescent="0.2">
      <c r="A11" t="s">
        <v>54</v>
      </c>
      <c r="B11" s="1">
        <v>271</v>
      </c>
      <c r="D11" t="s">
        <v>160</v>
      </c>
      <c r="E11" t="s">
        <v>159</v>
      </c>
      <c r="F11" t="s">
        <v>159</v>
      </c>
      <c r="G11" t="s">
        <v>41</v>
      </c>
      <c r="H11" s="1">
        <v>2.5398999999999999E-5</v>
      </c>
      <c r="I11" s="6">
        <v>2.5398999999999999E-5</v>
      </c>
      <c r="L11" t="s">
        <v>41</v>
      </c>
      <c r="M11" t="s">
        <v>36</v>
      </c>
      <c r="N11" s="6" t="s">
        <v>36</v>
      </c>
      <c r="Q11" t="s">
        <v>41</v>
      </c>
      <c r="R11" s="1">
        <v>2.5398999999999999E-5</v>
      </c>
      <c r="S11" s="6">
        <v>2.5398999999999999E-5</v>
      </c>
    </row>
    <row r="12" spans="1:20" x14ac:dyDescent="0.2">
      <c r="A12" t="s">
        <v>105</v>
      </c>
      <c r="B12" s="1">
        <v>6.9999999999999999E-4</v>
      </c>
      <c r="C12" t="s">
        <v>106</v>
      </c>
      <c r="D12" t="s">
        <v>160</v>
      </c>
      <c r="E12" t="s">
        <v>159</v>
      </c>
      <c r="F12" t="s">
        <v>159</v>
      </c>
      <c r="G12" t="s">
        <v>42</v>
      </c>
      <c r="H12" t="s">
        <v>36</v>
      </c>
      <c r="I12" s="6">
        <v>2.5398999999999999E-5</v>
      </c>
      <c r="J12" t="s">
        <v>49</v>
      </c>
      <c r="L12" t="s">
        <v>42</v>
      </c>
      <c r="M12" t="s">
        <v>36</v>
      </c>
      <c r="N12" s="6" t="s">
        <v>36</v>
      </c>
      <c r="Q12" t="s">
        <v>42</v>
      </c>
      <c r="R12" t="s">
        <v>36</v>
      </c>
      <c r="S12" s="6">
        <v>2.5398999999999999E-5</v>
      </c>
      <c r="T12" t="s">
        <v>62</v>
      </c>
    </row>
    <row r="13" spans="1:20" x14ac:dyDescent="0.2">
      <c r="A13" t="s">
        <v>111</v>
      </c>
      <c r="B13">
        <v>583960</v>
      </c>
      <c r="C13" t="s">
        <v>112</v>
      </c>
      <c r="D13" t="s">
        <v>160</v>
      </c>
      <c r="E13" t="s">
        <v>159</v>
      </c>
      <c r="F13" t="s">
        <v>159</v>
      </c>
      <c r="G13" t="s">
        <v>37</v>
      </c>
      <c r="H13" t="s">
        <v>36</v>
      </c>
      <c r="I13" s="6">
        <v>2.5398999999999999E-5</v>
      </c>
      <c r="J13" t="s">
        <v>43</v>
      </c>
      <c r="L13" t="s">
        <v>37</v>
      </c>
      <c r="M13" t="s">
        <v>36</v>
      </c>
      <c r="N13" s="6" t="s">
        <v>36</v>
      </c>
      <c r="Q13" t="s">
        <v>37</v>
      </c>
      <c r="R13" t="s">
        <v>36</v>
      </c>
      <c r="S13" s="6">
        <v>2.5398999999999999E-5</v>
      </c>
      <c r="T13" t="s">
        <v>62</v>
      </c>
    </row>
    <row r="14" spans="1:20" x14ac:dyDescent="0.2">
      <c r="A14" t="s">
        <v>125</v>
      </c>
      <c r="B14" s="1">
        <v>557673</v>
      </c>
      <c r="C14" t="s">
        <v>112</v>
      </c>
      <c r="D14" t="s">
        <v>160</v>
      </c>
      <c r="E14" t="s">
        <v>159</v>
      </c>
      <c r="F14" t="s">
        <v>159</v>
      </c>
      <c r="G14" t="s">
        <v>44</v>
      </c>
      <c r="H14" s="1">
        <v>2.5398999999999999E-5</v>
      </c>
      <c r="I14" s="6">
        <v>2.5398999999999999E-5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160</v>
      </c>
      <c r="E15" t="s">
        <v>159</v>
      </c>
      <c r="F15" t="s">
        <v>159</v>
      </c>
      <c r="G15" t="s">
        <v>50</v>
      </c>
      <c r="H15" s="1">
        <v>3.36149E-3</v>
      </c>
      <c r="I15" s="6">
        <v>3.36149E-3</v>
      </c>
      <c r="L15" t="s">
        <v>50</v>
      </c>
      <c r="M15" t="s">
        <v>36</v>
      </c>
      <c r="N15" s="6" t="s">
        <v>36</v>
      </c>
      <c r="Q15" t="s">
        <v>50</v>
      </c>
      <c r="R15" s="1">
        <v>1.8782E-3</v>
      </c>
      <c r="S15" s="6">
        <v>1.8782E-3</v>
      </c>
    </row>
    <row r="16" spans="1:20" x14ac:dyDescent="0.2">
      <c r="D16" t="s">
        <v>160</v>
      </c>
      <c r="E16" t="s">
        <v>159</v>
      </c>
      <c r="F16" t="s">
        <v>159</v>
      </c>
      <c r="G16" t="s">
        <v>51</v>
      </c>
      <c r="H16" s="1">
        <v>3.36149E-3</v>
      </c>
      <c r="I16" s="6">
        <v>3.36149E-3</v>
      </c>
      <c r="L16" t="s">
        <v>51</v>
      </c>
      <c r="M16" t="s">
        <v>36</v>
      </c>
      <c r="N16" s="6" t="s">
        <v>36</v>
      </c>
      <c r="Q16" t="s">
        <v>51</v>
      </c>
      <c r="R16" s="1">
        <v>1.8782E-3</v>
      </c>
      <c r="S16" s="6">
        <v>1.8782E-3</v>
      </c>
    </row>
    <row r="17" spans="1:20" x14ac:dyDescent="0.2">
      <c r="D17" t="s">
        <v>160</v>
      </c>
      <c r="E17" t="s">
        <v>159</v>
      </c>
      <c r="F17" t="s">
        <v>159</v>
      </c>
      <c r="G17" t="s">
        <v>52</v>
      </c>
      <c r="H17" s="1" t="s">
        <v>36</v>
      </c>
      <c r="I17" s="6">
        <f>4*I12*B11/(B9/2/SQRT(3)*12+PI()*2*B10)</f>
        <v>5.3245992833253139E-4</v>
      </c>
      <c r="J17" t="s">
        <v>55</v>
      </c>
      <c r="L17" t="s">
        <v>52</v>
      </c>
      <c r="M17" t="s">
        <v>36</v>
      </c>
      <c r="N17" s="6" t="s">
        <v>36</v>
      </c>
      <c r="Q17" t="s">
        <v>52</v>
      </c>
      <c r="R17" s="1" t="s">
        <v>36</v>
      </c>
      <c r="S17" s="7">
        <v>1.8782E-2</v>
      </c>
      <c r="T17" t="s">
        <v>63</v>
      </c>
    </row>
    <row r="18" spans="1:20" x14ac:dyDescent="0.2">
      <c r="A18" s="3" t="s">
        <v>82</v>
      </c>
      <c r="D18" t="s">
        <v>160</v>
      </c>
      <c r="E18" t="s">
        <v>159</v>
      </c>
      <c r="F18" t="s">
        <v>159</v>
      </c>
      <c r="G18" t="s">
        <v>10</v>
      </c>
      <c r="H18" t="s">
        <v>36</v>
      </c>
      <c r="I18" s="6">
        <f>4*I13*B11/(B9/2/SQRT(3)*12+2*PI()*B7+2*PI()*B8)</f>
        <v>5.2731341130203687E-4</v>
      </c>
      <c r="J18" t="s">
        <v>64</v>
      </c>
      <c r="L18" t="s">
        <v>10</v>
      </c>
      <c r="M18" t="s">
        <v>36</v>
      </c>
      <c r="N18" s="6" t="s">
        <v>36</v>
      </c>
      <c r="Q18" t="s">
        <v>10</v>
      </c>
      <c r="R18" t="s">
        <v>36</v>
      </c>
      <c r="S18" s="7">
        <v>1.8782E-2</v>
      </c>
      <c r="T18" t="s">
        <v>63</v>
      </c>
    </row>
    <row r="19" spans="1:20" x14ac:dyDescent="0.2">
      <c r="A19" s="12"/>
      <c r="B19" t="s">
        <v>153</v>
      </c>
      <c r="C19" t="s">
        <v>154</v>
      </c>
      <c r="D19" t="s">
        <v>160</v>
      </c>
      <c r="E19" t="s">
        <v>159</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160</v>
      </c>
      <c r="E20" t="s">
        <v>159</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160</v>
      </c>
      <c r="E21" t="s">
        <v>159</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160</v>
      </c>
      <c r="E22" t="s">
        <v>159</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160</v>
      </c>
      <c r="E23" t="s">
        <v>159</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160</v>
      </c>
      <c r="E24" t="s">
        <v>159</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160</v>
      </c>
      <c r="E25" t="s">
        <v>159</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160</v>
      </c>
      <c r="E26" t="s">
        <v>159</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160</v>
      </c>
      <c r="E27" t="s">
        <v>159</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160</v>
      </c>
      <c r="E28" t="s">
        <v>159</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160</v>
      </c>
      <c r="E29" t="s">
        <v>159</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160</v>
      </c>
      <c r="E30" t="s">
        <v>159</v>
      </c>
      <c r="F30" t="s">
        <v>159</v>
      </c>
      <c r="G30" t="s">
        <v>66</v>
      </c>
      <c r="H30" s="1">
        <v>9.4375000000000004E-4</v>
      </c>
      <c r="I30" s="6">
        <v>9.4375000000000004E-4</v>
      </c>
      <c r="L30" t="s">
        <v>66</v>
      </c>
      <c r="M30" t="s">
        <v>36</v>
      </c>
      <c r="N30" s="6" t="s">
        <v>36</v>
      </c>
      <c r="Q30" t="s">
        <v>66</v>
      </c>
      <c r="R30" s="1">
        <v>1.92625E-3</v>
      </c>
      <c r="S30" s="6">
        <v>1.92625E-3</v>
      </c>
    </row>
    <row r="31" spans="1:20" x14ac:dyDescent="0.2">
      <c r="D31" t="s">
        <v>160</v>
      </c>
      <c r="E31" t="s">
        <v>159</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160</v>
      </c>
      <c r="E32" t="s">
        <v>159</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160</v>
      </c>
      <c r="E33" t="s">
        <v>159</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160</v>
      </c>
      <c r="E34" t="s">
        <v>159</v>
      </c>
      <c r="F34" t="s">
        <v>159</v>
      </c>
      <c r="G34" t="s">
        <v>69</v>
      </c>
      <c r="H34" s="1">
        <v>9.4375000000000004E-4</v>
      </c>
      <c r="I34" s="6">
        <v>9.4375000000000004E-4</v>
      </c>
      <c r="L34" t="s">
        <v>69</v>
      </c>
      <c r="M34" t="s">
        <v>36</v>
      </c>
      <c r="N34" s="6" t="s">
        <v>36</v>
      </c>
      <c r="Q34" t="s">
        <v>69</v>
      </c>
      <c r="R34" s="1">
        <v>1.92625E-3</v>
      </c>
      <c r="S34" s="6">
        <v>1.92625E-3</v>
      </c>
    </row>
    <row r="35" spans="4:20" x14ac:dyDescent="0.2">
      <c r="D35" t="s">
        <v>160</v>
      </c>
      <c r="E35" t="s">
        <v>159</v>
      </c>
      <c r="F35" t="s">
        <v>159</v>
      </c>
      <c r="G35" t="s">
        <v>70</v>
      </c>
      <c r="H35" s="1">
        <v>9.4375000000000004E-4</v>
      </c>
      <c r="I35" s="6">
        <v>9.4375000000000004E-4</v>
      </c>
      <c r="L35" t="s">
        <v>70</v>
      </c>
      <c r="M35" t="s">
        <v>36</v>
      </c>
      <c r="N35" s="6" t="s">
        <v>36</v>
      </c>
      <c r="Q35" t="s">
        <v>70</v>
      </c>
      <c r="R35" s="1">
        <v>1.92625E-3</v>
      </c>
      <c r="S35" s="6">
        <v>1.92625E-3</v>
      </c>
    </row>
    <row r="36" spans="4:20" x14ac:dyDescent="0.2">
      <c r="D36" t="s">
        <v>160</v>
      </c>
      <c r="E36" t="s">
        <v>159</v>
      </c>
      <c r="F36" t="s">
        <v>159</v>
      </c>
      <c r="G36" t="s">
        <v>71</v>
      </c>
      <c r="H36" s="1">
        <v>0</v>
      </c>
      <c r="I36" s="6">
        <v>0</v>
      </c>
      <c r="L36" t="s">
        <v>71</v>
      </c>
      <c r="M36" t="s">
        <v>36</v>
      </c>
      <c r="N36" s="6" t="s">
        <v>36</v>
      </c>
      <c r="Q36" t="s">
        <v>71</v>
      </c>
      <c r="R36" s="1">
        <v>0</v>
      </c>
      <c r="S36" s="6">
        <v>0</v>
      </c>
    </row>
    <row r="37" spans="4:20" x14ac:dyDescent="0.2">
      <c r="D37" t="s">
        <v>160</v>
      </c>
      <c r="E37" t="s">
        <v>159</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160</v>
      </c>
      <c r="E38" t="s">
        <v>159</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160</v>
      </c>
      <c r="E39" t="s">
        <v>159</v>
      </c>
      <c r="F39" t="s">
        <v>159</v>
      </c>
      <c r="G39" t="s">
        <v>73</v>
      </c>
      <c r="H39" s="1">
        <v>9.4375000000000004E-4</v>
      </c>
      <c r="I39" s="6">
        <v>9.4375000000000004E-4</v>
      </c>
      <c r="L39" t="s">
        <v>73</v>
      </c>
      <c r="M39" t="s">
        <v>36</v>
      </c>
      <c r="N39" s="6" t="s">
        <v>36</v>
      </c>
      <c r="Q39" t="s">
        <v>73</v>
      </c>
      <c r="R39" s="1">
        <v>1.92625E-3</v>
      </c>
      <c r="S39" s="6">
        <v>1.92625E-3</v>
      </c>
    </row>
    <row r="40" spans="4:20" x14ac:dyDescent="0.2">
      <c r="D40" t="s">
        <v>160</v>
      </c>
      <c r="E40" t="s">
        <v>159</v>
      </c>
      <c r="F40" t="s">
        <v>159</v>
      </c>
      <c r="G40" t="s">
        <v>74</v>
      </c>
      <c r="H40" s="1">
        <v>2.3719E-2</v>
      </c>
      <c r="I40" s="6">
        <v>2.3719E-2</v>
      </c>
      <c r="L40" t="s">
        <v>74</v>
      </c>
      <c r="M40" t="s">
        <v>36</v>
      </c>
      <c r="N40" s="6" t="s">
        <v>36</v>
      </c>
      <c r="Q40" t="s">
        <v>74</v>
      </c>
      <c r="R40" s="1">
        <v>4.8411900000000001E-2</v>
      </c>
      <c r="S40" s="6">
        <v>4.8411900000000001E-2</v>
      </c>
    </row>
    <row r="41" spans="4:20" x14ac:dyDescent="0.2">
      <c r="D41" t="s">
        <v>160</v>
      </c>
      <c r="E41" t="s">
        <v>159</v>
      </c>
      <c r="F41" t="s">
        <v>159</v>
      </c>
      <c r="G41" t="s">
        <v>75</v>
      </c>
      <c r="H41" s="1">
        <v>2.3719E-2</v>
      </c>
      <c r="I41" s="6">
        <v>2.3719E-2</v>
      </c>
      <c r="L41" t="s">
        <v>75</v>
      </c>
      <c r="M41" t="s">
        <v>36</v>
      </c>
      <c r="N41" s="6" t="s">
        <v>36</v>
      </c>
      <c r="Q41" t="s">
        <v>75</v>
      </c>
      <c r="R41" s="1">
        <v>4.8411900000000001E-2</v>
      </c>
      <c r="S41" s="6">
        <v>4.8411900000000001E-2</v>
      </c>
    </row>
    <row r="42" spans="4:20" x14ac:dyDescent="0.2">
      <c r="D42" t="s">
        <v>160</v>
      </c>
      <c r="E42" t="s">
        <v>159</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160</v>
      </c>
      <c r="E43" t="s">
        <v>159</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160</v>
      </c>
      <c r="E44" t="s">
        <v>159</v>
      </c>
      <c r="F44" t="s">
        <v>159</v>
      </c>
      <c r="G44" t="s">
        <v>77</v>
      </c>
      <c r="H44" s="1">
        <v>2.3719E-2</v>
      </c>
      <c r="I44" s="6">
        <v>2.3719E-2</v>
      </c>
      <c r="L44" t="s">
        <v>77</v>
      </c>
      <c r="M44" t="s">
        <v>36</v>
      </c>
      <c r="N44" s="6" t="s">
        <v>36</v>
      </c>
      <c r="Q44" t="s">
        <v>77</v>
      </c>
      <c r="R44" s="1">
        <v>4.8411900000000001E-2</v>
      </c>
      <c r="S44" s="6">
        <v>4.8411900000000001E-2</v>
      </c>
    </row>
    <row r="45" spans="4:20" x14ac:dyDescent="0.2">
      <c r="D45" t="s">
        <v>160</v>
      </c>
      <c r="E45" t="s">
        <v>159</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160</v>
      </c>
      <c r="E46" t="s">
        <v>159</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160</v>
      </c>
      <c r="E47" t="s">
        <v>159</v>
      </c>
      <c r="F47" t="s">
        <v>159</v>
      </c>
      <c r="G47" t="s">
        <v>89</v>
      </c>
      <c r="H47" t="s">
        <v>36</v>
      </c>
      <c r="I47" s="6">
        <f>B4</f>
        <v>0.3</v>
      </c>
      <c r="J47" t="s">
        <v>93</v>
      </c>
      <c r="L47" t="s">
        <v>89</v>
      </c>
      <c r="M47" t="s">
        <v>36</v>
      </c>
      <c r="N47" s="6" t="s">
        <v>36</v>
      </c>
      <c r="Q47" t="s">
        <v>89</v>
      </c>
      <c r="R47" t="s">
        <v>36</v>
      </c>
      <c r="S47" s="6">
        <f>B4</f>
        <v>0.3</v>
      </c>
      <c r="T47" t="s">
        <v>93</v>
      </c>
    </row>
    <row r="48" spans="4:20" x14ac:dyDescent="0.2">
      <c r="D48" t="s">
        <v>160</v>
      </c>
      <c r="E48" t="s">
        <v>159</v>
      </c>
      <c r="F48" t="s">
        <v>159</v>
      </c>
      <c r="G48" t="s">
        <v>13</v>
      </c>
      <c r="H48" t="s">
        <v>36</v>
      </c>
      <c r="I48" s="6">
        <f>B3</f>
        <v>0.15</v>
      </c>
      <c r="J48" t="s">
        <v>92</v>
      </c>
      <c r="L48" t="s">
        <v>13</v>
      </c>
      <c r="M48" t="s">
        <v>36</v>
      </c>
      <c r="N48" s="6" t="s">
        <v>36</v>
      </c>
      <c r="Q48" t="s">
        <v>13</v>
      </c>
      <c r="R48" t="s">
        <v>36</v>
      </c>
      <c r="S48" s="6">
        <f>B3</f>
        <v>0.15</v>
      </c>
      <c r="T48" t="s">
        <v>92</v>
      </c>
    </row>
    <row r="49" spans="4:20" x14ac:dyDescent="0.2">
      <c r="D49" t="s">
        <v>160</v>
      </c>
      <c r="E49" t="s">
        <v>159</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160</v>
      </c>
      <c r="E50" t="s">
        <v>159</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160</v>
      </c>
      <c r="E51" t="s">
        <v>159</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160</v>
      </c>
      <c r="E52" t="s">
        <v>159</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160</v>
      </c>
      <c r="E53" t="s">
        <v>159</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160</v>
      </c>
      <c r="E54" t="s">
        <v>159</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160</v>
      </c>
      <c r="E55" t="s">
        <v>159</v>
      </c>
      <c r="F55" t="s">
        <v>159</v>
      </c>
      <c r="G55" t="s">
        <v>98</v>
      </c>
      <c r="H55" s="1">
        <v>19.78</v>
      </c>
      <c r="I55" s="6">
        <v>19.78</v>
      </c>
      <c r="L55" t="s">
        <v>98</v>
      </c>
      <c r="M55" t="s">
        <v>36</v>
      </c>
      <c r="N55" s="6" t="s">
        <v>36</v>
      </c>
      <c r="Q55" t="s">
        <v>98</v>
      </c>
      <c r="R55" s="1" t="s">
        <v>36</v>
      </c>
      <c r="S55" s="6" t="s">
        <v>36</v>
      </c>
    </row>
    <row r="56" spans="4:20" x14ac:dyDescent="0.2">
      <c r="D56" t="s">
        <v>160</v>
      </c>
      <c r="E56" t="s">
        <v>159</v>
      </c>
      <c r="F56" t="s">
        <v>159</v>
      </c>
      <c r="G56" t="s">
        <v>99</v>
      </c>
      <c r="H56" s="1">
        <v>26</v>
      </c>
      <c r="I56" s="6">
        <v>26</v>
      </c>
      <c r="L56" t="s">
        <v>99</v>
      </c>
      <c r="M56" t="s">
        <v>36</v>
      </c>
      <c r="N56" s="6" t="s">
        <v>36</v>
      </c>
      <c r="Q56" t="s">
        <v>99</v>
      </c>
      <c r="R56" s="1" t="s">
        <v>36</v>
      </c>
      <c r="S56" s="6" t="s">
        <v>36</v>
      </c>
    </row>
    <row r="57" spans="4:20" x14ac:dyDescent="0.2">
      <c r="D57" t="s">
        <v>160</v>
      </c>
      <c r="E57" t="s">
        <v>159</v>
      </c>
      <c r="F57" t="s">
        <v>159</v>
      </c>
      <c r="G57" t="s">
        <v>100</v>
      </c>
      <c r="H57" t="s">
        <v>36</v>
      </c>
      <c r="I57" s="6">
        <v>1.0000000000000001E-5</v>
      </c>
      <c r="J57" t="s">
        <v>102</v>
      </c>
      <c r="L57" t="s">
        <v>100</v>
      </c>
      <c r="M57" t="s">
        <v>36</v>
      </c>
      <c r="N57" s="6" t="s">
        <v>36</v>
      </c>
      <c r="Q57" t="s">
        <v>100</v>
      </c>
      <c r="R57" t="s">
        <v>36</v>
      </c>
      <c r="S57" s="6" t="s">
        <v>36</v>
      </c>
    </row>
    <row r="58" spans="4:20" x14ac:dyDescent="0.2">
      <c r="D58" t="s">
        <v>160</v>
      </c>
      <c r="E58" t="s">
        <v>159</v>
      </c>
      <c r="F58" t="s">
        <v>159</v>
      </c>
      <c r="G58" t="s">
        <v>18</v>
      </c>
      <c r="H58" t="s">
        <v>36</v>
      </c>
      <c r="I58" s="6">
        <v>35.68</v>
      </c>
      <c r="J58" t="s">
        <v>103</v>
      </c>
      <c r="L58" t="s">
        <v>18</v>
      </c>
      <c r="M58" t="s">
        <v>36</v>
      </c>
      <c r="N58" s="6" t="s">
        <v>36</v>
      </c>
      <c r="Q58" t="s">
        <v>18</v>
      </c>
      <c r="R58" t="s">
        <v>36</v>
      </c>
      <c r="S58" s="6" t="s">
        <v>36</v>
      </c>
    </row>
    <row r="59" spans="4:20" x14ac:dyDescent="0.2">
      <c r="D59" t="s">
        <v>160</v>
      </c>
      <c r="E59" t="s">
        <v>159</v>
      </c>
      <c r="F59" t="s">
        <v>159</v>
      </c>
      <c r="G59" t="s">
        <v>101</v>
      </c>
      <c r="H59" s="1">
        <v>19.78</v>
      </c>
      <c r="I59" s="6">
        <v>19.78</v>
      </c>
      <c r="L59" t="s">
        <v>101</v>
      </c>
      <c r="M59" t="s">
        <v>36</v>
      </c>
      <c r="N59" s="6" t="s">
        <v>36</v>
      </c>
      <c r="Q59" t="s">
        <v>101</v>
      </c>
      <c r="R59" s="1" t="s">
        <v>36</v>
      </c>
      <c r="S59" s="6" t="s">
        <v>36</v>
      </c>
    </row>
    <row r="60" spans="4:20" x14ac:dyDescent="0.2">
      <c r="D60" t="s">
        <v>160</v>
      </c>
      <c r="E60" t="s">
        <v>159</v>
      </c>
      <c r="F60" t="s">
        <v>159</v>
      </c>
      <c r="G60" t="s">
        <v>114</v>
      </c>
      <c r="H60" s="1">
        <v>4520000</v>
      </c>
      <c r="I60" s="6">
        <v>4520000</v>
      </c>
      <c r="L60" t="s">
        <v>114</v>
      </c>
      <c r="M60" t="s">
        <v>36</v>
      </c>
      <c r="N60" s="6" t="s">
        <v>36</v>
      </c>
      <c r="Q60" t="s">
        <v>114</v>
      </c>
      <c r="R60" s="1" t="s">
        <v>36</v>
      </c>
      <c r="S60" s="6" t="s">
        <v>36</v>
      </c>
    </row>
    <row r="61" spans="4:20" x14ac:dyDescent="0.2">
      <c r="D61" t="s">
        <v>160</v>
      </c>
      <c r="E61" t="s">
        <v>159</v>
      </c>
      <c r="F61" t="s">
        <v>159</v>
      </c>
      <c r="G61" t="s">
        <v>115</v>
      </c>
      <c r="H61" s="1">
        <v>4820000</v>
      </c>
      <c r="I61" s="6">
        <v>4820000</v>
      </c>
      <c r="L61" t="s">
        <v>115</v>
      </c>
      <c r="M61" t="s">
        <v>36</v>
      </c>
      <c r="N61" s="6" t="s">
        <v>36</v>
      </c>
      <c r="Q61" t="s">
        <v>115</v>
      </c>
      <c r="R61" s="1" t="s">
        <v>36</v>
      </c>
      <c r="S61" s="6" t="s">
        <v>36</v>
      </c>
    </row>
    <row r="62" spans="4:20" x14ac:dyDescent="0.2">
      <c r="D62" t="s">
        <v>160</v>
      </c>
      <c r="E62" t="s">
        <v>159</v>
      </c>
      <c r="F62" t="s">
        <v>159</v>
      </c>
      <c r="G62" t="s">
        <v>116</v>
      </c>
      <c r="H62" t="s">
        <v>36</v>
      </c>
      <c r="I62" s="6">
        <v>5260000</v>
      </c>
      <c r="J62" t="s">
        <v>118</v>
      </c>
      <c r="L62" t="s">
        <v>116</v>
      </c>
      <c r="M62" t="s">
        <v>36</v>
      </c>
      <c r="N62" s="6" t="s">
        <v>36</v>
      </c>
      <c r="Q62" t="s">
        <v>116</v>
      </c>
      <c r="R62" t="s">
        <v>36</v>
      </c>
      <c r="S62" s="6" t="s">
        <v>36</v>
      </c>
    </row>
    <row r="63" spans="4:20" x14ac:dyDescent="0.2">
      <c r="D63" t="s">
        <v>160</v>
      </c>
      <c r="E63" t="s">
        <v>159</v>
      </c>
      <c r="F63" t="s">
        <v>159</v>
      </c>
      <c r="G63" t="s">
        <v>19</v>
      </c>
      <c r="H63" t="s">
        <v>36</v>
      </c>
      <c r="I63" s="6">
        <v>5260000</v>
      </c>
      <c r="J63" t="s">
        <v>118</v>
      </c>
      <c r="L63" t="s">
        <v>19</v>
      </c>
      <c r="M63" t="s">
        <v>36</v>
      </c>
      <c r="N63" s="6" t="s">
        <v>36</v>
      </c>
      <c r="Q63" t="s">
        <v>19</v>
      </c>
      <c r="R63" t="s">
        <v>36</v>
      </c>
      <c r="S63" s="6" t="s">
        <v>36</v>
      </c>
    </row>
    <row r="64" spans="4:20" x14ac:dyDescent="0.2">
      <c r="D64" t="s">
        <v>160</v>
      </c>
      <c r="E64" t="s">
        <v>159</v>
      </c>
      <c r="F64" t="s">
        <v>159</v>
      </c>
      <c r="G64" t="s">
        <v>117</v>
      </c>
      <c r="H64" s="1">
        <v>5260000</v>
      </c>
      <c r="I64" s="6">
        <v>5260000</v>
      </c>
      <c r="L64" t="s">
        <v>117</v>
      </c>
      <c r="M64" t="s">
        <v>36</v>
      </c>
      <c r="N64" s="6" t="s">
        <v>36</v>
      </c>
      <c r="Q64" t="s">
        <v>117</v>
      </c>
      <c r="R64" s="1" t="s">
        <v>36</v>
      </c>
      <c r="S64" s="6" t="s">
        <v>36</v>
      </c>
    </row>
    <row r="65" spans="4:20" x14ac:dyDescent="0.2">
      <c r="D65" t="s">
        <v>160</v>
      </c>
      <c r="E65" t="s">
        <v>159</v>
      </c>
      <c r="F65" t="s">
        <v>159</v>
      </c>
      <c r="G65" t="s">
        <v>107</v>
      </c>
      <c r="H65" s="1">
        <v>4520000</v>
      </c>
      <c r="I65" s="6">
        <v>4520000</v>
      </c>
      <c r="L65" t="s">
        <v>107</v>
      </c>
      <c r="M65" t="s">
        <v>36</v>
      </c>
      <c r="N65" s="6" t="s">
        <v>36</v>
      </c>
      <c r="Q65" t="s">
        <v>107</v>
      </c>
      <c r="R65" s="1" t="s">
        <v>36</v>
      </c>
      <c r="S65" s="6" t="s">
        <v>36</v>
      </c>
    </row>
    <row r="66" spans="4:20" x14ac:dyDescent="0.2">
      <c r="D66" t="s">
        <v>160</v>
      </c>
      <c r="E66" t="s">
        <v>159</v>
      </c>
      <c r="F66" t="s">
        <v>159</v>
      </c>
      <c r="G66" t="s">
        <v>108</v>
      </c>
      <c r="H66" s="1">
        <v>4820000</v>
      </c>
      <c r="I66" s="6">
        <v>4820000</v>
      </c>
      <c r="L66" t="s">
        <v>108</v>
      </c>
      <c r="M66" t="s">
        <v>36</v>
      </c>
      <c r="N66" s="6" t="s">
        <v>36</v>
      </c>
      <c r="Q66" t="s">
        <v>108</v>
      </c>
      <c r="R66" s="1" t="s">
        <v>36</v>
      </c>
      <c r="S66" s="6" t="s">
        <v>36</v>
      </c>
    </row>
    <row r="67" spans="4:20" x14ac:dyDescent="0.2">
      <c r="D67" t="s">
        <v>160</v>
      </c>
      <c r="E67" t="s">
        <v>159</v>
      </c>
      <c r="F67" t="s">
        <v>159</v>
      </c>
      <c r="G67" t="s">
        <v>109</v>
      </c>
      <c r="H67" t="s">
        <v>36</v>
      </c>
      <c r="I67" s="6">
        <v>5260000</v>
      </c>
      <c r="J67" t="s">
        <v>118</v>
      </c>
      <c r="L67" t="s">
        <v>109</v>
      </c>
      <c r="M67" t="s">
        <v>36</v>
      </c>
      <c r="N67" s="6" t="s">
        <v>36</v>
      </c>
      <c r="Q67" t="s">
        <v>109</v>
      </c>
      <c r="R67" t="s">
        <v>36</v>
      </c>
      <c r="S67" s="6" t="s">
        <v>36</v>
      </c>
    </row>
    <row r="68" spans="4:20" x14ac:dyDescent="0.2">
      <c r="D68" t="s">
        <v>160</v>
      </c>
      <c r="E68" t="s">
        <v>159</v>
      </c>
      <c r="F68" t="s">
        <v>159</v>
      </c>
      <c r="G68" t="s">
        <v>20</v>
      </c>
      <c r="H68" t="s">
        <v>36</v>
      </c>
      <c r="I68" s="6">
        <v>5260000</v>
      </c>
      <c r="J68" t="s">
        <v>118</v>
      </c>
      <c r="L68" t="s">
        <v>20</v>
      </c>
      <c r="M68" t="s">
        <v>36</v>
      </c>
      <c r="N68" s="6" t="s">
        <v>36</v>
      </c>
      <c r="Q68" t="s">
        <v>20</v>
      </c>
      <c r="R68" t="s">
        <v>36</v>
      </c>
      <c r="S68" s="6" t="s">
        <v>36</v>
      </c>
    </row>
    <row r="69" spans="4:20" x14ac:dyDescent="0.2">
      <c r="D69" t="s">
        <v>160</v>
      </c>
      <c r="E69" t="s">
        <v>159</v>
      </c>
      <c r="F69" t="s">
        <v>159</v>
      </c>
      <c r="G69" t="s">
        <v>110</v>
      </c>
      <c r="H69" s="1">
        <v>5260000</v>
      </c>
      <c r="I69" s="6">
        <v>5260000</v>
      </c>
      <c r="L69" t="s">
        <v>110</v>
      </c>
      <c r="M69" t="s">
        <v>36</v>
      </c>
      <c r="N69" s="6" t="s">
        <v>36</v>
      </c>
      <c r="Q69" t="s">
        <v>110</v>
      </c>
      <c r="R69" s="1" t="s">
        <v>36</v>
      </c>
      <c r="S69" s="6" t="s">
        <v>36</v>
      </c>
    </row>
    <row r="70" spans="4:20" x14ac:dyDescent="0.2">
      <c r="D70" t="s">
        <v>160</v>
      </c>
      <c r="E70" t="s">
        <v>159</v>
      </c>
      <c r="F70" t="s">
        <v>159</v>
      </c>
      <c r="G70" t="s">
        <v>119</v>
      </c>
      <c r="H70" s="1">
        <v>4550000</v>
      </c>
      <c r="I70" s="6">
        <v>4550000</v>
      </c>
      <c r="L70" t="s">
        <v>119</v>
      </c>
      <c r="M70" t="s">
        <v>36</v>
      </c>
      <c r="N70" s="6" t="s">
        <v>36</v>
      </c>
      <c r="Q70" t="s">
        <v>119</v>
      </c>
      <c r="R70" s="1" t="s">
        <v>36</v>
      </c>
      <c r="S70" s="6" t="s">
        <v>36</v>
      </c>
    </row>
    <row r="71" spans="4:20" x14ac:dyDescent="0.2">
      <c r="D71" t="s">
        <v>160</v>
      </c>
      <c r="E71" t="s">
        <v>159</v>
      </c>
      <c r="F71" t="s">
        <v>159</v>
      </c>
      <c r="G71" t="s">
        <v>120</v>
      </c>
      <c r="H71" s="1">
        <v>4820000</v>
      </c>
      <c r="I71" s="6">
        <v>4820000</v>
      </c>
      <c r="L71" t="s">
        <v>120</v>
      </c>
      <c r="M71" t="s">
        <v>36</v>
      </c>
      <c r="N71" s="6" t="s">
        <v>36</v>
      </c>
      <c r="Q71" t="s">
        <v>120</v>
      </c>
      <c r="R71" s="1" t="s">
        <v>36</v>
      </c>
      <c r="S71" s="6" t="s">
        <v>36</v>
      </c>
    </row>
    <row r="72" spans="4:20" x14ac:dyDescent="0.2">
      <c r="D72" t="s">
        <v>160</v>
      </c>
      <c r="E72" t="s">
        <v>159</v>
      </c>
      <c r="F72" t="s">
        <v>159</v>
      </c>
      <c r="G72" t="s">
        <v>121</v>
      </c>
      <c r="H72" t="s">
        <v>36</v>
      </c>
      <c r="I72" s="6">
        <v>1</v>
      </c>
      <c r="J72" t="s">
        <v>124</v>
      </c>
      <c r="L72" t="s">
        <v>121</v>
      </c>
      <c r="M72" t="s">
        <v>36</v>
      </c>
      <c r="N72" s="6" t="s">
        <v>36</v>
      </c>
      <c r="Q72" t="s">
        <v>121</v>
      </c>
      <c r="R72" t="s">
        <v>36</v>
      </c>
      <c r="S72" s="6" t="s">
        <v>36</v>
      </c>
    </row>
    <row r="73" spans="4:20" x14ac:dyDescent="0.2">
      <c r="D73" t="s">
        <v>160</v>
      </c>
      <c r="E73" t="s">
        <v>159</v>
      </c>
      <c r="F73" t="s">
        <v>159</v>
      </c>
      <c r="G73" t="s">
        <v>21</v>
      </c>
      <c r="H73" t="s">
        <v>36</v>
      </c>
      <c r="I73" s="6">
        <f>B14</f>
        <v>557673</v>
      </c>
      <c r="L73" t="s">
        <v>21</v>
      </c>
      <c r="M73" t="s">
        <v>36</v>
      </c>
      <c r="N73" s="6" t="s">
        <v>36</v>
      </c>
      <c r="Q73" t="s">
        <v>21</v>
      </c>
      <c r="R73" t="s">
        <v>36</v>
      </c>
      <c r="S73" s="6" t="s">
        <v>36</v>
      </c>
    </row>
    <row r="74" spans="4:20" x14ac:dyDescent="0.2">
      <c r="D74" t="s">
        <v>160</v>
      </c>
      <c r="E74" t="s">
        <v>159</v>
      </c>
      <c r="F74" t="s">
        <v>159</v>
      </c>
      <c r="G74" t="s">
        <v>122</v>
      </c>
      <c r="H74" s="1">
        <v>4550000</v>
      </c>
      <c r="I74" s="6">
        <v>4550000</v>
      </c>
      <c r="J74" t="s">
        <v>123</v>
      </c>
      <c r="L74" t="s">
        <v>122</v>
      </c>
      <c r="M74" t="s">
        <v>36</v>
      </c>
      <c r="N74" s="6" t="s">
        <v>36</v>
      </c>
      <c r="Q74" t="s">
        <v>122</v>
      </c>
      <c r="R74" s="1" t="s">
        <v>36</v>
      </c>
      <c r="S74" s="6" t="s">
        <v>36</v>
      </c>
    </row>
    <row r="75" spans="4:20" x14ac:dyDescent="0.2">
      <c r="D75" t="s">
        <v>160</v>
      </c>
      <c r="E75" t="s">
        <v>159</v>
      </c>
      <c r="F75" t="s">
        <v>159</v>
      </c>
      <c r="G75" t="s">
        <v>126</v>
      </c>
      <c r="H75" s="1">
        <v>0.5</v>
      </c>
      <c r="I75" s="6">
        <v>0.5</v>
      </c>
      <c r="L75" t="s">
        <v>126</v>
      </c>
      <c r="M75" t="s">
        <v>36</v>
      </c>
      <c r="N75" s="6" t="s">
        <v>36</v>
      </c>
      <c r="Q75" t="s">
        <v>126</v>
      </c>
      <c r="R75" s="1" t="s">
        <v>36</v>
      </c>
      <c r="S75" s="6">
        <v>0.5</v>
      </c>
    </row>
    <row r="76" spans="4:20" x14ac:dyDescent="0.2">
      <c r="D76" t="s">
        <v>160</v>
      </c>
      <c r="E76" t="s">
        <v>159</v>
      </c>
      <c r="F76" t="s">
        <v>159</v>
      </c>
      <c r="G76" t="s">
        <v>128</v>
      </c>
      <c r="H76" t="s">
        <v>36</v>
      </c>
      <c r="I76" s="6" t="s">
        <v>36</v>
      </c>
      <c r="J76" t="s">
        <v>136</v>
      </c>
      <c r="L76" t="s">
        <v>128</v>
      </c>
      <c r="M76" t="s">
        <v>36</v>
      </c>
      <c r="N76" s="6" t="s">
        <v>36</v>
      </c>
      <c r="Q76" t="s">
        <v>128</v>
      </c>
      <c r="R76" t="s">
        <v>36</v>
      </c>
      <c r="S76" s="6" t="s">
        <v>36</v>
      </c>
      <c r="T76" t="s">
        <v>136</v>
      </c>
    </row>
    <row r="77" spans="4:20" x14ac:dyDescent="0.2">
      <c r="D77" t="s">
        <v>160</v>
      </c>
      <c r="E77" t="s">
        <v>159</v>
      </c>
      <c r="F77" t="s">
        <v>159</v>
      </c>
      <c r="G77" t="s">
        <v>127</v>
      </c>
      <c r="H77" t="s">
        <v>36</v>
      </c>
      <c r="I77" s="7">
        <f>B5</f>
        <v>1</v>
      </c>
      <c r="J77" t="s">
        <v>139</v>
      </c>
      <c r="L77" t="s">
        <v>127</v>
      </c>
      <c r="M77" t="s">
        <v>36</v>
      </c>
      <c r="N77" s="6" t="s">
        <v>36</v>
      </c>
      <c r="Q77" t="s">
        <v>127</v>
      </c>
      <c r="R77" t="s">
        <v>36</v>
      </c>
      <c r="S77" s="7">
        <v>1.0000000000000001E-5</v>
      </c>
      <c r="T77" t="s">
        <v>150</v>
      </c>
    </row>
    <row r="78" spans="4:20" x14ac:dyDescent="0.2">
      <c r="D78" t="s">
        <v>160</v>
      </c>
      <c r="E78" t="s">
        <v>159</v>
      </c>
      <c r="F78" t="s">
        <v>159</v>
      </c>
      <c r="G78" t="s">
        <v>129</v>
      </c>
      <c r="H78" t="s">
        <v>36</v>
      </c>
      <c r="I78" s="7">
        <f>B6</f>
        <v>0.5</v>
      </c>
      <c r="J78" t="s">
        <v>140</v>
      </c>
      <c r="L78" t="s">
        <v>129</v>
      </c>
      <c r="M78" t="s">
        <v>36</v>
      </c>
      <c r="N78" s="6" t="s">
        <v>36</v>
      </c>
      <c r="Q78" t="s">
        <v>129</v>
      </c>
      <c r="R78" t="s">
        <v>36</v>
      </c>
      <c r="S78" s="7">
        <v>1.0000000000000001E-5</v>
      </c>
      <c r="T78" t="s">
        <v>150</v>
      </c>
    </row>
    <row r="79" spans="4:20" x14ac:dyDescent="0.2">
      <c r="D79" t="s">
        <v>160</v>
      </c>
      <c r="E79" t="s">
        <v>159</v>
      </c>
      <c r="F79" t="s">
        <v>159</v>
      </c>
      <c r="G79" t="s">
        <v>130</v>
      </c>
      <c r="H79">
        <v>1</v>
      </c>
      <c r="I79" s="6">
        <v>1</v>
      </c>
      <c r="L79" t="s">
        <v>130</v>
      </c>
      <c r="M79" t="s">
        <v>36</v>
      </c>
      <c r="N79" s="6" t="s">
        <v>36</v>
      </c>
      <c r="Q79" t="s">
        <v>130</v>
      </c>
      <c r="R79" t="s">
        <v>36</v>
      </c>
      <c r="S79" s="6">
        <v>1</v>
      </c>
    </row>
    <row r="80" spans="4:20" x14ac:dyDescent="0.2">
      <c r="D80" t="s">
        <v>160</v>
      </c>
      <c r="E80" t="s">
        <v>159</v>
      </c>
      <c r="F80" t="s">
        <v>159</v>
      </c>
      <c r="G80" t="s">
        <v>131</v>
      </c>
      <c r="H80">
        <v>1</v>
      </c>
      <c r="I80" s="6">
        <v>1</v>
      </c>
      <c r="L80" t="s">
        <v>131</v>
      </c>
      <c r="M80" t="s">
        <v>36</v>
      </c>
      <c r="N80" s="6" t="s">
        <v>36</v>
      </c>
      <c r="Q80" t="s">
        <v>131</v>
      </c>
      <c r="R80" t="s">
        <v>36</v>
      </c>
      <c r="S80" s="6">
        <v>1</v>
      </c>
    </row>
    <row r="81" spans="4:20" x14ac:dyDescent="0.2">
      <c r="D81" t="s">
        <v>160</v>
      </c>
      <c r="E81" t="s">
        <v>159</v>
      </c>
      <c r="F81" t="s">
        <v>159</v>
      </c>
      <c r="G81" t="s">
        <v>132</v>
      </c>
      <c r="H81" t="s">
        <v>36</v>
      </c>
      <c r="I81" s="6" t="s">
        <v>36</v>
      </c>
      <c r="L81" t="s">
        <v>132</v>
      </c>
      <c r="M81" t="s">
        <v>36</v>
      </c>
      <c r="N81" s="6" t="s">
        <v>36</v>
      </c>
      <c r="Q81" t="s">
        <v>132</v>
      </c>
      <c r="R81" t="s">
        <v>36</v>
      </c>
      <c r="S81" s="6" t="s">
        <v>36</v>
      </c>
    </row>
    <row r="82" spans="4:20" x14ac:dyDescent="0.2">
      <c r="D82" t="s">
        <v>160</v>
      </c>
      <c r="E82" t="s">
        <v>159</v>
      </c>
      <c r="F82" t="s">
        <v>159</v>
      </c>
      <c r="G82" t="s">
        <v>133</v>
      </c>
      <c r="H82" t="s">
        <v>36</v>
      </c>
      <c r="I82" s="7">
        <f>B6</f>
        <v>0.5</v>
      </c>
      <c r="J82" t="s">
        <v>138</v>
      </c>
      <c r="L82" t="s">
        <v>133</v>
      </c>
      <c r="M82" t="s">
        <v>36</v>
      </c>
      <c r="N82" s="6" t="s">
        <v>36</v>
      </c>
      <c r="Q82" t="s">
        <v>133</v>
      </c>
      <c r="R82" t="s">
        <v>36</v>
      </c>
      <c r="S82" s="7">
        <v>1.0000000000000001E-5</v>
      </c>
      <c r="T82" s="11" t="s">
        <v>150</v>
      </c>
    </row>
    <row r="83" spans="4:20" x14ac:dyDescent="0.2">
      <c r="D83" t="s">
        <v>160</v>
      </c>
      <c r="E83" t="s">
        <v>159</v>
      </c>
      <c r="F83" t="s">
        <v>159</v>
      </c>
      <c r="G83" t="s">
        <v>134</v>
      </c>
      <c r="H83" t="s">
        <v>36</v>
      </c>
      <c r="I83" s="7">
        <f>B5</f>
        <v>1</v>
      </c>
      <c r="J83" t="s">
        <v>137</v>
      </c>
      <c r="L83" t="s">
        <v>134</v>
      </c>
      <c r="M83" t="s">
        <v>36</v>
      </c>
      <c r="N83" s="6" t="s">
        <v>36</v>
      </c>
      <c r="Q83" t="s">
        <v>134</v>
      </c>
      <c r="R83" t="s">
        <v>36</v>
      </c>
      <c r="S83" s="7">
        <v>1.0000000000000001E-5</v>
      </c>
      <c r="T83" s="11" t="s">
        <v>150</v>
      </c>
    </row>
    <row r="84" spans="4:20" x14ac:dyDescent="0.2">
      <c r="D84" t="s">
        <v>160</v>
      </c>
      <c r="E84" t="s">
        <v>159</v>
      </c>
      <c r="F84" t="s">
        <v>159</v>
      </c>
      <c r="G84" t="s">
        <v>135</v>
      </c>
      <c r="H84">
        <v>0.5</v>
      </c>
      <c r="I84" s="6">
        <v>0.5</v>
      </c>
      <c r="L84" t="s">
        <v>135</v>
      </c>
      <c r="M84" t="s">
        <v>36</v>
      </c>
      <c r="N84" s="6" t="s">
        <v>36</v>
      </c>
      <c r="Q84" t="s">
        <v>135</v>
      </c>
      <c r="R84" t="s">
        <v>36</v>
      </c>
      <c r="S84" s="6">
        <v>0.5</v>
      </c>
    </row>
    <row r="85" spans="4:20" x14ac:dyDescent="0.2">
      <c r="D85" t="s">
        <v>160</v>
      </c>
      <c r="E85" t="s">
        <v>159</v>
      </c>
      <c r="F85" t="s">
        <v>159</v>
      </c>
      <c r="G85" t="s">
        <v>22</v>
      </c>
      <c r="H85">
        <v>3.302</v>
      </c>
      <c r="I85" s="6">
        <f>H85+B2+B3+B4</f>
        <v>3.8519999999999999</v>
      </c>
      <c r="L85" t="s">
        <v>22</v>
      </c>
      <c r="M85" t="s">
        <v>36</v>
      </c>
      <c r="N85" s="6" t="s">
        <v>36</v>
      </c>
      <c r="Q85" t="s">
        <v>22</v>
      </c>
      <c r="R85" t="s">
        <v>36</v>
      </c>
      <c r="S85" s="6" t="s">
        <v>36</v>
      </c>
    </row>
    <row r="86" spans="4:20" x14ac:dyDescent="0.2">
      <c r="D86" t="s">
        <v>160</v>
      </c>
      <c r="E86" t="s">
        <v>159</v>
      </c>
      <c r="F86" t="s">
        <v>159</v>
      </c>
      <c r="G86" t="s">
        <v>104</v>
      </c>
      <c r="H86" s="1">
        <v>149000</v>
      </c>
      <c r="I86" s="6">
        <f>H86-B15*9.8*(I85-H85)</f>
        <v>144528.6716</v>
      </c>
      <c r="L86" t="s">
        <v>104</v>
      </c>
      <c r="M86" t="s">
        <v>36</v>
      </c>
      <c r="N86" s="6" t="s">
        <v>36</v>
      </c>
      <c r="Q86" t="s">
        <v>104</v>
      </c>
      <c r="R86" s="1" t="s">
        <v>36</v>
      </c>
      <c r="S86" s="6" t="s">
        <v>36</v>
      </c>
    </row>
    <row r="87" spans="4:20" x14ac:dyDescent="0.2">
      <c r="D87" t="s">
        <v>160</v>
      </c>
      <c r="E87" t="s">
        <v>159</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160</v>
      </c>
      <c r="E88" t="s">
        <v>159</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160</v>
      </c>
      <c r="E89" t="s">
        <v>159</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160</v>
      </c>
      <c r="E90" t="s">
        <v>159</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160</v>
      </c>
      <c r="E91" t="s">
        <v>159</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160</v>
      </c>
      <c r="E92" t="s">
        <v>159</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160</v>
      </c>
      <c r="E93" t="s">
        <v>159</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sheetData>
  <conditionalFormatting sqref="D3:D93">
    <cfRule type="containsText" dxfId="2" priority="3" operator="containsText" text="N">
      <formula>NOT(ISERROR(SEARCH("N",D3)))</formula>
    </cfRule>
  </conditionalFormatting>
  <conditionalFormatting sqref="E3:E93">
    <cfRule type="containsText" dxfId="1" priority="2" operator="containsText" text="N">
      <formula>NOT(ISERROR(SEARCH("N",E3)))</formula>
    </cfRule>
  </conditionalFormatting>
  <conditionalFormatting sqref="F3:F93">
    <cfRule type="containsText" dxfId="0"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2017-06-15T21:00:39Z</dcterms:modified>
</cp:coreProperties>
</file>