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0" yWindow="440" windowWidth="25600" windowHeight="155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 i="1" l="1"/>
  <c r="I18" i="1"/>
  <c r="I12" i="1"/>
  <c r="I17" i="1"/>
  <c r="S48" i="1"/>
  <c r="S47" i="1"/>
  <c r="I85" i="1"/>
  <c r="I86" i="1"/>
  <c r="I83" i="1"/>
  <c r="I82" i="1"/>
  <c r="I78" i="1"/>
  <c r="I77" i="1"/>
  <c r="I73" i="1"/>
  <c r="I25" i="1"/>
  <c r="I48" i="1"/>
  <c r="I47" i="1"/>
  <c r="I43" i="1"/>
  <c r="I42" i="1"/>
  <c r="I38" i="1"/>
  <c r="I33"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<sst xmlns="http://schemas.openxmlformats.org/spreadsheetml/2006/main" count="1086" uniqueCount="174">
  <si>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</si>
  <si>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</si>
  <si>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</si>
  <si>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</si>
  <si>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</si>
  <si>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</si>
  <si>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</si>
  <si>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</si>
  <si>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</si>
  <si>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</si>
  <si>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</si>
  <si>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</si>
  <si>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</si>
  <si>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</si>
  <si>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</si>
  <si>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</si>
  <si>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</si>
  <si>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</si>
  <si>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</si>
  <si>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</si>
  <si>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</si>
  <si>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</si>
  <si>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</si>
  <si>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</si>
  <si>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</si>
  <si>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</si>
  <si>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</si>
  <si>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</si>
  <si>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</si>
  <si>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</si>
  <si>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</si>
  <si>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</si>
  <si>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</si>
  <si>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</si>
  <si>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</si>
  <si>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</si>
  <si>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</si>
  <si>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</si>
  <si>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</si>
  <si>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</si>
  <si>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</si>
  <si>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</si>
  <si>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</si>
  <si>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</si>
  <si>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</si>
  <si>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</si>
  <si>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</si>
  <si>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</si>
  <si>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</si>
  <si>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</si>
  <si>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</si>
  <si>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</si>
  <si>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</si>
  <si>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</si>
  <si>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</si>
  <si>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</si>
  <si>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</si>
  <si>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</si>
  <si>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</si>
  <si>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</si>
  <si>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</si>
  <si>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</si>
  <si>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</si>
  <si>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</si>
  <si>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</si>
  <si>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</si>
  <si>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</si>
  <si>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</si>
  <si>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</si>
  <si>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</si>
  <si>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</si>
  <si>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</si>
  <si>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</si>
  <si>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</si>
  <si>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</si>
  <si>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</si>
  <si>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</si>
  <si>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</si>
  <si>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</si>
  <si>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</si>
  <si>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</si>
  <si>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</si>
  <si>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</si>
  <si>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</si>
  <si>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</si>
  <si>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</si>
  <si>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</si>
  <si>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</si>
  <si>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</si>
  <si>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</si>
  <si>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</si>
  <si>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</si>
  <si>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</si>
  <si>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</si>
  <si>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</si>
  <si>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</si>
  <si>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</si>
  <si>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</si>
  <si>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</si>
  <si>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</si>
  <si>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</si>
  <si>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</si>
  <si>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</si>
  <si>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</si>
  <si>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</si>
  <si>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</si>
  <si>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</si>
  <si>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</si>
  <si>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</si>
  <si>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</si>
  <si>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</si>
  <si>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</si>
  <si>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</si>
  <si>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</si>
  <si>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</si>
  <si>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</si>
  <si>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</si>
  <si>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</si>
  <si>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</si>
  <si>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</si>
  <si>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</si>
  <si>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</si>
  <si>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</si>
  <si>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</si>
  <si>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</si>
  <si>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</si>
  <si>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</si>
  <si>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</si>
  <si>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</si>
  <si>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</si>
  <si>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</si>
  <si>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</si>
  <si>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</si>
  <si>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</si>
  <si>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</si>
  <si>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</si>
  <si>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</si>
  <si>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</si>
  <si>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</si>
  <si>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</si>
  <si>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</si>
  <si>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</si>
  <si>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</si>
  <si>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</si>
  <si>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</si>
  <si>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</si>
  <si>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</si>
  <si>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</si>
  <si>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</si>
  <si>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</si>
  <si>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</si>
  <si>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</si>
  <si>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</si>
  <si>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</si>
  <si>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</si>
  <si>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</si>
  <si>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</si>
  <si>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</si>
  <si>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</si>
  <si>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</si>
  <si>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</si>
  <si>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</si>
  <si>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</si>
  <si>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</si>
  <si>
    <t>XKSTIZ(1)</t>
  </si>
  <si>
    <t>XKSTIZ(2)</t>
  </si>
  <si>
    <t>XKSTIZ(3)</t>
  </si>
  <si>
    <t>XKSTIZ(4)</t>
  </si>
  <si>
    <t>XKSTIZ(5)</t>
  </si>
  <si>
    <t>XKSTOZ(1)</t>
  </si>
  <si>
    <t>XKSTOZ(2)</t>
  </si>
  <si>
    <t>XKSTOZ(3)</t>
  </si>
  <si>
    <t>XKSTOZ(4)</t>
  </si>
  <si>
    <t>XKSTOZ(5)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</si>
</sst>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xf numFmtId="11" fontId="3"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tabSelected="1" workbookViewId="0">
      <selection activeCell="F103" sqref="F103"/>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160</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160</v>
      </c>
      <c r="F4" t="s">
        <v>159</v>
      </c>
      <c r="G4" t="s">
        <v>5</v>
      </c>
      <c r="H4">
        <v>1</v>
      </c>
      <c r="I4">
        <v>3</v>
      </c>
      <c r="L4" t="s">
        <v>5</v>
      </c>
      <c r="M4" t="s">
        <v>36</v>
      </c>
      <c r="N4" s="6" t="s">
        <v>36</v>
      </c>
      <c r="Q4" t="s">
        <v>5</v>
      </c>
      <c r="R4">
        <v>1</v>
      </c>
      <c r="S4">
        <v>3</v>
      </c>
    </row>
    <row r="5" spans="1:20" x14ac:dyDescent="0.2">
      <c r="A5" t="s">
        <v>142</v>
      </c>
      <c r="B5">
        <v>2.0000000000000001E-4</v>
      </c>
      <c r="D5" t="s">
        <v>160</v>
      </c>
      <c r="E5" t="s">
        <v>160</v>
      </c>
      <c r="F5" t="s">
        <v>159</v>
      </c>
      <c r="G5" t="s">
        <v>6</v>
      </c>
      <c r="H5">
        <v>5</v>
      </c>
      <c r="I5">
        <v>5</v>
      </c>
      <c r="L5" t="s">
        <v>6</v>
      </c>
      <c r="M5" t="s">
        <v>36</v>
      </c>
      <c r="N5" s="6" t="s">
        <v>36</v>
      </c>
      <c r="Q5" t="s">
        <v>6</v>
      </c>
      <c r="R5">
        <v>5</v>
      </c>
      <c r="S5">
        <v>5</v>
      </c>
    </row>
    <row r="6" spans="1:20" x14ac:dyDescent="0.2">
      <c r="A6" t="s">
        <v>141</v>
      </c>
      <c r="B6">
        <v>1E-4</v>
      </c>
      <c r="D6" t="s">
        <v>160</v>
      </c>
      <c r="E6" t="s">
        <v>160</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160</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160</v>
      </c>
      <c r="F8" t="s">
        <v>159</v>
      </c>
      <c r="G8" t="s">
        <v>9</v>
      </c>
      <c r="H8" t="s">
        <v>36</v>
      </c>
      <c r="I8">
        <v>1</v>
      </c>
      <c r="J8" t="s">
        <v>47</v>
      </c>
      <c r="L8" t="s">
        <v>9</v>
      </c>
      <c r="M8" t="s">
        <v>36</v>
      </c>
      <c r="N8" s="6" t="s">
        <v>36</v>
      </c>
      <c r="Q8" t="s">
        <v>9</v>
      </c>
      <c r="R8" t="s">
        <v>36</v>
      </c>
      <c r="S8">
        <v>1</v>
      </c>
      <c r="T8" t="s">
        <v>47</v>
      </c>
    </row>
    <row r="9" spans="1:20" x14ac:dyDescent="0.2">
      <c r="A9" t="s">
        <v>56</v>
      </c>
      <c r="B9" s="1">
        <v>0.1492</v>
      </c>
      <c r="C9" t="s">
        <v>3</v>
      </c>
      <c r="D9" t="s">
        <v>160</v>
      </c>
      <c r="E9" t="s">
        <v>160</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160</v>
      </c>
      <c r="F10" t="s">
        <v>159</v>
      </c>
      <c r="G10" t="s">
        <v>40</v>
      </c>
      <c r="H10" s="1">
        <v>2.5026599999999999E-5</v>
      </c>
      <c r="I10" s="6">
        <v>2.5026599999999999E-5</v>
      </c>
      <c r="L10" t="s">
        <v>40</v>
      </c>
      <c r="M10" t="s">
        <v>36</v>
      </c>
      <c r="N10" s="6" t="s">
        <v>36</v>
      </c>
      <c r="Q10" t="s">
        <v>40</v>
      </c>
      <c r="R10" s="1">
        <v>2.5398999999999999E-5</v>
      </c>
      <c r="S10" s="6">
        <v>2.5398999999999999E-5</v>
      </c>
    </row>
    <row r="11" spans="1:20" x14ac:dyDescent="0.2">
      <c r="A11" t="s">
        <v>54</v>
      </c>
      <c r="B11" s="1">
        <v>271</v>
      </c>
      <c r="D11" t="s">
        <v>160</v>
      </c>
      <c r="E11" t="s">
        <v>160</v>
      </c>
      <c r="F11" t="s">
        <v>159</v>
      </c>
      <c r="G11" t="s">
        <v>41</v>
      </c>
      <c r="H11" s="1">
        <v>2.5026599999999999E-5</v>
      </c>
      <c r="I11" s="6">
        <v>2.5026599999999999E-5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160</v>
      </c>
      <c r="F12" t="s">
        <v>159</v>
      </c>
      <c r="G12" t="s">
        <v>42</v>
      </c>
      <c r="H12" t="s">
        <v>36</v>
      </c>
      <c r="I12" s="6">
        <f>(3/2/SQRT(3)*B9^2 - PI()*B10^2)/B11</f>
        <v>7.0971924029625367E-5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160</v>
      </c>
      <c r="F13" t="s">
        <v>159</v>
      </c>
      <c r="G13" t="s">
        <v>37</v>
      </c>
      <c r="H13" t="s">
        <v>36</v>
      </c>
      <c r="I13" s="6">
        <f>(3/2/SQRT(3)*B9^2 - PI()*(B8^2-B7^2))/B11</f>
        <v>5.5636064442975235E-5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160</v>
      </c>
      <c r="F14" t="s">
        <v>159</v>
      </c>
      <c r="G14" t="s">
        <v>44</v>
      </c>
      <c r="H14" s="1">
        <v>2.5026599999999999E-5</v>
      </c>
      <c r="I14" s="6">
        <v>2.5026599999999999E-5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160</v>
      </c>
      <c r="F15" t="s">
        <v>159</v>
      </c>
      <c r="G15" t="s">
        <v>50</v>
      </c>
      <c r="H15" s="1">
        <v>3.36149E-3</v>
      </c>
      <c r="I15" s="6">
        <v>3.36149E-3</v>
      </c>
      <c r="L15" t="s">
        <v>50</v>
      </c>
      <c r="M15" t="s">
        <v>36</v>
      </c>
      <c r="N15" s="6" t="s">
        <v>36</v>
      </c>
      <c r="Q15" t="s">
        <v>50</v>
      </c>
      <c r="R15" s="1">
        <v>1.8782E-3</v>
      </c>
      <c r="S15" s="6">
        <v>1.8782E-3</v>
      </c>
    </row>
    <row r="16" spans="1:20" x14ac:dyDescent="0.2">
      <c r="D16" t="s">
        <v>160</v>
      </c>
      <c r="E16" t="s">
        <v>160</v>
      </c>
      <c r="F16" t="s">
        <v>159</v>
      </c>
      <c r="G16" t="s">
        <v>51</v>
      </c>
      <c r="H16" s="1">
        <v>3.36149E-3</v>
      </c>
      <c r="I16" s="6">
        <v>3.36149E-3</v>
      </c>
      <c r="L16" t="s">
        <v>51</v>
      </c>
      <c r="M16" t="s">
        <v>36</v>
      </c>
      <c r="N16" s="6" t="s">
        <v>36</v>
      </c>
      <c r="Q16" t="s">
        <v>51</v>
      </c>
      <c r="R16" s="1">
        <v>1.8782E-3</v>
      </c>
      <c r="S16" s="6">
        <v>1.8782E-3</v>
      </c>
    </row>
    <row r="17" spans="1:20" x14ac:dyDescent="0.2">
      <c r="D17" t="s">
        <v>160</v>
      </c>
      <c r="E17" t="s">
        <v>160</v>
      </c>
      <c r="F17" t="s">
        <v>159</v>
      </c>
      <c r="G17" t="s">
        <v>52</v>
      </c>
      <c r="H17" s="1" t="s">
        <v>36</v>
      </c>
      <c r="I17" s="6">
        <f>4*I12*B11/(B9/2/SQRT(3)*12+PI()*2*B10)</f>
        <v>0.14231291601101889</v>
      </c>
      <c r="J17" t="s">
        <v>55</v>
      </c>
      <c r="L17" t="s">
        <v>52</v>
      </c>
      <c r="M17" t="s">
        <v>36</v>
      </c>
      <c r="N17" s="6" t="s">
        <v>36</v>
      </c>
      <c r="Q17" t="s">
        <v>52</v>
      </c>
      <c r="R17" s="1" t="s">
        <v>36</v>
      </c>
      <c r="S17" s="7">
        <v>1.8782E-2</v>
      </c>
      <c r="T17" t="s">
        <v>63</v>
      </c>
    </row>
    <row r="18" spans="1:20" x14ac:dyDescent="0.2">
      <c r="A18" s="3" t="s">
        <v>82</v>
      </c>
      <c r="D18" t="s">
        <v>160</v>
      </c>
      <c r="E18" t="s">
        <v>160</v>
      </c>
      <c r="F18" t="s">
        <v>159</v>
      </c>
      <c r="G18" t="s">
        <v>10</v>
      </c>
      <c r="H18" t="s">
        <v>36</v>
      </c>
      <c r="I18" s="6">
        <f>4*I13*B11/(B9/2/SQRT(3)*12+2*PI()*B7+2*PI()*B8)</f>
        <v>5.7698087347996037E-2</v>
      </c>
      <c r="J18" t="s">
        <v>64</v>
      </c>
      <c r="L18" t="s">
        <v>10</v>
      </c>
      <c r="M18" t="s">
        <v>36</v>
      </c>
      <c r="N18" s="6" t="s">
        <v>36</v>
      </c>
      <c r="Q18" t="s">
        <v>10</v>
      </c>
      <c r="R18" t="s">
        <v>36</v>
      </c>
      <c r="S18" s="7">
        <v>1.8782E-2</v>
      </c>
      <c r="T18" t="s">
        <v>63</v>
      </c>
    </row>
    <row r="19" spans="1:20" x14ac:dyDescent="0.2">
      <c r="A19" s="12"/>
      <c r="B19" t="s">
        <v>153</v>
      </c>
      <c r="C19" t="s">
        <v>154</v>
      </c>
      <c r="D19" t="s">
        <v>160</v>
      </c>
      <c r="E19" t="s">
        <v>160</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160</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160</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160</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160</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160</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160</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160</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160</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160</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160</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160</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160</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160</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160</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160</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160</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160</v>
      </c>
      <c r="F36" t="s">
        <v>159</v>
      </c>
      <c r="G36" t="s">
        <v>71</v>
      </c>
      <c r="H36" s="1">
        <v>0</v>
      </c>
      <c r="I36" s="6">
        <v>0</v>
      </c>
      <c r="L36" t="s">
        <v>71</v>
      </c>
      <c r="M36" t="s">
        <v>36</v>
      </c>
      <c r="N36" s="6" t="s">
        <v>36</v>
      </c>
      <c r="Q36" t="s">
        <v>71</v>
      </c>
      <c r="R36" s="1">
        <v>0</v>
      </c>
      <c r="S36" s="6">
        <v>0</v>
      </c>
    </row>
    <row r="37" spans="4:20" x14ac:dyDescent="0.2">
      <c r="D37" t="s">
        <v>160</v>
      </c>
      <c r="E37" t="s">
        <v>160</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160</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160</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160</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160</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160</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160</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160</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160</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160</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160</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160</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160</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160</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160</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160</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160</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160</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160</v>
      </c>
      <c r="F55" t="s">
        <v>159</v>
      </c>
      <c r="G55" t="s">
        <v>98</v>
      </c>
      <c r="H55" s="1">
        <v>19.78</v>
      </c>
      <c r="I55" s="6">
        <v>19.78</v>
      </c>
      <c r="L55" t="s">
        <v>98</v>
      </c>
      <c r="M55" t="s">
        <v>36</v>
      </c>
      <c r="N55" s="6" t="s">
        <v>36</v>
      </c>
      <c r="Q55" t="s">
        <v>98</v>
      </c>
      <c r="R55" s="1" t="s">
        <v>36</v>
      </c>
      <c r="S55" s="6" t="s">
        <v>36</v>
      </c>
    </row>
    <row r="56" spans="4:20" x14ac:dyDescent="0.2">
      <c r="D56" t="s">
        <v>160</v>
      </c>
      <c r="E56" t="s">
        <v>160</v>
      </c>
      <c r="F56" t="s">
        <v>159</v>
      </c>
      <c r="G56" t="s">
        <v>99</v>
      </c>
      <c r="H56" s="1">
        <v>26</v>
      </c>
      <c r="I56" s="6">
        <v>26</v>
      </c>
      <c r="L56" t="s">
        <v>99</v>
      </c>
      <c r="M56" t="s">
        <v>36</v>
      </c>
      <c r="N56" s="6" t="s">
        <v>36</v>
      </c>
      <c r="Q56" t="s">
        <v>99</v>
      </c>
      <c r="R56" s="1" t="s">
        <v>36</v>
      </c>
      <c r="S56" s="6" t="s">
        <v>36</v>
      </c>
    </row>
    <row r="57" spans="4:20" x14ac:dyDescent="0.2">
      <c r="D57" t="s">
        <v>160</v>
      </c>
      <c r="E57" t="s">
        <v>160</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160</v>
      </c>
      <c r="F58" t="s">
        <v>159</v>
      </c>
      <c r="G58" t="s">
        <v>18</v>
      </c>
      <c r="H58" t="s">
        <v>36</v>
      </c>
      <c r="I58" s="6">
        <v>35.68</v>
      </c>
      <c r="J58" t="s">
        <v>103</v>
      </c>
      <c r="L58" t="s">
        <v>18</v>
      </c>
      <c r="M58" t="s">
        <v>36</v>
      </c>
      <c r="N58" s="6" t="s">
        <v>36</v>
      </c>
      <c r="Q58" t="s">
        <v>18</v>
      </c>
      <c r="R58" t="s">
        <v>36</v>
      </c>
      <c r="S58" s="6" t="s">
        <v>36</v>
      </c>
    </row>
    <row r="59" spans="4:20" x14ac:dyDescent="0.2">
      <c r="D59" t="s">
        <v>160</v>
      </c>
      <c r="E59" t="s">
        <v>160</v>
      </c>
      <c r="F59" t="s">
        <v>159</v>
      </c>
      <c r="G59" t="s">
        <v>101</v>
      </c>
      <c r="H59" s="1">
        <v>19.78</v>
      </c>
      <c r="I59" s="6">
        <v>19.78</v>
      </c>
      <c r="L59" t="s">
        <v>101</v>
      </c>
      <c r="M59" t="s">
        <v>36</v>
      </c>
      <c r="N59" s="6" t="s">
        <v>36</v>
      </c>
      <c r="Q59" t="s">
        <v>101</v>
      </c>
      <c r="R59" s="1" t="s">
        <v>36</v>
      </c>
      <c r="S59" s="6" t="s">
        <v>36</v>
      </c>
    </row>
    <row r="60" spans="4:20" x14ac:dyDescent="0.2">
      <c r="D60" t="s">
        <v>160</v>
      </c>
      <c r="E60" t="s">
        <v>160</v>
      </c>
      <c r="F60" t="s">
        <v>159</v>
      </c>
      <c r="G60" t="s">
        <v>114</v>
      </c>
      <c r="H60" s="1">
        <v>4520000</v>
      </c>
      <c r="I60" s="6">
        <v>4520000</v>
      </c>
      <c r="L60" t="s">
        <v>114</v>
      </c>
      <c r="M60" t="s">
        <v>36</v>
      </c>
      <c r="N60" s="6" t="s">
        <v>36</v>
      </c>
      <c r="Q60" t="s">
        <v>114</v>
      </c>
      <c r="R60" s="1" t="s">
        <v>36</v>
      </c>
      <c r="S60" s="6" t="s">
        <v>36</v>
      </c>
    </row>
    <row r="61" spans="4:20" x14ac:dyDescent="0.2">
      <c r="D61" t="s">
        <v>160</v>
      </c>
      <c r="E61" t="s">
        <v>160</v>
      </c>
      <c r="F61" t="s">
        <v>159</v>
      </c>
      <c r="G61" t="s">
        <v>115</v>
      </c>
      <c r="H61" s="1">
        <v>4820000</v>
      </c>
      <c r="I61" s="6">
        <v>4820000</v>
      </c>
      <c r="L61" t="s">
        <v>115</v>
      </c>
      <c r="M61" t="s">
        <v>36</v>
      </c>
      <c r="N61" s="6" t="s">
        <v>36</v>
      </c>
      <c r="Q61" t="s">
        <v>115</v>
      </c>
      <c r="R61" s="1" t="s">
        <v>36</v>
      </c>
      <c r="S61" s="6" t="s">
        <v>36</v>
      </c>
    </row>
    <row r="62" spans="4:20" x14ac:dyDescent="0.2">
      <c r="D62" t="s">
        <v>160</v>
      </c>
      <c r="E62" t="s">
        <v>160</v>
      </c>
      <c r="F62" t="s">
        <v>159</v>
      </c>
      <c r="G62" t="s">
        <v>116</v>
      </c>
      <c r="H62" t="s">
        <v>36</v>
      </c>
      <c r="I62" s="6">
        <v>5260000</v>
      </c>
      <c r="J62" t="s">
        <v>118</v>
      </c>
      <c r="L62" t="s">
        <v>116</v>
      </c>
      <c r="M62" t="s">
        <v>36</v>
      </c>
      <c r="N62" s="6" t="s">
        <v>36</v>
      </c>
      <c r="Q62" t="s">
        <v>116</v>
      </c>
      <c r="R62" t="s">
        <v>36</v>
      </c>
      <c r="S62" s="6" t="s">
        <v>36</v>
      </c>
    </row>
    <row r="63" spans="4:20" x14ac:dyDescent="0.2">
      <c r="D63" t="s">
        <v>160</v>
      </c>
      <c r="E63" t="s">
        <v>160</v>
      </c>
      <c r="F63" t="s">
        <v>159</v>
      </c>
      <c r="G63" t="s">
        <v>19</v>
      </c>
      <c r="H63" t="s">
        <v>36</v>
      </c>
      <c r="I63" s="6">
        <v>5260000</v>
      </c>
      <c r="J63" t="s">
        <v>118</v>
      </c>
      <c r="L63" t="s">
        <v>19</v>
      </c>
      <c r="M63" t="s">
        <v>36</v>
      </c>
      <c r="N63" s="6" t="s">
        <v>36</v>
      </c>
      <c r="Q63" t="s">
        <v>19</v>
      </c>
      <c r="R63" t="s">
        <v>36</v>
      </c>
      <c r="S63" s="6" t="s">
        <v>36</v>
      </c>
    </row>
    <row r="64" spans="4:20" x14ac:dyDescent="0.2">
      <c r="D64" t="s">
        <v>160</v>
      </c>
      <c r="E64" t="s">
        <v>160</v>
      </c>
      <c r="F64" t="s">
        <v>159</v>
      </c>
      <c r="G64" t="s">
        <v>117</v>
      </c>
      <c r="H64" s="1">
        <v>5260000</v>
      </c>
      <c r="I64" s="6">
        <v>5260000</v>
      </c>
      <c r="L64" t="s">
        <v>117</v>
      </c>
      <c r="M64" t="s">
        <v>36</v>
      </c>
      <c r="N64" s="6" t="s">
        <v>36</v>
      </c>
      <c r="Q64" t="s">
        <v>117</v>
      </c>
      <c r="R64" s="1" t="s">
        <v>36</v>
      </c>
      <c r="S64" s="6" t="s">
        <v>36</v>
      </c>
    </row>
    <row r="65" spans="4:20" x14ac:dyDescent="0.2">
      <c r="D65" t="s">
        <v>160</v>
      </c>
      <c r="E65" t="s">
        <v>160</v>
      </c>
      <c r="F65" t="s">
        <v>159</v>
      </c>
      <c r="G65" t="s">
        <v>107</v>
      </c>
      <c r="H65" s="1">
        <v>4520000</v>
      </c>
      <c r="I65" s="6">
        <v>4520000</v>
      </c>
      <c r="L65" t="s">
        <v>107</v>
      </c>
      <c r="M65" t="s">
        <v>36</v>
      </c>
      <c r="N65" s="6" t="s">
        <v>36</v>
      </c>
      <c r="Q65" t="s">
        <v>107</v>
      </c>
      <c r="R65" s="1" t="s">
        <v>36</v>
      </c>
      <c r="S65" s="6" t="s">
        <v>36</v>
      </c>
    </row>
    <row r="66" spans="4:20" x14ac:dyDescent="0.2">
      <c r="D66" t="s">
        <v>160</v>
      </c>
      <c r="E66" t="s">
        <v>160</v>
      </c>
      <c r="F66" t="s">
        <v>159</v>
      </c>
      <c r="G66" t="s">
        <v>108</v>
      </c>
      <c r="H66" s="1">
        <v>4820000</v>
      </c>
      <c r="I66" s="6">
        <v>4820000</v>
      </c>
      <c r="L66" t="s">
        <v>108</v>
      </c>
      <c r="M66" t="s">
        <v>36</v>
      </c>
      <c r="N66" s="6" t="s">
        <v>36</v>
      </c>
      <c r="Q66" t="s">
        <v>108</v>
      </c>
      <c r="R66" s="1" t="s">
        <v>36</v>
      </c>
      <c r="S66" s="6" t="s">
        <v>36</v>
      </c>
    </row>
    <row r="67" spans="4:20" x14ac:dyDescent="0.2">
      <c r="D67" t="s">
        <v>160</v>
      </c>
      <c r="E67" t="s">
        <v>160</v>
      </c>
      <c r="F67" t="s">
        <v>159</v>
      </c>
      <c r="G67" t="s">
        <v>109</v>
      </c>
      <c r="H67" t="s">
        <v>36</v>
      </c>
      <c r="I67" s="6">
        <v>5260000</v>
      </c>
      <c r="J67" t="s">
        <v>118</v>
      </c>
      <c r="L67" t="s">
        <v>109</v>
      </c>
      <c r="M67" t="s">
        <v>36</v>
      </c>
      <c r="N67" s="6" t="s">
        <v>36</v>
      </c>
      <c r="Q67" t="s">
        <v>109</v>
      </c>
      <c r="R67" t="s">
        <v>36</v>
      </c>
      <c r="S67" s="6" t="s">
        <v>36</v>
      </c>
    </row>
    <row r="68" spans="4:20" x14ac:dyDescent="0.2">
      <c r="D68" t="s">
        <v>160</v>
      </c>
      <c r="E68" t="s">
        <v>160</v>
      </c>
      <c r="F68" t="s">
        <v>159</v>
      </c>
      <c r="G68" t="s">
        <v>20</v>
      </c>
      <c r="H68" t="s">
        <v>36</v>
      </c>
      <c r="I68" s="6">
        <v>5260000</v>
      </c>
      <c r="J68" t="s">
        <v>118</v>
      </c>
      <c r="L68" t="s">
        <v>20</v>
      </c>
      <c r="M68" t="s">
        <v>36</v>
      </c>
      <c r="N68" s="6" t="s">
        <v>36</v>
      </c>
      <c r="Q68" t="s">
        <v>20</v>
      </c>
      <c r="R68" t="s">
        <v>36</v>
      </c>
      <c r="S68" s="6" t="s">
        <v>36</v>
      </c>
    </row>
    <row r="69" spans="4:20" x14ac:dyDescent="0.2">
      <c r="D69" t="s">
        <v>160</v>
      </c>
      <c r="E69" t="s">
        <v>160</v>
      </c>
      <c r="F69" t="s">
        <v>159</v>
      </c>
      <c r="G69" t="s">
        <v>110</v>
      </c>
      <c r="H69" s="1">
        <v>5260000</v>
      </c>
      <c r="I69" s="6">
        <v>5260000</v>
      </c>
      <c r="L69" t="s">
        <v>110</v>
      </c>
      <c r="M69" t="s">
        <v>36</v>
      </c>
      <c r="N69" s="6" t="s">
        <v>36</v>
      </c>
      <c r="Q69" t="s">
        <v>110</v>
      </c>
      <c r="R69" s="1" t="s">
        <v>36</v>
      </c>
      <c r="S69" s="6" t="s">
        <v>36</v>
      </c>
    </row>
    <row r="70" spans="4:20" x14ac:dyDescent="0.2">
      <c r="D70" t="s">
        <v>160</v>
      </c>
      <c r="E70" t="s">
        <v>160</v>
      </c>
      <c r="F70" t="s">
        <v>159</v>
      </c>
      <c r="G70" t="s">
        <v>119</v>
      </c>
      <c r="H70" s="1">
        <v>4550000</v>
      </c>
      <c r="I70" s="6">
        <v>4550000</v>
      </c>
      <c r="L70" t="s">
        <v>119</v>
      </c>
      <c r="M70" t="s">
        <v>36</v>
      </c>
      <c r="N70" s="6" t="s">
        <v>36</v>
      </c>
      <c r="Q70" t="s">
        <v>119</v>
      </c>
      <c r="R70" s="1" t="s">
        <v>36</v>
      </c>
      <c r="S70" s="6" t="s">
        <v>36</v>
      </c>
    </row>
    <row r="71" spans="4:20" x14ac:dyDescent="0.2">
      <c r="D71" t="s">
        <v>160</v>
      </c>
      <c r="E71" t="s">
        <v>160</v>
      </c>
      <c r="F71" t="s">
        <v>159</v>
      </c>
      <c r="G71" t="s">
        <v>120</v>
      </c>
      <c r="H71" s="1">
        <v>4820000</v>
      </c>
      <c r="I71" s="6">
        <v>4820000</v>
      </c>
      <c r="L71" t="s">
        <v>120</v>
      </c>
      <c r="M71" t="s">
        <v>36</v>
      </c>
      <c r="N71" s="6" t="s">
        <v>36</v>
      </c>
      <c r="Q71" t="s">
        <v>120</v>
      </c>
      <c r="R71" s="1" t="s">
        <v>36</v>
      </c>
      <c r="S71" s="6" t="s">
        <v>36</v>
      </c>
    </row>
    <row r="72" spans="4:20" x14ac:dyDescent="0.2">
      <c r="D72" t="s">
        <v>160</v>
      </c>
      <c r="E72" t="s">
        <v>160</v>
      </c>
      <c r="F72" t="s">
        <v>159</v>
      </c>
      <c r="G72" t="s">
        <v>121</v>
      </c>
      <c r="H72" t="s">
        <v>36</v>
      </c>
      <c r="I72" s="6">
        <v>1</v>
      </c>
      <c r="J72" t="s">
        <v>124</v>
      </c>
      <c r="L72" t="s">
        <v>121</v>
      </c>
      <c r="M72" t="s">
        <v>36</v>
      </c>
      <c r="N72" s="6" t="s">
        <v>36</v>
      </c>
      <c r="Q72" t="s">
        <v>121</v>
      </c>
      <c r="R72" t="s">
        <v>36</v>
      </c>
      <c r="S72" s="6" t="s">
        <v>36</v>
      </c>
    </row>
    <row r="73" spans="4:20" x14ac:dyDescent="0.2">
      <c r="D73" t="s">
        <v>160</v>
      </c>
      <c r="E73" t="s">
        <v>160</v>
      </c>
      <c r="F73" t="s">
        <v>159</v>
      </c>
      <c r="G73" t="s">
        <v>21</v>
      </c>
      <c r="H73" t="s">
        <v>36</v>
      </c>
      <c r="I73" s="6">
        <f>B14</f>
        <v>557673</v>
      </c>
      <c r="L73" t="s">
        <v>21</v>
      </c>
      <c r="M73" t="s">
        <v>36</v>
      </c>
      <c r="N73" s="6" t="s">
        <v>36</v>
      </c>
      <c r="Q73" t="s">
        <v>21</v>
      </c>
      <c r="R73" t="s">
        <v>36</v>
      </c>
      <c r="S73" s="6" t="s">
        <v>36</v>
      </c>
    </row>
    <row r="74" spans="4:20" x14ac:dyDescent="0.2">
      <c r="D74" t="s">
        <v>160</v>
      </c>
      <c r="E74" t="s">
        <v>160</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160</v>
      </c>
      <c r="F75" t="s">
        <v>159</v>
      </c>
      <c r="G75" t="s">
        <v>126</v>
      </c>
      <c r="H75" s="1">
        <v>0.5</v>
      </c>
      <c r="I75" s="6">
        <v>0.5</v>
      </c>
      <c r="L75" t="s">
        <v>126</v>
      </c>
      <c r="M75" t="s">
        <v>36</v>
      </c>
      <c r="N75" s="6" t="s">
        <v>36</v>
      </c>
      <c r="Q75" t="s">
        <v>126</v>
      </c>
      <c r="R75" s="1" t="s">
        <v>36</v>
      </c>
      <c r="S75" s="6">
        <v>0.5</v>
      </c>
    </row>
    <row r="76" spans="4:20" x14ac:dyDescent="0.2">
      <c r="D76" t="s">
        <v>160</v>
      </c>
      <c r="E76" t="s">
        <v>160</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160</v>
      </c>
      <c r="F77" t="s">
        <v>159</v>
      </c>
      <c r="G77" t="s">
        <v>127</v>
      </c>
      <c r="H77" t="s">
        <v>36</v>
      </c>
      <c r="I77" s="7">
        <f>B5</f>
        <v>2.0000000000000001E-4</v>
      </c>
      <c r="J77" t="s">
        <v>139</v>
      </c>
      <c r="L77" t="s">
        <v>127</v>
      </c>
      <c r="M77" t="s">
        <v>36</v>
      </c>
      <c r="N77" s="6" t="s">
        <v>36</v>
      </c>
      <c r="Q77" t="s">
        <v>127</v>
      </c>
      <c r="R77" t="s">
        <v>36</v>
      </c>
      <c r="S77" s="7">
        <v>1.0000000000000001E-5</v>
      </c>
      <c r="T77" t="s">
        <v>150</v>
      </c>
    </row>
    <row r="78" spans="4:20" x14ac:dyDescent="0.2">
      <c r="D78" t="s">
        <v>160</v>
      </c>
      <c r="E78" t="s">
        <v>160</v>
      </c>
      <c r="F78" t="s">
        <v>159</v>
      </c>
      <c r="G78" t="s">
        <v>129</v>
      </c>
      <c r="H78" t="s">
        <v>36</v>
      </c>
      <c r="I78" s="7">
        <f>B6</f>
        <v>1E-4</v>
      </c>
      <c r="J78" t="s">
        <v>140</v>
      </c>
      <c r="L78" t="s">
        <v>129</v>
      </c>
      <c r="M78" t="s">
        <v>36</v>
      </c>
      <c r="N78" s="6" t="s">
        <v>36</v>
      </c>
      <c r="Q78" t="s">
        <v>129</v>
      </c>
      <c r="R78" t="s">
        <v>36</v>
      </c>
      <c r="S78" s="7">
        <v>1.0000000000000001E-5</v>
      </c>
      <c r="T78" t="s">
        <v>150</v>
      </c>
    </row>
    <row r="79" spans="4:20" x14ac:dyDescent="0.2">
      <c r="D79" t="s">
        <v>160</v>
      </c>
      <c r="E79" t="s">
        <v>160</v>
      </c>
      <c r="F79" t="s">
        <v>159</v>
      </c>
      <c r="G79" t="s">
        <v>130</v>
      </c>
      <c r="H79">
        <v>1</v>
      </c>
      <c r="I79" s="6">
        <v>1</v>
      </c>
      <c r="L79" t="s">
        <v>130</v>
      </c>
      <c r="M79" t="s">
        <v>36</v>
      </c>
      <c r="N79" s="6" t="s">
        <v>36</v>
      </c>
      <c r="Q79" t="s">
        <v>130</v>
      </c>
      <c r="R79" t="s">
        <v>36</v>
      </c>
      <c r="S79" s="6">
        <v>1</v>
      </c>
    </row>
    <row r="80" spans="4:20" x14ac:dyDescent="0.2">
      <c r="D80" t="s">
        <v>160</v>
      </c>
      <c r="E80" t="s">
        <v>160</v>
      </c>
      <c r="F80" t="s">
        <v>159</v>
      </c>
      <c r="G80" t="s">
        <v>131</v>
      </c>
      <c r="H80">
        <v>1</v>
      </c>
      <c r="I80" s="6">
        <v>1</v>
      </c>
      <c r="L80" t="s">
        <v>131</v>
      </c>
      <c r="M80" t="s">
        <v>36</v>
      </c>
      <c r="N80" s="6" t="s">
        <v>36</v>
      </c>
      <c r="Q80" t="s">
        <v>131</v>
      </c>
      <c r="R80" t="s">
        <v>36</v>
      </c>
      <c r="S80" s="6">
        <v>1</v>
      </c>
    </row>
    <row r="81" spans="4:20" x14ac:dyDescent="0.2">
      <c r="D81" t="s">
        <v>160</v>
      </c>
      <c r="E81" t="s">
        <v>160</v>
      </c>
      <c r="F81" t="s">
        <v>159</v>
      </c>
      <c r="G81" t="s">
        <v>132</v>
      </c>
      <c r="H81" t="s">
        <v>36</v>
      </c>
      <c r="I81" s="6" t="s">
        <v>36</v>
      </c>
      <c r="L81" t="s">
        <v>132</v>
      </c>
      <c r="M81" t="s">
        <v>36</v>
      </c>
      <c r="N81" s="6" t="s">
        <v>36</v>
      </c>
      <c r="Q81" t="s">
        <v>132</v>
      </c>
      <c r="R81" t="s">
        <v>36</v>
      </c>
      <c r="S81" s="6" t="s">
        <v>36</v>
      </c>
    </row>
    <row r="82" spans="4:20" x14ac:dyDescent="0.2">
      <c r="D82" t="s">
        <v>160</v>
      </c>
      <c r="E82" t="s">
        <v>160</v>
      </c>
      <c r="F82" t="s">
        <v>159</v>
      </c>
      <c r="G82" t="s">
        <v>133</v>
      </c>
      <c r="H82" t="s">
        <v>36</v>
      </c>
      <c r="I82" s="7">
        <f>B6</f>
        <v>1E-4</v>
      </c>
      <c r="J82" t="s">
        <v>138</v>
      </c>
      <c r="L82" t="s">
        <v>133</v>
      </c>
      <c r="M82" t="s">
        <v>36</v>
      </c>
      <c r="N82" s="6" t="s">
        <v>36</v>
      </c>
      <c r="Q82" t="s">
        <v>133</v>
      </c>
      <c r="R82" t="s">
        <v>36</v>
      </c>
      <c r="S82" s="7">
        <v>1.0000000000000001E-5</v>
      </c>
      <c r="T82" s="11" t="s">
        <v>150</v>
      </c>
    </row>
    <row r="83" spans="4:20" x14ac:dyDescent="0.2">
      <c r="D83" t="s">
        <v>160</v>
      </c>
      <c r="E83" t="s">
        <v>160</v>
      </c>
      <c r="F83" t="s">
        <v>159</v>
      </c>
      <c r="G83" t="s">
        <v>134</v>
      </c>
      <c r="H83" t="s">
        <v>36</v>
      </c>
      <c r="I83" s="7">
        <f>B5</f>
        <v>2.0000000000000001E-4</v>
      </c>
      <c r="J83" t="s">
        <v>137</v>
      </c>
      <c r="L83" t="s">
        <v>134</v>
      </c>
      <c r="M83" t="s">
        <v>36</v>
      </c>
      <c r="N83" s="6" t="s">
        <v>36</v>
      </c>
      <c r="Q83" t="s">
        <v>134</v>
      </c>
      <c r="R83" t="s">
        <v>36</v>
      </c>
      <c r="S83" s="7">
        <v>1.0000000000000001E-5</v>
      </c>
      <c r="T83" s="11" t="s">
        <v>150</v>
      </c>
    </row>
    <row r="84" spans="4:20" x14ac:dyDescent="0.2">
      <c r="D84" t="s">
        <v>160</v>
      </c>
      <c r="E84" t="s">
        <v>160</v>
      </c>
      <c r="F84" t="s">
        <v>159</v>
      </c>
      <c r="G84" t="s">
        <v>135</v>
      </c>
      <c r="H84">
        <v>0.5</v>
      </c>
      <c r="I84" s="6">
        <v>0.5</v>
      </c>
      <c r="L84" t="s">
        <v>135</v>
      </c>
      <c r="M84" t="s">
        <v>36</v>
      </c>
      <c r="N84" s="6" t="s">
        <v>36</v>
      </c>
      <c r="Q84" t="s">
        <v>135</v>
      </c>
      <c r="R84" t="s">
        <v>36</v>
      </c>
      <c r="S84" s="6">
        <v>0.5</v>
      </c>
    </row>
    <row r="85" spans="4:20" x14ac:dyDescent="0.2">
      <c r="D85" t="s">
        <v>160</v>
      </c>
      <c r="E85" t="s">
        <v>160</v>
      </c>
      <c r="F85" t="s">
        <v>159</v>
      </c>
      <c r="G85" t="s">
        <v>22</v>
      </c>
      <c r="H85">
        <v>3.302</v>
      </c>
      <c r="I85" s="6">
        <f>H85+B2+B3+B4</f>
        <v>3.8519999999999999</v>
      </c>
      <c r="L85" t="s">
        <v>22</v>
      </c>
      <c r="M85" t="s">
        <v>36</v>
      </c>
      <c r="N85" s="6" t="s">
        <v>36</v>
      </c>
      <c r="Q85" t="s">
        <v>22</v>
      </c>
      <c r="R85" t="s">
        <v>36</v>
      </c>
      <c r="S85" s="6" t="s">
        <v>36</v>
      </c>
    </row>
    <row r="86" spans="4:20" x14ac:dyDescent="0.2">
      <c r="D86" t="s">
        <v>160</v>
      </c>
      <c r="E86" t="s">
        <v>160</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160</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160</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160</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160</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160</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160</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160</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row r="94" spans="4:20" x14ac:dyDescent="0.2">
      <c r="D94" t="s">
        <v>160</v>
      </c>
      <c r="E94" t="s">
        <v>160</v>
      </c>
      <c r="F94" t="s">
        <v>159</v>
      </c>
      <c r="G94" t="s">
        <v>164</v>
      </c>
      <c r="H94" s="1">
        <v>26</v>
      </c>
      <c r="I94" s="13">
        <v>26</v>
      </c>
      <c r="L94" t="s">
        <v>164</v>
      </c>
      <c r="M94" t="s">
        <v>36</v>
      </c>
      <c r="N94" t="s">
        <v>36</v>
      </c>
      <c r="Q94" t="s">
        <v>164</v>
      </c>
      <c r="R94" t="s">
        <v>36</v>
      </c>
      <c r="S94" t="s">
        <v>36</v>
      </c>
    </row>
    <row r="95" spans="4:20" x14ac:dyDescent="0.2">
      <c r="D95" t="s">
        <v>160</v>
      </c>
      <c r="E95" t="s">
        <v>160</v>
      </c>
      <c r="F95" t="s">
        <v>159</v>
      </c>
      <c r="G95" t="s">
        <v>165</v>
      </c>
      <c r="H95" s="1">
        <v>26</v>
      </c>
      <c r="I95" s="13">
        <v>26</v>
      </c>
      <c r="L95" t="s">
        <v>165</v>
      </c>
      <c r="M95" t="s">
        <v>36</v>
      </c>
      <c r="N95" t="s">
        <v>36</v>
      </c>
      <c r="Q95" t="s">
        <v>165</v>
      </c>
      <c r="R95" t="s">
        <v>36</v>
      </c>
      <c r="S95" t="s">
        <v>36</v>
      </c>
    </row>
    <row r="96" spans="4:20" x14ac:dyDescent="0.2">
      <c r="D96" t="s">
        <v>160</v>
      </c>
      <c r="E96" t="s">
        <v>160</v>
      </c>
      <c r="F96" t="s">
        <v>159</v>
      </c>
      <c r="G96" t="s">
        <v>166</v>
      </c>
      <c r="H96" t="s">
        <v>36</v>
      </c>
      <c r="I96" s="13">
        <v>26</v>
      </c>
      <c r="J96" t="s">
        <v>65</v>
      </c>
      <c r="L96" t="s">
        <v>166</v>
      </c>
      <c r="M96" t="s">
        <v>36</v>
      </c>
      <c r="N96" t="s">
        <v>36</v>
      </c>
      <c r="Q96" t="s">
        <v>166</v>
      </c>
      <c r="R96" t="s">
        <v>36</v>
      </c>
      <c r="S96" t="s">
        <v>36</v>
      </c>
    </row>
    <row r="97" spans="4:19" x14ac:dyDescent="0.2">
      <c r="D97" t="s">
        <v>160</v>
      </c>
      <c r="E97" t="s">
        <v>160</v>
      </c>
      <c r="F97" t="s">
        <v>159</v>
      </c>
      <c r="G97" t="s">
        <v>167</v>
      </c>
      <c r="H97" t="s">
        <v>36</v>
      </c>
      <c r="I97" s="13">
        <v>26</v>
      </c>
      <c r="J97" t="s">
        <v>65</v>
      </c>
      <c r="L97" t="s">
        <v>167</v>
      </c>
      <c r="M97" t="s">
        <v>36</v>
      </c>
      <c r="N97" t="s">
        <v>36</v>
      </c>
      <c r="Q97" t="s">
        <v>167</v>
      </c>
      <c r="R97" t="s">
        <v>36</v>
      </c>
      <c r="S97" t="s">
        <v>36</v>
      </c>
    </row>
    <row r="98" spans="4:19" x14ac:dyDescent="0.2">
      <c r="D98" t="s">
        <v>160</v>
      </c>
      <c r="E98" t="s">
        <v>160</v>
      </c>
      <c r="F98" t="s">
        <v>159</v>
      </c>
      <c r="G98" t="s">
        <v>168</v>
      </c>
      <c r="H98" s="1">
        <v>26</v>
      </c>
      <c r="I98" s="13">
        <v>26</v>
      </c>
      <c r="L98" t="s">
        <v>168</v>
      </c>
      <c r="M98" t="s">
        <v>36</v>
      </c>
      <c r="N98" t="s">
        <v>36</v>
      </c>
      <c r="Q98" t="s">
        <v>168</v>
      </c>
      <c r="R98" t="s">
        <v>36</v>
      </c>
      <c r="S98" t="s">
        <v>36</v>
      </c>
    </row>
    <row r="99" spans="4:19" x14ac:dyDescent="0.2">
      <c r="D99" t="s">
        <v>160</v>
      </c>
      <c r="E99" t="s">
        <v>160</v>
      </c>
      <c r="F99" t="s">
        <v>159</v>
      </c>
      <c r="G99" t="s">
        <v>169</v>
      </c>
      <c r="H99" s="1">
        <v>26</v>
      </c>
      <c r="I99" s="13">
        <v>26</v>
      </c>
      <c r="L99" t="s">
        <v>169</v>
      </c>
      <c r="M99" t="s">
        <v>36</v>
      </c>
      <c r="N99" t="s">
        <v>36</v>
      </c>
      <c r="Q99" t="s">
        <v>169</v>
      </c>
      <c r="R99" t="s">
        <v>36</v>
      </c>
      <c r="S99" t="s">
        <v>36</v>
      </c>
    </row>
    <row r="100" spans="4:19" x14ac:dyDescent="0.2">
      <c r="D100" t="s">
        <v>160</v>
      </c>
      <c r="E100" t="s">
        <v>160</v>
      </c>
      <c r="F100" t="s">
        <v>159</v>
      </c>
      <c r="G100" t="s">
        <v>170</v>
      </c>
      <c r="H100" s="1">
        <v>26</v>
      </c>
      <c r="I100" s="13">
        <v>26</v>
      </c>
      <c r="L100" t="s">
        <v>170</v>
      </c>
      <c r="M100" t="s">
        <v>36</v>
      </c>
      <c r="N100" t="s">
        <v>36</v>
      </c>
      <c r="Q100" t="s">
        <v>170</v>
      </c>
      <c r="R100" t="s">
        <v>36</v>
      </c>
      <c r="S100" t="s">
        <v>36</v>
      </c>
    </row>
    <row r="101" spans="4:19" x14ac:dyDescent="0.2">
      <c r="D101" t="s">
        <v>160</v>
      </c>
      <c r="E101" t="s">
        <v>160</v>
      </c>
      <c r="F101" t="s">
        <v>159</v>
      </c>
      <c r="G101" t="s">
        <v>171</v>
      </c>
      <c r="H101" t="s">
        <v>36</v>
      </c>
      <c r="I101" s="13">
        <v>26</v>
      </c>
      <c r="J101" t="s">
        <v>65</v>
      </c>
      <c r="L101" t="s">
        <v>171</v>
      </c>
      <c r="M101" t="s">
        <v>36</v>
      </c>
      <c r="N101" t="s">
        <v>36</v>
      </c>
      <c r="Q101" t="s">
        <v>171</v>
      </c>
      <c r="R101" t="s">
        <v>36</v>
      </c>
      <c r="S101" t="s">
        <v>36</v>
      </c>
    </row>
    <row r="102" spans="4:19" x14ac:dyDescent="0.2">
      <c r="D102" t="s">
        <v>160</v>
      </c>
      <c r="E102" t="s">
        <v>160</v>
      </c>
      <c r="F102" t="s">
        <v>159</v>
      </c>
      <c r="G102" t="s">
        <v>172</v>
      </c>
      <c r="H102" t="s">
        <v>36</v>
      </c>
      <c r="I102" s="13">
        <v>26</v>
      </c>
      <c r="J102" t="s">
        <v>65</v>
      </c>
      <c r="L102" t="s">
        <v>172</v>
      </c>
      <c r="M102" t="s">
        <v>36</v>
      </c>
      <c r="N102" t="s">
        <v>36</v>
      </c>
      <c r="Q102" t="s">
        <v>172</v>
      </c>
      <c r="R102" t="s">
        <v>36</v>
      </c>
      <c r="S102" t="s">
        <v>36</v>
      </c>
    </row>
    <row r="103" spans="4:19" x14ac:dyDescent="0.2">
      <c r="D103" t="s">
        <v>160</v>
      </c>
      <c r="E103" t="s">
        <v>160</v>
      </c>
      <c r="F103" t="s">
        <v>159</v>
      </c>
      <c r="G103" t="s">
        <v>173</v>
      </c>
      <c r="H103" s="1">
        <v>26</v>
      </c>
      <c r="I103" s="13">
        <v>26</v>
      </c>
      <c r="L103" t="s">
        <v>173</v>
      </c>
      <c r="M103" t="s">
        <v>36</v>
      </c>
      <c r="N103" t="s">
        <v>36</v>
      </c>
      <c r="Q103" t="s">
        <v>173</v>
      </c>
      <c r="R103" t="s">
        <v>36</v>
      </c>
      <c r="S103" t="s">
        <v>36</v>
      </c>
    </row>
  </sheetData>
  <conditionalFormatting sqref="D3:D103">
    <cfRule type="containsText" dxfId="5" priority="3" operator="containsText" text="N">
      <formula>NOT(ISERROR(SEARCH("N",D3)))</formula>
    </cfRule>
  </conditionalFormatting>
  <conditionalFormatting sqref="E3:E103">
    <cfRule type="containsText" dxfId="4" priority="2" operator="containsText" text="N">
      <formula>NOT(ISERROR(SEARCH("N",E3)))</formula>
    </cfRule>
  </conditionalFormatting>
  <conditionalFormatting sqref="F3:F103">
    <cfRule type="containsText" dxfId="3"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2017-06-19T19:42:02Z</dcterms:modified>
</cp:coreProperties>
</file>