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eckler/Downloads/"/>
    </mc:Choice>
  </mc:AlternateContent>
  <bookViews>
    <workbookView xWindow="-51120" yWindow="440" windowWidth="25560" windowHeight="28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  <c r="E5" i="1"/>
  <c r="E30" i="1"/>
  <c r="C30" i="1"/>
  <c r="E27" i="1"/>
  <c r="D27" i="1"/>
  <c r="D29" i="1"/>
  <c r="C29" i="1"/>
  <c r="D28" i="1"/>
  <c r="C28" i="1"/>
  <c r="D30" i="1"/>
  <c r="C27" i="1"/>
  <c r="I13" i="1"/>
  <c r="C25" i="1"/>
  <c r="D25" i="1"/>
  <c r="C26" i="1"/>
  <c r="D24" i="1"/>
  <c r="C24" i="1"/>
  <c r="E23" i="1"/>
  <c r="D23" i="1"/>
  <c r="C23" i="1"/>
  <c r="D19" i="1"/>
  <c r="C19" i="1"/>
  <c r="E18" i="1"/>
  <c r="D18" i="1"/>
  <c r="C18" i="1"/>
  <c r="C22" i="1"/>
  <c r="C21" i="1"/>
  <c r="D20" i="1"/>
  <c r="D17" i="1"/>
  <c r="C17" i="1"/>
  <c r="D16" i="1"/>
  <c r="D15" i="1"/>
  <c r="C16" i="1"/>
  <c r="E16" i="1"/>
  <c r="C15" i="1"/>
  <c r="D14" i="1"/>
  <c r="D13" i="1"/>
  <c r="C13" i="1"/>
  <c r="D12" i="1"/>
  <c r="C12" i="1"/>
  <c r="I12" i="1"/>
  <c r="I11" i="1"/>
  <c r="I10" i="1"/>
  <c r="I9" i="1"/>
  <c r="I8" i="1"/>
  <c r="I6" i="1"/>
  <c r="I5" i="1"/>
  <c r="D10" i="1"/>
  <c r="C10" i="1"/>
  <c r="D7" i="1"/>
  <c r="C6" i="1"/>
  <c r="D6" i="1"/>
  <c r="E9" i="1"/>
  <c r="D9" i="1"/>
  <c r="C9" i="1"/>
  <c r="C8" i="1"/>
  <c r="D5" i="1"/>
  <c r="C7" i="1"/>
</calcChain>
</file>

<file path=xl/sharedStrings.xml><?xml version="1.0" encoding="utf-8"?>
<sst xmlns="http://schemas.openxmlformats.org/spreadsheetml/2006/main" count="41" uniqueCount="41">
  <si>
    <t>fuel top</t>
  </si>
  <si>
    <t>assembly top</t>
  </si>
  <si>
    <t>core</t>
  </si>
  <si>
    <t>IHX shell</t>
  </si>
  <si>
    <t>IHX outlet</t>
  </si>
  <si>
    <t>primary pump</t>
  </si>
  <si>
    <t>pipe from cold pool to inlet plenum</t>
  </si>
  <si>
    <t>DRACS inlet</t>
  </si>
  <si>
    <t>DRACS shell</t>
  </si>
  <si>
    <t>pipe from pool annulus to cold pool</t>
  </si>
  <si>
    <t>pipe from cold pool to stagnant pool</t>
  </si>
  <si>
    <t>IHX tube</t>
  </si>
  <si>
    <t>intermediate pump</t>
  </si>
  <si>
    <t>pipe from CV6 to IHX</t>
  </si>
  <si>
    <t>pipe as IHX inlet</t>
  </si>
  <si>
    <t>pipe as IHX outlet</t>
  </si>
  <si>
    <t>pipe as SG inlet</t>
  </si>
  <si>
    <t>pipe from SG to CV6</t>
  </si>
  <si>
    <t>SG</t>
  </si>
  <si>
    <t>pipe as SG outlet</t>
  </si>
  <si>
    <t>pipe from CV9 to air dump</t>
  </si>
  <si>
    <t>air dump</t>
  </si>
  <si>
    <t>pipe as DRACS inlet</t>
  </si>
  <si>
    <t>DRACS tube</t>
  </si>
  <si>
    <t>pipe from air dump to DRACS</t>
  </si>
  <si>
    <t>pipe from DRACS to CV9</t>
  </si>
  <si>
    <t>outlet elevation</t>
  </si>
  <si>
    <t>inlet elevation</t>
  </si>
  <si>
    <t>length</t>
  </si>
  <si>
    <t>inlet plenum</t>
  </si>
  <si>
    <t>outlet plenum</t>
  </si>
  <si>
    <t>upper annulus of cold pool</t>
  </si>
  <si>
    <t>cold pool</t>
  </si>
  <si>
    <t>stagnant cold pool</t>
  </si>
  <si>
    <t>intermediate CV</t>
  </si>
  <si>
    <t>upper SG</t>
  </si>
  <si>
    <t>lower SG</t>
  </si>
  <si>
    <t>DRACS CV</t>
  </si>
  <si>
    <t>reference elevation</t>
  </si>
  <si>
    <t>horizontal pipe</t>
  </si>
  <si>
    <t>horizontal pipe from SG to CV6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</si>
</sst>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9" sqref="I9"/>
    </sheetView>
  </sheetViews>
  <sheetFormatPr baseColWidth="10" defaultRowHeight="16" x14ac:dyDescent="0.2"/>
  <cols>
    <col min="2" max="2" width="30.83203125" bestFit="1" customWidth="1"/>
    <col min="3" max="3" width="12.6640625" bestFit="1" customWidth="1"/>
    <col min="4" max="4" width="14" bestFit="1" customWidth="1"/>
    <col min="8" max="8" width="22.83203125" bestFit="1" customWidth="1"/>
    <col min="9" max="9" width="17" bestFit="1" customWidth="1"/>
  </cols>
  <sheetData>
    <row r="1" spans="1:9" x14ac:dyDescent="0.2">
      <c r="B1" t="s">
        <v>0</v>
      </c>
      <c r="C1">
        <v>3.05</v>
      </c>
    </row>
    <row r="2" spans="1:9" x14ac:dyDescent="0.2">
      <c r="B2" t="s">
        <v>1</v>
      </c>
      <c r="C2">
        <v>3.2</v>
      </c>
    </row>
    <row r="4" spans="1:9" x14ac:dyDescent="0.2">
      <c r="C4" t="s">
        <v>27</v>
      </c>
      <c r="D4" t="s">
        <v>26</v>
      </c>
      <c r="E4" t="s">
        <v>28</v>
      </c>
      <c r="I4" t="s">
        <v>38</v>
      </c>
    </row>
    <row r="5" spans="1:9" x14ac:dyDescent="0.2">
      <c r="A5">
        <v>1</v>
      </c>
      <c r="B5" t="s">
        <v>2</v>
      </c>
      <c r="C5">
        <v>-0.05</v>
      </c>
      <c r="D5">
        <f>C2</f>
        <v>3.2</v>
      </c>
      <c r="E5">
        <f>D5-C5</f>
        <v>3.25</v>
      </c>
      <c r="G5">
        <v>1</v>
      </c>
      <c r="H5" t="s">
        <v>29</v>
      </c>
      <c r="I5">
        <f>C5</f>
        <v>-0.05</v>
      </c>
    </row>
    <row r="6" spans="1:9" x14ac:dyDescent="0.2">
      <c r="A6">
        <v>2</v>
      </c>
      <c r="B6" t="s">
        <v>3</v>
      </c>
      <c r="C6">
        <f>E6+D6</f>
        <v>6.4399999999999995</v>
      </c>
      <c r="D6">
        <f>C1+1-E6/2</f>
        <v>1.6599999999999997</v>
      </c>
      <c r="E6">
        <v>4.78</v>
      </c>
      <c r="G6">
        <v>2</v>
      </c>
      <c r="H6" t="s">
        <v>30</v>
      </c>
      <c r="I6">
        <f>D5</f>
        <v>3.2</v>
      </c>
    </row>
    <row r="7" spans="1:9" x14ac:dyDescent="0.2">
      <c r="A7">
        <v>3</v>
      </c>
      <c r="B7" t="s">
        <v>4</v>
      </c>
      <c r="C7">
        <f>D6</f>
        <v>1.6599999999999997</v>
      </c>
      <c r="D7">
        <f>C7-E7</f>
        <v>0.94279999999999975</v>
      </c>
      <c r="E7">
        <v>0.71719999999999995</v>
      </c>
      <c r="G7">
        <v>3</v>
      </c>
      <c r="H7" t="s">
        <v>31</v>
      </c>
      <c r="I7">
        <v>6</v>
      </c>
    </row>
    <row r="8" spans="1:9" x14ac:dyDescent="0.2">
      <c r="A8">
        <v>4</v>
      </c>
      <c r="B8" t="s">
        <v>5</v>
      </c>
      <c r="C8">
        <f>D8-E8</f>
        <v>1.9159999999999999</v>
      </c>
      <c r="D8">
        <v>2.016</v>
      </c>
      <c r="E8">
        <v>0.1</v>
      </c>
      <c r="G8">
        <v>4</v>
      </c>
      <c r="H8" t="s">
        <v>33</v>
      </c>
      <c r="I8">
        <f>I5-1.2</f>
        <v>-1.25</v>
      </c>
    </row>
    <row r="9" spans="1:9" x14ac:dyDescent="0.2">
      <c r="A9">
        <v>5</v>
      </c>
      <c r="B9" t="s">
        <v>6</v>
      </c>
      <c r="C9">
        <f>D8</f>
        <v>2.016</v>
      </c>
      <c r="D9">
        <f>C5</f>
        <v>-0.05</v>
      </c>
      <c r="E9">
        <f>C9-D9</f>
        <v>2.0659999999999998</v>
      </c>
      <c r="G9">
        <v>5</v>
      </c>
      <c r="H9" t="s">
        <v>32</v>
      </c>
      <c r="I9">
        <f>I5</f>
        <v>-0.05</v>
      </c>
    </row>
    <row r="10" spans="1:9" x14ac:dyDescent="0.2">
      <c r="A10">
        <v>6</v>
      </c>
      <c r="B10" t="s">
        <v>7</v>
      </c>
      <c r="C10">
        <f>D10+E10</f>
        <v>7.3</v>
      </c>
      <c r="D10">
        <f>C11</f>
        <v>5.3</v>
      </c>
      <c r="E10">
        <v>2</v>
      </c>
      <c r="G10">
        <v>6</v>
      </c>
      <c r="H10" t="s">
        <v>34</v>
      </c>
      <c r="I10">
        <f>D6+23.47</f>
        <v>25.13</v>
      </c>
    </row>
    <row r="11" spans="1:9" x14ac:dyDescent="0.2">
      <c r="A11">
        <v>7</v>
      </c>
      <c r="B11" t="s">
        <v>8</v>
      </c>
      <c r="C11">
        <f>C1+1+E11/2</f>
        <v>5.3</v>
      </c>
      <c r="D11">
        <f>C11-E11</f>
        <v>2.8</v>
      </c>
      <c r="E11">
        <v>2.5</v>
      </c>
      <c r="G11">
        <v>7</v>
      </c>
      <c r="H11" t="s">
        <v>35</v>
      </c>
      <c r="I11">
        <f>I10+13</f>
        <v>38.129999999999995</v>
      </c>
    </row>
    <row r="12" spans="1:9" x14ac:dyDescent="0.2">
      <c r="A12">
        <v>8</v>
      </c>
      <c r="B12" t="s">
        <v>9</v>
      </c>
      <c r="C12">
        <f>I7</f>
        <v>6</v>
      </c>
      <c r="D12">
        <f>C12-E12</f>
        <v>5.9</v>
      </c>
      <c r="E12">
        <v>0.1</v>
      </c>
      <c r="G12">
        <v>8</v>
      </c>
      <c r="H12" t="s">
        <v>36</v>
      </c>
      <c r="I12">
        <f>I11-20</f>
        <v>18.129999999999995</v>
      </c>
    </row>
    <row r="13" spans="1:9" x14ac:dyDescent="0.2">
      <c r="A13">
        <v>9</v>
      </c>
      <c r="B13" t="s">
        <v>10</v>
      </c>
      <c r="C13">
        <f>I9</f>
        <v>-0.05</v>
      </c>
      <c r="D13">
        <f>C13-E13</f>
        <v>-0.15000000000000002</v>
      </c>
      <c r="E13">
        <v>0.1</v>
      </c>
      <c r="G13">
        <v>9</v>
      </c>
      <c r="H13" t="s">
        <v>37</v>
      </c>
      <c r="I13">
        <f>D25</f>
        <v>32.299999999999997</v>
      </c>
    </row>
    <row r="14" spans="1:9" x14ac:dyDescent="0.2">
      <c r="A14">
        <v>10</v>
      </c>
      <c r="B14" t="s">
        <v>12</v>
      </c>
      <c r="C14">
        <v>23.58</v>
      </c>
      <c r="D14">
        <f>C14-E14</f>
        <v>23.479999999999997</v>
      </c>
      <c r="E14">
        <v>0.1</v>
      </c>
    </row>
    <row r="15" spans="1:9" x14ac:dyDescent="0.2">
      <c r="A15">
        <v>11</v>
      </c>
      <c r="B15" t="s">
        <v>13</v>
      </c>
      <c r="C15">
        <f>D15+E15</f>
        <v>31.439999999999998</v>
      </c>
      <c r="D15">
        <f>D6+E16</f>
        <v>6.4399999999999995</v>
      </c>
      <c r="E15">
        <v>25</v>
      </c>
    </row>
    <row r="16" spans="1:9" x14ac:dyDescent="0.2">
      <c r="A16">
        <v>12</v>
      </c>
      <c r="B16" t="s">
        <v>14</v>
      </c>
      <c r="C16">
        <f>D15</f>
        <v>6.4399999999999995</v>
      </c>
      <c r="D16">
        <f>C16-E16</f>
        <v>1.6599999999999993</v>
      </c>
      <c r="E16">
        <f>E17</f>
        <v>4.78</v>
      </c>
    </row>
    <row r="17" spans="1:5" x14ac:dyDescent="0.2">
      <c r="A17">
        <v>13</v>
      </c>
      <c r="B17" t="s">
        <v>11</v>
      </c>
      <c r="C17">
        <f>D16</f>
        <v>1.6599999999999993</v>
      </c>
      <c r="D17">
        <f>C17+E17</f>
        <v>6.4399999999999995</v>
      </c>
      <c r="E17">
        <v>4.78</v>
      </c>
    </row>
    <row r="18" spans="1:5" x14ac:dyDescent="0.2">
      <c r="A18">
        <v>14</v>
      </c>
      <c r="B18" t="s">
        <v>15</v>
      </c>
      <c r="C18">
        <f>D17</f>
        <v>6.4399999999999995</v>
      </c>
      <c r="D18">
        <f>C20</f>
        <v>39.340000000000003</v>
      </c>
      <c r="E18">
        <f>D18-C18</f>
        <v>32.900000000000006</v>
      </c>
    </row>
    <row r="19" spans="1:5" x14ac:dyDescent="0.2">
      <c r="A19">
        <v>15</v>
      </c>
      <c r="B19" t="s">
        <v>39</v>
      </c>
      <c r="C19">
        <f>D18</f>
        <v>39.340000000000003</v>
      </c>
      <c r="D19">
        <f>C19</f>
        <v>39.340000000000003</v>
      </c>
      <c r="E19">
        <v>76</v>
      </c>
    </row>
    <row r="20" spans="1:5" x14ac:dyDescent="0.2">
      <c r="A20">
        <v>16</v>
      </c>
      <c r="B20" t="s">
        <v>16</v>
      </c>
      <c r="C20">
        <v>39.340000000000003</v>
      </c>
      <c r="D20">
        <f>C20-E20</f>
        <v>36.340000000000003</v>
      </c>
      <c r="E20">
        <v>3</v>
      </c>
    </row>
    <row r="21" spans="1:5" x14ac:dyDescent="0.2">
      <c r="A21">
        <v>17</v>
      </c>
      <c r="B21" t="s">
        <v>18</v>
      </c>
      <c r="C21">
        <f>D21+E21</f>
        <v>28.880000000000003</v>
      </c>
      <c r="D21">
        <v>28.78</v>
      </c>
      <c r="E21">
        <v>0.1</v>
      </c>
    </row>
    <row r="22" spans="1:5" x14ac:dyDescent="0.2">
      <c r="A22">
        <v>18</v>
      </c>
      <c r="B22" t="s">
        <v>19</v>
      </c>
      <c r="C22">
        <f>D22+E22</f>
        <v>18.86</v>
      </c>
      <c r="D22">
        <v>15.86</v>
      </c>
      <c r="E22">
        <v>3</v>
      </c>
    </row>
    <row r="23" spans="1:5" x14ac:dyDescent="0.2">
      <c r="A23">
        <v>19</v>
      </c>
      <c r="B23" t="s">
        <v>17</v>
      </c>
      <c r="C23">
        <f>D22</f>
        <v>15.86</v>
      </c>
      <c r="D23">
        <f>I10</f>
        <v>25.13</v>
      </c>
      <c r="E23">
        <f>D23-C23</f>
        <v>9.27</v>
      </c>
    </row>
    <row r="24" spans="1:5" x14ac:dyDescent="0.2">
      <c r="A24">
        <v>20</v>
      </c>
      <c r="B24" t="s">
        <v>40</v>
      </c>
      <c r="C24">
        <f>D23</f>
        <v>25.13</v>
      </c>
      <c r="D24">
        <f>C24</f>
        <v>25.13</v>
      </c>
      <c r="E24">
        <v>30</v>
      </c>
    </row>
    <row r="25" spans="1:5" x14ac:dyDescent="0.2">
      <c r="A25">
        <v>21</v>
      </c>
      <c r="B25" t="s">
        <v>20</v>
      </c>
      <c r="C25">
        <f>D25+E25</f>
        <v>33.299999999999997</v>
      </c>
      <c r="D25">
        <f>C26+E25</f>
        <v>32.299999999999997</v>
      </c>
      <c r="E25">
        <v>1</v>
      </c>
    </row>
    <row r="26" spans="1:5" x14ac:dyDescent="0.2">
      <c r="A26">
        <v>22</v>
      </c>
      <c r="B26" t="s">
        <v>21</v>
      </c>
      <c r="C26">
        <f>D26+E26</f>
        <v>31.3</v>
      </c>
      <c r="D26">
        <v>20</v>
      </c>
      <c r="E26">
        <v>11.3</v>
      </c>
    </row>
    <row r="27" spans="1:5" x14ac:dyDescent="0.2">
      <c r="A27">
        <v>23</v>
      </c>
      <c r="B27" t="s">
        <v>24</v>
      </c>
      <c r="C27">
        <f>D26</f>
        <v>20</v>
      </c>
      <c r="D27">
        <f>C28</f>
        <v>5.3</v>
      </c>
      <c r="E27">
        <f>C27-D27</f>
        <v>14.7</v>
      </c>
    </row>
    <row r="28" spans="1:5" x14ac:dyDescent="0.2">
      <c r="A28">
        <v>24</v>
      </c>
      <c r="B28" t="s">
        <v>22</v>
      </c>
      <c r="C28">
        <f>C1+1+E28/2</f>
        <v>5.3</v>
      </c>
      <c r="D28">
        <f>C28-E28</f>
        <v>2.8</v>
      </c>
      <c r="E28">
        <v>2.5</v>
      </c>
    </row>
    <row r="29" spans="1:5" x14ac:dyDescent="0.2">
      <c r="A29">
        <v>25</v>
      </c>
      <c r="B29" t="s">
        <v>23</v>
      </c>
      <c r="C29">
        <f>D28</f>
        <v>2.8</v>
      </c>
      <c r="D29">
        <f>C28</f>
        <v>5.3</v>
      </c>
      <c r="E29">
        <v>2.5</v>
      </c>
    </row>
    <row r="30" spans="1:5" x14ac:dyDescent="0.2">
      <c r="A30">
        <v>26</v>
      </c>
      <c r="B30" t="s">
        <v>25</v>
      </c>
      <c r="C30">
        <f>D29</f>
        <v>5.3</v>
      </c>
      <c r="D30">
        <f>I13</f>
        <v>32.299999999999997</v>
      </c>
      <c r="E30">
        <f>D30-C30</f>
        <v>26.999999999999996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2017-08-09T19:23:27Z</dcterms:created>
  <dcterms:modified xsi:type="dcterms:W3CDTF">2017-08-10T21:20:14Z</dcterms:modified>
</cp:coreProperties>
</file>