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O46" i="1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F2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D44"/>
  <c r="E44" s="1"/>
  <c r="F44" s="1"/>
  <c r="D43"/>
  <c r="E43" s="1"/>
  <c r="F43" s="1"/>
  <c r="D42"/>
  <c r="E42" s="1"/>
  <c r="F42" s="1"/>
  <c r="D41"/>
  <c r="E41" s="1"/>
  <c r="F41" s="1"/>
  <c r="D40"/>
  <c r="E40" s="1"/>
  <c r="F40" s="1"/>
  <c r="D39"/>
  <c r="E39" s="1"/>
  <c r="F39" s="1"/>
  <c r="D38"/>
  <c r="E38" s="1"/>
  <c r="F38" s="1"/>
  <c r="D37"/>
  <c r="E37" s="1"/>
  <c r="F37" s="1"/>
  <c r="D36"/>
  <c r="E36" s="1"/>
  <c r="F36" s="1"/>
  <c r="D35"/>
  <c r="E35" s="1"/>
  <c r="F35" s="1"/>
  <c r="D34"/>
  <c r="E34" s="1"/>
  <c r="F34" s="1"/>
  <c r="D33"/>
  <c r="E33" s="1"/>
  <c r="F33" s="1"/>
  <c r="D32"/>
  <c r="E32" s="1"/>
  <c r="F32" s="1"/>
  <c r="D31"/>
  <c r="E31" s="1"/>
  <c r="F31" s="1"/>
  <c r="D30"/>
  <c r="E30" s="1"/>
  <c r="F30" s="1"/>
  <c r="D29"/>
  <c r="E29" s="1"/>
  <c r="F29" s="1"/>
  <c r="D28"/>
  <c r="E28" s="1"/>
  <c r="F28" s="1"/>
  <c r="D27"/>
  <c r="E27" s="1"/>
  <c r="F27" s="1"/>
  <c r="D26"/>
  <c r="E26" s="1"/>
  <c r="F26" s="1"/>
  <c r="D25"/>
  <c r="E25" s="1"/>
  <c r="F25" s="1"/>
  <c r="D24"/>
  <c r="E24" s="1"/>
  <c r="F24" s="1"/>
  <c r="D23"/>
  <c r="E23" s="1"/>
  <c r="F23" s="1"/>
  <c r="D22"/>
  <c r="E22" s="1"/>
  <c r="F22" s="1"/>
  <c r="D21"/>
  <c r="E21" s="1"/>
  <c r="F21" s="1"/>
  <c r="D20"/>
  <c r="E20" s="1"/>
  <c r="F20" s="1"/>
  <c r="D19"/>
  <c r="E19" s="1"/>
  <c r="F19" s="1"/>
  <c r="D18"/>
  <c r="E18" s="1"/>
  <c r="F18" s="1"/>
  <c r="D17"/>
  <c r="E17" s="1"/>
  <c r="F17" s="1"/>
  <c r="D16"/>
  <c r="E16" s="1"/>
  <c r="F16" s="1"/>
  <c r="D15"/>
  <c r="E15" s="1"/>
  <c r="F15" s="1"/>
  <c r="D14"/>
  <c r="E14" s="1"/>
  <c r="F14" s="1"/>
  <c r="D13"/>
  <c r="E13" s="1"/>
  <c r="F13" s="1"/>
  <c r="D12"/>
  <c r="E12" s="1"/>
  <c r="F12" s="1"/>
  <c r="D11"/>
  <c r="E11" s="1"/>
  <c r="F11" s="1"/>
  <c r="D10"/>
  <c r="E10" s="1"/>
  <c r="F10" s="1"/>
  <c r="D9"/>
  <c r="E9" s="1"/>
  <c r="F9" s="1"/>
  <c r="D8"/>
  <c r="E8" s="1"/>
  <c r="F8" s="1"/>
  <c r="D7"/>
  <c r="E7" s="1"/>
  <c r="F7" s="1"/>
  <c r="D6"/>
  <c r="E6" s="1"/>
  <c r="F6" s="1"/>
  <c r="D5"/>
  <c r="E5" s="1"/>
  <c r="F5" s="1"/>
  <c r="D4"/>
  <c r="E4" s="1"/>
  <c r="F4" s="1"/>
  <c r="D3"/>
  <c r="E3" s="1"/>
  <c r="F3" s="1"/>
  <c r="D2"/>
  <c r="E2" s="1"/>
</calcChain>
</file>

<file path=xl/sharedStrings.xml><?xml version="1.0" encoding="utf-8"?>
<sst xmlns="http://schemas.openxmlformats.org/spreadsheetml/2006/main" count="18" uniqueCount="15">
  <si>
    <t>x</t>
  </si>
  <si>
    <t>dy =</t>
  </si>
  <si>
    <t>h(x)</t>
  </si>
  <si>
    <t>k =</t>
  </si>
  <si>
    <t>W/mK</t>
  </si>
  <si>
    <t>m</t>
  </si>
  <si>
    <t>Nu(x)</t>
  </si>
  <si>
    <t>T_w</t>
  </si>
  <si>
    <t>T_(w+1)</t>
  </si>
  <si>
    <t>q_w</t>
  </si>
  <si>
    <t>dT/dy</t>
  </si>
  <si>
    <t>first-order approximation</t>
  </si>
  <si>
    <t>&lt;---------</t>
  </si>
  <si>
    <t xml:space="preserve"> -----------&gt;</t>
  </si>
  <si>
    <t>using q_w from SU2 (Better!)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</si>
</sst>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Sheet1!$F$1</c:f>
              <c:strCache>
                <c:ptCount val="1"/>
                <c:pt idx="0">
                  <c:v>Nu(x)</c:v>
                </c:pt>
              </c:strCache>
            </c:strRef>
          </c:tx>
          <c:xVal>
            <c:numRef>
              <c:f>Sheet1!$A$2:$A$47</c:f>
              <c:numCache>
                <c:formatCode>General</c:formatCode>
                <c:ptCount val="46"/>
                <c:pt idx="0">
                  <c:v>1E-3</c:v>
                </c:pt>
                <c:pt idx="1">
                  <c:v>2.0083620000000001E-3</c:v>
                </c:pt>
                <c:pt idx="2">
                  <c:v>3.0335179999999998E-3</c:v>
                </c:pt>
                <c:pt idx="3">
                  <c:v>4.0840399999999997E-3</c:v>
                </c:pt>
                <c:pt idx="4">
                  <c:v>5.1687139999999996E-3</c:v>
                </c:pt>
                <c:pt idx="5">
                  <c:v>6.2966080000000004E-3</c:v>
                </c:pt>
                <c:pt idx="6">
                  <c:v>7.4771539999999997E-3</c:v>
                </c:pt>
                <c:pt idx="7">
                  <c:v>8.7202249999999999E-3</c:v>
                </c:pt>
                <c:pt idx="8">
                  <c:v>1.003621E-2</c:v>
                </c:pt>
                <c:pt idx="9">
                  <c:v>1.1436129999999999E-2</c:v>
                </c:pt>
                <c:pt idx="10">
                  <c:v>1.2931669999999999E-2</c:v>
                </c:pt>
                <c:pt idx="11">
                  <c:v>1.4535350000000001E-2</c:v>
                </c:pt>
                <c:pt idx="12">
                  <c:v>1.6260569999999998E-2</c:v>
                </c:pt>
                <c:pt idx="13">
                  <c:v>1.8121760000000001E-2</c:v>
                </c:pt>
                <c:pt idx="14">
                  <c:v>2.0134490000000001E-2</c:v>
                </c:pt>
                <c:pt idx="15">
                  <c:v>2.2315580000000002E-2</c:v>
                </c:pt>
                <c:pt idx="16">
                  <c:v>2.4683279999999998E-2</c:v>
                </c:pt>
                <c:pt idx="17">
                  <c:v>2.7257380000000001E-2</c:v>
                </c:pt>
                <c:pt idx="18">
                  <c:v>3.00594E-2</c:v>
                </c:pt>
                <c:pt idx="19">
                  <c:v>3.3112790000000003E-2</c:v>
                </c:pt>
                <c:pt idx="20">
                  <c:v>3.6443059999999999E-2</c:v>
                </c:pt>
                <c:pt idx="21">
                  <c:v>4.007807E-2</c:v>
                </c:pt>
                <c:pt idx="22">
                  <c:v>4.4048219999999999E-2</c:v>
                </c:pt>
                <c:pt idx="23">
                  <c:v>4.8386690000000003E-2</c:v>
                </c:pt>
                <c:pt idx="24">
                  <c:v>5.3129780000000001E-2</c:v>
                </c:pt>
                <c:pt idx="25">
                  <c:v>5.8317140000000003E-2</c:v>
                </c:pt>
                <c:pt idx="26">
                  <c:v>6.3992149999999998E-2</c:v>
                </c:pt>
                <c:pt idx="27">
                  <c:v>7.0202269999999997E-2</c:v>
                </c:pt>
                <c:pt idx="28">
                  <c:v>7.6999419999999999E-2</c:v>
                </c:pt>
                <c:pt idx="29">
                  <c:v>8.4440440000000005E-2</c:v>
                </c:pt>
                <c:pt idx="30">
                  <c:v>9.2587550000000005E-2</c:v>
                </c:pt>
                <c:pt idx="31">
                  <c:v>0.1015089</c:v>
                </c:pt>
                <c:pt idx="32">
                  <c:v>0.111279</c:v>
                </c:pt>
                <c:pt idx="33">
                  <c:v>0.1219797</c:v>
                </c:pt>
                <c:pt idx="34">
                  <c:v>0.1337004</c:v>
                </c:pt>
                <c:pt idx="35">
                  <c:v>0.14653910000000001</c:v>
                </c:pt>
                <c:pt idx="36">
                  <c:v>0.1606031</c:v>
                </c:pt>
                <c:pt idx="37">
                  <c:v>0.1760101</c:v>
                </c:pt>
                <c:pt idx="38">
                  <c:v>0.1928889</c:v>
                </c:pt>
                <c:pt idx="39">
                  <c:v>0.2113807</c:v>
                </c:pt>
                <c:pt idx="40">
                  <c:v>0.23164000000000001</c:v>
                </c:pt>
                <c:pt idx="41">
                  <c:v>0.25383630000000001</c:v>
                </c:pt>
                <c:pt idx="42">
                  <c:v>0.27815519999999999</c:v>
                </c:pt>
              </c:numCache>
            </c:numRef>
          </c:xVal>
          <c:yVal>
            <c:numRef>
              <c:f>Sheet1!$F$2:$F$47</c:f>
              <c:numCache>
                <c:formatCode>0.0000</c:formatCode>
                <c:ptCount val="46"/>
                <c:pt idx="0">
                  <c:v>12.702521169519876</c:v>
                </c:pt>
                <c:pt idx="1">
                  <c:v>16.788139392207739</c:v>
                </c:pt>
                <c:pt idx="2">
                  <c:v>20.556218665531265</c:v>
                </c:pt>
                <c:pt idx="3">
                  <c:v>23.947929481205946</c:v>
                </c:pt>
                <c:pt idx="4">
                  <c:v>27.068199462039477</c:v>
                </c:pt>
                <c:pt idx="5">
                  <c:v>30.003837634715481</c:v>
                </c:pt>
                <c:pt idx="6">
                  <c:v>32.814194207429026</c:v>
                </c:pt>
                <c:pt idx="7">
                  <c:v>35.54234944165249</c:v>
                </c:pt>
                <c:pt idx="8">
                  <c:v>38.222185358031801</c:v>
                </c:pt>
                <c:pt idx="9">
                  <c:v>40.879806000484123</c:v>
                </c:pt>
                <c:pt idx="10">
                  <c:v>43.538732214211443</c:v>
                </c:pt>
                <c:pt idx="11">
                  <c:v>46.218163426265221</c:v>
                </c:pt>
                <c:pt idx="12">
                  <c:v>48.932418447782375</c:v>
                </c:pt>
                <c:pt idx="13">
                  <c:v>51.699522657906556</c:v>
                </c:pt>
                <c:pt idx="14">
                  <c:v>54.53132559322195</c:v>
                </c:pt>
                <c:pt idx="15">
                  <c:v>57.437957532104228</c:v>
                </c:pt>
                <c:pt idx="16">
                  <c:v>60.431464315127094</c:v>
                </c:pt>
                <c:pt idx="17">
                  <c:v>63.519906331837049</c:v>
                </c:pt>
                <c:pt idx="18">
                  <c:v>66.722696576337839</c:v>
                </c:pt>
                <c:pt idx="19">
                  <c:v>70.037379531222655</c:v>
                </c:pt>
                <c:pt idx="20">
                  <c:v>73.483342298517456</c:v>
                </c:pt>
                <c:pt idx="21">
                  <c:v>77.065679033785742</c:v>
                </c:pt>
                <c:pt idx="22">
                  <c:v>80.789769787425058</c:v>
                </c:pt>
                <c:pt idx="23">
                  <c:v>84.680781297991999</c:v>
                </c:pt>
                <c:pt idx="24">
                  <c:v>88.735007809207346</c:v>
                </c:pt>
                <c:pt idx="25">
                  <c:v>92.962582480357696</c:v>
                </c:pt>
                <c:pt idx="26">
                  <c:v>97.380233330031047</c:v>
                </c:pt>
                <c:pt idx="27">
                  <c:v>101.98847370049853</c:v>
                </c:pt>
                <c:pt idx="28">
                  <c:v>106.81122728622245</c:v>
                </c:pt>
                <c:pt idx="29">
                  <c:v>111.85577543345555</c:v>
                </c:pt>
                <c:pt idx="30">
                  <c:v>117.11502013462317</c:v>
                </c:pt>
                <c:pt idx="31">
                  <c:v>122.63691207311379</c:v>
                </c:pt>
                <c:pt idx="32">
                  <c:v>128.37244336379311</c:v>
                </c:pt>
                <c:pt idx="33">
                  <c:v>134.4297105208604</c:v>
                </c:pt>
                <c:pt idx="34">
                  <c:v>140.65517415249229</c:v>
                </c:pt>
                <c:pt idx="35">
                  <c:v>147.35670439612838</c:v>
                </c:pt>
                <c:pt idx="36">
                  <c:v>154.12103864639738</c:v>
                </c:pt>
                <c:pt idx="37">
                  <c:v>161.65296338418895</c:v>
                </c:pt>
                <c:pt idx="38">
                  <c:v>168.94200164712814</c:v>
                </c:pt>
                <c:pt idx="39">
                  <c:v>177.5588563884003</c:v>
                </c:pt>
                <c:pt idx="40">
                  <c:v>185.40578435382079</c:v>
                </c:pt>
                <c:pt idx="41">
                  <c:v>195.17640452752937</c:v>
                </c:pt>
                <c:pt idx="42">
                  <c:v>203.45171332583783</c:v>
                </c:pt>
              </c:numCache>
            </c:numRef>
          </c:yVal>
        </c:ser>
        <c:axId val="77748864"/>
        <c:axId val="77787520"/>
      </c:scatterChart>
      <c:valAx>
        <c:axId val="77748864"/>
        <c:scaling>
          <c:orientation val="minMax"/>
        </c:scaling>
        <c:axPos val="b"/>
        <c:numFmt formatCode="General" sourceLinked="1"/>
        <c:tickLblPos val="nextTo"/>
        <c:crossAx val="77787520"/>
        <c:crosses val="autoZero"/>
        <c:crossBetween val="midCat"/>
      </c:valAx>
      <c:valAx>
        <c:axId val="77787520"/>
        <c:scaling>
          <c:orientation val="minMax"/>
        </c:scaling>
        <c:axPos val="l"/>
        <c:majorGridlines/>
        <c:numFmt formatCode="0.0000" sourceLinked="1"/>
        <c:tickLblPos val="nextTo"/>
        <c:crossAx val="77748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Sheet1!$O$1</c:f>
              <c:strCache>
                <c:ptCount val="1"/>
                <c:pt idx="0">
                  <c:v>Nu(x)</c:v>
                </c:pt>
              </c:strCache>
            </c:strRef>
          </c:tx>
          <c:xVal>
            <c:numRef>
              <c:f>Sheet1!$A$2:$A$47</c:f>
              <c:numCache>
                <c:formatCode>General</c:formatCode>
                <c:ptCount val="46"/>
                <c:pt idx="0">
                  <c:v>1E-3</c:v>
                </c:pt>
                <c:pt idx="1">
                  <c:v>2.0083620000000001E-3</c:v>
                </c:pt>
                <c:pt idx="2">
                  <c:v>3.0335179999999998E-3</c:v>
                </c:pt>
                <c:pt idx="3">
                  <c:v>4.0840399999999997E-3</c:v>
                </c:pt>
                <c:pt idx="4">
                  <c:v>5.1687139999999996E-3</c:v>
                </c:pt>
                <c:pt idx="5">
                  <c:v>6.2966080000000004E-3</c:v>
                </c:pt>
                <c:pt idx="6">
                  <c:v>7.4771539999999997E-3</c:v>
                </c:pt>
                <c:pt idx="7">
                  <c:v>8.7202249999999999E-3</c:v>
                </c:pt>
                <c:pt idx="8">
                  <c:v>1.003621E-2</c:v>
                </c:pt>
                <c:pt idx="9">
                  <c:v>1.1436129999999999E-2</c:v>
                </c:pt>
                <c:pt idx="10">
                  <c:v>1.2931669999999999E-2</c:v>
                </c:pt>
                <c:pt idx="11">
                  <c:v>1.4535350000000001E-2</c:v>
                </c:pt>
                <c:pt idx="12">
                  <c:v>1.6260569999999998E-2</c:v>
                </c:pt>
                <c:pt idx="13">
                  <c:v>1.8121760000000001E-2</c:v>
                </c:pt>
                <c:pt idx="14">
                  <c:v>2.0134490000000001E-2</c:v>
                </c:pt>
                <c:pt idx="15">
                  <c:v>2.2315580000000002E-2</c:v>
                </c:pt>
                <c:pt idx="16">
                  <c:v>2.4683279999999998E-2</c:v>
                </c:pt>
                <c:pt idx="17">
                  <c:v>2.7257380000000001E-2</c:v>
                </c:pt>
                <c:pt idx="18">
                  <c:v>3.00594E-2</c:v>
                </c:pt>
                <c:pt idx="19">
                  <c:v>3.3112790000000003E-2</c:v>
                </c:pt>
                <c:pt idx="20">
                  <c:v>3.6443059999999999E-2</c:v>
                </c:pt>
                <c:pt idx="21">
                  <c:v>4.007807E-2</c:v>
                </c:pt>
                <c:pt idx="22">
                  <c:v>4.4048219999999999E-2</c:v>
                </c:pt>
                <c:pt idx="23">
                  <c:v>4.8386690000000003E-2</c:v>
                </c:pt>
                <c:pt idx="24">
                  <c:v>5.3129780000000001E-2</c:v>
                </c:pt>
                <c:pt idx="25">
                  <c:v>5.8317140000000003E-2</c:v>
                </c:pt>
                <c:pt idx="26">
                  <c:v>6.3992149999999998E-2</c:v>
                </c:pt>
                <c:pt idx="27">
                  <c:v>7.0202269999999997E-2</c:v>
                </c:pt>
                <c:pt idx="28">
                  <c:v>7.6999419999999999E-2</c:v>
                </c:pt>
                <c:pt idx="29">
                  <c:v>8.4440440000000005E-2</c:v>
                </c:pt>
                <c:pt idx="30">
                  <c:v>9.2587550000000005E-2</c:v>
                </c:pt>
                <c:pt idx="31">
                  <c:v>0.1015089</c:v>
                </c:pt>
                <c:pt idx="32">
                  <c:v>0.111279</c:v>
                </c:pt>
                <c:pt idx="33">
                  <c:v>0.1219797</c:v>
                </c:pt>
                <c:pt idx="34">
                  <c:v>0.1337004</c:v>
                </c:pt>
                <c:pt idx="35">
                  <c:v>0.14653910000000001</c:v>
                </c:pt>
                <c:pt idx="36">
                  <c:v>0.1606031</c:v>
                </c:pt>
                <c:pt idx="37">
                  <c:v>0.1760101</c:v>
                </c:pt>
                <c:pt idx="38">
                  <c:v>0.1928889</c:v>
                </c:pt>
                <c:pt idx="39">
                  <c:v>0.2113807</c:v>
                </c:pt>
                <c:pt idx="40">
                  <c:v>0.23164000000000001</c:v>
                </c:pt>
                <c:pt idx="41">
                  <c:v>0.25383630000000001</c:v>
                </c:pt>
                <c:pt idx="42">
                  <c:v>0.27815519999999999</c:v>
                </c:pt>
              </c:numCache>
            </c:numRef>
          </c:xVal>
          <c:yVal>
            <c:numRef>
              <c:f>Sheet1!$O$2:$O$47</c:f>
              <c:numCache>
                <c:formatCode>0.0000</c:formatCode>
                <c:ptCount val="46"/>
                <c:pt idx="0">
                  <c:v>16.851818181818182</c:v>
                </c:pt>
                <c:pt idx="1">
                  <c:v>28.200271568571431</c:v>
                </c:pt>
                <c:pt idx="2">
                  <c:v>28.028339035339954</c:v>
                </c:pt>
                <c:pt idx="3">
                  <c:v>30.588688967547746</c:v>
                </c:pt>
                <c:pt idx="4">
                  <c:v>33.498068214441552</c:v>
                </c:pt>
                <c:pt idx="5">
                  <c:v>36.445474209711236</c:v>
                </c:pt>
                <c:pt idx="6">
                  <c:v>39.37886280542093</c:v>
                </c:pt>
                <c:pt idx="7">
                  <c:v>42.296675269136749</c:v>
                </c:pt>
                <c:pt idx="8">
                  <c:v>45.21058824594347</c:v>
                </c:pt>
                <c:pt idx="9">
                  <c:v>48.136287429778449</c:v>
                </c:pt>
                <c:pt idx="10">
                  <c:v>51.089945907937349</c:v>
                </c:pt>
                <c:pt idx="11">
                  <c:v>54.087380953781519</c:v>
                </c:pt>
                <c:pt idx="12">
                  <c:v>57.143344775156606</c:v>
                </c:pt>
                <c:pt idx="13">
                  <c:v>60.271589362750198</c:v>
                </c:pt>
                <c:pt idx="14">
                  <c:v>63.48495448330025</c:v>
                </c:pt>
                <c:pt idx="15">
                  <c:v>66.795457756363646</c:v>
                </c:pt>
                <c:pt idx="16">
                  <c:v>70.214559873368984</c:v>
                </c:pt>
                <c:pt idx="17">
                  <c:v>73.753222869946541</c:v>
                </c:pt>
                <c:pt idx="18">
                  <c:v>77.422106672727281</c:v>
                </c:pt>
                <c:pt idx="19">
                  <c:v>81.231820858517963</c:v>
                </c:pt>
                <c:pt idx="20">
                  <c:v>85.192765967593587</c:v>
                </c:pt>
                <c:pt idx="21">
                  <c:v>89.315586404224604</c:v>
                </c:pt>
                <c:pt idx="22">
                  <c:v>93.610981021512615</c:v>
                </c:pt>
                <c:pt idx="23">
                  <c:v>98.089801077899168</c:v>
                </c:pt>
                <c:pt idx="24">
                  <c:v>102.76334447714287</c:v>
                </c:pt>
                <c:pt idx="25">
                  <c:v>107.64283732363639</c:v>
                </c:pt>
                <c:pt idx="26">
                  <c:v>112.74028459442323</c:v>
                </c:pt>
                <c:pt idx="27">
                  <c:v>118.0669714167838</c:v>
                </c:pt>
                <c:pt idx="28">
                  <c:v>123.63636282374331</c:v>
                </c:pt>
                <c:pt idx="29">
                  <c:v>129.45751573497327</c:v>
                </c:pt>
                <c:pt idx="30">
                  <c:v>135.5498000247899</c:v>
                </c:pt>
                <c:pt idx="31">
                  <c:v>141.90967484071808</c:v>
                </c:pt>
                <c:pt idx="32">
                  <c:v>148.58296820855614</c:v>
                </c:pt>
                <c:pt idx="33">
                  <c:v>155.51675585271198</c:v>
                </c:pt>
                <c:pt idx="34">
                  <c:v>162.8500492409473</c:v>
                </c:pt>
                <c:pt idx="35">
                  <c:v>170.38153772261271</c:v>
                </c:pt>
                <c:pt idx="36">
                  <c:v>178.50390434919785</c:v>
                </c:pt>
                <c:pt idx="37">
                  <c:v>186.66092966470592</c:v>
                </c:pt>
                <c:pt idx="38">
                  <c:v>195.79092749931246</c:v>
                </c:pt>
                <c:pt idx="39">
                  <c:v>204.62620655492745</c:v>
                </c:pt>
                <c:pt idx="40">
                  <c:v>215.05747813598168</c:v>
                </c:pt>
                <c:pt idx="41">
                  <c:v>224.55165789373569</c:v>
                </c:pt>
                <c:pt idx="42">
                  <c:v>236.38963360977849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</c:ser>
        <c:axId val="77681792"/>
        <c:axId val="77683328"/>
      </c:scatterChart>
      <c:valAx>
        <c:axId val="77681792"/>
        <c:scaling>
          <c:orientation val="minMax"/>
        </c:scaling>
        <c:axPos val="b"/>
        <c:numFmt formatCode="General" sourceLinked="1"/>
        <c:tickLblPos val="nextTo"/>
        <c:crossAx val="77683328"/>
        <c:crosses val="autoZero"/>
        <c:crossBetween val="midCat"/>
      </c:valAx>
      <c:valAx>
        <c:axId val="77683328"/>
        <c:scaling>
          <c:orientation val="minMax"/>
        </c:scaling>
        <c:axPos val="l"/>
        <c:majorGridlines/>
        <c:numFmt formatCode="0.0000" sourceLinked="1"/>
        <c:tickLblPos val="nextTo"/>
        <c:crossAx val="77681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95250</xdr:rowOff>
    </xdr:from>
    <xdr:to>
      <xdr:col>6</xdr:col>
      <xdr:colOff>314325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9</xdr:row>
      <xdr:rowOff>104775</xdr:rowOff>
    </xdr:from>
    <xdr:to>
      <xdr:col>18</xdr:col>
      <xdr:colOff>104775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>
      <selection activeCell="H14" sqref="H14"/>
    </sheetView>
  </sheetViews>
  <sheetFormatPr defaultRowHeight="15"/>
  <cols>
    <col min="5" max="5" width="9.28515625" bestFit="1" customWidth="1"/>
    <col min="6" max="6" width="18.28515625" style="2" customWidth="1"/>
    <col min="13" max="13" width="9.140625" style="1"/>
  </cols>
  <sheetData>
    <row r="1" spans="1:28">
      <c r="A1" t="s">
        <v>0</v>
      </c>
      <c r="B1" t="s">
        <v>8</v>
      </c>
      <c r="C1" t="s">
        <v>7</v>
      </c>
      <c r="D1" t="s">
        <v>10</v>
      </c>
      <c r="E1" t="s">
        <v>2</v>
      </c>
      <c r="F1" s="2" t="s">
        <v>6</v>
      </c>
      <c r="L1" t="s">
        <v>9</v>
      </c>
      <c r="M1" s="1" t="s">
        <v>10</v>
      </c>
      <c r="N1" t="s">
        <v>2</v>
      </c>
      <c r="O1" s="2" t="s">
        <v>6</v>
      </c>
    </row>
    <row r="2" spans="1:28">
      <c r="A2">
        <v>1E-3</v>
      </c>
      <c r="B2">
        <v>339.88709999999998</v>
      </c>
      <c r="C2" s="1">
        <v>350.09</v>
      </c>
      <c r="D2" s="1">
        <f>(C2-B2)/$H$3</f>
        <v>635126.05847599381</v>
      </c>
      <c r="E2" s="1">
        <f>--$H$4*D2/50</f>
        <v>332.55200421803033</v>
      </c>
      <c r="F2" s="2">
        <f>E2*A2/$H$4</f>
        <v>12.702521169519876</v>
      </c>
      <c r="L2" s="1">
        <v>-22059.03</v>
      </c>
      <c r="M2" s="1">
        <f>L2/(-$H$4)</f>
        <v>842590.90909090906</v>
      </c>
      <c r="N2" s="1">
        <f>--$H$4*M2/50</f>
        <v>441.18059999999997</v>
      </c>
      <c r="O2" s="2">
        <f>N2*A2/$H$4</f>
        <v>16.851818181818182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1"/>
    </row>
    <row r="3" spans="1:28">
      <c r="A3">
        <v>2.0083620000000001E-3</v>
      </c>
      <c r="B3">
        <v>343.33850000000001</v>
      </c>
      <c r="C3" s="1">
        <v>350.05270000000002</v>
      </c>
      <c r="D3" s="1">
        <f t="shared" ref="D3:D44" si="0">(C3-B3)/$H$3</f>
        <v>417956.01072435494</v>
      </c>
      <c r="E3" s="1">
        <f t="shared" ref="E3:E44" si="1">--$H$4*D3/50</f>
        <v>218.84176721527223</v>
      </c>
      <c r="F3" s="2">
        <f t="shared" ref="F3:F44" si="2">E3*A3/$H$4</f>
        <v>16.788139392207739</v>
      </c>
      <c r="G3" t="s">
        <v>1</v>
      </c>
      <c r="H3" s="1">
        <v>1.6064369999999999E-5</v>
      </c>
      <c r="I3" s="1" t="s">
        <v>5</v>
      </c>
      <c r="J3" s="1"/>
      <c r="K3" s="1"/>
      <c r="L3" s="1">
        <v>-18380.23</v>
      </c>
      <c r="M3" s="1">
        <f t="shared" ref="M3:M46" si="3">L3/(-$H$4)</f>
        <v>702071.42857142864</v>
      </c>
      <c r="N3" s="1">
        <f t="shared" ref="N3:N46" si="4">--$H$4*M3/50</f>
        <v>367.6046</v>
      </c>
      <c r="O3" s="2">
        <f t="shared" ref="O3:O46" si="5">N3*A3/$H$4</f>
        <v>28.200271568571431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1"/>
    </row>
    <row r="4" spans="1:28">
      <c r="A4">
        <v>3.0335179999999998E-3</v>
      </c>
      <c r="B4">
        <v>344.59359999999998</v>
      </c>
      <c r="C4" s="1">
        <v>350.03649999999999</v>
      </c>
      <c r="D4" s="1">
        <f t="shared" si="0"/>
        <v>338818.14226141508</v>
      </c>
      <c r="E4" s="1">
        <f t="shared" si="1"/>
        <v>177.40517928807694</v>
      </c>
      <c r="F4" s="2">
        <f t="shared" si="2"/>
        <v>20.556218665531265</v>
      </c>
      <c r="G4" t="s">
        <v>3</v>
      </c>
      <c r="H4">
        <v>2.6179999999999998E-2</v>
      </c>
      <c r="I4" s="1" t="s">
        <v>4</v>
      </c>
      <c r="J4" s="1"/>
      <c r="K4" s="1"/>
      <c r="L4" s="1">
        <v>-12094.57</v>
      </c>
      <c r="M4" s="1">
        <f t="shared" si="3"/>
        <v>461977.46371275786</v>
      </c>
      <c r="N4" s="1">
        <f t="shared" si="4"/>
        <v>241.8914</v>
      </c>
      <c r="O4" s="2">
        <f t="shared" si="5"/>
        <v>28.028339035339954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</row>
    <row r="5" spans="1:28">
      <c r="A5">
        <v>4.0840399999999997E-3</v>
      </c>
      <c r="B5">
        <v>345.31740000000002</v>
      </c>
      <c r="C5" s="1">
        <v>350.02730000000003</v>
      </c>
      <c r="D5" s="1">
        <f t="shared" si="0"/>
        <v>293189.21314685885</v>
      </c>
      <c r="E5" s="1">
        <f t="shared" si="1"/>
        <v>153.5138720036953</v>
      </c>
      <c r="F5" s="2">
        <f t="shared" si="2"/>
        <v>23.947929481205946</v>
      </c>
      <c r="I5" s="1"/>
      <c r="J5" s="1"/>
      <c r="K5" s="1"/>
      <c r="L5" s="1">
        <v>-9804.1630000000005</v>
      </c>
      <c r="M5" s="1">
        <f t="shared" si="3"/>
        <v>374490.56531703594</v>
      </c>
      <c r="N5" s="1">
        <f t="shared" si="4"/>
        <v>196.08326</v>
      </c>
      <c r="O5" s="2">
        <f t="shared" si="5"/>
        <v>30.588688967547746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/>
    </row>
    <row r="6" spans="1:28">
      <c r="A6">
        <v>5.1687139999999996E-3</v>
      </c>
      <c r="B6">
        <v>345.81549999999999</v>
      </c>
      <c r="C6" s="1">
        <v>350.02190000000002</v>
      </c>
      <c r="D6" s="1">
        <f t="shared" si="0"/>
        <v>261846.55856407882</v>
      </c>
      <c r="E6" s="1">
        <f t="shared" si="1"/>
        <v>137.10285806415166</v>
      </c>
      <c r="F6" s="2">
        <f t="shared" si="2"/>
        <v>27.068199462039477</v>
      </c>
      <c r="I6" s="1"/>
      <c r="J6" s="1"/>
      <c r="K6" s="1"/>
      <c r="L6" s="1">
        <v>-8483.5360000000001</v>
      </c>
      <c r="M6" s="1">
        <f t="shared" si="3"/>
        <v>324046.44766997709</v>
      </c>
      <c r="N6" s="1">
        <f t="shared" si="4"/>
        <v>169.67071999999999</v>
      </c>
      <c r="O6" s="2">
        <f t="shared" si="5"/>
        <v>33.498068214441552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1"/>
    </row>
    <row r="7" spans="1:28">
      <c r="A7">
        <v>6.2966080000000004E-3</v>
      </c>
      <c r="B7">
        <v>346.19080000000002</v>
      </c>
      <c r="C7" s="1">
        <v>350.01819999999998</v>
      </c>
      <c r="D7" s="1">
        <f t="shared" si="0"/>
        <v>238253.97447892165</v>
      </c>
      <c r="E7" s="1">
        <f t="shared" si="1"/>
        <v>124.74978103716337</v>
      </c>
      <c r="F7" s="2">
        <f t="shared" si="2"/>
        <v>30.003837634715481</v>
      </c>
      <c r="I7" s="1"/>
      <c r="J7" s="1"/>
      <c r="K7" s="1"/>
      <c r="L7" s="1">
        <v>-7576.6390000000001</v>
      </c>
      <c r="M7" s="1">
        <f t="shared" si="3"/>
        <v>289405.61497326207</v>
      </c>
      <c r="N7" s="1">
        <f t="shared" si="4"/>
        <v>151.53278</v>
      </c>
      <c r="O7" s="2">
        <f t="shared" si="5"/>
        <v>36.445474209711236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/>
    </row>
    <row r="8" spans="1:28">
      <c r="A8">
        <v>7.4771539999999997E-3</v>
      </c>
      <c r="B8">
        <v>346.4905</v>
      </c>
      <c r="C8" s="1">
        <v>350.01549999999997</v>
      </c>
      <c r="D8" s="1">
        <f t="shared" si="0"/>
        <v>219429.70686058511</v>
      </c>
      <c r="E8" s="1">
        <f t="shared" si="1"/>
        <v>114.89339451220236</v>
      </c>
      <c r="F8" s="2">
        <f t="shared" si="2"/>
        <v>32.814194207429026</v>
      </c>
      <c r="I8" s="1"/>
      <c r="J8" s="1"/>
      <c r="K8" s="1"/>
      <c r="L8" s="1">
        <v>-6893.924</v>
      </c>
      <c r="M8" s="1">
        <f t="shared" si="3"/>
        <v>263327.88388082507</v>
      </c>
      <c r="N8" s="1">
        <f t="shared" si="4"/>
        <v>137.87848</v>
      </c>
      <c r="O8" s="2">
        <f t="shared" si="5"/>
        <v>39.37886280542093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1"/>
    </row>
    <row r="9" spans="1:28">
      <c r="A9">
        <v>8.7202249999999999E-3</v>
      </c>
      <c r="B9">
        <v>346.7396</v>
      </c>
      <c r="C9" s="1">
        <v>350.01339999999999</v>
      </c>
      <c r="D9" s="1">
        <f t="shared" si="0"/>
        <v>203792.6168284218</v>
      </c>
      <c r="E9" s="1">
        <f t="shared" si="1"/>
        <v>106.70581417136165</v>
      </c>
      <c r="F9" s="2">
        <f t="shared" si="2"/>
        <v>35.54234944165249</v>
      </c>
      <c r="H9" t="s">
        <v>11</v>
      </c>
      <c r="I9" s="1"/>
      <c r="J9" s="1"/>
      <c r="K9" s="1"/>
      <c r="L9" s="1">
        <v>-6349.1880000000001</v>
      </c>
      <c r="M9" s="1">
        <f t="shared" si="3"/>
        <v>242520.55003819711</v>
      </c>
      <c r="N9" s="1">
        <f t="shared" si="4"/>
        <v>126.98376</v>
      </c>
      <c r="O9" s="2">
        <f t="shared" si="5"/>
        <v>42.296675269136749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1"/>
    </row>
    <row r="10" spans="1:28">
      <c r="A10">
        <v>1.003621E-2</v>
      </c>
      <c r="B10">
        <v>346.95269999999999</v>
      </c>
      <c r="C10" s="1">
        <v>350.01170000000002</v>
      </c>
      <c r="D10" s="1">
        <f t="shared" si="0"/>
        <v>190421.41086142973</v>
      </c>
      <c r="E10" s="1">
        <f t="shared" si="1"/>
        <v>99.704650727044609</v>
      </c>
      <c r="F10" s="2">
        <f t="shared" si="2"/>
        <v>38.222185358031801</v>
      </c>
      <c r="H10" t="s">
        <v>12</v>
      </c>
      <c r="I10" s="1"/>
      <c r="J10" s="1"/>
      <c r="K10" s="1"/>
      <c r="L10" s="1">
        <v>-5896.7139999999999</v>
      </c>
      <c r="M10" s="1">
        <f t="shared" si="3"/>
        <v>225237.35676088618</v>
      </c>
      <c r="N10" s="1">
        <f t="shared" si="4"/>
        <v>117.93428</v>
      </c>
      <c r="O10" s="2">
        <f t="shared" si="5"/>
        <v>45.21058824594347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1"/>
    </row>
    <row r="11" spans="1:28">
      <c r="A11">
        <v>1.1436129999999999E-2</v>
      </c>
      <c r="B11">
        <v>347.13909999999998</v>
      </c>
      <c r="C11" s="1">
        <v>350.01029999999997</v>
      </c>
      <c r="D11" s="1">
        <f t="shared" si="0"/>
        <v>178730.94307464207</v>
      </c>
      <c r="E11" s="1">
        <f t="shared" si="1"/>
        <v>93.583521793882568</v>
      </c>
      <c r="F11" s="2">
        <f t="shared" si="2"/>
        <v>40.879806000484123</v>
      </c>
      <c r="I11" s="1"/>
      <c r="J11" s="1"/>
      <c r="K11" s="1"/>
      <c r="L11" s="1">
        <v>-5509.7659999999996</v>
      </c>
      <c r="M11" s="1">
        <f t="shared" si="3"/>
        <v>210457.0664629488</v>
      </c>
      <c r="N11" s="1">
        <f t="shared" si="4"/>
        <v>110.19532</v>
      </c>
      <c r="O11" s="2">
        <f t="shared" si="5"/>
        <v>48.136287429778449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/>
    </row>
    <row r="12" spans="1:28">
      <c r="A12">
        <v>1.2931669999999999E-2</v>
      </c>
      <c r="B12">
        <v>347.30489999999998</v>
      </c>
      <c r="C12" s="1">
        <v>350.00920000000002</v>
      </c>
      <c r="D12" s="1">
        <f t="shared" si="0"/>
        <v>168341.49113846646</v>
      </c>
      <c r="E12" s="1">
        <f t="shared" si="1"/>
        <v>88.143604760101027</v>
      </c>
      <c r="F12" s="2">
        <f t="shared" si="2"/>
        <v>43.538732214211443</v>
      </c>
      <c r="I12" s="1"/>
      <c r="J12" s="1"/>
      <c r="K12" s="1"/>
      <c r="L12" s="1">
        <v>-5171.5469999999996</v>
      </c>
      <c r="M12" s="1">
        <f t="shared" si="3"/>
        <v>197538.08250572957</v>
      </c>
      <c r="N12" s="1">
        <f t="shared" si="4"/>
        <v>103.43093999999999</v>
      </c>
      <c r="O12" s="2">
        <f t="shared" si="5"/>
        <v>51.089945907937349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/>
    </row>
    <row r="13" spans="1:28">
      <c r="A13">
        <v>1.4535350000000001E-2</v>
      </c>
      <c r="B13">
        <v>347.45420000000001</v>
      </c>
      <c r="C13" s="1">
        <v>350.00819999999999</v>
      </c>
      <c r="D13" s="1">
        <f t="shared" si="0"/>
        <v>158985.3819352999</v>
      </c>
      <c r="E13" s="1">
        <f t="shared" si="1"/>
        <v>83.244745981323007</v>
      </c>
      <c r="F13" s="2">
        <f t="shared" si="2"/>
        <v>46.218163426265221</v>
      </c>
      <c r="H13" t="s">
        <v>14</v>
      </c>
      <c r="I13" s="1"/>
      <c r="J13" s="1"/>
      <c r="K13" s="1"/>
      <c r="L13" s="1">
        <v>-4870.91</v>
      </c>
      <c r="M13" s="1">
        <f t="shared" si="3"/>
        <v>186054.62184873951</v>
      </c>
      <c r="N13" s="1">
        <f t="shared" si="4"/>
        <v>97.418199999999999</v>
      </c>
      <c r="O13" s="2">
        <f t="shared" si="5"/>
        <v>54.087380953781519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/>
    </row>
    <row r="14" spans="1:28">
      <c r="A14">
        <v>1.6260569999999998E-2</v>
      </c>
      <c r="B14">
        <v>347.59019999999998</v>
      </c>
      <c r="C14" s="1">
        <v>350.00729999999999</v>
      </c>
      <c r="D14" s="1">
        <f t="shared" si="0"/>
        <v>150463.4168660212</v>
      </c>
      <c r="E14" s="1">
        <f t="shared" si="1"/>
        <v>78.782645071048705</v>
      </c>
      <c r="F14" s="2">
        <f t="shared" si="2"/>
        <v>48.932418447782375</v>
      </c>
      <c r="I14" s="1" t="s">
        <v>13</v>
      </c>
      <c r="J14" s="1"/>
      <c r="K14" s="1"/>
      <c r="L14" s="1">
        <v>-4600.1239999999998</v>
      </c>
      <c r="M14" s="1">
        <f t="shared" si="3"/>
        <v>175711.38273491216</v>
      </c>
      <c r="N14" s="1">
        <f t="shared" si="4"/>
        <v>92.002479999999991</v>
      </c>
      <c r="O14" s="2">
        <f t="shared" si="5"/>
        <v>57.143344775156606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1"/>
    </row>
    <row r="15" spans="1:28">
      <c r="A15">
        <v>1.8121760000000001E-2</v>
      </c>
      <c r="B15">
        <v>347.71510000000001</v>
      </c>
      <c r="C15" s="1">
        <v>350.00659999999999</v>
      </c>
      <c r="D15" s="1">
        <f t="shared" si="0"/>
        <v>142644.87184993777</v>
      </c>
      <c r="E15" s="1">
        <f t="shared" si="1"/>
        <v>74.688854900627405</v>
      </c>
      <c r="F15" s="2">
        <f t="shared" si="2"/>
        <v>51.699522657906556</v>
      </c>
      <c r="I15" s="1"/>
      <c r="J15" s="1"/>
      <c r="K15" s="1"/>
      <c r="L15" s="1">
        <v>-4353.634</v>
      </c>
      <c r="M15" s="1">
        <f t="shared" si="3"/>
        <v>166296.18029029795</v>
      </c>
      <c r="N15" s="1">
        <f t="shared" si="4"/>
        <v>87.072680000000005</v>
      </c>
      <c r="O15" s="2">
        <f t="shared" si="5"/>
        <v>60.271589362750198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1"/>
    </row>
    <row r="16" spans="1:28">
      <c r="A16">
        <v>2.0134490000000001E-2</v>
      </c>
      <c r="B16">
        <v>347.8306</v>
      </c>
      <c r="C16" s="1">
        <v>350.00599999999997</v>
      </c>
      <c r="D16" s="1">
        <f t="shared" si="0"/>
        <v>135417.69767503909</v>
      </c>
      <c r="E16" s="1">
        <f t="shared" si="1"/>
        <v>70.904706502650455</v>
      </c>
      <c r="F16" s="2">
        <f t="shared" si="2"/>
        <v>54.53132559322195</v>
      </c>
      <c r="I16" s="1"/>
      <c r="J16" s="1"/>
      <c r="K16" s="1"/>
      <c r="L16" s="1">
        <v>-4127.3360000000002</v>
      </c>
      <c r="M16" s="1">
        <f t="shared" si="3"/>
        <v>157652.25362872423</v>
      </c>
      <c r="N16" s="1">
        <f t="shared" si="4"/>
        <v>82.546720000000008</v>
      </c>
      <c r="O16" s="2">
        <f t="shared" si="5"/>
        <v>63.48495448330025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1"/>
    </row>
    <row r="17" spans="1:28">
      <c r="A17">
        <v>2.2315580000000002E-2</v>
      </c>
      <c r="B17">
        <v>347.93799999999999</v>
      </c>
      <c r="C17" s="1">
        <v>350.00540000000001</v>
      </c>
      <c r="D17" s="1">
        <f t="shared" si="0"/>
        <v>128694.74495420739</v>
      </c>
      <c r="E17" s="1">
        <f t="shared" si="1"/>
        <v>67.384568458022983</v>
      </c>
      <c r="F17" s="2">
        <f t="shared" si="2"/>
        <v>57.437957532104228</v>
      </c>
      <c r="I17" s="1"/>
      <c r="J17" s="1"/>
      <c r="K17" s="1"/>
      <c r="L17" s="1">
        <v>-3918.1260000000002</v>
      </c>
      <c r="M17" s="1">
        <f t="shared" si="3"/>
        <v>149661.03896103898</v>
      </c>
      <c r="N17" s="1">
        <f t="shared" si="4"/>
        <v>78.362520000000004</v>
      </c>
      <c r="O17" s="2">
        <f t="shared" si="5"/>
        <v>66.795457756363646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1"/>
    </row>
    <row r="18" spans="1:28">
      <c r="A18">
        <v>2.4683279999999998E-2</v>
      </c>
      <c r="B18">
        <v>348.03840000000002</v>
      </c>
      <c r="C18" s="1">
        <v>350.00490000000002</v>
      </c>
      <c r="D18" s="1">
        <f t="shared" si="0"/>
        <v>122413.76412520357</v>
      </c>
      <c r="E18" s="1">
        <f t="shared" si="1"/>
        <v>64.095846895956583</v>
      </c>
      <c r="F18" s="2">
        <f t="shared" si="2"/>
        <v>60.431464315127094</v>
      </c>
      <c r="I18" s="1"/>
      <c r="J18" s="1"/>
      <c r="K18" s="1"/>
      <c r="L18" s="1">
        <v>-3723.6080000000002</v>
      </c>
      <c r="M18" s="1">
        <f t="shared" si="3"/>
        <v>142231.01604278077</v>
      </c>
      <c r="N18" s="1">
        <f t="shared" si="4"/>
        <v>74.472160000000002</v>
      </c>
      <c r="O18" s="2">
        <f t="shared" si="5"/>
        <v>70.214559873368984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1"/>
    </row>
    <row r="19" spans="1:28">
      <c r="A19">
        <v>2.7257380000000001E-2</v>
      </c>
      <c r="B19">
        <v>348.13260000000002</v>
      </c>
      <c r="C19" s="1">
        <v>350.00439999999998</v>
      </c>
      <c r="D19" s="1">
        <f t="shared" si="0"/>
        <v>116518.73058202412</v>
      </c>
      <c r="E19" s="1">
        <f t="shared" si="1"/>
        <v>61.00920733274782</v>
      </c>
      <c r="F19" s="2">
        <f t="shared" si="2"/>
        <v>63.519906331837049</v>
      </c>
      <c r="I19" s="1"/>
      <c r="J19" s="1"/>
      <c r="K19" s="1"/>
      <c r="L19" s="1">
        <v>-3541.902</v>
      </c>
      <c r="M19" s="1">
        <f t="shared" si="3"/>
        <v>135290.37433155082</v>
      </c>
      <c r="N19" s="1">
        <f t="shared" si="4"/>
        <v>70.838040000000007</v>
      </c>
      <c r="O19" s="2">
        <f t="shared" si="5"/>
        <v>73.753222869946541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1"/>
    </row>
    <row r="20" spans="1:28">
      <c r="A20">
        <v>3.00594E-2</v>
      </c>
      <c r="B20">
        <v>348.22109999999998</v>
      </c>
      <c r="C20" s="1">
        <v>350.00400000000002</v>
      </c>
      <c r="D20" s="1">
        <f t="shared" si="0"/>
        <v>110984.74449978683</v>
      </c>
      <c r="E20" s="1">
        <f t="shared" si="1"/>
        <v>58.111612220088382</v>
      </c>
      <c r="F20" s="2">
        <f t="shared" si="2"/>
        <v>66.722696576337839</v>
      </c>
      <c r="I20" s="1"/>
      <c r="J20" s="1"/>
      <c r="K20" s="1"/>
      <c r="L20" s="1">
        <v>-3371.509</v>
      </c>
      <c r="M20" s="1">
        <f t="shared" si="3"/>
        <v>128781.85637891521</v>
      </c>
      <c r="N20" s="1">
        <f t="shared" si="4"/>
        <v>67.430180000000007</v>
      </c>
      <c r="O20" s="2">
        <f t="shared" si="5"/>
        <v>77.422106672727281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1"/>
    </row>
    <row r="21" spans="1:28">
      <c r="A21">
        <v>3.3112790000000003E-2</v>
      </c>
      <c r="B21">
        <v>348.30470000000003</v>
      </c>
      <c r="C21" s="1">
        <v>350.00360000000001</v>
      </c>
      <c r="D21" s="1">
        <f t="shared" si="0"/>
        <v>105755.78127246699</v>
      </c>
      <c r="E21" s="1">
        <f t="shared" si="1"/>
        <v>55.373727074263712</v>
      </c>
      <c r="F21" s="2">
        <f t="shared" si="2"/>
        <v>70.037379531222655</v>
      </c>
      <c r="I21" s="1"/>
      <c r="J21" s="1"/>
      <c r="K21" s="1"/>
      <c r="L21" s="1">
        <v>-3211.22</v>
      </c>
      <c r="M21" s="1">
        <f t="shared" si="3"/>
        <v>122659.28189457601</v>
      </c>
      <c r="N21" s="1">
        <f t="shared" si="4"/>
        <v>64.224400000000003</v>
      </c>
      <c r="O21" s="2">
        <f t="shared" si="5"/>
        <v>81.231820858517963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1"/>
    </row>
    <row r="22" spans="1:28">
      <c r="A22">
        <v>3.6443059999999999E-2</v>
      </c>
      <c r="B22">
        <v>348.38369999999998</v>
      </c>
      <c r="C22" s="1">
        <v>350.00330000000002</v>
      </c>
      <c r="D22" s="1">
        <f t="shared" si="0"/>
        <v>100819.39098763588</v>
      </c>
      <c r="E22" s="1">
        <f t="shared" si="1"/>
        <v>52.789033121126138</v>
      </c>
      <c r="F22" s="2">
        <f t="shared" si="2"/>
        <v>73.483342298517456</v>
      </c>
      <c r="I22" s="1"/>
      <c r="J22" s="1"/>
      <c r="K22" s="1"/>
      <c r="L22" s="1">
        <v>-3060.0430000000001</v>
      </c>
      <c r="M22" s="1">
        <f t="shared" si="3"/>
        <v>116884.75935828878</v>
      </c>
      <c r="N22" s="1">
        <f t="shared" si="4"/>
        <v>61.200860000000006</v>
      </c>
      <c r="O22" s="2">
        <f t="shared" si="5"/>
        <v>85.192765967593587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1"/>
    </row>
    <row r="23" spans="1:28">
      <c r="A23">
        <v>4.007807E-2</v>
      </c>
      <c r="B23">
        <v>348.45850000000002</v>
      </c>
      <c r="C23" s="1">
        <v>350.00299999999999</v>
      </c>
      <c r="D23" s="1">
        <f t="shared" si="0"/>
        <v>96144.448864161561</v>
      </c>
      <c r="E23" s="1">
        <f t="shared" si="1"/>
        <v>50.341233425274986</v>
      </c>
      <c r="F23" s="2">
        <f t="shared" si="2"/>
        <v>77.065679033785742</v>
      </c>
      <c r="I23" s="1"/>
      <c r="J23" s="1"/>
      <c r="K23" s="1"/>
      <c r="L23" s="1">
        <v>-2917.1590000000001</v>
      </c>
      <c r="M23" s="1">
        <f t="shared" si="3"/>
        <v>111427.0053475936</v>
      </c>
      <c r="N23" s="1">
        <f t="shared" si="4"/>
        <v>58.343180000000004</v>
      </c>
      <c r="O23" s="2">
        <f t="shared" si="5"/>
        <v>89.315586404224604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</row>
    <row r="24" spans="1:28">
      <c r="A24">
        <v>4.4048219999999999E-2</v>
      </c>
      <c r="B24">
        <v>348.52949999999998</v>
      </c>
      <c r="C24" s="1">
        <v>350.0027</v>
      </c>
      <c r="D24" s="1">
        <f t="shared" si="0"/>
        <v>91706.055077168901</v>
      </c>
      <c r="E24" s="1">
        <f t="shared" si="1"/>
        <v>48.017290438405638</v>
      </c>
      <c r="F24" s="2">
        <f t="shared" si="2"/>
        <v>80.789769787425058</v>
      </c>
      <c r="I24" s="1"/>
      <c r="J24" s="1"/>
      <c r="K24" s="1"/>
      <c r="L24" s="1">
        <v>-2781.8780000000002</v>
      </c>
      <c r="M24" s="1">
        <f t="shared" si="3"/>
        <v>106259.66386554623</v>
      </c>
      <c r="N24" s="1">
        <f t="shared" si="4"/>
        <v>55.637560000000001</v>
      </c>
      <c r="O24" s="2">
        <f t="shared" si="5"/>
        <v>93.610981021512615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</row>
    <row r="25" spans="1:28">
      <c r="A25">
        <v>4.8386690000000003E-2</v>
      </c>
      <c r="B25">
        <v>348.59679999999997</v>
      </c>
      <c r="C25" s="1">
        <v>350.0025</v>
      </c>
      <c r="D25" s="1">
        <f t="shared" si="0"/>
        <v>87504.209626647324</v>
      </c>
      <c r="E25" s="1">
        <f t="shared" si="1"/>
        <v>45.817204160512539</v>
      </c>
      <c r="F25" s="2">
        <f t="shared" si="2"/>
        <v>84.680781297991999</v>
      </c>
      <c r="I25" s="1"/>
      <c r="J25" s="1"/>
      <c r="K25" s="1"/>
      <c r="L25" s="1">
        <v>-2653.6129999999998</v>
      </c>
      <c r="M25" s="1">
        <f t="shared" si="3"/>
        <v>101360.31321619557</v>
      </c>
      <c r="N25" s="1">
        <f t="shared" si="4"/>
        <v>53.07226</v>
      </c>
      <c r="O25" s="2">
        <f t="shared" si="5"/>
        <v>98.089801077899168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1"/>
    </row>
    <row r="26" spans="1:28">
      <c r="A26">
        <v>5.3129780000000001E-2</v>
      </c>
      <c r="B26">
        <v>348.66079999999999</v>
      </c>
      <c r="C26" s="1">
        <v>350.00229999999999</v>
      </c>
      <c r="D26" s="1">
        <f t="shared" si="0"/>
        <v>83507.78773148256</v>
      </c>
      <c r="E26" s="1">
        <f t="shared" si="1"/>
        <v>43.724677656204264</v>
      </c>
      <c r="F26" s="2">
        <f t="shared" si="2"/>
        <v>88.735007809207346</v>
      </c>
      <c r="I26" s="1"/>
      <c r="J26" s="1"/>
      <c r="K26" s="1"/>
      <c r="L26" s="1">
        <v>-2531.8609999999999</v>
      </c>
      <c r="M26" s="1">
        <f t="shared" si="3"/>
        <v>96709.740259740254</v>
      </c>
      <c r="N26" s="1">
        <f t="shared" si="4"/>
        <v>50.637219999999999</v>
      </c>
      <c r="O26" s="2">
        <f t="shared" si="5"/>
        <v>102.76334447714287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1"/>
    </row>
    <row r="27" spans="1:28">
      <c r="A27">
        <v>5.8317140000000003E-2</v>
      </c>
      <c r="B27">
        <v>348.7217</v>
      </c>
      <c r="C27" s="1">
        <v>350.00209999999998</v>
      </c>
      <c r="D27" s="1">
        <f t="shared" si="0"/>
        <v>79704.339479231741</v>
      </c>
      <c r="E27" s="1">
        <f t="shared" si="1"/>
        <v>41.733192151325738</v>
      </c>
      <c r="F27" s="2">
        <f t="shared" si="2"/>
        <v>92.962582480357696</v>
      </c>
      <c r="I27" s="1"/>
      <c r="J27" s="1"/>
      <c r="K27" s="1"/>
      <c r="L27" s="1">
        <v>-2416.1759999999999</v>
      </c>
      <c r="M27" s="1">
        <f t="shared" si="3"/>
        <v>92290.909090909088</v>
      </c>
      <c r="N27" s="1">
        <f t="shared" si="4"/>
        <v>48.323520000000002</v>
      </c>
      <c r="O27" s="2">
        <f t="shared" si="5"/>
        <v>107.64283732363639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1"/>
    </row>
    <row r="28" spans="1:28">
      <c r="A28">
        <v>6.3992149999999998E-2</v>
      </c>
      <c r="B28">
        <v>348.77960000000002</v>
      </c>
      <c r="C28" s="1">
        <v>350.00189999999998</v>
      </c>
      <c r="D28" s="1">
        <f t="shared" si="0"/>
        <v>76087.639913669918</v>
      </c>
      <c r="E28" s="1">
        <f t="shared" si="1"/>
        <v>39.839488258797566</v>
      </c>
      <c r="F28" s="2">
        <f t="shared" si="2"/>
        <v>97.380233330031047</v>
      </c>
      <c r="I28" s="1"/>
      <c r="J28" s="1"/>
      <c r="K28" s="1"/>
      <c r="L28" s="1">
        <v>-2306.174</v>
      </c>
      <c r="M28" s="1">
        <f t="shared" si="3"/>
        <v>88089.152024446143</v>
      </c>
      <c r="N28" s="1">
        <f t="shared" si="4"/>
        <v>46.123480000000001</v>
      </c>
      <c r="O28" s="2">
        <f t="shared" si="5"/>
        <v>112.74028459442323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1"/>
    </row>
    <row r="29" spans="1:28">
      <c r="A29">
        <v>7.0202269999999997E-2</v>
      </c>
      <c r="B29">
        <v>348.83479999999997</v>
      </c>
      <c r="C29" s="1">
        <v>350.00170000000003</v>
      </c>
      <c r="D29" s="1">
        <f t="shared" si="0"/>
        <v>72639.014166136316</v>
      </c>
      <c r="E29" s="1">
        <f t="shared" si="1"/>
        <v>38.033787817388976</v>
      </c>
      <c r="F29" s="2">
        <f t="shared" si="2"/>
        <v>101.98847370049853</v>
      </c>
      <c r="I29" s="1"/>
      <c r="J29" s="1"/>
      <c r="K29" s="1"/>
      <c r="L29" s="1">
        <v>-2201.491</v>
      </c>
      <c r="M29" s="1">
        <f t="shared" si="3"/>
        <v>84090.565317035915</v>
      </c>
      <c r="N29" s="1">
        <f t="shared" si="4"/>
        <v>44.029820000000001</v>
      </c>
      <c r="O29" s="2">
        <f t="shared" si="5"/>
        <v>118.0669714167838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1"/>
    </row>
    <row r="30" spans="1:28">
      <c r="A30">
        <v>7.6999419999999999E-2</v>
      </c>
      <c r="B30">
        <v>348.88740000000001</v>
      </c>
      <c r="C30" s="1">
        <v>350.0016</v>
      </c>
      <c r="D30" s="1">
        <f t="shared" si="0"/>
        <v>69358.462236613239</v>
      </c>
      <c r="E30" s="1">
        <f t="shared" si="1"/>
        <v>36.31609082709069</v>
      </c>
      <c r="F30" s="2">
        <f t="shared" si="2"/>
        <v>106.81122728622245</v>
      </c>
      <c r="I30" s="1"/>
      <c r="J30" s="1"/>
      <c r="K30" s="1"/>
      <c r="L30" s="1">
        <v>-2101.8339999999998</v>
      </c>
      <c r="M30" s="1">
        <f t="shared" si="3"/>
        <v>80283.95721925133</v>
      </c>
      <c r="N30" s="1">
        <f t="shared" si="4"/>
        <v>42.036679999999997</v>
      </c>
      <c r="O30" s="2">
        <f t="shared" si="5"/>
        <v>123.63636282374331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</row>
    <row r="31" spans="1:28">
      <c r="A31">
        <v>8.4440440000000005E-2</v>
      </c>
      <c r="B31">
        <v>348.93740000000003</v>
      </c>
      <c r="C31" s="1">
        <v>350.00139999999999</v>
      </c>
      <c r="D31" s="1">
        <f t="shared" si="0"/>
        <v>66233.534212668441</v>
      </c>
      <c r="E31" s="1">
        <f t="shared" si="1"/>
        <v>34.679878513753195</v>
      </c>
      <c r="F31" s="2">
        <f t="shared" si="2"/>
        <v>111.85577543345555</v>
      </c>
      <c r="I31" s="1"/>
      <c r="J31" s="1"/>
      <c r="K31" s="1"/>
      <c r="L31" s="1">
        <v>-2006.857</v>
      </c>
      <c r="M31" s="1">
        <f t="shared" si="3"/>
        <v>76656.111535523305</v>
      </c>
      <c r="N31" s="1">
        <f t="shared" si="4"/>
        <v>40.137140000000002</v>
      </c>
      <c r="O31" s="2">
        <f t="shared" si="5"/>
        <v>129.45751573497327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B31" s="1"/>
    </row>
    <row r="32" spans="1:28">
      <c r="A32">
        <v>9.2587550000000005E-2</v>
      </c>
      <c r="B32">
        <v>348.9853</v>
      </c>
      <c r="C32" s="1">
        <v>350.00130000000001</v>
      </c>
      <c r="D32" s="1">
        <f t="shared" si="0"/>
        <v>63245.555225634096</v>
      </c>
      <c r="E32" s="1">
        <f t="shared" si="1"/>
        <v>33.115372716142012</v>
      </c>
      <c r="F32" s="2">
        <f t="shared" si="2"/>
        <v>117.11502013462317</v>
      </c>
      <c r="I32" s="1"/>
      <c r="J32" s="1"/>
      <c r="K32" s="1"/>
      <c r="L32" s="1">
        <v>-1916.3989999999999</v>
      </c>
      <c r="M32" s="1">
        <f t="shared" si="3"/>
        <v>73200.878533231473</v>
      </c>
      <c r="N32" s="1">
        <f t="shared" si="4"/>
        <v>38.327979999999997</v>
      </c>
      <c r="O32" s="2">
        <f t="shared" si="5"/>
        <v>135.5498000247899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B32" s="1"/>
    </row>
    <row r="33" spans="1:28">
      <c r="A33">
        <v>0.1015089</v>
      </c>
      <c r="B33">
        <v>349.0308</v>
      </c>
      <c r="C33" s="1">
        <v>350.00119999999998</v>
      </c>
      <c r="D33" s="1">
        <f t="shared" si="0"/>
        <v>60406.97518794598</v>
      </c>
      <c r="E33" s="1">
        <f t="shared" si="1"/>
        <v>31.629092208408515</v>
      </c>
      <c r="F33" s="2">
        <f t="shared" si="2"/>
        <v>122.63691207311379</v>
      </c>
      <c r="I33" s="1"/>
      <c r="J33" s="1"/>
      <c r="K33" s="1"/>
      <c r="L33" s="1">
        <v>-1829.9849999999999</v>
      </c>
      <c r="M33" s="1">
        <f t="shared" si="3"/>
        <v>69900.114591291058</v>
      </c>
      <c r="N33" s="1">
        <f t="shared" si="4"/>
        <v>36.599699999999991</v>
      </c>
      <c r="O33" s="2">
        <f t="shared" si="5"/>
        <v>141.90967484071808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B33" s="1"/>
    </row>
    <row r="34" spans="1:28">
      <c r="A34">
        <v>0.111279</v>
      </c>
      <c r="B34">
        <v>349.0745</v>
      </c>
      <c r="C34" s="1">
        <v>350.00110000000001</v>
      </c>
      <c r="D34" s="1">
        <f t="shared" si="0"/>
        <v>57680.444362275499</v>
      </c>
      <c r="E34" s="1">
        <f t="shared" si="1"/>
        <v>30.201480668087449</v>
      </c>
      <c r="F34" s="2">
        <f t="shared" si="2"/>
        <v>128.37244336379311</v>
      </c>
      <c r="I34" s="1"/>
      <c r="J34" s="1"/>
      <c r="K34" s="1"/>
      <c r="L34" s="1">
        <v>-1747.8150000000001</v>
      </c>
      <c r="M34" s="1">
        <f t="shared" si="3"/>
        <v>66761.459129106195</v>
      </c>
      <c r="N34" s="1">
        <f t="shared" si="4"/>
        <v>34.956299999999999</v>
      </c>
      <c r="O34" s="2">
        <f t="shared" si="5"/>
        <v>148.58296820855614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B34" s="1"/>
    </row>
    <row r="35" spans="1:28">
      <c r="A35">
        <v>0.1219797</v>
      </c>
      <c r="B35">
        <v>349.11579999999998</v>
      </c>
      <c r="C35" s="1">
        <v>350.00099999999998</v>
      </c>
      <c r="D35" s="1">
        <f t="shared" si="0"/>
        <v>55103.31248595479</v>
      </c>
      <c r="E35" s="1">
        <f t="shared" si="1"/>
        <v>28.852094417645926</v>
      </c>
      <c r="F35" s="2">
        <f t="shared" si="2"/>
        <v>134.4297105208604</v>
      </c>
      <c r="I35" s="1"/>
      <c r="J35" s="1"/>
      <c r="K35" s="1"/>
      <c r="L35" s="1">
        <v>-1668.896</v>
      </c>
      <c r="M35" s="1">
        <f t="shared" si="3"/>
        <v>63746.982429335374</v>
      </c>
      <c r="N35" s="1">
        <f t="shared" si="4"/>
        <v>33.377919999999996</v>
      </c>
      <c r="O35" s="2">
        <f t="shared" si="5"/>
        <v>155.51675585271198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B35" s="1"/>
    </row>
    <row r="36" spans="1:28">
      <c r="A36">
        <v>0.1337004</v>
      </c>
      <c r="B36">
        <v>349.15589999999997</v>
      </c>
      <c r="C36" s="1">
        <v>350.0009</v>
      </c>
      <c r="D36" s="1">
        <f t="shared" si="0"/>
        <v>52600.880084312506</v>
      </c>
      <c r="E36" s="1">
        <f t="shared" si="1"/>
        <v>27.541820812146025</v>
      </c>
      <c r="F36" s="2">
        <f t="shared" si="2"/>
        <v>140.65517415249229</v>
      </c>
      <c r="I36" s="1"/>
      <c r="J36" s="1"/>
      <c r="K36" s="1"/>
      <c r="L36" s="1">
        <v>-1594.3910000000001</v>
      </c>
      <c r="M36" s="1">
        <f t="shared" si="3"/>
        <v>60901.107715813603</v>
      </c>
      <c r="N36" s="1">
        <f t="shared" si="4"/>
        <v>31.887820000000001</v>
      </c>
      <c r="O36" s="2">
        <f t="shared" si="5"/>
        <v>162.8500492409473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B36" s="1"/>
    </row>
    <row r="37" spans="1:28">
      <c r="A37">
        <v>0.14653910000000001</v>
      </c>
      <c r="B37">
        <v>349.19310000000002</v>
      </c>
      <c r="C37" s="1">
        <v>350.00080000000003</v>
      </c>
      <c r="D37" s="1">
        <f t="shared" si="0"/>
        <v>50278.971413134233</v>
      </c>
      <c r="E37" s="1">
        <f t="shared" si="1"/>
        <v>26.326069431917084</v>
      </c>
      <c r="F37" s="2">
        <f t="shared" si="2"/>
        <v>147.35670439612838</v>
      </c>
      <c r="I37" s="1"/>
      <c r="J37" s="1"/>
      <c r="K37" s="1"/>
      <c r="L37" s="1">
        <v>-1521.979</v>
      </c>
      <c r="M37" s="1">
        <f t="shared" si="3"/>
        <v>58135.179526356005</v>
      </c>
      <c r="N37" s="1">
        <f t="shared" si="4"/>
        <v>30.439579999999999</v>
      </c>
      <c r="O37" s="2">
        <f t="shared" si="5"/>
        <v>170.38153772261271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B37" s="1"/>
    </row>
    <row r="38" spans="1:28">
      <c r="A38">
        <v>0.1606031</v>
      </c>
      <c r="B38">
        <v>349.23</v>
      </c>
      <c r="C38" s="1">
        <v>350.00080000000003</v>
      </c>
      <c r="D38" s="1">
        <f t="shared" si="0"/>
        <v>47981.962566848772</v>
      </c>
      <c r="E38" s="1">
        <f t="shared" si="1"/>
        <v>25.123355600002014</v>
      </c>
      <c r="F38" s="2">
        <f t="shared" si="2"/>
        <v>154.12103864639738</v>
      </c>
      <c r="I38" s="1"/>
      <c r="J38" s="1"/>
      <c r="K38" s="1"/>
      <c r="L38" s="1">
        <v>-1454.9010000000001</v>
      </c>
      <c r="M38" s="1">
        <f t="shared" si="3"/>
        <v>55572.994652406422</v>
      </c>
      <c r="N38" s="1">
        <f t="shared" si="4"/>
        <v>29.098020000000002</v>
      </c>
      <c r="O38" s="2">
        <f t="shared" si="5"/>
        <v>178.50390434919785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</row>
    <row r="39" spans="1:28">
      <c r="A39">
        <v>0.1760101</v>
      </c>
      <c r="B39">
        <v>349.26299999999998</v>
      </c>
      <c r="C39" s="1">
        <v>350.00069999999999</v>
      </c>
      <c r="D39" s="1">
        <f t="shared" si="0"/>
        <v>45921.502057037906</v>
      </c>
      <c r="E39" s="1">
        <f t="shared" si="1"/>
        <v>24.044498477065044</v>
      </c>
      <c r="F39" s="2">
        <f t="shared" si="2"/>
        <v>161.65296338418895</v>
      </c>
      <c r="I39" s="1"/>
      <c r="J39" s="1"/>
      <c r="K39" s="1"/>
      <c r="L39" s="1">
        <v>-1388.211</v>
      </c>
      <c r="M39" s="1">
        <f t="shared" si="3"/>
        <v>53025.630252100847</v>
      </c>
      <c r="N39" s="1">
        <f t="shared" si="4"/>
        <v>27.764220000000002</v>
      </c>
      <c r="O39" s="2">
        <f t="shared" si="5"/>
        <v>186.66092966470592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</row>
    <row r="40" spans="1:28">
      <c r="A40">
        <v>0.1928889</v>
      </c>
      <c r="B40">
        <v>349.2971</v>
      </c>
      <c r="C40" s="1">
        <v>350.00060000000002</v>
      </c>
      <c r="D40" s="1">
        <f t="shared" si="0"/>
        <v>43792.567028773592</v>
      </c>
      <c r="E40" s="1">
        <f t="shared" si="1"/>
        <v>22.929788096265852</v>
      </c>
      <c r="F40" s="2">
        <f t="shared" si="2"/>
        <v>168.94200164712814</v>
      </c>
      <c r="I40" s="1"/>
      <c r="J40" s="1"/>
      <c r="K40" s="1"/>
      <c r="L40" s="1">
        <v>-1328.694</v>
      </c>
      <c r="M40" s="1">
        <f t="shared" si="3"/>
        <v>50752.253628724218</v>
      </c>
      <c r="N40" s="1">
        <f t="shared" si="4"/>
        <v>26.573879999999999</v>
      </c>
      <c r="O40" s="2">
        <f t="shared" si="5"/>
        <v>195.79092749931246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</row>
    <row r="41" spans="1:28">
      <c r="A41">
        <v>0.2113807</v>
      </c>
      <c r="B41">
        <v>349.32589999999999</v>
      </c>
      <c r="C41" s="1">
        <v>350.00060000000002</v>
      </c>
      <c r="D41" s="1">
        <f t="shared" si="0"/>
        <v>41999.779636551568</v>
      </c>
      <c r="E41" s="1">
        <f t="shared" si="1"/>
        <v>21.991084617698398</v>
      </c>
      <c r="F41" s="2">
        <f t="shared" si="2"/>
        <v>177.5588563884003</v>
      </c>
      <c r="I41" s="1"/>
      <c r="J41" s="1"/>
      <c r="K41" s="1"/>
      <c r="L41" s="1">
        <v>-1267.172</v>
      </c>
      <c r="M41" s="1">
        <f t="shared" si="3"/>
        <v>48402.291825821245</v>
      </c>
      <c r="N41" s="1">
        <f t="shared" si="4"/>
        <v>25.343440000000001</v>
      </c>
      <c r="O41" s="2">
        <f t="shared" si="5"/>
        <v>204.62620655492745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</row>
    <row r="42" spans="1:28">
      <c r="A42">
        <v>0.23164000000000001</v>
      </c>
      <c r="B42">
        <v>349.35759999999999</v>
      </c>
      <c r="C42" s="1">
        <v>350.00049999999999</v>
      </c>
      <c r="D42" s="1">
        <f t="shared" si="0"/>
        <v>40020.243557637019</v>
      </c>
      <c r="E42" s="1">
        <f t="shared" si="1"/>
        <v>20.954599526778743</v>
      </c>
      <c r="F42" s="2">
        <f t="shared" si="2"/>
        <v>185.40578435382079</v>
      </c>
      <c r="I42" s="1"/>
      <c r="J42" s="1"/>
      <c r="K42" s="1"/>
      <c r="L42" s="1">
        <v>-1215.2919999999999</v>
      </c>
      <c r="M42" s="1">
        <f t="shared" si="3"/>
        <v>46420.626432391138</v>
      </c>
      <c r="N42" s="1">
        <f t="shared" si="4"/>
        <v>24.30584</v>
      </c>
      <c r="O42" s="2">
        <f t="shared" si="5"/>
        <v>215.05747813598168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</row>
    <row r="43" spans="1:28">
      <c r="A43">
        <v>0.25383630000000001</v>
      </c>
      <c r="B43">
        <v>349.38290000000001</v>
      </c>
      <c r="C43" s="1">
        <v>350.00049999999999</v>
      </c>
      <c r="D43" s="1">
        <f t="shared" si="0"/>
        <v>38445.329633218214</v>
      </c>
      <c r="E43" s="1">
        <f t="shared" si="1"/>
        <v>20.129974595953055</v>
      </c>
      <c r="F43" s="2">
        <f t="shared" si="2"/>
        <v>195.17640452752937</v>
      </c>
      <c r="I43" s="1"/>
      <c r="J43" s="1"/>
      <c r="K43" s="1"/>
      <c r="L43" s="1">
        <v>-1157.9829999999999</v>
      </c>
      <c r="M43" s="1">
        <f t="shared" si="3"/>
        <v>44231.588999236061</v>
      </c>
      <c r="N43" s="1">
        <f t="shared" si="4"/>
        <v>23.159659999999999</v>
      </c>
      <c r="O43" s="2">
        <f t="shared" si="5"/>
        <v>224.55165789373569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</row>
    <row r="44" spans="1:28">
      <c r="A44">
        <v>0.27815519999999999</v>
      </c>
      <c r="B44">
        <v>349.41289999999998</v>
      </c>
      <c r="C44" s="1">
        <v>350.00040000000001</v>
      </c>
      <c r="D44" s="1">
        <f t="shared" si="0"/>
        <v>36571.617810099873</v>
      </c>
      <c r="E44" s="1">
        <f t="shared" si="1"/>
        <v>19.148899085368292</v>
      </c>
      <c r="F44" s="2">
        <f t="shared" si="2"/>
        <v>203.45171332583783</v>
      </c>
      <c r="I44" s="1"/>
      <c r="J44" s="1"/>
      <c r="K44" s="1"/>
      <c r="L44" s="1">
        <v>-1112.451</v>
      </c>
      <c r="M44" s="1">
        <f t="shared" si="3"/>
        <v>42492.398777692899</v>
      </c>
      <c r="N44" s="1">
        <f t="shared" si="4"/>
        <v>22.249020000000002</v>
      </c>
      <c r="O44" s="2">
        <f t="shared" si="5"/>
        <v>236.38963360977849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</row>
    <row r="45" spans="1:28">
      <c r="C45" s="1"/>
      <c r="I45" s="1"/>
      <c r="J45" s="1"/>
      <c r="K45" s="1"/>
      <c r="L45" s="1">
        <v>-1058.222</v>
      </c>
      <c r="M45" s="1">
        <f t="shared" si="3"/>
        <v>40421.008403361346</v>
      </c>
      <c r="N45" s="1">
        <f t="shared" si="4"/>
        <v>21.164439999999999</v>
      </c>
      <c r="O45" s="2">
        <f t="shared" si="5"/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</row>
    <row r="46" spans="1:28">
      <c r="I46" s="1"/>
      <c r="J46" s="1"/>
      <c r="K46" s="1"/>
      <c r="L46" s="1">
        <v>-1015.433</v>
      </c>
      <c r="M46" s="1">
        <f t="shared" si="3"/>
        <v>38786.592818945763</v>
      </c>
      <c r="N46" s="1">
        <f t="shared" si="4"/>
        <v>20.30866</v>
      </c>
      <c r="O46" s="2">
        <f t="shared" si="5"/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B46" s="1"/>
    </row>
    <row r="47" spans="1:28">
      <c r="I47" s="1"/>
      <c r="J47" s="1"/>
      <c r="K47" s="1"/>
      <c r="N47" s="1"/>
      <c r="O47" s="1"/>
      <c r="Q47" s="1"/>
      <c r="R47" s="1"/>
      <c r="S47" s="1"/>
      <c r="T47" s="1"/>
      <c r="U47" s="1"/>
      <c r="V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2015-02-01T09:39:20Z</dcterms:created>
  <dcterms:modified xsi:type="dcterms:W3CDTF">2015-02-01T10:26:44Z</dcterms:modified>
</cp:coreProperties>
</file>