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dar Joshi\Desktop\"/>
    </mc:Choice>
  </mc:AlternateContent>
  <bookViews>
    <workbookView xWindow="0" yWindow="0" windowWidth="23040" windowHeight="940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34" i="1"/>
  <c r="F30" i="1"/>
  <c r="E20" i="2"/>
  <c r="F38" i="3" l="1"/>
  <c r="F34" i="3"/>
  <c r="G34" i="3"/>
  <c r="F35" i="3"/>
  <c r="G35" i="3"/>
  <c r="G33" i="3"/>
  <c r="F33" i="3"/>
  <c r="G25" i="3"/>
  <c r="M16" i="1"/>
  <c r="G27" i="1" s="1"/>
  <c r="M15" i="1"/>
  <c r="G26" i="1" s="1"/>
  <c r="L16" i="1"/>
  <c r="F27" i="1" s="1"/>
  <c r="L15" i="1"/>
  <c r="F26" i="1" s="1"/>
  <c r="G17" i="1"/>
  <c r="F17" i="1"/>
  <c r="H16" i="1"/>
  <c r="H15" i="1"/>
  <c r="H17" i="1" s="1"/>
  <c r="M17" i="3"/>
  <c r="M16" i="3"/>
  <c r="M15" i="3"/>
  <c r="L17" i="3"/>
  <c r="L16" i="3"/>
  <c r="L15" i="3"/>
  <c r="H18" i="3"/>
  <c r="H17" i="3"/>
  <c r="H16" i="3"/>
  <c r="H15" i="3"/>
  <c r="G18" i="3"/>
  <c r="F18" i="3"/>
  <c r="K16" i="2"/>
  <c r="I35" i="2" s="1"/>
  <c r="L16" i="2"/>
  <c r="J35" i="2" s="1"/>
  <c r="L15" i="2"/>
  <c r="J34" i="2" s="1"/>
  <c r="K15" i="2"/>
  <c r="I34" i="2" s="1"/>
  <c r="G16" i="2"/>
  <c r="G15" i="2"/>
  <c r="G17" i="2" s="1"/>
  <c r="F17" i="2"/>
  <c r="E17" i="2"/>
  <c r="G20" i="1" l="1"/>
  <c r="H38" i="2"/>
  <c r="H43" i="2" s="1"/>
</calcChain>
</file>

<file path=xl/sharedStrings.xml><?xml version="1.0" encoding="utf-8"?>
<sst xmlns="http://schemas.openxmlformats.org/spreadsheetml/2006/main" count="116" uniqueCount="45">
  <si>
    <t>Test if Loan Status is dependent on the Gender</t>
  </si>
  <si>
    <t>Loan Status</t>
  </si>
  <si>
    <t>No</t>
  </si>
  <si>
    <t>Yes</t>
  </si>
  <si>
    <t>Gender</t>
  </si>
  <si>
    <t xml:space="preserve">Female </t>
  </si>
  <si>
    <t xml:space="preserve">  Male </t>
  </si>
  <si>
    <t>Test if Loan Status is dependent on the Credit History</t>
  </si>
  <si>
    <t>Credit History</t>
  </si>
  <si>
    <t>Bad</t>
  </si>
  <si>
    <t>Good</t>
  </si>
  <si>
    <t>Test if Loan Status is dependent on the Property Area</t>
  </si>
  <si>
    <t>Property Area</t>
  </si>
  <si>
    <t>Rural</t>
  </si>
  <si>
    <t>Semiurban</t>
  </si>
  <si>
    <t>Urban</t>
  </si>
  <si>
    <t>Ho: There is no relationship between loan status and credit history</t>
  </si>
  <si>
    <t>Ha:  There is  relationship between loan status and credit history</t>
  </si>
  <si>
    <t>Expected Values</t>
  </si>
  <si>
    <t>Observed Values</t>
  </si>
  <si>
    <t>Total</t>
  </si>
  <si>
    <t>Ho: There is no relationship between loan status and  property area</t>
  </si>
  <si>
    <t>Ha:  There is  relationship between loan status and property area</t>
  </si>
  <si>
    <t>Ho: There is no relationship between loan status and  gender</t>
  </si>
  <si>
    <t>Ha:  There is  relationship between loan status and gender</t>
  </si>
  <si>
    <t>alpha:</t>
  </si>
  <si>
    <t xml:space="preserve"> Result: Thus there is a relationship between loan status and credit history</t>
  </si>
  <si>
    <t xml:space="preserve"> Result: Thus there no relationship between loan status and gender</t>
  </si>
  <si>
    <t xml:space="preserve"> Result: Thus there no relationship between loan status and property area</t>
  </si>
  <si>
    <t xml:space="preserve"> </t>
  </si>
  <si>
    <t>Chi_sq cal</t>
  </si>
  <si>
    <t>pvalue</t>
  </si>
  <si>
    <t>P(Chisquare&gt;177)</t>
  </si>
  <si>
    <t>1-P(Chisquare&lt;177)</t>
  </si>
  <si>
    <t>alpha</t>
  </si>
  <si>
    <t>if pvalue &lt; alpha thrn we reject null hypothesis(Ho)</t>
  </si>
  <si>
    <t>((Observed-Expected)^2)/Expected</t>
  </si>
  <si>
    <t>if pvalue &gt; alpha thenwe  do not reject null hypothesis(Ho)</t>
  </si>
  <si>
    <t>pvalue:</t>
  </si>
  <si>
    <t>P(ChiSq&gt;0)</t>
  </si>
  <si>
    <t>1-P(ChiSq&lt;0)</t>
  </si>
  <si>
    <t>if pvalue &gt; alpha then we do not reject null hypothesis(Ho)</t>
  </si>
  <si>
    <t>1-Chisq_Dist =</t>
  </si>
  <si>
    <t>P(Chisquare&gt;0)</t>
  </si>
  <si>
    <t>1-P(Chisquare&lt;0)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</si>
</sst>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34"/>
  <sheetViews>
    <sheetView topLeftCell="A9" workbookViewId="0">
      <selection activeCell="F34" sqref="F34"/>
    </sheetView>
  </sheetViews>
  <sheetFormatPr defaultColWidth="11.19921875" defaultRowHeight="15.6" x14ac:dyDescent="0.3"/>
  <sheetData>
    <row r="1" spans="4:14" ht="16.2" thickBot="1" x14ac:dyDescent="0.35"/>
    <row r="2" spans="4:14" x14ac:dyDescent="0.3">
      <c r="E2" s="32" t="s">
        <v>0</v>
      </c>
      <c r="F2" s="33"/>
      <c r="G2" s="33"/>
      <c r="H2" s="33"/>
      <c r="I2" s="33"/>
      <c r="J2" s="34"/>
    </row>
    <row r="3" spans="4:14" ht="16.2" thickBot="1" x14ac:dyDescent="0.35">
      <c r="E3" s="35"/>
      <c r="F3" s="36"/>
      <c r="G3" s="36"/>
      <c r="H3" s="36"/>
      <c r="I3" s="36"/>
      <c r="J3" s="37"/>
    </row>
    <row r="5" spans="4:14" x14ac:dyDescent="0.3">
      <c r="E5" s="25" t="s">
        <v>23</v>
      </c>
      <c r="F5" s="25"/>
      <c r="G5" s="25"/>
      <c r="H5" s="25"/>
      <c r="I5" s="25"/>
      <c r="J5" s="25"/>
    </row>
    <row r="6" spans="4:14" x14ac:dyDescent="0.3">
      <c r="E6" s="25" t="s">
        <v>24</v>
      </c>
      <c r="F6" s="25"/>
      <c r="G6" s="25"/>
      <c r="H6" s="25"/>
      <c r="I6" s="25"/>
      <c r="J6" s="25"/>
    </row>
    <row r="11" spans="4:14" ht="16.2" thickBot="1" x14ac:dyDescent="0.35"/>
    <row r="12" spans="4:14" ht="16.2" thickBot="1" x14ac:dyDescent="0.35">
      <c r="D12" s="12" t="s">
        <v>19</v>
      </c>
      <c r="E12" s="13"/>
      <c r="F12" s="13"/>
      <c r="G12" s="13"/>
      <c r="H12" s="14"/>
      <c r="J12" s="12" t="s">
        <v>18</v>
      </c>
      <c r="K12" s="13"/>
      <c r="L12" s="13"/>
      <c r="M12" s="13"/>
      <c r="N12" s="14"/>
    </row>
    <row r="13" spans="4:14" x14ac:dyDescent="0.3">
      <c r="D13" s="8"/>
      <c r="E13" s="8"/>
      <c r="F13" s="8" t="s">
        <v>1</v>
      </c>
      <c r="G13" s="8"/>
      <c r="H13" s="4"/>
      <c r="J13" s="8"/>
      <c r="K13" s="8"/>
      <c r="L13" s="8" t="s">
        <v>1</v>
      </c>
      <c r="M13" s="8"/>
      <c r="N13" s="4"/>
    </row>
    <row r="14" spans="4:14" x14ac:dyDescent="0.3">
      <c r="D14" s="9"/>
      <c r="E14" s="9"/>
      <c r="F14" s="1" t="s">
        <v>2</v>
      </c>
      <c r="G14" s="1" t="s">
        <v>3</v>
      </c>
      <c r="H14" s="1" t="s">
        <v>20</v>
      </c>
      <c r="J14" s="9"/>
      <c r="K14" s="9"/>
      <c r="L14" s="1" t="s">
        <v>2</v>
      </c>
      <c r="M14" s="1" t="s">
        <v>3</v>
      </c>
      <c r="N14" s="1" t="s">
        <v>20</v>
      </c>
    </row>
    <row r="15" spans="4:14" x14ac:dyDescent="0.3">
      <c r="D15" s="10" t="s">
        <v>4</v>
      </c>
      <c r="E15" s="1" t="s">
        <v>5</v>
      </c>
      <c r="F15" s="1">
        <v>37</v>
      </c>
      <c r="G15" s="1">
        <v>75</v>
      </c>
      <c r="H15" s="1">
        <f>SUM(F15:G15)</f>
        <v>112</v>
      </c>
      <c r="J15" s="15" t="s">
        <v>4</v>
      </c>
      <c r="K15" s="1" t="s">
        <v>5</v>
      </c>
      <c r="L15" s="1">
        <f>N15*L17/N17</f>
        <v>34.848585690515804</v>
      </c>
      <c r="M15" s="1">
        <f>N15*M17/N17</f>
        <v>77.151414309484196</v>
      </c>
      <c r="N15" s="1">
        <v>112</v>
      </c>
    </row>
    <row r="16" spans="4:14" x14ac:dyDescent="0.3">
      <c r="D16" s="10"/>
      <c r="E16" s="1" t="s">
        <v>6</v>
      </c>
      <c r="F16" s="1">
        <v>150</v>
      </c>
      <c r="G16" s="1">
        <v>339</v>
      </c>
      <c r="H16" s="1">
        <f>SUM(F16:G16)</f>
        <v>489</v>
      </c>
      <c r="J16" s="16"/>
      <c r="K16" s="1" t="s">
        <v>6</v>
      </c>
      <c r="L16" s="1">
        <f>N16*L17/N17</f>
        <v>152.15141430948418</v>
      </c>
      <c r="M16" s="1">
        <f>N16*M17/N17</f>
        <v>336.84858569051579</v>
      </c>
      <c r="N16" s="1">
        <v>489</v>
      </c>
    </row>
    <row r="17" spans="4:15" x14ac:dyDescent="0.3">
      <c r="D17" s="1"/>
      <c r="E17" s="1" t="s">
        <v>20</v>
      </c>
      <c r="F17" s="1">
        <f>SUM(F15:F16)</f>
        <v>187</v>
      </c>
      <c r="G17" s="1">
        <f>SUM(G15:G16)</f>
        <v>414</v>
      </c>
      <c r="H17" s="1">
        <f>SUM(H15:H16)</f>
        <v>601</v>
      </c>
      <c r="J17" s="1"/>
      <c r="K17" s="1" t="s">
        <v>20</v>
      </c>
      <c r="L17" s="1">
        <v>187</v>
      </c>
      <c r="M17" s="1">
        <v>414</v>
      </c>
      <c r="N17" s="1">
        <v>601</v>
      </c>
    </row>
    <row r="20" spans="4:15" x14ac:dyDescent="0.3">
      <c r="E20" s="11" t="s">
        <v>38</v>
      </c>
      <c r="F20" s="11"/>
      <c r="G20">
        <f>_xlfn.CHISQ.TEST(F15:G16,L15:M16)</f>
        <v>0.6263994534115932</v>
      </c>
      <c r="I20" s="38"/>
      <c r="J20" s="39" t="s">
        <v>37</v>
      </c>
      <c r="K20" s="39"/>
      <c r="L20" s="39"/>
      <c r="M20" s="39"/>
      <c r="N20" s="39"/>
      <c r="O20" s="25"/>
    </row>
    <row r="21" spans="4:15" x14ac:dyDescent="0.3">
      <c r="E21" s="11" t="s">
        <v>25</v>
      </c>
      <c r="F21" s="11"/>
      <c r="G21">
        <v>0.05</v>
      </c>
    </row>
    <row r="22" spans="4:15" x14ac:dyDescent="0.3">
      <c r="J22" s="30" t="s">
        <v>27</v>
      </c>
      <c r="K22" s="30"/>
      <c r="L22" s="30"/>
      <c r="M22" s="30"/>
      <c r="N22" s="30"/>
    </row>
    <row r="23" spans="4:15" x14ac:dyDescent="0.3">
      <c r="D23" s="31" t="s">
        <v>36</v>
      </c>
      <c r="E23" s="31"/>
      <c r="F23" s="31"/>
      <c r="G23" s="31"/>
      <c r="J23" s="30"/>
      <c r="K23" s="30"/>
      <c r="L23" s="30"/>
      <c r="M23" s="30"/>
      <c r="N23" s="30"/>
    </row>
    <row r="24" spans="4:15" x14ac:dyDescent="0.3">
      <c r="D24" s="9"/>
      <c r="E24" s="9"/>
      <c r="F24" s="9" t="s">
        <v>1</v>
      </c>
      <c r="G24" s="9"/>
      <c r="J24" s="30"/>
      <c r="K24" s="30"/>
      <c r="L24" s="30"/>
      <c r="M24" s="30"/>
      <c r="N24" s="30"/>
    </row>
    <row r="25" spans="4:15" ht="16.05" customHeight="1" x14ac:dyDescent="0.3">
      <c r="D25" s="9"/>
      <c r="E25" s="9"/>
      <c r="F25" s="1" t="s">
        <v>2</v>
      </c>
      <c r="G25" s="1" t="s">
        <v>3</v>
      </c>
      <c r="J25" s="30"/>
      <c r="K25" s="30"/>
      <c r="L25" s="30"/>
      <c r="M25" s="30"/>
      <c r="N25" s="30"/>
    </row>
    <row r="26" spans="4:15" ht="15.6" customHeight="1" x14ac:dyDescent="0.3">
      <c r="D26" s="10" t="s">
        <v>4</v>
      </c>
      <c r="E26" s="1" t="s">
        <v>5</v>
      </c>
      <c r="F26" s="1">
        <f>((F15-L15)/L15)</f>
        <v>6.1736058059587547E-2</v>
      </c>
      <c r="G26" s="1">
        <f>((G15-M15)/M15)</f>
        <v>-2.7885610766045579E-2</v>
      </c>
      <c r="J26" s="30"/>
      <c r="K26" s="30"/>
      <c r="L26" s="30"/>
      <c r="M26" s="30"/>
      <c r="N26" s="30"/>
    </row>
    <row r="27" spans="4:15" x14ac:dyDescent="0.3">
      <c r="D27" s="10"/>
      <c r="E27" s="1" t="s">
        <v>6</v>
      </c>
      <c r="F27" s="1">
        <f>((F16-L16)/L16)</f>
        <v>-1.4139956038187648E-2</v>
      </c>
      <c r="G27" s="1">
        <f>((G16-M16)/M16)</f>
        <v>6.3868883554133457E-3</v>
      </c>
      <c r="J27" s="30"/>
      <c r="K27" s="30"/>
      <c r="L27" s="30"/>
      <c r="M27" s="30"/>
      <c r="N27" s="30"/>
    </row>
    <row r="30" spans="4:15" x14ac:dyDescent="0.3">
      <c r="E30" t="s">
        <v>30</v>
      </c>
      <c r="F30">
        <f>SUM(F26:G27)</f>
        <v>2.6097379610767663E-2</v>
      </c>
    </row>
    <row r="31" spans="4:15" x14ac:dyDescent="0.3">
      <c r="E31" t="s">
        <v>31</v>
      </c>
      <c r="F31" t="s">
        <v>39</v>
      </c>
    </row>
    <row r="32" spans="4:15" x14ac:dyDescent="0.3">
      <c r="F32" t="s">
        <v>40</v>
      </c>
    </row>
    <row r="33" spans="5:8" x14ac:dyDescent="0.3">
      <c r="H33" t="s">
        <v>29</v>
      </c>
    </row>
    <row r="34" spans="5:8" x14ac:dyDescent="0.3">
      <c r="E34" t="s">
        <v>42</v>
      </c>
      <c r="F34">
        <f>1-_xlfn.CHISQ.DIST(F30,1,TRUE)</f>
        <v>0.87166272744309692</v>
      </c>
    </row>
  </sheetData>
  <mergeCells count="19">
    <mergeCell ref="J20:O20"/>
    <mergeCell ref="E2:J3"/>
    <mergeCell ref="D12:H12"/>
    <mergeCell ref="J12:N12"/>
    <mergeCell ref="D15:D16"/>
    <mergeCell ref="F13:G13"/>
    <mergeCell ref="D13:E14"/>
    <mergeCell ref="J13:K14"/>
    <mergeCell ref="L13:M13"/>
    <mergeCell ref="J15:J16"/>
    <mergeCell ref="J22:N27"/>
    <mergeCell ref="D23:G23"/>
    <mergeCell ref="D24:E25"/>
    <mergeCell ref="F24:G24"/>
    <mergeCell ref="D26:D27"/>
    <mergeCell ref="E5:J5"/>
    <mergeCell ref="E6:J6"/>
    <mergeCell ref="E20:F20"/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43"/>
  <sheetViews>
    <sheetView topLeftCell="C18" workbookViewId="0">
      <selection activeCell="L36" sqref="L36"/>
    </sheetView>
  </sheetViews>
  <sheetFormatPr defaultColWidth="11.19921875" defaultRowHeight="15.6" x14ac:dyDescent="0.3"/>
  <cols>
    <col min="1" max="1" width="12.296875" customWidth="1"/>
    <col min="5" max="5" width="11.8984375" bestFit="1" customWidth="1"/>
    <col min="6" max="6" width="12.19921875" bestFit="1" customWidth="1"/>
  </cols>
  <sheetData>
    <row r="3" spans="3:17" ht="16.95" customHeight="1" x14ac:dyDescent="0.3"/>
    <row r="4" spans="3:17" x14ac:dyDescent="0.3">
      <c r="D4" s="23" t="s">
        <v>7</v>
      </c>
      <c r="E4" s="23"/>
      <c r="F4" s="23"/>
      <c r="G4" s="23"/>
      <c r="H4" s="23"/>
      <c r="I4" s="23"/>
      <c r="J4" s="24"/>
    </row>
    <row r="5" spans="3:17" x14ac:dyDescent="0.3">
      <c r="D5" s="23"/>
      <c r="E5" s="23"/>
      <c r="F5" s="23"/>
      <c r="G5" s="23"/>
      <c r="H5" s="23"/>
      <c r="I5" s="23"/>
      <c r="J5" s="24"/>
    </row>
    <row r="7" spans="3:17" x14ac:dyDescent="0.3">
      <c r="D7" s="25" t="s">
        <v>16</v>
      </c>
      <c r="E7" s="25"/>
      <c r="F7" s="25"/>
      <c r="G7" s="25"/>
      <c r="H7" s="25"/>
      <c r="I7" s="25"/>
    </row>
    <row r="8" spans="3:17" x14ac:dyDescent="0.3">
      <c r="D8" s="25" t="s">
        <v>17</v>
      </c>
      <c r="E8" s="25"/>
      <c r="F8" s="25"/>
      <c r="G8" s="25"/>
      <c r="H8" s="25"/>
      <c r="I8" s="25"/>
    </row>
    <row r="11" spans="3:17" x14ac:dyDescent="0.3">
      <c r="C11" s="9" t="s">
        <v>19</v>
      </c>
      <c r="D11" s="9"/>
      <c r="E11" s="9"/>
      <c r="F11" s="9"/>
      <c r="G11" s="9"/>
      <c r="I11" s="9" t="s">
        <v>18</v>
      </c>
      <c r="J11" s="9"/>
      <c r="K11" s="9"/>
      <c r="L11" s="9"/>
      <c r="M11" s="9"/>
      <c r="P11" s="11"/>
      <c r="Q11" s="11"/>
    </row>
    <row r="12" spans="3:17" x14ac:dyDescent="0.3">
      <c r="C12" s="9"/>
      <c r="D12" s="9"/>
      <c r="E12" s="17" t="s">
        <v>1</v>
      </c>
      <c r="F12" s="17"/>
      <c r="G12" s="1"/>
      <c r="I12" s="9"/>
      <c r="J12" s="9"/>
      <c r="K12" s="17" t="s">
        <v>1</v>
      </c>
      <c r="L12" s="17"/>
      <c r="M12" s="1"/>
    </row>
    <row r="13" spans="3:17" x14ac:dyDescent="0.3">
      <c r="C13" s="9"/>
      <c r="D13" s="9"/>
      <c r="E13" s="17"/>
      <c r="F13" s="17"/>
      <c r="G13" s="1"/>
      <c r="I13" s="9"/>
      <c r="J13" s="9"/>
      <c r="K13" s="17"/>
      <c r="L13" s="17"/>
      <c r="M13" s="1"/>
    </row>
    <row r="14" spans="3:17" x14ac:dyDescent="0.3">
      <c r="C14" s="9"/>
      <c r="D14" s="9"/>
      <c r="E14" s="2" t="s">
        <v>2</v>
      </c>
      <c r="F14" s="2" t="s">
        <v>3</v>
      </c>
      <c r="G14" s="3" t="s">
        <v>20</v>
      </c>
      <c r="I14" s="9"/>
      <c r="J14" s="9"/>
      <c r="K14" s="2" t="s">
        <v>2</v>
      </c>
      <c r="L14" s="2" t="s">
        <v>3</v>
      </c>
      <c r="M14" s="2" t="s">
        <v>20</v>
      </c>
    </row>
    <row r="15" spans="3:17" x14ac:dyDescent="0.3">
      <c r="C15" s="17" t="s">
        <v>8</v>
      </c>
      <c r="D15" s="2" t="s">
        <v>9</v>
      </c>
      <c r="E15" s="2">
        <v>82</v>
      </c>
      <c r="F15" s="2">
        <v>7</v>
      </c>
      <c r="G15" s="3">
        <f>SUM(E15:F15)</f>
        <v>89</v>
      </c>
      <c r="I15" s="17" t="s">
        <v>8</v>
      </c>
      <c r="J15" s="2" t="s">
        <v>9</v>
      </c>
      <c r="K15" s="2">
        <f>M15*K17/M17</f>
        <v>28.24645390070922</v>
      </c>
      <c r="L15" s="2">
        <f>M15*L17/M17</f>
        <v>60.75354609929078</v>
      </c>
      <c r="M15" s="2">
        <v>89</v>
      </c>
    </row>
    <row r="16" spans="3:17" x14ac:dyDescent="0.3">
      <c r="C16" s="17"/>
      <c r="D16" s="2" t="s">
        <v>10</v>
      </c>
      <c r="E16" s="2">
        <v>97</v>
      </c>
      <c r="F16" s="2">
        <v>378</v>
      </c>
      <c r="G16" s="3">
        <f>SUM(E16:F16)</f>
        <v>475</v>
      </c>
      <c r="I16" s="17"/>
      <c r="J16" s="2" t="s">
        <v>10</v>
      </c>
      <c r="K16" s="2">
        <f>M16*K17/M17</f>
        <v>150.75354609929079</v>
      </c>
      <c r="L16" s="2">
        <f>M16*L17/M17</f>
        <v>324.24645390070924</v>
      </c>
      <c r="M16" s="2">
        <v>475</v>
      </c>
    </row>
    <row r="17" spans="3:13" x14ac:dyDescent="0.3">
      <c r="C17" s="2"/>
      <c r="D17" s="2" t="s">
        <v>20</v>
      </c>
      <c r="E17" s="2">
        <f>SUM(E15:E16)</f>
        <v>179</v>
      </c>
      <c r="F17" s="2">
        <f>SUM(F15:F16)</f>
        <v>385</v>
      </c>
      <c r="G17" s="3">
        <f>SUM(G15:G16)</f>
        <v>564</v>
      </c>
      <c r="I17" s="2"/>
      <c r="J17" s="2" t="s">
        <v>20</v>
      </c>
      <c r="K17" s="2">
        <v>179</v>
      </c>
      <c r="L17" s="2">
        <v>385</v>
      </c>
      <c r="M17" s="2">
        <v>564</v>
      </c>
    </row>
    <row r="20" spans="3:13" x14ac:dyDescent="0.3">
      <c r="D20" s="26" t="s">
        <v>31</v>
      </c>
      <c r="E20" s="27">
        <f>_xlfn.CHISQ.TEST(E15:F16,K15:L16)</f>
        <v>1.3707318825450628E-40</v>
      </c>
      <c r="G20" s="28" t="s">
        <v>35</v>
      </c>
      <c r="H20" s="28"/>
      <c r="I20" s="28"/>
      <c r="J20" s="28"/>
    </row>
    <row r="21" spans="3:13" x14ac:dyDescent="0.3">
      <c r="D21" s="26" t="s">
        <v>34</v>
      </c>
      <c r="E21">
        <v>0.05</v>
      </c>
    </row>
    <row r="22" spans="3:13" ht="15.6" customHeight="1" x14ac:dyDescent="0.3">
      <c r="G22" s="30" t="s">
        <v>26</v>
      </c>
      <c r="H22" s="30"/>
      <c r="I22" s="30"/>
      <c r="J22" s="30"/>
    </row>
    <row r="23" spans="3:13" x14ac:dyDescent="0.3">
      <c r="G23" s="30"/>
      <c r="H23" s="30"/>
      <c r="I23" s="30"/>
      <c r="J23" s="30"/>
    </row>
    <row r="24" spans="3:13" x14ac:dyDescent="0.3">
      <c r="F24" s="29"/>
      <c r="G24" s="30"/>
      <c r="H24" s="30"/>
      <c r="I24" s="30"/>
      <c r="J24" s="30"/>
    </row>
    <row r="25" spans="3:13" x14ac:dyDescent="0.3">
      <c r="F25" s="29"/>
      <c r="G25" s="30"/>
      <c r="H25" s="30"/>
      <c r="I25" s="30"/>
      <c r="J25" s="30"/>
    </row>
    <row r="26" spans="3:13" x14ac:dyDescent="0.3">
      <c r="F26" s="29"/>
      <c r="G26" s="30"/>
      <c r="H26" s="30"/>
      <c r="I26" s="30"/>
      <c r="J26" s="30"/>
    </row>
    <row r="27" spans="3:13" x14ac:dyDescent="0.3">
      <c r="G27" s="30"/>
      <c r="H27" s="30"/>
      <c r="I27" s="30"/>
      <c r="J27" s="30"/>
    </row>
    <row r="29" spans="3:13" x14ac:dyDescent="0.3">
      <c r="G29" s="31" t="s">
        <v>36</v>
      </c>
      <c r="H29" s="31"/>
      <c r="I29" s="31"/>
      <c r="J29" s="31"/>
    </row>
    <row r="31" spans="3:13" x14ac:dyDescent="0.3">
      <c r="G31" s="9"/>
      <c r="H31" s="9"/>
      <c r="I31" s="17" t="s">
        <v>1</v>
      </c>
      <c r="J31" s="17"/>
    </row>
    <row r="32" spans="3:13" x14ac:dyDescent="0.3">
      <c r="G32" s="9"/>
      <c r="H32" s="9"/>
      <c r="I32" s="17"/>
      <c r="J32" s="17"/>
    </row>
    <row r="33" spans="7:10" x14ac:dyDescent="0.3">
      <c r="G33" s="9"/>
      <c r="H33" s="9"/>
      <c r="I33" s="2" t="s">
        <v>2</v>
      </c>
      <c r="J33" s="2" t="s">
        <v>3</v>
      </c>
    </row>
    <row r="34" spans="7:10" x14ac:dyDescent="0.3">
      <c r="G34" s="17" t="s">
        <v>8</v>
      </c>
      <c r="H34" s="2" t="s">
        <v>9</v>
      </c>
      <c r="I34" s="2">
        <f>((E15-K15)^2/K15)</f>
        <v>102.29403409027672</v>
      </c>
      <c r="J34" s="2">
        <f>((F15-L15)^2/L15)</f>
        <v>47.560083382232555</v>
      </c>
    </row>
    <row r="35" spans="7:10" x14ac:dyDescent="0.3">
      <c r="G35" s="17"/>
      <c r="H35" s="2" t="s">
        <v>10</v>
      </c>
      <c r="I35" s="2">
        <f>((E16-K16)^2/K16)</f>
        <v>19.166671650599223</v>
      </c>
      <c r="J35" s="2">
        <f>((F16-L16)^2/L16)</f>
        <v>8.9112577284604075</v>
      </c>
    </row>
    <row r="36" spans="7:10" x14ac:dyDescent="0.3">
      <c r="G36" t="s">
        <v>29</v>
      </c>
    </row>
    <row r="38" spans="7:10" x14ac:dyDescent="0.3">
      <c r="G38" t="s">
        <v>30</v>
      </c>
      <c r="H38">
        <f>SUM(I34:J35)</f>
        <v>177.93204685156891</v>
      </c>
    </row>
    <row r="39" spans="7:10" x14ac:dyDescent="0.3">
      <c r="G39" t="s">
        <v>31</v>
      </c>
      <c r="H39" t="s">
        <v>32</v>
      </c>
    </row>
    <row r="40" spans="7:10" x14ac:dyDescent="0.3">
      <c r="H40" t="s">
        <v>33</v>
      </c>
    </row>
    <row r="43" spans="7:10" x14ac:dyDescent="0.3">
      <c r="G43" t="s">
        <v>42</v>
      </c>
      <c r="H43">
        <f>1-_xlfn.CHISQ.DIST(H38,1,TRUE)</f>
        <v>0</v>
      </c>
    </row>
  </sheetData>
  <mergeCells count="18">
    <mergeCell ref="C11:G11"/>
    <mergeCell ref="I11:M11"/>
    <mergeCell ref="G22:J27"/>
    <mergeCell ref="D7:I7"/>
    <mergeCell ref="C15:C16"/>
    <mergeCell ref="E12:F13"/>
    <mergeCell ref="C12:D14"/>
    <mergeCell ref="I12:J14"/>
    <mergeCell ref="D4:J5"/>
    <mergeCell ref="G34:G35"/>
    <mergeCell ref="P11:Q11"/>
    <mergeCell ref="D8:I8"/>
    <mergeCell ref="G20:J20"/>
    <mergeCell ref="G31:H33"/>
    <mergeCell ref="I31:J32"/>
    <mergeCell ref="K12:L13"/>
    <mergeCell ref="I15:I16"/>
    <mergeCell ref="G29:J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42"/>
  <sheetViews>
    <sheetView tabSelected="1" workbookViewId="0">
      <selection activeCell="B13" sqref="B13"/>
    </sheetView>
  </sheetViews>
  <sheetFormatPr defaultColWidth="11.19921875" defaultRowHeight="15.6" x14ac:dyDescent="0.3"/>
  <sheetData>
    <row r="1" spans="4:14" ht="16.2" thickBot="1" x14ac:dyDescent="0.35"/>
    <row r="2" spans="4:14" x14ac:dyDescent="0.3">
      <c r="F2" s="32" t="s">
        <v>11</v>
      </c>
      <c r="G2" s="33"/>
      <c r="H2" s="33"/>
      <c r="I2" s="33"/>
      <c r="J2" s="33"/>
      <c r="K2" s="34"/>
    </row>
    <row r="3" spans="4:14" ht="16.2" thickBot="1" x14ac:dyDescent="0.35">
      <c r="F3" s="35"/>
      <c r="G3" s="36"/>
      <c r="H3" s="36"/>
      <c r="I3" s="36"/>
      <c r="J3" s="36"/>
      <c r="K3" s="37"/>
    </row>
    <row r="5" spans="4:14" x14ac:dyDescent="0.3">
      <c r="F5" s="25" t="s">
        <v>21</v>
      </c>
      <c r="G5" s="25"/>
      <c r="H5" s="25"/>
      <c r="I5" s="25"/>
      <c r="J5" s="25"/>
      <c r="K5" s="25"/>
    </row>
    <row r="6" spans="4:14" x14ac:dyDescent="0.3">
      <c r="F6" s="25" t="s">
        <v>22</v>
      </c>
      <c r="G6" s="25"/>
      <c r="H6" s="25"/>
      <c r="I6" s="25"/>
      <c r="J6" s="25"/>
      <c r="K6" s="25"/>
    </row>
    <row r="12" spans="4:14" x14ac:dyDescent="0.3">
      <c r="D12" s="9" t="s">
        <v>19</v>
      </c>
      <c r="E12" s="9"/>
      <c r="F12" s="9"/>
      <c r="G12" s="9"/>
      <c r="H12" s="1"/>
      <c r="J12" s="9" t="s">
        <v>18</v>
      </c>
      <c r="K12" s="9"/>
      <c r="L12" s="9"/>
      <c r="M12" s="9"/>
      <c r="N12" s="1"/>
    </row>
    <row r="13" spans="4:14" x14ac:dyDescent="0.3">
      <c r="D13" s="9"/>
      <c r="E13" s="9"/>
      <c r="F13" s="17" t="s">
        <v>1</v>
      </c>
      <c r="G13" s="17"/>
      <c r="H13" s="1"/>
      <c r="J13" s="9"/>
      <c r="K13" s="9"/>
      <c r="L13" s="17" t="s">
        <v>1</v>
      </c>
      <c r="M13" s="17"/>
      <c r="N13" s="1"/>
    </row>
    <row r="14" spans="4:14" x14ac:dyDescent="0.3">
      <c r="D14" s="9"/>
      <c r="E14" s="9"/>
      <c r="F14" s="1" t="s">
        <v>2</v>
      </c>
      <c r="G14" s="1" t="s">
        <v>3</v>
      </c>
      <c r="H14" s="1" t="s">
        <v>20</v>
      </c>
      <c r="J14" s="9"/>
      <c r="K14" s="9"/>
      <c r="L14" s="1" t="s">
        <v>2</v>
      </c>
      <c r="M14" s="1" t="s">
        <v>3</v>
      </c>
      <c r="N14" s="1" t="s">
        <v>20</v>
      </c>
    </row>
    <row r="15" spans="4:14" x14ac:dyDescent="0.3">
      <c r="D15" s="17" t="s">
        <v>12</v>
      </c>
      <c r="E15" s="1" t="s">
        <v>13</v>
      </c>
      <c r="F15" s="1">
        <v>69</v>
      </c>
      <c r="G15" s="1">
        <v>110</v>
      </c>
      <c r="H15" s="1">
        <f>SUM(F15:G15)</f>
        <v>179</v>
      </c>
      <c r="J15" s="17" t="s">
        <v>12</v>
      </c>
      <c r="K15" s="1" t="s">
        <v>13</v>
      </c>
      <c r="L15" s="1">
        <f>N15*L18/N18</f>
        <v>55.973941368078179</v>
      </c>
      <c r="M15" s="1">
        <f>N15*M18/N18</f>
        <v>123.02605863192183</v>
      </c>
      <c r="N15" s="1">
        <v>179</v>
      </c>
    </row>
    <row r="16" spans="4:14" x14ac:dyDescent="0.3">
      <c r="D16" s="17"/>
      <c r="E16" s="1" t="s">
        <v>14</v>
      </c>
      <c r="F16" s="1">
        <v>54</v>
      </c>
      <c r="G16" s="1">
        <v>179</v>
      </c>
      <c r="H16" s="1">
        <f>SUM(F16:G16)</f>
        <v>233</v>
      </c>
      <c r="J16" s="17"/>
      <c r="K16" s="1" t="s">
        <v>14</v>
      </c>
      <c r="L16" s="1">
        <f>N16*L18/N18</f>
        <v>72.859934853420199</v>
      </c>
      <c r="M16" s="1">
        <f>N16*M18/N18</f>
        <v>160.14006514657981</v>
      </c>
      <c r="N16" s="1">
        <v>233</v>
      </c>
    </row>
    <row r="17" spans="4:15" x14ac:dyDescent="0.3">
      <c r="D17" s="1"/>
      <c r="E17" s="1" t="s">
        <v>15</v>
      </c>
      <c r="F17" s="1">
        <v>69</v>
      </c>
      <c r="G17" s="1">
        <v>133</v>
      </c>
      <c r="H17" s="1">
        <f>SUM(F17:G17)</f>
        <v>202</v>
      </c>
      <c r="J17" s="1"/>
      <c r="K17" s="1" t="s">
        <v>15</v>
      </c>
      <c r="L17" s="1">
        <f>N17*L18/N18</f>
        <v>63.166123778501628</v>
      </c>
      <c r="M17" s="1">
        <f>N17*M18/N18</f>
        <v>138.83387622149837</v>
      </c>
      <c r="N17" s="1">
        <v>202</v>
      </c>
    </row>
    <row r="18" spans="4:15" x14ac:dyDescent="0.3">
      <c r="D18" s="1"/>
      <c r="E18" s="1" t="s">
        <v>20</v>
      </c>
      <c r="F18" s="1">
        <f>SUM(F15:F17)</f>
        <v>192</v>
      </c>
      <c r="G18" s="1">
        <f>SUM(G15:G17)</f>
        <v>422</v>
      </c>
      <c r="H18" s="1">
        <f>SUM(H15:H17)</f>
        <v>614</v>
      </c>
      <c r="J18" s="1"/>
      <c r="K18" s="1" t="s">
        <v>20</v>
      </c>
      <c r="L18" s="1">
        <v>192</v>
      </c>
      <c r="M18" s="1">
        <v>422</v>
      </c>
      <c r="N18" s="1">
        <v>614</v>
      </c>
    </row>
    <row r="25" spans="4:15" x14ac:dyDescent="0.3">
      <c r="E25" s="18" t="s">
        <v>38</v>
      </c>
      <c r="F25" s="19"/>
      <c r="G25" s="6">
        <f>_xlfn.CHISQ.TEST(F15:G16,L15:M16)</f>
        <v>6.9085976612835124E-4</v>
      </c>
      <c r="J25" s="40" t="s">
        <v>41</v>
      </c>
      <c r="K25" s="40"/>
      <c r="L25" s="40"/>
      <c r="M25" s="40"/>
      <c r="N25" s="40"/>
      <c r="O25" s="7"/>
    </row>
    <row r="26" spans="4:15" ht="15.6" customHeight="1" x14ac:dyDescent="0.3">
      <c r="E26" s="20" t="s">
        <v>25</v>
      </c>
      <c r="F26" s="21"/>
      <c r="G26" s="5">
        <v>0.05</v>
      </c>
      <c r="J26" s="30" t="s">
        <v>28</v>
      </c>
      <c r="K26" s="30"/>
      <c r="L26" s="30"/>
      <c r="M26" s="30"/>
      <c r="N26" s="30"/>
    </row>
    <row r="27" spans="4:15" x14ac:dyDescent="0.3">
      <c r="J27" s="30"/>
      <c r="K27" s="30"/>
      <c r="L27" s="30"/>
      <c r="M27" s="30"/>
      <c r="N27" s="30"/>
    </row>
    <row r="28" spans="4:15" x14ac:dyDescent="0.3">
      <c r="J28" s="30"/>
      <c r="K28" s="30"/>
      <c r="L28" s="30"/>
      <c r="M28" s="30"/>
      <c r="N28" s="30"/>
    </row>
    <row r="29" spans="4:15" x14ac:dyDescent="0.3">
      <c r="J29" s="30"/>
      <c r="K29" s="30"/>
      <c r="L29" s="30"/>
      <c r="M29" s="30"/>
      <c r="N29" s="30"/>
    </row>
    <row r="30" spans="4:15" x14ac:dyDescent="0.3">
      <c r="D30" s="31" t="s">
        <v>36</v>
      </c>
      <c r="E30" s="31"/>
      <c r="F30" s="31"/>
      <c r="G30" s="31"/>
      <c r="J30" s="30"/>
      <c r="K30" s="30"/>
      <c r="L30" s="30"/>
      <c r="M30" s="30"/>
      <c r="N30" s="30"/>
    </row>
    <row r="31" spans="4:15" x14ac:dyDescent="0.3">
      <c r="D31" s="8"/>
      <c r="E31" s="8"/>
      <c r="F31" s="22" t="s">
        <v>1</v>
      </c>
      <c r="G31" s="22"/>
      <c r="J31" s="30"/>
      <c r="K31" s="30"/>
      <c r="L31" s="30"/>
      <c r="M31" s="30"/>
      <c r="N31" s="30"/>
    </row>
    <row r="32" spans="4:15" x14ac:dyDescent="0.3">
      <c r="D32" s="9"/>
      <c r="E32" s="9"/>
      <c r="F32" s="1" t="s">
        <v>2</v>
      </c>
      <c r="G32" s="1" t="s">
        <v>3</v>
      </c>
    </row>
    <row r="33" spans="4:7" x14ac:dyDescent="0.3">
      <c r="D33" s="17" t="s">
        <v>12</v>
      </c>
      <c r="E33" s="1" t="s">
        <v>13</v>
      </c>
      <c r="F33" s="1">
        <f>((F15-L15)/L15)</f>
        <v>0.2327164804469273</v>
      </c>
      <c r="G33" s="1">
        <f>((G15-M15)/M15)</f>
        <v>-0.10588048399481058</v>
      </c>
    </row>
    <row r="34" spans="4:7" x14ac:dyDescent="0.3">
      <c r="D34" s="17"/>
      <c r="E34" s="1" t="s">
        <v>14</v>
      </c>
      <c r="F34" s="1">
        <f t="shared" ref="F34:G34" si="0">((F16-L16)/L16)</f>
        <v>-0.25885193133047213</v>
      </c>
      <c r="G34" s="1">
        <f t="shared" si="0"/>
        <v>0.11777149482334269</v>
      </c>
    </row>
    <row r="35" spans="4:7" x14ac:dyDescent="0.3">
      <c r="E35" s="1" t="s">
        <v>15</v>
      </c>
      <c r="F35" s="1">
        <f t="shared" ref="F35:G35" si="1">((F17-L17)/L17)</f>
        <v>9.2357673267326745E-2</v>
      </c>
      <c r="G35" s="1">
        <f t="shared" si="1"/>
        <v>-4.2020552766177097E-2</v>
      </c>
    </row>
    <row r="38" spans="4:7" x14ac:dyDescent="0.3">
      <c r="E38" t="s">
        <v>30</v>
      </c>
      <c r="F38">
        <f>SUM(F32:G33)</f>
        <v>0.12683599645211674</v>
      </c>
    </row>
    <row r="39" spans="4:7" x14ac:dyDescent="0.3">
      <c r="E39" t="s">
        <v>31</v>
      </c>
      <c r="F39" t="s">
        <v>43</v>
      </c>
    </row>
    <row r="40" spans="4:7" x14ac:dyDescent="0.3">
      <c r="F40" t="s">
        <v>44</v>
      </c>
    </row>
    <row r="42" spans="4:7" x14ac:dyDescent="0.3">
      <c r="E42" t="s">
        <v>42</v>
      </c>
      <c r="F42">
        <f>1-_xlfn.CHISQ.DIST(F38,2,TRUE)</f>
        <v>0.93855107899861778</v>
      </c>
    </row>
  </sheetData>
  <mergeCells count="19">
    <mergeCell ref="D12:G12"/>
    <mergeCell ref="J12:M12"/>
    <mergeCell ref="F2:K3"/>
    <mergeCell ref="F5:K5"/>
    <mergeCell ref="F6:K6"/>
    <mergeCell ref="D15:D16"/>
    <mergeCell ref="F13:G13"/>
    <mergeCell ref="D13:E14"/>
    <mergeCell ref="J13:K14"/>
    <mergeCell ref="L13:M13"/>
    <mergeCell ref="J15:J16"/>
    <mergeCell ref="D33:D34"/>
    <mergeCell ref="E25:F25"/>
    <mergeCell ref="E26:F26"/>
    <mergeCell ref="J25:N25"/>
    <mergeCell ref="D31:E32"/>
    <mergeCell ref="F31:G31"/>
    <mergeCell ref="J26:N31"/>
    <mergeCell ref="D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Kedar Joshi</cp:lastModifiedBy>
  <dcterms:created xsi:type="dcterms:W3CDTF">2019-08-17T04:57:10Z</dcterms:created>
  <dcterms:modified xsi:type="dcterms:W3CDTF">2019-08-17T10:36:01Z</dcterms:modified>
</cp:coreProperties>
</file>