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Omkar Swami\Desktop\Projects\Excel\"/>
    </mc:Choice>
  </mc:AlternateContent>
  <xr:revisionPtr revIDLastSave="0" documentId="13_ncr:1_{B7E6F6D4-A6E3-4CFE-8DAC-928EFFF99029}" xr6:coauthVersionLast="47" xr6:coauthVersionMax="47" xr10:uidLastSave="{00000000-0000-0000-0000-000000000000}"/>
  <bookViews>
    <workbookView xWindow="-120" yWindow="-120" windowWidth="20730" windowHeight="11040" firstSheet="3"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Dashboard" sheetId="10"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C9"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8" i="1"/>
  <c r="C7" i="1"/>
  <c r="C6" i="1"/>
  <c r="C5" i="1"/>
  <c r="C4" i="1"/>
  <c r="C3" i="1"/>
  <c r="C2" i="1"/>
  <c r="E12" i="9"/>
  <c r="B12" i="9"/>
  <c r="F12" i="9"/>
  <c r="C12" i="9"/>
  <c r="D12" i="9"/>
  <c r="F17" i="8"/>
  <c r="R17" i="8"/>
  <c r="B17" i="8"/>
  <c r="F17" i="6"/>
  <c r="F33" i="6"/>
  <c r="F49" i="6"/>
  <c r="F14" i="6"/>
  <c r="F30" i="6"/>
  <c r="F46" i="6"/>
  <c r="F20" i="6"/>
  <c r="F36" i="6"/>
  <c r="F52" i="6"/>
  <c r="F19" i="6"/>
  <c r="F35" i="6"/>
  <c r="F51" i="6"/>
  <c r="N17" i="8"/>
  <c r="F21" i="6"/>
  <c r="F37" i="6"/>
  <c r="F12" i="6"/>
  <c r="F18" i="6"/>
  <c r="F34" i="6"/>
  <c r="F50" i="6"/>
  <c r="F24" i="6"/>
  <c r="F40" i="6"/>
  <c r="F7" i="6"/>
  <c r="F23" i="6"/>
  <c r="F4" i="6"/>
  <c r="J17" i="8"/>
  <c r="F25" i="6"/>
  <c r="F22" i="6"/>
  <c r="F28" i="6"/>
  <c r="F11" i="6"/>
  <c r="F43" i="6"/>
  <c r="F29" i="6"/>
  <c r="F26" i="6"/>
  <c r="F16" i="6"/>
  <c r="F48" i="6"/>
  <c r="F47" i="6"/>
  <c r="F5" i="6"/>
  <c r="F39" i="6"/>
  <c r="F9" i="6"/>
  <c r="F41" i="6"/>
  <c r="F38" i="6"/>
  <c r="F8" i="6"/>
  <c r="F44" i="6"/>
  <c r="F27" i="6"/>
  <c r="F45" i="6"/>
  <c r="F15" i="6"/>
  <c r="F6" i="6"/>
  <c r="F13" i="6"/>
  <c r="F10" i="6"/>
  <c r="F42" i="6"/>
  <c r="F32" i="6"/>
  <c r="F31" i="6"/>
  <c r="E7" i="4"/>
  <c r="E4" i="4"/>
  <c r="E5" i="4"/>
  <c r="E6" i="4"/>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<sst xmlns="http://schemas.openxmlformats.org/spreadsheetml/2006/main" count="130132" uniqueCount="10955">
  <si>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</si>
  <si>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</si>
  <si>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</si>
  <si>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</si>
  <si>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</si>
  <si>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</si>
  <si>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</si>
  <si>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</si>
  <si>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</si>
  <si>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</si>
  <si>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</si>
  <si>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</si>
  <si>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</si>
  <si>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</si>
  <si>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</si>
  <si>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</si>
  <si>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</si>
  <si>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</si>
  <si>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</si>
  <si>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</si>
  <si>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</si>
  <si>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</si>
  <si>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</si>
  <si>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</si>
  <si>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</si>
  <si>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</si>
  <si>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</si>
  <si>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</si>
  <si>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</si>
  <si>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</si>
  <si>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</si>
  <si>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</si>
  <si>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</si>
  <si>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</si>
  <si>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</si>
  <si>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</si>
  <si>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</si>
  <si>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</si>
  <si>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</si>
  <si>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</si>
  <si>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</si>
  <si>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</si>
  <si>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</si>
  <si>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</si>
  <si>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</si>
  <si>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</si>
  <si>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</si>
  <si>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</si>
  <si>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</si>
  <si>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</si>
  <si>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</si>
  <si>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</si>
  <si>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</si>
  <si>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</si>
  <si>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</si>
  <si>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</si>
  <si>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</si>
  <si>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</si>
  <si>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</si>
  <si>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</si>
  <si>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</si>
  <si>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</si>
  <si>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</si>
  <si>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</si>
  <si>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</si>
  <si>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</si>
  <si>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</si>
  <si>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</si>
  <si>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</si>
  <si>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</si>
  <si>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</si>
  <si>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</si>
  <si>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</si>
  <si>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</si>
  <si>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</si>
  <si>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</si>
  <si>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</si>
  <si>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</si>
  <si>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</si>
  <si>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</si>
  <si>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</si>
  <si>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</si>
  <si>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</si>
  <si>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</si>
  <si>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</si>
  <si>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</si>
  <si>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</si>
  <si>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</si>
  <si>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</si>
  <si>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</si>
  <si>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</si>
  <si>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</si>
  <si>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</si>
  <si>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</si>
  <si>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</si>
  <si>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</si>
  <si>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</si>
  <si>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</si>
  <si>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</si>
  <si>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</si>
  <si>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</si>
  <si>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</si>
  <si>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</si>
  <si>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</si>
  <si>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</si>
  <si>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</si>
  <si>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</si>
  <si>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</si>
  <si>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</si>
  <si>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</si>
  <si>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</si>
  <si>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</si>
  <si>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</si>
  <si>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</si>
  <si>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</si>
  <si>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</si>
  <si>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</si>
  <si>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</si>
  <si>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</si>
  <si>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</si>
  <si>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</si>
  <si>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</si>
  <si>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</si>
  <si>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</si>
  <si>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</si>
  <si>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</si>
  <si>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</si>
  <si>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</si>
  <si>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</si>
  <si>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</si>
  <si>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</si>
  <si>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</si>
  <si>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</si>
  <si>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</si>
  <si>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</si>
  <si>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</si>
  <si>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</si>
  <si>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</si>
  <si>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</si>
  <si>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</si>
  <si>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</si>
  <si>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</si>
  <si>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</si>
  <si>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</si>
  <si>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</si>
  <si>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</si>
  <si>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</si>
  <si>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</si>
  <si>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</si>
  <si>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</si>
  <si>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</si>
  <si>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</si>
  <si>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</si>
  <si>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</si>
  <si>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</si>
  <si>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</si>
  <si>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</si>
  <si>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</si>
  <si>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</si>
  <si>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</si>
  <si>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</si>
  <si>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</si>
  <si>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</si>
  <si>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</si>
  <si>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</si>
  <si>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</si>
  <si>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</si>
  <si>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</si>
  <si>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</si>
  <si>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</si>
  <si>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</si>
  <si>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</si>
  <si>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</si>
  <si>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</si>
  <si>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</si>
  <si>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</si>
  <si>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</si>
  <si>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</si>
  <si>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</si>
  <si>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</si>
  <si>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</si>
  <si>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</si>
  <si>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</si>
  <si>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</si>
  <si>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</si>
  <si>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</si>
  <si>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</si>
  <si>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</si>
  <si>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</si>
  <si>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</si>
  <si>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</si>
  <si>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</si>
  <si>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</si>
  <si>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</si>
  <si>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</si>
  <si>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</si>
  <si>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</si>
  <si>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</si>
  <si>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</si>
  <si>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</si>
  <si>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</si>
  <si>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</si>
  <si>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</si>
  <si>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</si>
  <si>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</si>
  <si>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</si>
  <si>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</si>
  <si>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</si>
  <si>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</si>
  <si>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</si>
  <si>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</si>
  <si>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</si>
  <si>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</si>
  <si>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</si>
  <si>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</si>
  <si>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</si>
  <si>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</si>
  <si>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</si>
  <si>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</si>
  <si>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</si>
  <si>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</si>
  <si>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</si>
  <si>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</si>
  <si>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</si>
  <si>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</si>
  <si>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</si>
  <si>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</si>
  <si>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</si>
  <si>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</si>
  <si>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</si>
  <si>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</si>
  <si>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</si>
  <si>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</si>
  <si>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</si>
  <si>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</si>
  <si>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</si>
  <si>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</si>
  <si>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</si>
  <si>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</si>
  <si>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</si>
  <si>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</si>
  <si>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</si>
  <si>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</si>
  <si>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</si>
  <si>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</si>
  <si>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</si>
  <si>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</si>
  <si>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</si>
  <si>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</si>
  <si>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</si>
  <si>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</si>
  <si>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</si>
  <si>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</si>
  <si>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</si>
  <si>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</si>
  <si>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</si>
  <si>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</si>
  <si>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</si>
  <si>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</si>
  <si>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</si>
  <si>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</si>
  <si>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</si>
  <si>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</si>
  <si>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</si>
  <si>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</si>
  <si>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</si>
  <si>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</si>
  <si>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</si>
  <si>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</si>
  <si>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</si>
  <si>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</si>
  <si>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</si>
  <si>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</si>
  <si>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</si>
  <si>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</si>
  <si>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</si>
  <si>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</si>
  <si>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</si>
  <si>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</si>
  <si>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</si>
  <si>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</si>
  <si>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</si>
  <si>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</si>
  <si>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</si>
  <si>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</si>
  <si>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</si>
  <si>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</si>
  <si>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</si>
  <si>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</si>
  <si>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</si>
  <si>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</si>
  <si>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</si>
  <si>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</si>
  <si>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</si>
  <si>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</si>
  <si>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</si>
  <si>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</si>
  <si>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</si>
  <si>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</si>
  <si>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</si>
  <si>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</si>
  <si>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</si>
  <si>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</si>
  <si>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</si>
  <si>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</si>
  <si>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</si>
  <si>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</si>
  <si>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</si>
  <si>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</si>
  <si>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</si>
  <si>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</si>
  <si>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</si>
  <si>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</si>
  <si>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</si>
  <si>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</si>
  <si>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</si>
  <si>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</si>
  <si>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</si>
  <si>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</si>
  <si>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</si>
  <si>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</si>
  <si>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</si>
  <si>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</si>
  <si>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</si>
  <si>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</si>
  <si>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</si>
  <si>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</si>
  <si>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</si>
  <si>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</si>
  <si>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</si>
  <si>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</si>
  <si>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</si>
  <si>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</si>
  <si>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</si>
  <si>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</si>
  <si>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</si>
  <si>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</si>
  <si>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</si>
  <si>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</si>
  <si>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</si>
  <si>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</si>
  <si>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</si>
  <si>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</si>
  <si>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</si>
  <si>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</si>
  <si>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</si>
  <si>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</si>
  <si>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</si>
  <si>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</si>
  <si>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</si>
  <si>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</si>
  <si>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</si>
  <si>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</si>
  <si>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</si>
  <si>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</si>
  <si>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</si>
  <si>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</si>
  <si>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</si>
  <si>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</si>
  <si>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</si>
  <si>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</si>
  <si>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</si>
  <si>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</si>
  <si>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</si>
  <si>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</si>
  <si>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</si>
  <si>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</si>
  <si>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</si>
  <si>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</si>
  <si>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</si>
  <si>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</si>
  <si>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</si>
  <si>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</si>
  <si>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</si>
  <si>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</si>
  <si>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</si>
  <si>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</si>
  <si>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</si>
  <si>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</si>
  <si>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</si>
  <si>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</si>
  <si>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</si>
  <si>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</si>
  <si>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</si>
  <si>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</si>
  <si>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</si>
  <si>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</si>
  <si>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</si>
  <si>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</si>
  <si>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</si>
  <si>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</si>
  <si>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</si>
  <si>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</si>
  <si>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</si>
  <si>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</si>
  <si>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</si>
  <si>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</si>
  <si>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</si>
  <si>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</si>
  <si>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</si>
  <si>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</si>
  <si>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</si>
  <si>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</si>
  <si>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</si>
  <si>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</si>
  <si>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</si>
  <si>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</si>
  <si>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</si>
  <si>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</si>
  <si>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</si>
  <si>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</si>
  <si>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</si>
  <si>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</si>
  <si>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</si>
  <si>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</si>
  <si>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</si>
  <si>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</si>
  <si>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</si>
  <si>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</si>
  <si>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</si>
  <si>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</si>
  <si>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</si>
  <si>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</si>
  <si>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</si>
  <si>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</si>
  <si>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</si>
  <si>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</si>
  <si>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</si>
  <si>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</si>
  <si>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</si>
  <si>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</si>
  <si>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</si>
  <si>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</si>
  <si>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</si>
  <si>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</si>
  <si>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</si>
  <si>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</si>
  <si>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</si>
  <si>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</si>
  <si>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</si>
  <si>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</si>
  <si>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</si>
  <si>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</si>
  <si>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</si>
  <si>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</si>
  <si>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</si>
  <si>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</si>
  <si>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</si>
  <si>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</si>
  <si>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</si>
  <si>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</si>
  <si>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</si>
  <si>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</si>
  <si>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</si>
  <si>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</si>
  <si>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</si>
  <si>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</si>
  <si>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</si>
  <si>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</si>
  <si>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</si>
  <si>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</si>
  <si>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</si>
  <si>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</si>
  <si>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</si>
  <si>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</si>
  <si>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</si>
  <si>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</si>
  <si>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</si>
  <si>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</si>
  <si>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</si>
  <si>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</si>
  <si>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</si>
  <si>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</si>
  <si>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</si>
  <si>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</si>
  <si>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</si>
  <si>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</si>
  <si>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</si>
  <si>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</si>
  <si>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</si>
  <si>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</si>
  <si>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</si>
  <si>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</si>
  <si>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</si>
  <si>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</si>
  <si>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</si>
  <si>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</si>
  <si>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</si>
  <si>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</si>
  <si>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</si>
  <si>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</si>
  <si>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</si>
  <si>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</si>
  <si>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</si>
  <si>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</si>
  <si>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</si>
  <si>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</si>
  <si>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</si>
  <si>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</si>
  <si>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</si>
  <si>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</si>
  <si>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</si>
  <si>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</si>
  <si>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</si>
  <si>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</si>
  <si>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</si>
  <si>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</si>
  <si>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</si>
  <si>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</si>
  <si>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</si>
  <si>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</si>
  <si>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</si>
  <si>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</si>
  <si>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</si>
  <si>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</si>
  <si>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</si>
  <si>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</si>
  <si>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</si>
  <si>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</si>
  <si>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</si>
  <si>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</si>
  <si>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</si>
  <si>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</si>
  <si>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</si>
  <si>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</si>
  <si>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</si>
  <si>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</si>
  <si>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</si>
  <si>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</si>
  <si>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</si>
  <si>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</si>
  <si>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</si>
  <si>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</si>
  <si>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</si>
  <si>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</si>
  <si>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</si>
  <si>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</si>
  <si>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</si>
  <si>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</si>
  <si>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</si>
  <si>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</si>
  <si>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</si>
  <si>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</si>
  <si>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</si>
  <si>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</si>
  <si>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</si>
  <si>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</si>
  <si>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</si>
  <si>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</si>
  <si>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</si>
  <si>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</si>
  <si>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</si>
  <si>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</si>
  <si>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</si>
  <si>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</si>
  <si>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</si>
  <si>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</si>
  <si>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</si>
  <si>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</si>
  <si>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</si>
  <si>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</si>
  <si>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</si>
  <si>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</si>
  <si>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</si>
  <si>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</si>
  <si>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</si>
  <si>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</si>
  <si>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</si>
  <si>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</si>
  <si>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</si>
  <si>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</si>
  <si>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</si>
  <si>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</si>
  <si>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</si>
  <si>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</si>
  <si>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</si>
  <si>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</si>
  <si>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</si>
  <si>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</si>
  <si>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</si>
  <si>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</si>
  <si>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</si>
  <si>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</si>
  <si>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</si>
  <si>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</si>
  <si>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</si>
  <si>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</si>
  <si>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</si>
  <si>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</si>
  <si>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</si>
  <si>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</si>
  <si>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</si>
  <si>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</si>
  <si>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</si>
  <si>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</si>
  <si>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</si>
  <si>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</si>
  <si>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</si>
  <si>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</si>
  <si>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</si>
  <si>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</si>
  <si>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</si>
  <si>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</si>
  <si>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</si>
  <si>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</si>
  <si>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</si>
  <si>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</si>
  <si>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</si>
  <si>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</si>
  <si>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</si>
  <si>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</si>
  <si>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</si>
  <si>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</si>
  <si>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</si>
  <si>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</si>
  <si>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</si>
  <si>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</si>
  <si>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</si>
  <si>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</si>
  <si>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</si>
  <si>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</si>
  <si>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</si>
  <si>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</si>
  <si>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</si>
  <si>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</si>
  <si>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</si>
  <si>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</si>
  <si>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</si>
  <si>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</si>
  <si>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</si>
  <si>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</si>
  <si>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</si>
  <si>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</si>
  <si>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</si>
  <si>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</si>
  <si>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</si>
  <si>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</si>
  <si>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</si>
  <si>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</si>
  <si>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</si>
  <si>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</si>
  <si>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</si>
  <si>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</si>
  <si>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</si>
  <si>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</si>
  <si>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</si>
  <si>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</si>
  <si>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</si>
  <si>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</si>
  <si>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</si>
  <si>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</si>
  <si>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</si>
  <si>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</si>
  <si>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</si>
  <si>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</si>
  <si>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</si>
  <si>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</si>
  <si>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</si>
  <si>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</si>
  <si>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</si>
  <si>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</si>
  <si>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</si>
  <si>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</si>
  <si>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</si>
  <si>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</si>
  <si>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</si>
  <si>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</si>
  <si>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</si>
  <si>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</si>
  <si>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</si>
  <si>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</si>
  <si>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</si>
  <si>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</si>
  <si>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</si>
  <si>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</si>
  <si>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</si>
  <si>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</si>
  <si>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</si>
  <si>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</si>
  <si>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</si>
  <si>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</si>
  <si>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</si>
  <si>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</si>
  <si>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</si>
  <si>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</si>
  <si>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</si>
  <si>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</si>
  <si>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</si>
  <si>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</si>
  <si>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</si>
  <si>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</si>
  <si>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</si>
  <si>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</si>
  <si>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</si>
  <si>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</si>
  <si>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</si>
  <si>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</si>
  <si>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</si>
  <si>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</si>
  <si>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</si>
  <si>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</si>
  <si>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</si>
  <si>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</si>
  <si>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</si>
  <si>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</si>
  <si>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</si>
  <si>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</si>
  <si>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</si>
  <si>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</si>
  <si>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</si>
  <si>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</si>
  <si>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</si>
  <si>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</si>
  <si>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</si>
  <si>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</si>
  <si>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</si>
  <si>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</si>
  <si>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</si>
  <si>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</si>
  <si>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</si>
  <si>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</si>
  <si>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</si>
  <si>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</si>
  <si>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</si>
  <si>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</si>
  <si>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</si>
  <si>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</si>
  <si>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</si>
  <si>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</si>
  <si>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</si>
  <si>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</si>
  <si>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</si>
  <si>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</si>
  <si>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</si>
  <si>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</si>
  <si>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</si>
  <si>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</si>
  <si>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</si>
  <si>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</si>
  <si>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</si>
  <si>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</si>
  <si>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</si>
  <si>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</si>
  <si>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</si>
  <si>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</si>
  <si>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</si>
  <si>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</si>
  <si>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</si>
  <si>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</si>
  <si>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</si>
  <si>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</si>
  <si>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</si>
  <si>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</si>
  <si>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</si>
  <si>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</si>
  <si>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</si>
  <si>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</si>
  <si>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</si>
  <si>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</si>
  <si>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</si>
  <si>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</si>
  <si>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</si>
  <si>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</si>
  <si>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</si>
  <si>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</si>
  <si>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</si>
  <si>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</si>
  <si>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</si>
  <si>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</si>
  <si>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</si>
  <si>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</si>
  <si>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</si>
  <si>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</si>
  <si>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</si>
  <si>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</si>
  <si>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</si>
  <si>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</si>
  <si>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</si>
  <si>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</si>
  <si>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</si>
  <si>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</si>
  <si>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</si>
  <si>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</si>
  <si>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</si>
  <si>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</si>
  <si>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</si>
  <si>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</si>
  <si>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</si>
  <si>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</si>
  <si>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</si>
  <si>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</si>
  <si>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</si>
  <si>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</si>
  <si>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</si>
  <si>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</si>
  <si>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</si>
  <si>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</si>
  <si>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</si>
  <si>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</si>
  <si>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</si>
  <si>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</si>
  <si>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</si>
  <si>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</si>
  <si>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</si>
  <si>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</si>
  <si>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</si>
  <si>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</si>
  <si>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</si>
  <si>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</si>
  <si>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</si>
  <si>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</si>
  <si>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</si>
  <si>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</si>
  <si>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</si>
  <si>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</si>
  <si>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</si>
  <si>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</si>
  <si>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</si>
  <si>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</si>
  <si>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</si>
  <si>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</si>
  <si>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</si>
  <si>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</si>
  <si>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</si>
  <si>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</si>
  <si>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</si>
  <si>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</si>
  <si>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</si>
  <si>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</si>
  <si>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</si>
  <si>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</si>
  <si>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</si>
  <si>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</si>
  <si>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</si>
  <si>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</si>
  <si>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</si>
  <si>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</si>
  <si>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</si>
  <si>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</si>
  <si>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</si>
  <si>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</si>
  <si>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</si>
  <si>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</si>
  <si>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</si>
  <si>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</si>
  <si>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</si>
  <si>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</si>
  <si>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</si>
  <si>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</si>
  <si>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</si>
  <si>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</si>
  <si>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</si>
  <si>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</si>
  <si>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</si>
  <si>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</si>
  <si>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</si>
  <si>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</si>
  <si>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</si>
  <si>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</si>
  <si>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</si>
  <si>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</si>
  <si>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</si>
  <si>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</si>
  <si>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</si>
  <si>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</si>
  <si>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</si>
  <si>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</si>
  <si>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</si>
  <si>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</si>
  <si>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</si>
  <si>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</si>
  <si>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</si>
  <si>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</si>
  <si>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</si>
  <si>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</si>
  <si>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</si>
  <si>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</si>
  <si>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</si>
  <si>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</si>
  <si>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</si>
  <si>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</si>
  <si>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</si>
  <si>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</si>
  <si>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</si>
  <si>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</si>
  <si>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</si>
  <si>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</si>
  <si>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</si>
  <si>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</si>
  <si>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</si>
  <si>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</si>
  <si>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</si>
  <si>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</si>
  <si>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</si>
  <si>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</si>
  <si>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</si>
  <si>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</si>
  <si>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</si>
  <si>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</si>
  <si>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</si>
  <si>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</si>
  <si>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</si>
  <si>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</si>
  <si>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</si>
  <si>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</si>
  <si>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</si>
  <si>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</si>
  <si>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</si>
  <si>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</si>
  <si>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</si>
  <si>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</si>
  <si>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</si>
  <si>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</si>
  <si>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</si>
  <si>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</si>
  <si>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</si>
  <si>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</si>
  <si>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</si>
  <si>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</si>
  <si>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</si>
  <si>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</si>
  <si>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</si>
  <si>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</si>
  <si>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</si>
  <si>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</si>
  <si>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</si>
  <si>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</si>
  <si>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</si>
  <si>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</si>
  <si>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</si>
  <si>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</si>
  <si>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</si>
  <si>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</si>
  <si>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</si>
  <si>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</si>
  <si>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</si>
  <si>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</si>
  <si>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</si>
  <si>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</si>
  <si>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</si>
  <si>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</si>
  <si>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</si>
  <si>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</si>
  <si>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</si>
  <si>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</si>
  <si>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</si>
  <si>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</si>
  <si>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</si>
  <si>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</si>
  <si>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</si>
  <si>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</si>
  <si>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</si>
  <si>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</si>
  <si>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</si>
  <si>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</si>
  <si>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</si>
  <si>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</si>
  <si>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</si>
  <si>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</si>
  <si>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</si>
  <si>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</si>
  <si>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</si>
  <si>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</si>
  <si>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</si>
  <si>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</si>
  <si>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</si>
  <si>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</si>
  <si>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</si>
  <si>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</si>
  <si>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</si>
  <si>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</si>
  <si>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</si>
  <si>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</si>
  <si>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</si>
  <si>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</si>
  <si>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</si>
  <si>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</si>
  <si>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</si>
  <si>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</si>
  <si>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</si>
  <si>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</si>
  <si>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</si>
  <si>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</si>
  <si>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</si>
  <si>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</si>
  <si>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</si>
  <si>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</si>
  <si>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</si>
  <si>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</si>
  <si>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</si>
  <si>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</si>
  <si>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</si>
  <si>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</si>
  <si>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</si>
  <si>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</si>
  <si>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</si>
  <si>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</si>
  <si>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</si>
  <si>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</si>
  <si>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</si>
  <si>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</si>
  <si>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</si>
  <si>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</si>
  <si>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</si>
  <si>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</si>
  <si>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</si>
  <si>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</si>
  <si>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</si>
  <si>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</si>
  <si>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</si>
  <si>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</si>
  <si>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</si>
  <si>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</si>
  <si>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</si>
  <si>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</si>
  <si>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</si>
  <si>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</si>
  <si>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</si>
  <si>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</si>
  <si>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</si>
  <si>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</si>
  <si>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</si>
  <si>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</si>
  <si>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</si>
  <si>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</si>
  <si>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</si>
  <si>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</si>
  <si>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</si>
  <si>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</si>
  <si>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</si>
  <si>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</si>
  <si>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</si>
  <si>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</si>
  <si>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</si>
  <si>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</si>
  <si>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</si>
  <si>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</si>
  <si>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</si>
  <si>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</si>
  <si>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</si>
  <si>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</si>
  <si>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</si>
  <si>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</si>
  <si>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</si>
  <si>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</si>
  <si>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</si>
  <si>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</si>
  <si>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</si>
  <si>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</si>
  <si>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</si>
  <si>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</si>
  <si>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</si>
  <si>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</si>
  <si>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</si>
  <si>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</si>
  <si>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</si>
  <si>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</si>
  <si>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</si>
  <si>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</si>
  <si>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</si>
  <si>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</si>
  <si>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</si>
  <si>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</si>
  <si>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</si>
  <si>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</si>
  <si>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</si>
  <si>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</si>
  <si>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</si>
  <si>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</si>
  <si>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</si>
  <si>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</si>
  <si>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</si>
  <si>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</si>
  <si>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</si>
  <si>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</si>
  <si>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</si>
  <si>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</si>
  <si>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</si>
  <si>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</si>
  <si>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</si>
  <si>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</si>
  <si>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</si>
  <si>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</si>
  <si>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</si>
  <si>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</si>
  <si>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</si>
  <si>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</si>
  <si>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</si>
  <si>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</si>
  <si>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</si>
  <si>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</si>
  <si>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</si>
  <si>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</si>
  <si>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</si>
  <si>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</si>
  <si>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</si>
  <si>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</si>
  <si>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</si>
  <si>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</si>
  <si>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</si>
  <si>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</si>
  <si>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</si>
  <si>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</si>
  <si>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</si>
  <si>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</si>
  <si>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</si>
  <si>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</si>
  <si>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</si>
  <si>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</si>
  <si>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</si>
  <si>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</si>
  <si>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</si>
  <si>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</si>
  <si>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</si>
  <si>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</si>
  <si>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</si>
  <si>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</si>
  <si>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</si>
  <si>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</si>
  <si>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</si>
  <si>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</si>
  <si>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</si>
  <si>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</si>
  <si>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</si>
  <si>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</si>
  <si>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</si>
  <si>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</si>
  <si>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</si>
  <si>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</si>
  <si>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</si>
  <si>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</si>
  <si>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</si>
  <si>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</si>
  <si>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</si>
  <si>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</si>
  <si>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</si>
  <si>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</si>
  <si>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</si>
  <si>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</si>
  <si>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</si>
  <si>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</si>
  <si>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</si>
  <si>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</si>
  <si>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</si>
  <si>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</si>
  <si>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</si>
  <si>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</si>
  <si>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</si>
  <si>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</si>
  <si>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</si>
  <si>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</si>
  <si>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</si>
  <si>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</si>
  <si>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</si>
  <si>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</si>
  <si>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</si>
  <si>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</si>
  <si>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</si>
  <si>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</si>
  <si>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</si>
  <si>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</si>
  <si>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</si>
  <si>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</si>
  <si>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</si>
  <si>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</si>
  <si>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</si>
  <si>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</si>
  <si>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</si>
  <si>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</si>
  <si>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</si>
  <si>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</si>
  <si>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</si>
  <si>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</si>
  <si>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</si>
  <si>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</si>
  <si>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</si>
  <si>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</si>
  <si>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</si>
  <si>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</si>
  <si>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</si>
  <si>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</si>
  <si>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</si>
  <si>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</si>
  <si>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</si>
  <si>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</si>
  <si>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</si>
  <si>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</si>
  <si>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</si>
  <si>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</si>
  <si>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</si>
  <si>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</si>
  <si>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</si>
  <si>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</si>
  <si>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</si>
  <si>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</si>
  <si>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</si>
  <si>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</si>
  <si>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</si>
  <si>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</si>
  <si>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</si>
  <si>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</si>
  <si>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</si>
  <si>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</si>
  <si>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</si>
  <si>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</si>
  <si>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</si>
  <si>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</si>
  <si>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</si>
  <si>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</si>
  <si>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</si>
  <si>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</si>
  <si>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</si>
  <si>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</si>
  <si>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</si>
  <si>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</si>
  <si>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</si>
  <si>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</si>
  <si>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</si>
  <si>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</si>
  <si>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</si>
  <si>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</si>
  <si>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</si>
  <si>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</si>
  <si>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</si>
  <si>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</si>
  <si>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</si>
  <si>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</si>
  <si>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</si>
  <si>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</si>
  <si>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</si>
  <si>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</si>
  <si>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</si>
  <si>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</si>
  <si>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</si>
  <si>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</si>
  <si>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</si>
  <si>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</si>
  <si>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</si>
  <si>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</si>
  <si>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</si>
  <si>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</si>
  <si>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</si>
  <si>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</si>
  <si>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</si>
  <si>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</si>
  <si>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</si>
  <si>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</si>
  <si>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</si>
  <si>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</si>
  <si>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</si>
  <si>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</si>
  <si>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</si>
  <si>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</si>
  <si>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</si>
  <si>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</si>
  <si>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</si>
  <si>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</si>
  <si>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</si>
  <si>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</si>
  <si>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</si>
  <si>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</si>
  <si>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</si>
  <si>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</si>
  <si>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</si>
  <si>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</si>
  <si>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</si>
  <si>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</si>
  <si>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</si>
  <si>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</si>
  <si>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</si>
  <si>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</si>
  <si>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</si>
  <si>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</si>
  <si>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</si>
  <si>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</si>
  <si>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</si>
  <si>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</si>
  <si>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</si>
  <si>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</si>
  <si>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</si>
  <si>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</si>
  <si>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</si>
  <si>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</si>
  <si>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</si>
  <si>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</si>
  <si>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</si>
  <si>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</si>
  <si>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</si>
  <si>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</si>
  <si>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</si>
  <si>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</si>
  <si>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</si>
  <si>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</si>
  <si>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</si>
  <si>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</si>
  <si>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</si>
  <si>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</si>
  <si>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</si>
  <si>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</si>
  <si>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</si>
  <si>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</si>
  <si>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</si>
  <si>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</si>
  <si>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</si>
  <si>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</si>
  <si>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</si>
  <si>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</si>
  <si>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</si>
  <si>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</si>
  <si>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</si>
  <si>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</si>
  <si>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</si>
  <si>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</si>
  <si>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</si>
  <si>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</si>
  <si>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</si>
  <si>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</si>
  <si>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</si>
  <si>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</si>
  <si>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</si>
  <si>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</si>
  <si>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</si>
  <si>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</si>
  <si>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</si>
  <si>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</si>
  <si>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</si>
  <si>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</si>
  <si>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</si>
  <si>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</si>
  <si>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</si>
  <si>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</si>
  <si>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</si>
  <si>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</si>
  <si>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</si>
  <si>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</si>
  <si>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</si>
  <si>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</si>
  <si>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</si>
  <si>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</si>
  <si>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</si>
  <si>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</si>
  <si>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</si>
  <si>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</si>
  <si>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</si>
  <si>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</si>
  <si>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</si>
  <si>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</si>
  <si>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</si>
  <si>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</si>
  <si>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</si>
  <si>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</si>
  <si>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</si>
  <si>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</si>
  <si>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</si>
  <si>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</si>
  <si>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</si>
  <si>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</si>
  <si>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</si>
  <si>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</si>
  <si>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</si>
  <si>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</si>
  <si>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</si>
  <si>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</si>
  <si>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</si>
  <si>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</si>
  <si>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</si>
  <si>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</si>
  <si>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</si>
  <si>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</si>
  <si>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</si>
  <si>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</si>
  <si>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</si>
  <si>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</si>
  <si>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</si>
  <si>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</si>
  <si>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</si>
  <si>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</si>
  <si>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</si>
  <si>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</si>
  <si>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</si>
  <si>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</si>
  <si>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</si>
  <si>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</si>
  <si>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</si>
  <si>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</si>
  <si>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</si>
  <si>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</si>
  <si>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</si>
  <si>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</si>
  <si>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</si>
  <si>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</si>
  <si>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</si>
  <si>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</si>
  <si>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</si>
  <si>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</si>
  <si>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</si>
  <si>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</si>
  <si>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</si>
  <si>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</si>
  <si>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</si>
  <si>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</si>
  <si>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</si>
  <si>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</si>
  <si>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</si>
  <si>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</si>
  <si>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</si>
  <si>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</si>
  <si>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</si>
  <si>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</si>
  <si>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</si>
  <si>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</si>
  <si>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</si>
  <si>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</si>
  <si>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</si>
  <si>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</si>
  <si>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</si>
  <si>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</si>
  <si>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</si>
  <si>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</si>
  <si>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</si>
  <si>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</si>
  <si>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</si>
  <si>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</si>
  <si>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</si>
  <si>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</si>
  <si>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</si>
  <si>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</si>
  <si>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</si>
  <si>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</si>
  <si>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</si>
  <si>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</si>
  <si>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</si>
  <si>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</si>
  <si>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</si>
  <si>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</si>
  <si>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</si>
  <si>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</si>
  <si>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</si>
  <si>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</si>
  <si>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</si>
  <si>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</si>
  <si>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</si>
  <si>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</si>
  <si>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</si>
  <si>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</si>
  <si>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</si>
  <si>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</si>
  <si>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</si>
  <si>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</si>
  <si>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</si>
  <si>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</si>
  <si>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</si>
  <si>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</si>
  <si>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</si>
  <si>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</si>
  <si>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</si>
  <si>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</si>
  <si>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</si>
  <si>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</si>
  <si>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</si>
  <si>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</si>
  <si>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</si>
  <si>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</si>
  <si>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</si>
  <si>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</si>
  <si>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</si>
  <si>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</si>
  <si>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</si>
  <si>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</si>
  <si>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</si>
  <si>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</si>
  <si>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</si>
  <si>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</si>
  <si>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</si>
  <si>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</si>
  <si>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</si>
  <si>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</si>
  <si>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</si>
  <si>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</si>
  <si>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</si>
  <si>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</si>
  <si>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</si>
  <si>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</si>
  <si>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</si>
  <si>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</si>
  <si>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</si>
  <si>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</si>
  <si>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</si>
  <si>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</si>
  <si>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</si>
  <si>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</si>
  <si>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</si>
  <si>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</si>
  <si>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</si>
  <si>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</si>
  <si>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</si>
  <si>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</si>
  <si>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</si>
  <si>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</si>
  <si>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</si>
  <si>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</si>
  <si>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</si>
  <si>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</si>
  <si>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</si>
  <si>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</si>
  <si>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</si>
  <si>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</si>
  <si>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</si>
  <si>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</si>
  <si>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</si>
  <si>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</si>
  <si>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</si>
  <si>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</si>
  <si>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</si>
  <si>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</si>
  <si>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</si>
  <si>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</si>
  <si>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</si>
  <si>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</si>
  <si>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</si>
  <si>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</si>
  <si>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</si>
  <si>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</si>
  <si>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</si>
  <si>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</si>
  <si>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</si>
  <si>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</si>
  <si>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</si>
  <si>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</si>
  <si>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</si>
  <si>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</si>
  <si>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</si>
  <si>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</si>
  <si>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</si>
  <si>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</si>
  <si>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</si>
  <si>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</si>
  <si>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</si>
  <si>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</si>
  <si>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</si>
  <si>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</si>
  <si>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</si>
  <si>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</si>
  <si>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</si>
  <si>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</si>
  <si>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</si>
  <si>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</si>
  <si>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</si>
  <si>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</si>
  <si>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</si>
  <si>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</si>
  <si>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</si>
  <si>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</si>
  <si>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</si>
  <si>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</si>
  <si>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</si>
  <si>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</si>
  <si>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</si>
  <si>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</si>
  <si>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</si>
  <si>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</si>
  <si>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</si>
  <si>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</si>
  <si>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</si>
  <si>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</si>
  <si>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</si>
  <si>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</si>
  <si>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</si>
  <si>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</si>
  <si>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</si>
  <si>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</si>
  <si>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</si>
  <si>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</si>
  <si>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</si>
  <si>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</si>
  <si>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</si>
  <si>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</si>
  <si>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</si>
  <si>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</si>
  <si>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</si>
  <si>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</si>
  <si>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</si>
  <si>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</si>
  <si>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</si>
  <si>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</si>
  <si>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</si>
  <si>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</si>
  <si>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</si>
  <si>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</si>
  <si>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</si>
  <si>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</si>
  <si>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</si>
  <si>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</si>
  <si>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</si>
  <si>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</si>
  <si>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</si>
  <si>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</si>
  <si>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</si>
  <si>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</si>
  <si>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</si>
  <si>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</si>
  <si>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</si>
  <si>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</si>
  <si>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</si>
  <si>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</si>
  <si>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</si>
  <si>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</si>
  <si>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</si>
  <si>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</si>
  <si>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</si>
  <si>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</si>
  <si>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</si>
  <si>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</si>
  <si>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</si>
  <si>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</si>
  <si>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</si>
  <si>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</si>
  <si>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</si>
  <si>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</si>
  <si>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</si>
  <si>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</si>
  <si>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</si>
  <si>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</si>
  <si>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</si>
  <si>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</si>
  <si>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</si>
  <si>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</si>
  <si>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</si>
  <si>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</si>
  <si>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</si>
  <si>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</si>
  <si>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</si>
  <si>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</si>
  <si>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</si>
  <si>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</si>
  <si>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</si>
  <si>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</si>
  <si>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</si>
  <si>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</si>
  <si>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</si>
  <si>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</si>
  <si>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</si>
  <si>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</si>
  <si>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</si>
  <si>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</si>
  <si>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</si>
  <si>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</si>
  <si>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</si>
  <si>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</si>
  <si>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</si>
  <si>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</si>
  <si>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</si>
  <si>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</si>
  <si>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</si>
  <si>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</si>
  <si>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</si>
  <si>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</si>
  <si>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</si>
  <si>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</si>
  <si>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</si>
  <si>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</si>
  <si>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</si>
  <si>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</si>
  <si>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</si>
  <si>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</si>
  <si>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</si>
  <si>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</si>
  <si>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</si>
  <si>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</si>
  <si>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</si>
  <si>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</si>
  <si>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</si>
  <si>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</si>
  <si>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</si>
  <si>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</si>
  <si>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</si>
  <si>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</si>
  <si>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</si>
  <si>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</si>
  <si>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</si>
  <si>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</si>
  <si>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</si>
  <si>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</si>
  <si>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</si>
  <si>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</si>
  <si>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</si>
  <si>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</si>
  <si>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</si>
  <si>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</si>
  <si>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</si>
  <si>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</si>
  <si>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</si>
  <si>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</si>
  <si>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</si>
  <si>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</si>
  <si>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</si>
  <si>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</si>
  <si>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</si>
  <si>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</si>
  <si>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</si>
  <si>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</si>
  <si>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</si>
  <si>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</si>
  <si>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</si>
  <si>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</si>
  <si>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</si>
  <si>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</si>
  <si>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</si>
  <si>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</si>
  <si>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</si>
  <si>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</si>
  <si>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</si>
  <si>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</si>
  <si>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</si>
  <si>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</si>
  <si>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</si>
  <si>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</si>
  <si>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</si>
  <si>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</si>
  <si>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</si>
  <si>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</si>
  <si>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</si>
  <si>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</si>
  <si>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</si>
  <si>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</si>
  <si>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</si>
  <si>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</si>
  <si>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</si>
  <si>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</si>
  <si>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</si>
  <si>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</si>
  <si>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</si>
  <si>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</si>
  <si>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</si>
  <si>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</si>
  <si>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</si>
  <si>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</si>
  <si>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</si>
  <si>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</si>
  <si>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</si>
  <si>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</si>
  <si>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</si>
  <si>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</si>
  <si>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</si>
  <si>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</si>
  <si>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</si>
  <si>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</si>
  <si>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</si>
  <si>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</si>
  <si>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</si>
  <si>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</si>
  <si>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</si>
  <si>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</si>
  <si>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</si>
  <si>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</si>
  <si>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</si>
  <si>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</si>
  <si>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</si>
  <si>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</si>
  <si>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</si>
  <si>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</si>
  <si>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</si>
  <si>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</si>
  <si>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</si>
  <si>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</si>
  <si>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</si>
  <si>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</si>
  <si>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</si>
  <si>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</si>
  <si>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</si>
  <si>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</si>
  <si>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</si>
  <si>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</si>
  <si>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</si>
  <si>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</si>
  <si>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</si>
  <si>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</si>
  <si>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</si>
  <si>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</si>
  <si>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</si>
  <si>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</si>
  <si>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</si>
  <si>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</si>
  <si>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</si>
  <si>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</si>
  <si>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</si>
  <si>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</si>
  <si>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</si>
  <si>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</si>
  <si>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</si>
  <si>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</si>
  <si>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</si>
  <si>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</si>
  <si>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</si>
  <si>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</si>
  <si>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</si>
  <si>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</si>
  <si>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</si>
  <si>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</si>
  <si>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</si>
  <si>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</si>
  <si>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</si>
  <si>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</si>
  <si>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</si>
  <si>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</si>
  <si>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</si>
  <si>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</si>
  <si>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</si>
  <si>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</si>
  <si>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</si>
  <si>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</si>
  <si>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</si>
  <si>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</si>
  <si>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</si>
  <si>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</si>
  <si>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</si>
  <si>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</si>
  <si>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</si>
  <si>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</si>
  <si>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</si>
  <si>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</si>
  <si>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</si>
  <si>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</si>
  <si>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</si>
  <si>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</si>
  <si>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</si>
  <si>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</si>
  <si>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</si>
  <si>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</si>
  <si>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</si>
  <si>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</si>
  <si>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</si>
  <si>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</si>
  <si>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</si>
  <si>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</si>
  <si>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</si>
  <si>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</si>
  <si>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</si>
  <si>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</si>
  <si>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</si>
  <si>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</si>
  <si>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</si>
  <si>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</si>
  <si>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</si>
  <si>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</si>
  <si>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</si>
  <si>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</si>
  <si>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</si>
  <si>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</si>
  <si>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</si>
  <si>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</si>
  <si>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</si>
  <si>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</si>
  <si>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</si>
  <si>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</si>
  <si>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</si>
  <si>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</si>
  <si>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</si>
  <si>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</si>
  <si>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</si>
  <si>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</si>
  <si>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</si>
  <si>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</si>
  <si>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</si>
  <si>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</si>
  <si>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</si>
  <si>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</si>
  <si>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</si>
  <si>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</si>
  <si>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</si>
  <si>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</si>
  <si>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</si>
  <si>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</si>
  <si>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</si>
  <si>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</si>
  <si>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</si>
  <si>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</si>
  <si>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</si>
  <si>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</si>
  <si>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</si>
  <si>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</si>
  <si>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</si>
  <si>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</si>
  <si>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</si>
  <si>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</si>
  <si>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</si>
  <si>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</si>
  <si>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</si>
  <si>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</si>
  <si>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</si>
  <si>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</si>
  <si>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</si>
  <si>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</si>
  <si>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</si>
  <si>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</si>
  <si>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</si>
  <si>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</si>
  <si>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</si>
  <si>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</si>
  <si>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</si>
  <si>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</si>
  <si>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</si>
  <si>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</si>
  <si>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</si>
  <si>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</si>
  <si>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</si>
  <si>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</si>
  <si>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</si>
  <si>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</si>
  <si>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</si>
  <si>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</si>
  <si>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</si>
  <si>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</si>
  <si>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</si>
  <si>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</si>
  <si>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</si>
  <si>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</si>
  <si>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</si>
  <si>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</si>
  <si>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</si>
  <si>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</si>
  <si>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</si>
  <si>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</si>
  <si>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</si>
  <si>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</si>
  <si>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</si>
  <si>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</si>
  <si>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</si>
  <si>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</si>
  <si>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</si>
  <si>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</si>
  <si>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</si>
  <si>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</si>
  <si>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</si>
  <si>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</si>
  <si>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</si>
  <si>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</si>
  <si>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</si>
  <si>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</si>
  <si>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</si>
  <si>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</si>
  <si>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</si>
  <si>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</si>
  <si>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</si>
  <si>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</si>
  <si>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</si>
  <si>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</si>
  <si>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</si>
  <si>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</si>
  <si>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</si>
  <si>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</si>
  <si>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</si>
  <si>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</si>
  <si>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</si>
  <si>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</si>
  <si>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</si>
  <si>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</si>
  <si>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</si>
  <si>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</si>
  <si>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</si>
  <si>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</si>
  <si>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</si>
  <si>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</si>
  <si>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</si>
  <si>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</si>
  <si>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</si>
  <si>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</si>
  <si>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</si>
  <si>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</si>
  <si>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</si>
  <si>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</si>
  <si>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</si>
  <si>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</si>
  <si>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</si>
  <si>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</si>
  <si>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</si>
  <si>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</si>
  <si>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</si>
  <si>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</si>
  <si>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</si>
  <si>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</si>
  <si>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</si>
  <si>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</si>
  <si>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</si>
  <si>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</si>
  <si>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</si>
  <si>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</si>
  <si>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</si>
  <si>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</si>
  <si>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</si>
  <si>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</si>
  <si>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</si>
  <si>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</si>
  <si>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</si>
  <si>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</si>
  <si>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</si>
  <si>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</si>
  <si>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</si>
  <si>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</si>
  <si>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</si>
  <si>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</si>
  <si>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</si>
  <si>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</si>
  <si>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</si>
  <si>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</si>
  <si>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</si>
  <si>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</si>
  <si>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</si>
  <si>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</si>
  <si>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</si>
  <si>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</si>
  <si>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</si>
  <si>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</si>
  <si>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</si>
  <si>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</si>
  <si>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</si>
  <si>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</si>
  <si>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</si>
  <si>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</si>
  <si>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</si>
  <si>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</si>
  <si>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</si>
  <si>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</si>
  <si>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</si>
  <si>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</si>
  <si>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</si>
  <si>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</si>
  <si>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</si>
  <si>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</si>
  <si>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</si>
  <si>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</si>
  <si>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</si>
  <si>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</si>
  <si>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</si>
  <si>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</si>
  <si>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</si>
  <si>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</si>
  <si>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</si>
  <si>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</si>
  <si>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</si>
  <si>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</si>
  <si>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</si>
  <si>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</si>
  <si>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</si>
  <si>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</si>
  <si>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</si>
  <si>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</si>
  <si>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</si>
  <si>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</si>
  <si>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</si>
  <si>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</si>
  <si>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</si>
  <si>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</si>
  <si>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</si>
  <si>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</si>
  <si>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</si>
  <si>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</si>
  <si>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</si>
  <si>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</si>
  <si>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</si>
  <si>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</si>
  <si>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</si>
  <si>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</si>
  <si>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</si>
  <si>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</si>
  <si>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</si>
  <si>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</si>
  <si>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</si>
  <si>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</si>
  <si>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</si>
  <si>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</si>
  <si>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</si>
  <si>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</si>
  <si>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</si>
  <si>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</si>
  <si>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</si>
  <si>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</si>
  <si>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</si>
  <si>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</si>
  <si>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</si>
  <si>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</si>
  <si>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</si>
  <si>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</si>
  <si>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</si>
  <si>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</si>
  <si>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</si>
  <si>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</si>
  <si>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</si>
  <si>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</si>
  <si>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</si>
  <si>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</si>
  <si>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</si>
  <si>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</si>
  <si>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</si>
  <si>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</si>
  <si>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</si>
  <si>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</si>
  <si>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</si>
  <si>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</si>
  <si>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</si>
  <si>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</si>
  <si>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</si>
  <si>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</si>
  <si>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</si>
  <si>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</si>
  <si>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</si>
  <si>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</si>
  <si>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</si>
  <si>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</si>
  <si>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</si>
  <si>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</si>
  <si>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</si>
  <si>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</si>
  <si>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</si>
  <si>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</si>
  <si>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</si>
  <si>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</si>
  <si>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</si>
  <si>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</si>
  <si>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</si>
  <si>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</si>
  <si>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</si>
  <si>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</si>
  <si>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</si>
  <si>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</si>
  <si>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</si>
  <si>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</si>
  <si>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</si>
  <si>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</si>
  <si>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</si>
  <si>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</si>
  <si>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</si>
  <si>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</si>
  <si>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</si>
  <si>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</si>
  <si>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</si>
  <si>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</si>
  <si>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</si>
  <si>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</si>
  <si>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</si>
  <si>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</si>
  <si>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</si>
  <si>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</si>
  <si>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</si>
  <si>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</si>
  <si>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</si>
  <si>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</si>
  <si>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</si>
  <si>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</si>
  <si>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</si>
  <si>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</si>
  <si>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</si>
  <si>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</si>
  <si>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</si>
  <si>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</si>
  <si>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</si>
  <si>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</si>
  <si>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</si>
  <si>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</si>
  <si>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</si>
  <si>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</si>
  <si>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</si>
  <si>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</si>
  <si>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</si>
  <si>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</si>
  <si>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</si>
  <si>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</si>
  <si>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</si>
  <si>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</si>
  <si>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</si>
  <si>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</si>
  <si>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</si>
  <si>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</si>
  <si>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</si>
  <si>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</si>
  <si>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</si>
  <si>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</si>
  <si>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</si>
  <si>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</si>
  <si>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</si>
  <si>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</si>
  <si>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</si>
  <si>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</si>
  <si>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</si>
  <si>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</si>
  <si>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</si>
  <si>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</si>
  <si>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</si>
  <si>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</si>
  <si>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</si>
  <si>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</si>
  <si>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</si>
  <si>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</si>
  <si>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</si>
  <si>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</si>
  <si>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</si>
  <si>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</si>
  <si>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</si>
  <si>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</si>
  <si>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</si>
  <si>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</si>
  <si>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</si>
  <si>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</si>
  <si>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</si>
  <si>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</si>
  <si>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</si>
  <si>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</si>
  <si>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</si>
  <si>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</si>
  <si>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</si>
  <si>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</si>
  <si>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</si>
  <si>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</si>
  <si>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</si>
  <si>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</si>
  <si>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</si>
  <si>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</si>
  <si>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</si>
  <si>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</si>
  <si>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</si>
  <si>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</si>
  <si>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</si>
  <si>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</si>
  <si>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</si>
  <si>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</si>
  <si>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</si>
  <si>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</si>
  <si>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</si>
  <si>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</si>
  <si>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</si>
  <si>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</si>
  <si>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</si>
  <si>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</si>
  <si>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</si>
  <si>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</si>
  <si>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</si>
  <si>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</si>
  <si>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</si>
  <si>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</si>
  <si>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</si>
  <si>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</si>
  <si>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</si>
  <si>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</si>
  <si>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</si>
  <si>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</si>
  <si>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</si>
  <si>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</si>
  <si>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</si>
  <si>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</si>
  <si>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</si>
  <si>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</si>
  <si>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</si>
  <si>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</si>
  <si>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</si>
  <si>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</si>
  <si>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</si>
  <si>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</si>
  <si>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</si>
  <si>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</si>
  <si>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</si>
  <si>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</si>
  <si>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</si>
  <si>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</si>
  <si>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</si>
  <si>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</si>
  <si>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</si>
  <si>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</si>
  <si>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</si>
  <si>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</si>
  <si>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</si>
  <si>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</si>
  <si>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</si>
  <si>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</si>
  <si>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</si>
  <si>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</si>
  <si>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</si>
  <si>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</si>
  <si>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</si>
  <si>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</si>
  <si>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</si>
  <si>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</si>
  <si>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</si>
  <si>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</si>
  <si>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</si>
  <si>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</si>
  <si>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</si>
  <si>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</si>
  <si>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</si>
  <si>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</si>
  <si>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</si>
  <si>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</si>
  <si>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</si>
  <si>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</si>
  <si>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</si>
  <si>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</si>
  <si>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</si>
  <si>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</si>
  <si>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</si>
  <si>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</si>
  <si>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</si>
  <si>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</si>
  <si>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</si>
  <si>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</si>
  <si>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</si>
  <si>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</si>
  <si>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</si>
  <si>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</si>
  <si>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</si>
  <si>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</si>
  <si>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</si>
  <si>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</si>
  <si>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</si>
  <si>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</si>
  <si>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</si>
  <si>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</si>
  <si>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</si>
  <si>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</si>
  <si>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</si>
  <si>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</si>
  <si>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</si>
  <si>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</si>
  <si>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</si>
  <si>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</si>
  <si>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</si>
  <si>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</si>
  <si>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</si>
  <si>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</si>
  <si>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</si>
  <si>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</si>
  <si>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</si>
  <si>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</si>
  <si>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</si>
  <si>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</si>
  <si>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</si>
  <si>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</si>
  <si>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</si>
  <si>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</si>
  <si>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</si>
  <si>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</si>
  <si>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</si>
  <si>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</si>
  <si>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</si>
  <si>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</si>
  <si>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</si>
  <si>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</si>
  <si>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</si>
  <si>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</si>
  <si>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</si>
  <si>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</si>
  <si>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</si>
  <si>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</si>
  <si>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</si>
  <si>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</si>
  <si>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</si>
  <si>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</si>
  <si>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</si>
  <si>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</si>
  <si>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</si>
  <si>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</si>
  <si>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</si>
  <si>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</si>
  <si>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</si>
  <si>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</si>
  <si>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</si>
  <si>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</si>
  <si>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</si>
  <si>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</si>
  <si>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</si>
  <si>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</si>
  <si>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</si>
  <si>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</si>
  <si>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</si>
  <si>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</si>
  <si>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</si>
  <si>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</si>
  <si>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</si>
  <si>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</si>
  <si>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</si>
  <si>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</si>
  <si>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</si>
  <si>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</si>
  <si>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</si>
  <si>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</si>
  <si>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</si>
  <si>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</si>
  <si>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</si>
  <si>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</si>
  <si>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</si>
  <si>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</si>
  <si>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</si>
  <si>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</si>
  <si>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</si>
  <si>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</si>
  <si>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</si>
  <si>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</si>
  <si>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</si>
  <si>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</si>
  <si>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</si>
  <si>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</si>
  <si>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</si>
  <si>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</si>
  <si>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</si>
  <si>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</si>
  <si>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</si>
  <si>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</si>
  <si>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</si>
  <si>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</si>
  <si>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</si>
  <si>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</si>
  <si>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</si>
  <si>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</si>
  <si>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</si>
  <si>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</si>
  <si>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</si>
  <si>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</si>
  <si>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</si>
  <si>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</si>
  <si>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</si>
  <si>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</si>
  <si>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</si>
  <si>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</si>
  <si>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</si>
  <si>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</si>
  <si>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</si>
  <si>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</si>
  <si>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</si>
  <si>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</si>
  <si>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</si>
  <si>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</si>
  <si>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</si>
  <si>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</si>
  <si>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</si>
  <si>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</si>
  <si>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</si>
  <si>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</si>
  <si>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</si>
  <si>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</si>
  <si>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</si>
  <si>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</si>
  <si>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</si>
  <si>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</si>
  <si>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</si>
  <si>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</si>
  <si>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</si>
  <si>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</si>
  <si>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</si>
  <si>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</si>
  <si>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</si>
  <si>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</si>
  <si>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</si>
  <si>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</si>
  <si>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</si>
  <si>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</si>
  <si>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</si>
  <si>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</si>
  <si>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</si>
  <si>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</si>
  <si>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</si>
  <si>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</si>
  <si>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</si>
  <si>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</si>
  <si>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</si>
  <si>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</si>
  <si>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</si>
  <si>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</si>
  <si>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</si>
  <si>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</si>
  <si>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</si>
  <si>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</si>
  <si>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</si>
  <si>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</si>
  <si>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</si>
  <si>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</si>
  <si>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</si>
  <si>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</si>
  <si>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</si>
  <si>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</si>
  <si>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</si>
  <si>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</si>
  <si>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</si>
  <si>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</si>
  <si>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</si>
  <si>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</si>
  <si>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</si>
  <si>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</si>
  <si>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</si>
  <si>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</si>
  <si>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</si>
  <si>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</si>
  <si>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</si>
  <si>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</si>
  <si>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</si>
  <si>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</si>
  <si>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</si>
  <si>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</si>
  <si>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</si>
  <si>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</si>
  <si>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</si>
  <si>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</si>
  <si>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</si>
  <si>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</si>
  <si>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</si>
  <si>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</si>
  <si>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</si>
  <si>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</si>
  <si>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</si>
  <si>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</si>
  <si>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</si>
  <si>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</si>
  <si>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</si>
  <si>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</si>
  <si>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</si>
  <si>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</si>
  <si>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</si>
  <si>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</si>
  <si>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</si>
  <si>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</si>
  <si>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</si>
  <si>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</si>
  <si>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</si>
  <si>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</si>
  <si>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</si>
  <si>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</si>
  <si>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</si>
  <si>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</si>
  <si>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</si>
  <si>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</si>
  <si>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</si>
  <si>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</si>
  <si>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</si>
  <si>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</si>
  <si>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</si>
  <si>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</si>
  <si>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</si>
  <si>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</si>
  <si>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</si>
  <si>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</si>
  <si>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</si>
  <si>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</si>
  <si>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</si>
  <si>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</si>
  <si>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</si>
  <si>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</si>
  <si>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</si>
  <si>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</si>
  <si>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</si>
  <si>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</si>
  <si>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</si>
  <si>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</si>
  <si>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</si>
  <si>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</si>
  <si>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</si>
  <si>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</si>
  <si>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</si>
  <si>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</si>
  <si>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</si>
  <si>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</si>
  <si>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</si>
  <si>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</si>
  <si>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</si>
  <si>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</si>
  <si>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</si>
  <si>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</si>
  <si>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</si>
  <si>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</si>
  <si>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</si>
  <si>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</si>
  <si>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</si>
  <si>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</si>
  <si>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</si>
  <si>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</si>
  <si>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</si>
  <si>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</si>
  <si>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</si>
  <si>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</si>
  <si>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</si>
  <si>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</si>
  <si>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</si>
  <si>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</si>
  <si>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</si>
  <si>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</si>
  <si>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</si>
  <si>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</si>
  <si>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</si>
  <si>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</si>
  <si>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</si>
  <si>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</si>
  <si>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</si>
  <si>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</si>
  <si>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</si>
  <si>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</si>
  <si>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</si>
  <si>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</si>
  <si>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</si>
  <si>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</si>
  <si>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</si>
  <si>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</si>
  <si>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</si>
  <si>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</si>
  <si>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</si>
  <si>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</si>
  <si>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</si>
  <si>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</si>
  <si>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</si>
  <si>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</si>
  <si>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</si>
  <si>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</si>
  <si>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</si>
  <si>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</si>
  <si>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</si>
  <si>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</si>
  <si>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</si>
  <si>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</si>
  <si>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</si>
  <si>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</si>
  <si>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</si>
  <si>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</si>
  <si>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</si>
  <si>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</si>
  <si>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</si>
  <si>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</si>
  <si>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</si>
  <si>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</si>
  <si>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</si>
  <si>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</si>
  <si>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</si>
  <si>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</si>
  <si>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</si>
  <si>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</si>
  <si>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</si>
  <si>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</si>
  <si>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</si>
  <si>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</si>
  <si>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</si>
  <si>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</si>
  <si>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</si>
  <si>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</si>
  <si>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</si>
  <si>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</si>
  <si>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</si>
  <si>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</si>
  <si>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</si>
  <si>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</si>
  <si>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</si>
  <si>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</si>
  <si>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</si>
  <si>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</si>
  <si>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</si>
  <si>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</si>
  <si>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</si>
  <si>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</si>
  <si>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</si>
  <si>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</si>
  <si>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</si>
  <si>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</si>
  <si>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</si>
  <si>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</si>
  <si>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</si>
  <si>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</si>
  <si>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</si>
  <si>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</si>
  <si>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</si>
  <si>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</si>
  <si>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</si>
  <si>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</si>
  <si>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</si>
  <si>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</si>
  <si>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</si>
  <si>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</si>
  <si>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</si>
  <si>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</si>
  <si>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</si>
  <si>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</si>
  <si>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</si>
  <si>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</si>
  <si>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</si>
  <si>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</si>
  <si>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</si>
  <si>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</si>
  <si>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</si>
  <si>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</si>
  <si>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</si>
  <si>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</si>
  <si>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</si>
  <si>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</si>
  <si>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</si>
  <si>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</si>
  <si>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</si>
  <si>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</si>
  <si>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</si>
  <si>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</si>
  <si>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</si>
  <si>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</si>
  <si>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</si>
  <si>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</si>
  <si>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</si>
  <si>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</si>
  <si>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</si>
  <si>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</si>
  <si>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</si>
  <si>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</si>
  <si>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</si>
  <si>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</si>
  <si>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</si>
  <si>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</si>
  <si>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</si>
  <si>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</si>
  <si>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</si>
  <si>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</si>
  <si>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</si>
  <si>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</si>
  <si>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</si>
  <si>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</si>
  <si>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</si>
  <si>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</si>
  <si>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</si>
  <si>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</si>
  <si>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</si>
  <si>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</si>
  <si>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</si>
  <si>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</si>
  <si>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</si>
  <si>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</si>
  <si>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</si>
  <si>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</si>
  <si>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</si>
  <si>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</si>
  <si>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</si>
  <si>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</si>
  <si>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</si>
  <si>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</si>
  <si>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</si>
  <si>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</si>
  <si>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</si>
  <si>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</si>
  <si>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</si>
  <si>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</si>
  <si>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</si>
  <si>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</si>
  <si>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</si>
  <si>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</si>
  <si>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</si>
  <si>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</si>
  <si>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</si>
  <si>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</si>
  <si>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</si>
  <si>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</si>
  <si>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</si>
  <si>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</si>
  <si>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</si>
  <si>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</si>
  <si>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</si>
  <si>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</si>
  <si>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</si>
  <si>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</si>
  <si>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</si>
  <si>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</si>
  <si>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</si>
  <si>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</si>
  <si>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</si>
  <si>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</si>
  <si>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</si>
  <si>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</si>
  <si>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</si>
  <si>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</si>
  <si>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</si>
  <si>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</si>
  <si>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</si>
  <si>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</si>
  <si>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</si>
  <si>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</si>
  <si>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</si>
  <si>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</si>
  <si>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</si>
  <si>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</si>
  <si>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</si>
  <si>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</si>
  <si>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</si>
  <si>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</si>
  <si>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</si>
  <si>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</si>
  <si>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</si>
  <si>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</si>
  <si>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</si>
  <si>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</si>
  <si>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</si>
  <si>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</si>
  <si>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</si>
  <si>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</si>
  <si>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</si>
  <si>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</si>
  <si>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</si>
  <si>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</si>
  <si>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</si>
  <si>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</si>
  <si>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</si>
  <si>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</si>
  <si>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</si>
  <si>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</si>
  <si>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</si>
  <si>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</si>
  <si>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</si>
  <si>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</si>
  <si>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</si>
  <si>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</si>
  <si>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</si>
  <si>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</si>
  <si>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</si>
  <si>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</si>
  <si>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</si>
  <si>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</si>
  <si>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</si>
  <si>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</si>
  <si>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</si>
  <si>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</si>
  <si>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</si>
  <si>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</si>
  <si>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</si>
  <si>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</si>
  <si>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</si>
  <si>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</si>
  <si>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</si>
  <si>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</si>
  <si>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</si>
  <si>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</si>
  <si>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</si>
  <si>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</si>
  <si>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</si>
  <si>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</si>
  <si>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</si>
  <si>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</si>
  <si>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</si>
  <si>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</si>
  <si>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</si>
  <si>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</si>
  <si>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</si>
  <si>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</si>
  <si>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</si>
  <si>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</si>
  <si>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</si>
  <si>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</si>
  <si>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</si>
  <si>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</si>
  <si>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</si>
  <si>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</si>
  <si>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</si>
  <si>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</si>
  <si>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</si>
  <si>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</si>
  <si>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</si>
  <si>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</si>
  <si>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</si>
  <si>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</si>
  <si>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</si>
  <si>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</si>
  <si>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</si>
  <si>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</si>
  <si>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</si>
  <si>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</si>
  <si>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</si>
  <si>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</si>
  <si>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</si>
  <si>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</si>
  <si>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</si>
  <si>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</si>
  <si>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</si>
  <si>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</si>
  <si>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</si>
  <si>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</si>
  <si>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</si>
  <si>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</si>
  <si>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</si>
  <si>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</si>
  <si>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</si>
  <si>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</si>
  <si>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</si>
  <si>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</si>
  <si>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</si>
  <si>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</si>
  <si>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</si>
  <si>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</si>
  <si>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</si>
  <si>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</si>
  <si>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</si>
  <si>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</si>
  <si>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</si>
  <si>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</si>
  <si>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</si>
  <si>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</si>
  <si>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</si>
  <si>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</si>
  <si>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</si>
  <si>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</si>
  <si>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</si>
  <si>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</si>
  <si>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</si>
  <si>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</si>
  <si>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</si>
  <si>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</si>
  <si>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</si>
  <si>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</si>
  <si>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</si>
  <si>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</si>
  <si>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</si>
  <si>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</si>
  <si>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</si>
  <si>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</si>
  <si>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</si>
  <si>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</si>
  <si>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</si>
  <si>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</si>
  <si>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</si>
  <si>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</si>
  <si>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</si>
  <si>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</si>
  <si>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</si>
  <si>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</si>
  <si>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</si>
  <si>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</si>
  <si>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</si>
  <si>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</si>
  <si>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</si>
  <si>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</si>
  <si>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</si>
  <si>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</si>
  <si>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</si>
  <si>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</si>
  <si>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</si>
  <si>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</si>
  <si>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</si>
  <si>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</si>
  <si>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</si>
  <si>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</si>
  <si>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</si>
  <si>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</si>
  <si>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</si>
  <si>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</si>
  <si>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</si>
  <si>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</si>
  <si>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</si>
  <si>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</si>
  <si>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</si>
  <si>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</si>
  <si>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</si>
  <si>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</si>
  <si>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</si>
  <si>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</si>
  <si>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</si>
  <si>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</si>
  <si>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</si>
  <si>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</si>
  <si>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</si>
  <si>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</si>
  <si>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</si>
  <si>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</si>
  <si>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</si>
  <si>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</si>
  <si>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</si>
  <si>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</si>
  <si>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</si>
  <si>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</si>
  <si>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</si>
  <si>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</si>
  <si>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</si>
  <si>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</si>
  <si>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</si>
  <si>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</si>
  <si>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</si>
  <si>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</si>
  <si>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</si>
  <si>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</si>
  <si>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</si>
  <si>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</si>
  <si>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</si>
  <si>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</si>
  <si>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</si>
  <si>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</si>
  <si>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</si>
  <si>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</si>
  <si>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</si>
  <si>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</si>
  <si>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</si>
  <si>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</si>
  <si>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</si>
  <si>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</si>
  <si>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</si>
  <si>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</si>
  <si>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</si>
  <si>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</si>
  <si>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</si>
  <si>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</si>
  <si>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</si>
  <si>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</si>
  <si>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</si>
  <si>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</si>
  <si>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</si>
  <si>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</si>
  <si>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</si>
  <si>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</si>
  <si>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</si>
  <si>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</si>
  <si>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</si>
  <si>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</si>
  <si>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</si>
  <si>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</si>
  <si>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</si>
  <si>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</si>
  <si>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</si>
  <si>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</si>
  <si>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</si>
  <si>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</si>
  <si>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</si>
  <si>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</si>
  <si>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</si>
  <si>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</si>
  <si>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</si>
  <si>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</si>
  <si>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</si>
  <si>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</si>
  <si>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</si>
  <si>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</si>
  <si>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</si>
  <si>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</si>
  <si>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</si>
  <si>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</si>
  <si>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</si>
  <si>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</si>
  <si>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</si>
  <si>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</si>
  <si>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</si>
  <si>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</si>
  <si>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</si>
  <si>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</si>
  <si>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</si>
  <si>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</si>
  <si>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</si>
  <si>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</si>
  <si>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</si>
  <si>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</si>
  <si>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</si>
  <si>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</si>
  <si>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</si>
  <si>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</si>
  <si>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</si>
  <si>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</si>
  <si>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</si>
  <si>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</si>
  <si>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</si>
  <si>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</si>
  <si>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</si>
  <si>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</si>
  <si>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</si>
  <si>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</si>
  <si>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</si>
  <si>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</si>
  <si>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</si>
  <si>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</si>
  <si>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</si>
  <si>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</si>
  <si>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</si>
  <si>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</si>
  <si>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</si>
  <si>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</si>
  <si>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</si>
  <si>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</si>
  <si>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</si>
  <si>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</si>
  <si>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</si>
  <si>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</si>
  <si>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</si>
  <si>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</si>
  <si>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</si>
  <si>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</si>
  <si>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</si>
  <si>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</si>
  <si>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</si>
  <si>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</si>
  <si>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</si>
  <si>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</si>
  <si>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</si>
  <si>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</si>
  <si>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</si>
  <si>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</si>
  <si>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</si>
  <si>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</si>
  <si>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</si>
  <si>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</si>
  <si>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</si>
  <si>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</si>
  <si>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</si>
  <si>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</si>
  <si>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</si>
  <si>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</si>
  <si>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</si>
  <si>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</si>
  <si>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</si>
  <si>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</si>
  <si>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</si>
  <si>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</si>
  <si>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</si>
  <si>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</si>
  <si>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</si>
  <si>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</si>
  <si>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</si>
  <si>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</si>
  <si>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</si>
  <si>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</si>
  <si>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</si>
  <si>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</si>
  <si>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</si>
  <si>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</si>
  <si>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</si>
  <si>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</si>
  <si>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</si>
  <si>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</si>
  <si>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</si>
  <si>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</si>
  <si>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</si>
  <si>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</si>
  <si>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</si>
  <si>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</si>
  <si>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</si>
  <si>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</si>
  <si>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</si>
  <si>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</si>
  <si>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</si>
  <si>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</si>
  <si>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</si>
  <si>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</si>
  <si>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</si>
  <si>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</si>
  <si>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</si>
  <si>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</si>
  <si>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</si>
  <si>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</si>
  <si>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</si>
  <si>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</si>
  <si>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</si>
  <si>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</si>
  <si>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</si>
  <si>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</si>
  <si>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</si>
  <si>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</si>
  <si>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</si>
  <si>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</si>
  <si>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</si>
  <si>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</si>
  <si>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</si>
  <si>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</si>
  <si>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</si>
  <si>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</si>
  <si>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</si>
  <si>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</si>
  <si>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</si>
  <si>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</si>
  <si>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</si>
  <si>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</si>
  <si>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</si>
  <si>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</si>
  <si>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</si>
  <si>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</si>
  <si>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</si>
  <si>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</si>
  <si>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</si>
  <si>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</si>
  <si>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</si>
  <si>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</si>
  <si>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</si>
  <si>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</si>
  <si>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</si>
  <si>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</si>
  <si>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</si>
  <si>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</si>
  <si>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</si>
  <si>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</si>
  <si>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</si>
  <si>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</si>
  <si>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</si>
  <si>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</si>
  <si>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</si>
  <si>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</si>
  <si>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</si>
  <si>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</si>
  <si>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</si>
  <si>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</si>
  <si>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</si>
  <si>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</si>
  <si>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</si>
  <si>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</si>
  <si>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</si>
  <si>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</si>
  <si>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</si>
  <si>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</si>
  <si>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</si>
  <si>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</si>
  <si>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</si>
  <si>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</si>
  <si>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</si>
  <si>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</si>
  <si>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</si>
  <si>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</si>
  <si>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</si>
  <si>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</si>
  <si>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</si>
  <si>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</si>
  <si>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</si>
  <si>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</si>
  <si>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</si>
  <si>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</si>
  <si>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</si>
  <si>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</si>
  <si>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</si>
  <si>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</si>
  <si>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</si>
  <si>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</si>
  <si>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</si>
  <si>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</si>
  <si>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</si>
  <si>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</si>
  <si>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</si>
  <si>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</si>
  <si>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</si>
  <si>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</si>
  <si>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</si>
  <si>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</si>
  <si>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</si>
  <si>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</si>
  <si>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</si>
  <si>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</si>
  <si>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</si>
  <si>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</si>
  <si>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</si>
  <si>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</si>
  <si>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</si>
  <si>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</si>
  <si>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</si>
  <si>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</si>
  <si>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</si>
  <si>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</si>
  <si>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</si>
  <si>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</si>
  <si>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</si>
  <si>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</si>
  <si>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</si>
  <si>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</si>
  <si>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</si>
  <si>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</si>
  <si>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</si>
  <si>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</si>
  <si>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</si>
  <si>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</si>
  <si>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</si>
  <si>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</si>
  <si>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</si>
  <si>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</si>
  <si>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</si>
  <si>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</si>
  <si>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</si>
  <si>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</si>
  <si>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</si>
  <si>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</si>
  <si>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</si>
  <si>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</si>
  <si>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</si>
  <si>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</si>
  <si>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</si>
  <si>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</si>
  <si>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</si>
  <si>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</si>
  <si>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</si>
  <si>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</si>
  <si>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</si>
  <si>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</si>
  <si>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</si>
  <si>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</si>
  <si>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</si>
  <si>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</si>
  <si>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</si>
  <si>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</si>
  <si>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</si>
  <si>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</si>
  <si>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</si>
  <si>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</si>
  <si>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</si>
  <si>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</si>
  <si>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</si>
  <si>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</si>
  <si>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</si>
  <si>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</si>
  <si>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</si>
  <si>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</si>
  <si>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</si>
  <si>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</si>
  <si>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</si>
  <si>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</si>
  <si>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</si>
  <si>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</si>
  <si>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</si>
  <si>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</si>
  <si>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</si>
  <si>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</si>
  <si>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</si>
  <si>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</si>
  <si>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</si>
  <si>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</si>
  <si>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</si>
  <si>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</si>
  <si>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</si>
  <si>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</si>
  <si>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</si>
  <si>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</si>
  <si>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</si>
  <si>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</si>
  <si>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</si>
  <si>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</si>
  <si>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</si>
  <si>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</si>
  <si>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</si>
  <si>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</si>
  <si>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</si>
  <si>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</si>
  <si>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</si>
  <si>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</si>
  <si>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</si>
  <si>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</si>
  <si>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</si>
  <si>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</si>
  <si>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</si>
  <si>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</si>
  <si>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</si>
  <si>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</si>
  <si>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</si>
  <si>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</si>
  <si>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</si>
  <si>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</si>
  <si>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</si>
  <si>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</si>
  <si>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</si>
  <si>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</si>
  <si>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</si>
  <si>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</si>
  <si>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</si>
  <si>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</si>
  <si>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</si>
  <si>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</si>
  <si>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</si>
  <si>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</si>
  <si>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</si>
  <si>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</si>
  <si>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</si>
  <si>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</si>
  <si>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</si>
  <si>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</si>
  <si>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</si>
  <si>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</si>
  <si>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</si>
  <si>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</si>
  <si>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</si>
  <si>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</si>
  <si>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</si>
  <si>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</si>
  <si>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</si>
  <si>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</si>
  <si>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</si>
  <si>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</si>
  <si>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</si>
  <si>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</si>
  <si>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</si>
  <si>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</si>
  <si>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</si>
  <si>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</si>
  <si>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</si>
  <si>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</si>
  <si>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</si>
  <si>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</si>
  <si>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</si>
  <si>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</si>
  <si>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</si>
  <si>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</si>
  <si>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</si>
  <si>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</si>
  <si>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</si>
  <si>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</si>
  <si>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</si>
  <si>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</si>
  <si>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</si>
  <si>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</si>
  <si>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</si>
  <si>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</si>
  <si>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</si>
  <si>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</si>
  <si>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</si>
  <si>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</si>
  <si>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</si>
  <si>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</si>
  <si>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</si>
  <si>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</si>
  <si>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</si>
  <si>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</si>
  <si>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</si>
  <si>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</si>
  <si>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</si>
  <si>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</si>
  <si>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</si>
  <si>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</si>
  <si>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</si>
  <si>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</si>
  <si>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</si>
  <si>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</si>
  <si>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</si>
  <si>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</si>
  <si>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</si>
  <si>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</si>
  <si>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</si>
  <si>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</si>
  <si>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</si>
  <si>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</si>
  <si>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</si>
  <si>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</si>
  <si>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</si>
  <si>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</si>
  <si>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</si>
  <si>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</si>
  <si>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</si>
  <si>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</si>
  <si>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</si>
  <si>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</si>
  <si>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</si>
  <si>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</si>
  <si>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</si>
  <si>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</si>
  <si>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</si>
  <si>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</si>
  <si>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</si>
  <si>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</si>
  <si>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</si>
  <si>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</si>
  <si>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</si>
  <si>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</si>
  <si>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</si>
  <si>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</si>
  <si>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</si>
  <si>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</si>
  <si>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</si>
  <si>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</si>
  <si>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</si>
  <si>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</si>
  <si>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</si>
  <si>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</si>
  <si>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</si>
  <si>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</si>
  <si>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</si>
  <si>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</si>
  <si>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</si>
  <si>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</si>
  <si>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</si>
  <si>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</si>
  <si>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</si>
  <si>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</si>
  <si>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</si>
  <si>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</si>
  <si>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</si>
  <si>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</si>
  <si>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</si>
  <si>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</si>
  <si>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</si>
  <si>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</si>
  <si>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</si>
  <si>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</si>
  <si>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</si>
  <si>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</si>
  <si>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</si>
  <si>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</si>
  <si>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</si>
  <si>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</si>
  <si>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</si>
  <si>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</si>
  <si>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</si>
  <si>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</si>
  <si>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</si>
  <si>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</si>
  <si>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</si>
  <si>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</si>
  <si>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</si>
  <si>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</si>
  <si>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</si>
  <si>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</si>
  <si>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</si>
  <si>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</si>
  <si>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</si>
  <si>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</si>
  <si>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</si>
  <si>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</si>
  <si>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</si>
  <si>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</si>
  <si>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</si>
  <si>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</si>
  <si>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</si>
  <si>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</si>
  <si>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</si>
  <si>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</si>
  <si>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</si>
  <si>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</si>
  <si>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</si>
  <si>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</si>
  <si>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</si>
  <si>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</si>
  <si>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</si>
  <si>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</si>
  <si>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</si>
  <si>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</si>
  <si>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</si>
  <si>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</si>
  <si>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</si>
  <si>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</si>
  <si>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</si>
  <si>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</si>
  <si>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</si>
  <si>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</si>
  <si>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</si>
  <si>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</si>
  <si>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</si>
  <si>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</si>
  <si>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</si>
  <si>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</si>
  <si>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</si>
  <si>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</si>
  <si>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</si>
  <si>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</si>
  <si>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</si>
  <si>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</si>
  <si>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</si>
  <si>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</si>
  <si>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</si>
  <si>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</si>
  <si>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</si>
  <si>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</si>
  <si>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</si>
  <si>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</si>
  <si>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</si>
  <si>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</si>
  <si>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</si>
  <si>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</si>
  <si>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</si>
  <si>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</si>
  <si>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</si>
  <si>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</si>
  <si>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</si>
  <si>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</si>
  <si>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</si>
  <si>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</si>
  <si>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</si>
  <si>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</si>
  <si>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</si>
  <si>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</si>
  <si>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</si>
  <si>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</si>
  <si>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</si>
  <si>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</si>
  <si>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</si>
  <si>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</si>
  <si>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</si>
  <si>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</si>
  <si>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</si>
  <si>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</si>
  <si>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</si>
  <si>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</si>
  <si>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</si>
  <si>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</si>
  <si>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</si>
  <si>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</si>
  <si>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</si>
  <si>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</si>
  <si>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</si>
  <si>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</si>
  <si>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</si>
  <si>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</si>
  <si>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</si>
  <si>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</si>
  <si>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</si>
  <si>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</si>
  <si>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</si>
  <si>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</si>
  <si>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</si>
  <si>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</si>
  <si>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</si>
  <si>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</si>
  <si>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</si>
  <si>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</si>
  <si>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</si>
  <si>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</si>
  <si>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</si>
  <si>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</si>
  <si>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</si>
  <si>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</si>
  <si>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</si>
  <si>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</si>
  <si>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</si>
  <si>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</si>
  <si>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</si>
  <si>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</si>
  <si>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</si>
  <si>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</si>
  <si>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</si>
  <si>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</si>
  <si>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</si>
  <si>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</si>
  <si>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</si>
  <si>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</si>
  <si>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</si>
  <si>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</si>
  <si>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</si>
  <si>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</si>
  <si>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</si>
  <si>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</si>
  <si>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</si>
  <si>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</si>
  <si>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</si>
  <si>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</si>
  <si>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</si>
  <si>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</si>
  <si>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</si>
  <si>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</si>
  <si>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</si>
  <si>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</si>
  <si>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</si>
  <si>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</si>
  <si>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</si>
  <si>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</si>
  <si>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</si>
  <si>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</si>
  <si>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</si>
  <si>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</si>
  <si>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</si>
  <si>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</si>
  <si>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</si>
  <si>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</si>
  <si>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</si>
  <si>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</si>
  <si>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</si>
  <si>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</si>
  <si>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</si>
  <si>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</si>
  <si>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</si>
  <si>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</si>
  <si>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</si>
  <si>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</si>
  <si>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</si>
  <si>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</si>
  <si>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</si>
  <si>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</si>
  <si>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</si>
  <si>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</si>
  <si>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</si>
  <si>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</si>
  <si>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</si>
  <si>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</si>
  <si>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</si>
  <si>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</si>
  <si>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</si>
  <si>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</si>
  <si>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</si>
  <si>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</si>
  <si>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</si>
  <si>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</si>
  <si>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</si>
  <si>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</si>
  <si>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</si>
  <si>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</si>
  <si>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</si>
  <si>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</si>
  <si>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</si>
  <si>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</si>
  <si>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</si>
  <si>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</si>
  <si>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</si>
  <si>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</si>
  <si>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</si>
  <si>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</si>
  <si>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</si>
  <si>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</si>
  <si>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</si>
  <si>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</si>
  <si>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</si>
  <si>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</si>
  <si>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</si>
  <si>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</si>
  <si>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</si>
  <si>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</si>
  <si>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</si>
  <si>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</si>
  <si>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</si>
  <si>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</si>
  <si>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</si>
  <si>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</si>
  <si>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</si>
  <si>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</si>
  <si>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</si>
  <si>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</si>
  <si>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</si>
  <si>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</si>
  <si>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</si>
  <si>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</si>
  <si>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</si>
  <si>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</si>
  <si>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</si>
  <si>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</si>
  <si>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</si>
  <si>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</si>
  <si>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</si>
  <si>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</si>
  <si>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</si>
  <si>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</si>
  <si>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</si>
  <si>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</si>
  <si>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</si>
  <si>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</si>
  <si>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</si>
  <si>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</si>
  <si>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</si>
  <si>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</si>
  <si>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</si>
  <si>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</si>
  <si>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</si>
  <si>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</si>
  <si>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</si>
  <si>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</si>
  <si>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</si>
  <si>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</si>
  <si>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</si>
  <si>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</si>
  <si>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</si>
  <si>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</si>
  <si>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</si>
  <si>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</si>
  <si>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</si>
  <si>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</si>
  <si>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</si>
  <si>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</si>
  <si>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</si>
  <si>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</si>
  <si>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</si>
  <si>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</si>
  <si>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</si>
  <si>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</si>
  <si>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</si>
  <si>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</si>
  <si>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</si>
  <si>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</si>
  <si>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</si>
  <si>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</si>
  <si>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</si>
  <si>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</si>
  <si>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</si>
  <si>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</si>
  <si>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</si>
  <si>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</si>
  <si>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</si>
  <si>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</si>
  <si>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</si>
  <si>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</si>
  <si>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</si>
  <si>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</si>
  <si>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</si>
  <si>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</si>
  <si>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</si>
  <si>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</si>
  <si>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</si>
  <si>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</si>
  <si>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</si>
  <si>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</si>
  <si>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</si>
  <si>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</si>
  <si>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</si>
  <si>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</si>
  <si>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</si>
  <si>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</si>
  <si>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</si>
  <si>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</si>
  <si>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</si>
  <si>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</si>
  <si>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</si>
  <si>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</si>
  <si>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</si>
  <si>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</si>
  <si>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</si>
  <si>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</si>
  <si>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</si>
  <si>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</si>
  <si>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</si>
  <si>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</si>
  <si>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</si>
  <si>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</si>
  <si>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</si>
  <si>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</si>
  <si>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</si>
  <si>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</si>
  <si>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</si>
  <si>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</si>
  <si>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</si>
  <si>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</si>
  <si>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</si>
  <si>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</si>
  <si>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</si>
  <si>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</si>
  <si>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</si>
  <si>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</si>
  <si>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</si>
  <si>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</si>
  <si>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</si>
  <si>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</si>
  <si>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</si>
  <si>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</si>
  <si>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</si>
  <si>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</si>
  <si>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</si>
  <si>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</si>
  <si>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</si>
  <si>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</si>
  <si>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</si>
  <si>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</si>
  <si>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</si>
  <si>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</si>
  <si>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</si>
  <si>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</si>
  <si>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</si>
  <si>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</si>
  <si>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</si>
  <si>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</si>
  <si>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</si>
  <si>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</si>
  <si>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</si>
  <si>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</si>
  <si>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</si>
  <si>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</si>
  <si>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</si>
  <si>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</si>
  <si>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</si>
  <si>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</si>
  <si>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</si>
  <si>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</si>
  <si>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</si>
  <si>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</si>
  <si>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</si>
  <si>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</si>
  <si>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</si>
  <si>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</si>
  <si>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</si>
  <si>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</si>
  <si>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</si>
  <si>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</si>
  <si>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</si>
  <si>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</si>
  <si>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</si>
  <si>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</si>
  <si>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</si>
  <si>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</si>
  <si>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</si>
  <si>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</si>
  <si>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</si>
  <si>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</si>
  <si>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</si>
  <si>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</si>
  <si>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</si>
  <si>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</si>
  <si>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</si>
  <si>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</si>
  <si>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</si>
  <si>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</si>
  <si>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</si>
  <si>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</si>
  <si>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</si>
  <si>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</si>
  <si>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</si>
  <si>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</si>
  <si>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</si>
  <si>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</si>
  <si>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</si>
  <si>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</si>
  <si>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</si>
  <si>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</si>
  <si>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</si>
  <si>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</si>
  <si>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</si>
  <si>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</si>
  <si>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</si>
  <si>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</si>
  <si>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</si>
  <si>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</si>
  <si>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</si>
  <si>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</si>
  <si>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</si>
  <si>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</si>
  <si>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</si>
  <si>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</si>
  <si>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</si>
  <si>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</si>
  <si>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</si>
  <si>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</si>
  <si>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</si>
  <si>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</si>
  <si>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</si>
  <si>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</si>
  <si>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</si>
  <si>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</si>
  <si>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</si>
  <si>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</si>
  <si>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</si>
  <si>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</si>
  <si>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</si>
  <si>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</si>
  <si>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</si>
  <si>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</si>
  <si>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</si>
  <si>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</si>
  <si>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</si>
  <si>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</si>
  <si>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</si>
  <si>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</si>
  <si>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</si>
  <si>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</si>
  <si>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</si>
  <si>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</si>
  <si>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</si>
  <si>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</si>
  <si>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</si>
  <si>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</si>
  <si>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</si>
  <si>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</si>
  <si>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</si>
  <si>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</si>
  <si>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</si>
  <si>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</si>
  <si>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</si>
  <si>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</si>
  <si>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</si>
  <si>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</si>
  <si>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</si>
  <si>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</si>
  <si>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</si>
  <si>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</si>
  <si>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</si>
  <si>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</si>
  <si>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</si>
  <si>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</si>
  <si>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</si>
  <si>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</si>
  <si>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</si>
  <si>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</si>
  <si>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</si>
  <si>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</si>
  <si>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</si>
  <si>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</si>
  <si>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</si>
  <si>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</si>
  <si>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</si>
  <si>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</si>
  <si>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</si>
  <si>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</si>
  <si>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</si>
  <si>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</si>
  <si>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</si>
  <si>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</si>
  <si>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</si>
  <si>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</si>
  <si>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</si>
  <si>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</si>
  <si>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</si>
  <si>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</si>
  <si>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</si>
  <si>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</si>
  <si>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</si>
  <si>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</si>
  <si>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</si>
  <si>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</si>
  <si>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</si>
  <si>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</si>
  <si>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</si>
  <si>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</si>
  <si>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</si>
  <si>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</si>
  <si>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</si>
  <si>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</si>
  <si>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</si>
  <si>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</si>
  <si>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</si>
  <si>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</si>
  <si>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</si>
  <si>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</si>
  <si>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</si>
  <si>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</si>
  <si>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</si>
  <si>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</si>
  <si>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</si>
  <si>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</si>
  <si>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</si>
  <si>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</si>
  <si>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</si>
  <si>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</si>
  <si>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</si>
  <si>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</si>
  <si>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</si>
  <si>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</si>
  <si>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</si>
  <si>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</si>
  <si>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</si>
  <si>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</si>
  <si>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</si>
  <si>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</si>
  <si>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</si>
  <si>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</si>
  <si>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</si>
  <si>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</si>
  <si>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</si>
  <si>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</si>
  <si>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</si>
  <si>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</si>
  <si>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</si>
  <si>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</si>
  <si>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</si>
  <si>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</si>
  <si>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</si>
  <si>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</si>
  <si>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</si>
  <si>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</si>
  <si>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</si>
  <si>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</si>
  <si>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</si>
  <si>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</si>
  <si>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</si>
  <si>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</si>
  <si>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</si>
  <si>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</si>
  <si>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</si>
  <si>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</si>
  <si>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</si>
  <si>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</si>
  <si>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</si>
  <si>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</si>
  <si>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</si>
  <si>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</si>
  <si>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</si>
  <si>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</si>
  <si>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</si>
  <si>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</si>
  <si>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</si>
  <si>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</si>
  <si>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</si>
  <si>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</si>
  <si>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</si>
  <si>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</si>
  <si>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</si>
  <si>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</si>
  <si>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</si>
  <si>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</si>
  <si>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</si>
  <si>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</si>
  <si>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</si>
  <si>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</si>
  <si>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</si>
  <si>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</si>
  <si>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</si>
  <si>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</si>
  <si>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</si>
  <si>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</si>
  <si>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</si>
  <si>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</si>
  <si>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</si>
  <si>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</si>
  <si>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</si>
  <si>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</si>
  <si>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</si>
  <si>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</si>
  <si>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</si>
  <si>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</si>
  <si>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</si>
  <si>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</si>
  <si>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</si>
  <si>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</si>
  <si>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</si>
  <si>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</si>
  <si>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</si>
  <si>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</si>
  <si>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</si>
  <si>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</si>
  <si>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</si>
  <si>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</si>
  <si>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</si>
  <si>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</si>
  <si>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</si>
  <si>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</si>
  <si>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</si>
  <si>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</si>
  <si>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</si>
  <si>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</si>
  <si>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</si>
  <si>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</si>
  <si>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</si>
  <si>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</si>
  <si>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</si>
  <si>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</si>
  <si>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</si>
  <si>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</si>
  <si>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</si>
  <si>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</si>
  <si>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</si>
  <si>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</si>
  <si>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</si>
  <si>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</si>
  <si>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</si>
  <si>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</si>
  <si>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</si>
  <si>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</si>
  <si>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</si>
  <si>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</si>
  <si>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</si>
  <si>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</si>
  <si>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</si>
  <si>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</si>
  <si>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</si>
  <si>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</si>
  <si>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</si>
  <si>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</si>
  <si>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</si>
  <si>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</si>
  <si>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</si>
  <si>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</si>
  <si>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</si>
  <si>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</si>
  <si>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</si>
  <si>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</si>
  <si>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</si>
  <si>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</si>
  <si>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</si>
  <si>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</si>
  <si>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</si>
  <si>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</si>
  <si>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</si>
  <si>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</si>
  <si>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</si>
  <si>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</si>
  <si>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</si>
  <si>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</si>
  <si>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</si>
  <si>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</si>
  <si>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</si>
  <si>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</si>
  <si>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</si>
  <si>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</si>
  <si>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</si>
  <si>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</si>
  <si>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</si>
  <si>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</si>
  <si>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</si>
  <si>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</si>
  <si>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</si>
  <si>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</si>
  <si>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</si>
  <si>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</si>
  <si>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</si>
  <si>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</si>
  <si>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</si>
  <si>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</si>
  <si>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</si>
  <si>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</si>
  <si>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</si>
  <si>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</si>
  <si>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</si>
  <si>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</si>
  <si>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</si>
  <si>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</si>
  <si>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</si>
  <si>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</si>
  <si>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</si>
  <si>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</si>
  <si>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</si>
  <si>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</si>
  <si>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</si>
  <si>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</si>
  <si>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</si>
  <si>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</si>
  <si>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</si>
  <si>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</si>
  <si>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</si>
  <si>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</si>
  <si>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</si>
  <si>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</si>
  <si>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</si>
  <si>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</si>
  <si>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</si>
  <si>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</si>
  <si>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</si>
  <si>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</si>
  <si>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</si>
  <si>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</si>
  <si>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</si>
  <si>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</si>
  <si>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</si>
  <si>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</si>
  <si>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</si>
  <si>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</si>
  <si>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</si>
  <si>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</si>
  <si>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</si>
  <si>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</si>
  <si>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</si>
  <si>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</si>
  <si>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</si>
  <si>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</si>
  <si>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</si>
  <si>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</si>
  <si>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</si>
  <si>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</si>
  <si>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</si>
  <si>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</si>
  <si>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</si>
  <si>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</si>
  <si>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</si>
  <si>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</si>
  <si>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</si>
  <si>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</si>
  <si>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</si>
  <si>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</si>
  <si>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</si>
  <si>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</si>
  <si>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</si>
  <si>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</si>
  <si>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</si>
  <si>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</si>
  <si>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</si>
  <si>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</si>
  <si>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</si>
  <si>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</si>
  <si>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</si>
  <si>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</si>
  <si>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</si>
  <si>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</si>
  <si>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</si>
  <si>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</si>
  <si>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</si>
  <si>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</si>
  <si>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</si>
  <si>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</si>
  <si>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</si>
  <si>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</si>
  <si>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</si>
  <si>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</si>
  <si>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</si>
  <si>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</si>
  <si>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</si>
  <si>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</si>
  <si>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</si>
  <si>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</si>
  <si>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</si>
  <si>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</si>
  <si>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</si>
  <si>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</si>
  <si>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</si>
  <si>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</si>
  <si>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</si>
  <si>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</si>
  <si>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</si>
  <si>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</si>
  <si>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</si>
  <si>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</si>
  <si>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</si>
  <si>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</si>
  <si>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</si>
  <si>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</si>
  <si>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</si>
  <si>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</si>
  <si>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</si>
  <si>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</si>
  <si>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</si>
  <si>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</si>
  <si>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</si>
  <si>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</si>
  <si>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</si>
  <si>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</si>
  <si>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</si>
  <si>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</si>
  <si>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</si>
  <si>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</si>
  <si>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</si>
  <si>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</si>
  <si>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</si>
  <si>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</si>
  <si>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</si>
  <si>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</si>
  <si>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</si>
  <si>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</si>
  <si>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</si>
  <si>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</si>
  <si>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</si>
  <si>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</si>
  <si>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</si>
  <si>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</si>
  <si>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</si>
  <si>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</si>
  <si>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</si>
  <si>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</si>
  <si>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</si>
  <si>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</si>
  <si>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</si>
  <si>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</si>
  <si>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</si>
  <si>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</si>
  <si>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</si>
  <si>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</si>
  <si>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</si>
  <si>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</si>
  <si>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</si>
  <si>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</si>
  <si>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</si>
  <si>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</si>
  <si>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</si>
  <si>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</si>
  <si>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</si>
  <si>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</si>
  <si>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</si>
  <si>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</si>
  <si>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</si>
  <si>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</si>
  <si>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</si>
  <si>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</si>
  <si>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</si>
  <si>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</si>
  <si>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</si>
  <si>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</si>
  <si>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</si>
  <si>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</si>
  <si>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</si>
  <si>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</si>
  <si>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</si>
  <si>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</si>
  <si>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</si>
  <si>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</si>
  <si>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</si>
  <si>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</si>
  <si>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</si>
  <si>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</si>
  <si>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</si>
  <si>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</si>
  <si>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</si>
  <si>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</si>
  <si>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</si>
  <si>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</si>
  <si>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</si>
  <si>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</si>
  <si>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</si>
  <si>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</si>
  <si>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</si>
  <si>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</si>
  <si>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</si>
  <si>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</si>
  <si>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</si>
  <si>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</si>
  <si>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</si>
  <si>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</si>
  <si>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</si>
  <si>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</si>
  <si>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</si>
  <si>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</si>
  <si>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</si>
  <si>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</si>
  <si>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</si>
  <si>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</si>
  <si>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</si>
  <si>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</si>
  <si>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</si>
  <si>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</si>
  <si>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</si>
  <si>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</si>
  <si>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</si>
  <si>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</si>
  <si>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</si>
  <si>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</si>
  <si>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</si>
  <si>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</si>
  <si>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</si>
  <si>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</si>
  <si>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</si>
  <si>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</si>
  <si>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</si>
  <si>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</si>
  <si>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</si>
  <si>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</si>
  <si>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</si>
  <si>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</si>
  <si>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</si>
  <si>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</si>
  <si>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</si>
  <si>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</si>
  <si>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</si>
  <si>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</si>
  <si>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</si>
  <si>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</si>
  <si>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</si>
  <si>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</si>
  <si>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</si>
  <si>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</si>
  <si>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</si>
  <si>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</si>
  <si>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</si>
  <si>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</si>
  <si>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</si>
  <si>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</si>
  <si>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</si>
  <si>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</si>
  <si>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</si>
  <si>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</si>
  <si>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</si>
  <si>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</si>
  <si>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</si>
  <si>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</si>
  <si>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</si>
  <si>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</si>
  <si>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</si>
  <si>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</si>
  <si>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</si>
  <si>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</si>
  <si>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</si>
  <si>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</si>
  <si>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</si>
  <si>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</si>
  <si>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</si>
  <si>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</si>
  <si>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</si>
  <si>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</si>
  <si>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</si>
  <si>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</si>
  <si>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</si>
  <si>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</si>
  <si>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</si>
  <si>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</si>
  <si>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</si>
  <si>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</si>
  <si>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</si>
  <si>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</si>
  <si>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</si>
  <si>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</si>
  <si>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</si>
  <si>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</si>
  <si>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</si>
  <si>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</si>
  <si>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</si>
  <si>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</si>
  <si>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</si>
  <si>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</si>
  <si>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</si>
  <si>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</si>
  <si>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</si>
  <si>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</si>
  <si>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</si>
  <si>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</si>
  <si>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</si>
  <si>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</si>
  <si>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</si>
  <si>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</si>
  <si>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</si>
  <si>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</si>
  <si>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</si>
  <si>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</si>
  <si>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</si>
  <si>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</si>
  <si>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</si>
  <si>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</si>
  <si>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</si>
  <si>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</si>
  <si>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</si>
  <si>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</si>
  <si>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</si>
  <si>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</si>
  <si>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</si>
  <si>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</si>
  <si>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</si>
  <si>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</si>
  <si>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</si>
  <si>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</si>
  <si>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</si>
  <si>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</si>
  <si>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</si>
  <si>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</si>
  <si>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</si>
  <si>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</si>
  <si>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</si>
  <si>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</si>
  <si>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</si>
  <si>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</si>
  <si>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</si>
  <si>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</si>
  <si>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</si>
  <si>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</si>
  <si>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</si>
  <si>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</si>
  <si>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</si>
  <si>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</si>
  <si>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</si>
  <si>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</si>
  <si>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</si>
  <si>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</si>
  <si>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</si>
  <si>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</si>
  <si>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</si>
  <si>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</si>
  <si>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</si>
  <si>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</si>
  <si>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</si>
  <si>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</si>
  <si>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</si>
  <si>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</si>
  <si>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</si>
  <si>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</si>
  <si>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</si>
  <si>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</si>
  <si>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</si>
  <si>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</si>
  <si>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</si>
  <si>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</si>
  <si>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</si>
  <si>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</si>
  <si>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</si>
  <si>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</si>
  <si>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</si>
  <si>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</si>
  <si>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</si>
  <si>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</si>
  <si>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</si>
  <si>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</si>
  <si>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</si>
  <si>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</si>
  <si>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</si>
  <si>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</si>
  <si>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</si>
  <si>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</si>
  <si>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</si>
  <si>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</si>
  <si>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</si>
  <si>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</si>
  <si>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</si>
  <si>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</si>
  <si>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</si>
  <si>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</si>
  <si>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</si>
  <si>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</si>
  <si>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</si>
  <si>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</si>
  <si>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</si>
  <si>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</si>
  <si>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</si>
  <si>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</si>
  <si>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</si>
  <si>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</si>
  <si>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</si>
  <si>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</si>
  <si>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</si>
  <si>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</si>
  <si>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</si>
  <si>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</si>
  <si>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</si>
  <si>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</si>
  <si>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</si>
  <si>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</si>
  <si>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</si>
  <si>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</si>
  <si>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</si>
  <si>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</si>
  <si>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</si>
  <si>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</si>
  <si>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</si>
  <si>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</si>
  <si>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</si>
  <si>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</si>
  <si>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</si>
  <si>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</si>
  <si>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</si>
  <si>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</si>
  <si>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</si>
  <si>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</si>
  <si>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</si>
  <si>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</si>
  <si>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</si>
  <si>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</si>
  <si>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</si>
  <si>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</si>
  <si>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</si>
  <si>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</si>
  <si>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</si>
  <si>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</si>
  <si>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</si>
  <si>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</si>
  <si>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</si>
  <si>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</si>
  <si>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</si>
  <si>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</si>
  <si>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</si>
  <si>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</si>
  <si>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</si>
  <si>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</si>
  <si>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</si>
  <si>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</si>
  <si>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</si>
  <si>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</si>
  <si>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</si>
  <si>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</si>
  <si>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</si>
  <si>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</si>
  <si>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</si>
  <si>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</si>
  <si>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</si>
  <si>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</si>
  <si>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</si>
  <si>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</si>
  <si>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</si>
  <si>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</si>
  <si>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</si>
  <si>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</si>
  <si>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</si>
  <si>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</si>
  <si>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</si>
  <si>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</si>
  <si>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</si>
  <si>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</si>
  <si>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</si>
  <si>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</si>
  <si>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</si>
  <si>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</si>
  <si>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</si>
  <si>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</si>
  <si>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</si>
  <si>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</si>
  <si>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</si>
  <si>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</si>
  <si>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</si>
  <si>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</si>
  <si>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</si>
  <si>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</si>
  <si>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</si>
  <si>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</si>
  <si>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</si>
  <si>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</si>
  <si>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</si>
  <si>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</si>
  <si>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</si>
  <si>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</si>
  <si>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</si>
  <si>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</si>
  <si>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</si>
  <si>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</si>
  <si>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</si>
  <si>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</si>
  <si>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</si>
  <si>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</si>
  <si>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</si>
  <si>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</si>
  <si>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</si>
  <si>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</si>
  <si>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</si>
  <si>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</si>
  <si>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</si>
  <si>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</si>
  <si>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</si>
  <si>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</si>
  <si>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</si>
  <si>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</si>
  <si>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</si>
  <si>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</si>
  <si>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</si>
  <si>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</si>
  <si>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</si>
  <si>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</si>
  <si>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</si>
  <si>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</si>
  <si>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</si>
  <si>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</si>
  <si>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</si>
  <si>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</si>
  <si>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</si>
  <si>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</si>
  <si>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</si>
  <si>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</si>
  <si>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</si>
  <si>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</si>
  <si>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</si>
  <si>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</si>
  <si>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</si>
  <si>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</si>
  <si>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</si>
  <si>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</si>
  <si>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</si>
  <si>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</si>
  <si>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</si>
  <si>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</si>
  <si>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</si>
  <si>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</si>
  <si>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</si>
  <si>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</si>
  <si>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</si>
  <si>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</si>
  <si>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</si>
  <si>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</si>
  <si>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</si>
  <si>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</si>
  <si>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</si>
  <si>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</si>
  <si>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</si>
  <si>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</si>
  <si>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</si>
  <si>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</si>
  <si>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</si>
  <si>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</si>
  <si>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</si>
  <si>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</si>
  <si>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</si>
  <si>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</si>
  <si>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</si>
  <si>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</si>
  <si>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</si>
  <si>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</si>
  <si>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</si>
  <si>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</si>
  <si>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</si>
  <si>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</si>
  <si>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</si>
  <si>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</si>
  <si>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</si>
  <si>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</si>
  <si>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</si>
  <si>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</si>
  <si>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</si>
  <si>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</si>
  <si>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</si>
  <si>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</si>
  <si>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</si>
  <si>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</si>
  <si>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</si>
  <si>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</si>
  <si>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</si>
  <si>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</si>
  <si>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</si>
  <si>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</si>
  <si>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</si>
  <si>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</si>
  <si>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</si>
  <si>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</si>
  <si>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</si>
  <si>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</si>
  <si>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</si>
  <si>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</si>
  <si>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</si>
  <si>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</si>
  <si>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</si>
  <si>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</si>
  <si>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</si>
  <si>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</si>
  <si>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</si>
  <si>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</si>
  <si>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</si>
  <si>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</si>
  <si>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</si>
  <si>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</si>
  <si>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</si>
  <si>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</si>
  <si>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</si>
  <si>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</si>
  <si>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</si>
  <si>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</si>
  <si>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</si>
  <si>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</si>
  <si>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</si>
  <si>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</si>
  <si>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</si>
  <si>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</si>
  <si>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</si>
  <si>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</si>
  <si>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</si>
  <si>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</si>
  <si>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</si>
  <si>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</si>
  <si>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</si>
  <si>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</si>
  <si>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</si>
  <si>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</si>
  <si>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</si>
  <si>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</si>
  <si>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</si>
  <si>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</si>
  <si>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</si>
  <si>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</si>
  <si>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</si>
  <si>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</si>
  <si>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</si>
  <si>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</si>
  <si>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</si>
  <si>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</si>
  <si>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</si>
  <si>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</si>
  <si>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</si>
  <si>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</si>
  <si>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</si>
  <si>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</si>
  <si>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</si>
  <si>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</si>
  <si>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</si>
  <si>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</si>
  <si>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</si>
  <si>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</si>
  <si>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</si>
  <si>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</si>
  <si>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</si>
  <si>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</si>
  <si>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</si>
  <si>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</si>
  <si>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</si>
  <si>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</si>
  <si>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</si>
  <si>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</si>
  <si>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</si>
  <si>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</si>
  <si>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</si>
  <si>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</si>
  <si>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</si>
  <si>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</si>
  <si>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</si>
  <si>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</si>
  <si>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</si>
  <si>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</si>
  <si>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</si>
  <si>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</si>
  <si>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</si>
  <si>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</si>
  <si>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</si>
  <si>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</si>
  <si>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</si>
  <si>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</si>
  <si>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</si>
  <si>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</si>
  <si>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</si>
  <si>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</si>
  <si>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</si>
  <si>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</si>
  <si>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</si>
  <si>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</si>
  <si>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</si>
  <si>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</si>
  <si>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</si>
  <si>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</si>
  <si>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</si>
  <si>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</si>
  <si>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</si>
  <si>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</si>
  <si>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</si>
  <si>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</si>
  <si>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</si>
  <si>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</si>
  <si>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</si>
  <si>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</si>
  <si>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</si>
  <si>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</si>
  <si>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</si>
  <si>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</si>
  <si>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</si>
  <si>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</si>
  <si>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</si>
  <si>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</si>
  <si>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</si>
  <si>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</si>
  <si>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</si>
  <si>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</si>
  <si>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</si>
  <si>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</si>
  <si>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</si>
  <si>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</si>
  <si>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</si>
  <si>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</si>
  <si>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</si>
  <si>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</si>
  <si>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</si>
  <si>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</si>
  <si>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</si>
  <si>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</si>
  <si>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</si>
  <si>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</si>
  <si>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</si>
  <si>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</si>
  <si>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</si>
  <si>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</si>
  <si>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</si>
  <si>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</si>
  <si>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</si>
  <si>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</si>
  <si>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</si>
  <si>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</si>
  <si>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</si>
  <si>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</si>
  <si>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</si>
  <si>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</si>
  <si>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</si>
  <si>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</si>
  <si>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</si>
  <si>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</si>
  <si>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</si>
  <si>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</si>
  <si>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</si>
  <si>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</si>
  <si>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</si>
  <si>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</si>
  <si>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</si>
  <si>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</si>
  <si>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</si>
  <si>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</si>
  <si>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</si>
  <si>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</si>
  <si>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</si>
  <si>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</si>
  <si>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</si>
  <si>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</si>
  <si>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</si>
  <si>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</si>
  <si>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</si>
  <si>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</si>
  <si>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</si>
  <si>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</si>
  <si>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</si>
  <si>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</si>
  <si>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</si>
  <si>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</si>
  <si>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</si>
  <si>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</si>
  <si>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</si>
  <si>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</si>
  <si>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</si>
  <si>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</si>
  <si>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</si>
  <si>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</si>
  <si>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</si>
  <si>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</si>
  <si>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</si>
  <si>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</si>
  <si>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</si>
  <si>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</si>
  <si>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</si>
  <si>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</si>
  <si>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</si>
  <si>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</si>
  <si>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</si>
  <si>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</si>
  <si>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</si>
  <si>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</si>
  <si>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</si>
  <si>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</si>
  <si>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</si>
  <si>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</si>
  <si>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</si>
  <si>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</si>
  <si>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</si>
  <si>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</si>
  <si>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</si>
  <si>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</si>
  <si>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</si>
  <si>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</si>
  <si>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</si>
  <si>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</si>
  <si>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</si>
  <si>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</si>
  <si>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</si>
  <si>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</si>
  <si>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</si>
  <si>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</si>
  <si>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</si>
  <si>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</si>
  <si>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</si>
  <si>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</si>
  <si>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</si>
  <si>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</si>
  <si>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</si>
  <si>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</si>
  <si>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</si>
  <si>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</si>
  <si>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</si>
  <si>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</si>
  <si>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</si>
  <si>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</si>
  <si>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</si>
  <si>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</si>
  <si>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</si>
  <si>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</si>
  <si>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</si>
  <si>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</si>
  <si>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</si>
  <si>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</si>
  <si>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</si>
  <si>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</si>
  <si>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</si>
  <si>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</si>
  <si>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</si>
  <si>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</si>
  <si>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</si>
  <si>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</si>
  <si>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</si>
  <si>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</si>
  <si>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</si>
  <si>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</si>
  <si>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</si>
  <si>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</si>
  <si>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</si>
  <si>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</si>
  <si>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</si>
  <si>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</si>
  <si>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</si>
  <si>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</si>
  <si>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</si>
  <si>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</si>
  <si>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</si>
  <si>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</si>
  <si>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</si>
  <si>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</si>
  <si>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</si>
  <si>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</si>
  <si>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</si>
  <si>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</si>
  <si>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</si>
  <si>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</si>
  <si>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</si>
  <si>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</si>
  <si>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</si>
  <si>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</si>
  <si>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</si>
  <si>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</si>
  <si>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</si>
  <si>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</si>
  <si>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</si>
  <si>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</si>
  <si>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</si>
  <si>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</si>
  <si>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</si>
  <si>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</si>
  <si>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</si>
  <si>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</si>
  <si>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</si>
  <si>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</si>
  <si>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</si>
  <si>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</si>
  <si>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</si>
  <si>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</si>
  <si>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</si>
  <si>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</si>
  <si>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</si>
  <si>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</si>
  <si>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</si>
  <si>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</si>
  <si>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</si>
  <si>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</si>
  <si>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</si>
  <si>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</si>
  <si>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</si>
  <si>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</si>
  <si>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</si>
  <si>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</si>
  <si>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</si>
  <si>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</si>
  <si>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</si>
  <si>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</si>
  <si>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</si>
  <si>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</si>
  <si>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</si>
  <si>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</si>
  <si>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</si>
  <si>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</si>
  <si>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</si>
  <si>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</si>
  <si>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</si>
  <si>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</si>
  <si>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</si>
  <si>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</si>
  <si>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</si>
  <si>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</si>
  <si>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</si>
  <si>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</si>
  <si>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</si>
  <si>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</si>
  <si>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</si>
  <si>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</si>
  <si>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</si>
  <si>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</si>
  <si>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</si>
  <si>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</si>
  <si>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</si>
  <si>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</si>
  <si>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</si>
  <si>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</si>
  <si>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</si>
  <si>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</si>
  <si>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</si>
  <si>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</si>
  <si>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</si>
  <si>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</si>
  <si>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</si>
  <si>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</si>
  <si>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</si>
  <si>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</si>
  <si>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</si>
  <si>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</si>
  <si>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</si>
  <si>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</si>
  <si>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</si>
  <si>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</si>
  <si>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</si>
  <si>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</si>
  <si>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</si>
  <si>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</si>
  <si>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</si>
  <si>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</si>
  <si>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</si>
  <si>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</si>
  <si>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</si>
  <si>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</si>
  <si>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</si>
  <si>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</si>
  <si>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</si>
  <si>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</si>
  <si>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</si>
  <si>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</si>
  <si>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</si>
  <si>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</si>
  <si>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</si>
  <si>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</si>
  <si>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</si>
  <si>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</si>
  <si>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</si>
  <si>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</si>
  <si>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</si>
  <si>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</si>
  <si>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</si>
  <si>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</si>
  <si>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</si>
  <si>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</si>
  <si>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</si>
  <si>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</si>
  <si>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</si>
  <si>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</si>
  <si>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</si>
  <si>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</si>
  <si>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</si>
  <si>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</si>
  <si>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</si>
  <si>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</si>
  <si>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</si>
  <si>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</si>
  <si>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</si>
  <si>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</si>
  <si>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</si>
  <si>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</si>
  <si>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</si>
  <si>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</si>
  <si>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</si>
  <si>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</si>
  <si>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</si>
  <si>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</si>
  <si>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</si>
  <si>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</si>
  <si>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</si>
  <si>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</si>
  <si>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</si>
  <si>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</si>
  <si>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</si>
  <si>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</si>
  <si>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</si>
  <si>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</si>
  <si>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</si>
  <si>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</si>
  <si>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</si>
  <si>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</si>
  <si>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</si>
  <si>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</si>
  <si>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</si>
  <si>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</si>
  <si>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</si>
  <si>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</si>
  <si>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</si>
  <si>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</si>
  <si>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</si>
  <si>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</si>
  <si>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</si>
  <si>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</si>
  <si>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</si>
  <si>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</si>
  <si>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</si>
  <si>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</si>
  <si>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</si>
  <si>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</si>
  <si>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</si>
  <si>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</si>
  <si>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</si>
  <si>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</si>
  <si>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</si>
  <si>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</si>
  <si>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</si>
  <si>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</si>
  <si>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</si>
  <si>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</si>
  <si>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</si>
  <si>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</si>
  <si>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</si>
  <si>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</si>
  <si>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</si>
  <si>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</si>
  <si>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</si>
  <si>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</si>
  <si>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</si>
  <si>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</si>
  <si>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</si>
  <si>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</si>
  <si>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</si>
  <si>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</si>
  <si>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</si>
  <si>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</si>
  <si>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</si>
  <si>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</si>
  <si>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</si>
  <si>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</si>
  <si>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</si>
  <si>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</si>
  <si>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</si>
  <si>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</si>
  <si>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</si>
  <si>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</si>
  <si>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</si>
  <si>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</si>
  <si>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</si>
  <si>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</si>
  <si>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</si>
  <si>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</si>
  <si>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</si>
  <si>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</si>
  <si>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</si>
  <si>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</si>
  <si>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</si>
  <si>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</si>
  <si>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</si>
  <si>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</si>
  <si>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</si>
  <si>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</si>
  <si>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</si>
  <si>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</si>
  <si>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</si>
  <si>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</si>
  <si>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</si>
  <si>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</si>
  <si>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</si>
  <si>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</si>
  <si>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</si>
  <si>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</si>
  <si>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</si>
  <si>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</si>
  <si>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</si>
  <si>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</si>
  <si>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</si>
  <si>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</si>
  <si>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</si>
  <si>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</si>
  <si>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</si>
  <si>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</si>
  <si>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</si>
  <si>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</si>
  <si>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</si>
  <si>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</si>
  <si>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</si>
  <si>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</si>
  <si>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</si>
  <si>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</si>
  <si>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</si>
  <si>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</si>
  <si>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</si>
  <si>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</si>
  <si>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</si>
  <si>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</si>
  <si>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</si>
  <si>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</si>
  <si>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</si>
  <si>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</si>
  <si>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</si>
  <si>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</si>
  <si>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</si>
  <si>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</si>
  <si>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</si>
  <si>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</si>
  <si>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</si>
  <si>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</si>
  <si>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</si>
  <si>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</si>
  <si>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</si>
  <si>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</si>
  <si>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</si>
  <si>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</si>
  <si>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</si>
  <si>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</si>
  <si>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</si>
  <si>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</si>
  <si>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</si>
  <si>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</si>
  <si>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</si>
  <si>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</si>
  <si>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</si>
  <si>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</si>
  <si>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</si>
  <si>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</si>
  <si>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</si>
  <si>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</si>
  <si>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</si>
  <si>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</si>
  <si>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</si>
  <si>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</si>
  <si>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</si>
  <si>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</si>
  <si>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</si>
  <si>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</si>
  <si>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</si>
  <si>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</si>
  <si>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</si>
  <si>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</si>
  <si>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</si>
  <si>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</si>
  <si>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</si>
  <si>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</si>
  <si>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</si>
  <si>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</si>
  <si>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</si>
  <si>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</si>
  <si>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</si>
  <si>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</si>
  <si>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</si>
  <si>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</si>
  <si>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</si>
  <si>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</si>
  <si>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</si>
  <si>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</si>
  <si>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</si>
  <si>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</si>
  <si>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</si>
  <si>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</si>
  <si>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</si>
  <si>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</si>
  <si>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</si>
  <si>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</si>
  <si>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</si>
  <si>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</si>
  <si>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</si>
  <si>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</si>
  <si>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</si>
  <si>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</si>
  <si>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</si>
  <si>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</si>
  <si>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</si>
  <si>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</si>
  <si>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</si>
  <si>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</si>
  <si>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</si>
  <si>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</si>
  <si>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</si>
  <si>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</si>
  <si>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</si>
  <si>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</si>
  <si>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</si>
  <si>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</si>
  <si>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</si>
  <si>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</si>
  <si>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</si>
  <si>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</si>
  <si>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</si>
  <si>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</si>
  <si>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</si>
  <si>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</si>
  <si>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</si>
  <si>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</si>
  <si>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</si>
  <si>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</si>
  <si>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</si>
  <si>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</si>
  <si>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</si>
  <si>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</si>
  <si>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</si>
  <si>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</si>
  <si>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</si>
  <si>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</si>
  <si>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</si>
  <si>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</si>
  <si>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</si>
  <si>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</si>
  <si>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</si>
  <si>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</si>
  <si>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</si>
  <si>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</si>
  <si>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</si>
  <si>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</si>
  <si>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</si>
  <si>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</si>
  <si>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</si>
  <si>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</si>
  <si>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</si>
  <si>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</si>
  <si>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</si>
  <si>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</si>
  <si>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</si>
  <si>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</si>
  <si>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</si>
  <si>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</si>
  <si>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</si>
  <si>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</si>
  <si>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</si>
  <si>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</si>
  <si>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</si>
  <si>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</si>
  <si>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</si>
  <si>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</si>
  <si>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</si>
  <si>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</si>
  <si>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</si>
  <si>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</si>
  <si>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</si>
  <si>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</si>
  <si>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</si>
  <si>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</si>
  <si>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</si>
  <si>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</si>
  <si>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</si>
  <si>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</si>
  <si>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</si>
  <si>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</si>
  <si>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</si>
  <si>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</si>
  <si>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</si>
  <si>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</si>
  <si>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</si>
  <si>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</si>
  <si>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</si>
  <si>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</si>
  <si>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</si>
  <si>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</si>
  <si>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</si>
  <si>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</si>
  <si>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</si>
  <si>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</si>
  <si>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</si>
  <si>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</si>
  <si>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</si>
  <si>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</si>
  <si>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</si>
  <si>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</si>
  <si>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</si>
  <si>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</si>
  <si>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</si>
  <si>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</si>
  <si>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</si>
  <si>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</si>
  <si>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</si>
  <si>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</si>
  <si>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</si>
  <si>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</si>
  <si>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</si>
  <si>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</si>
  <si>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</si>
  <si>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</si>
  <si>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</si>
  <si>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</si>
  <si>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</si>
  <si>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</si>
  <si>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</si>
  <si>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</si>
  <si>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</si>
  <si>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</si>
  <si>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</si>
  <si>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</si>
  <si>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</si>
  <si>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</si>
  <si>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</si>
  <si>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</si>
  <si>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</si>
  <si>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</si>
  <si>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</si>
  <si>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</si>
  <si>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</si>
  <si>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</si>
  <si>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</si>
  <si>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</si>
  <si>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</si>
  <si>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</si>
  <si>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</si>
  <si>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</si>
  <si>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</si>
  <si>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</si>
  <si>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</si>
  <si>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</si>
  <si>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</si>
  <si>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</si>
  <si>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</si>
  <si>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</si>
  <si>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</si>
  <si>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</si>
  <si>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</si>
  <si>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</si>
  <si>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</si>
  <si>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</si>
  <si>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</si>
  <si>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</si>
  <si>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</si>
  <si>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</si>
  <si>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</si>
  <si>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</si>
  <si>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</si>
  <si>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</si>
  <si>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</si>
  <si>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</si>
  <si>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</si>
  <si>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</si>
  <si>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</si>
  <si>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</si>
  <si>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</si>
  <si>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</si>
  <si>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</si>
  <si>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</si>
  <si>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</si>
  <si>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</si>
  <si>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</si>
  <si>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</si>
  <si>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</si>
  <si>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</si>
  <si>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</si>
  <si>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</si>
  <si>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</si>
  <si>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</si>
  <si>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</si>
  <si>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</si>
  <si>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</si>
  <si>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</si>
  <si>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</si>
  <si>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</si>
  <si>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</si>
  <si>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</si>
  <si>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</si>
  <si>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</si>
  <si>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</si>
  <si>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</si>
  <si>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</si>
  <si>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</si>
  <si>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</si>
  <si>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</si>
  <si>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</si>
  <si>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</si>
  <si>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</si>
  <si>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</si>
  <si>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</si>
  <si>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</si>
  <si>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</si>
  <si>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</si>
  <si>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</si>
  <si>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</si>
  <si>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</si>
  <si>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</si>
  <si>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</si>
  <si>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</si>
  <si>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</si>
  <si>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</si>
  <si>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</si>
  <si>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</si>
  <si>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</si>
  <si>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</si>
  <si>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</si>
  <si>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</si>
  <si>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</si>
  <si>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</si>
  <si>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</si>
  <si>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</si>
  <si>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</si>
  <si>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</si>
  <si>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</si>
  <si>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</si>
  <si>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</si>
  <si>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</si>
  <si>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</si>
  <si>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</si>
  <si>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</si>
  <si>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</si>
  <si>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</si>
  <si>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</si>
  <si>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</si>
  <si>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</si>
  <si>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</si>
  <si>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</si>
  <si>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</si>
  <si>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</si>
  <si>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</si>
  <si>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</si>
  <si>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</si>
  <si>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</si>
  <si>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</si>
  <si>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</si>
  <si>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</si>
  <si>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</si>
  <si>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</si>
  <si>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</si>
  <si>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</si>
  <si>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</si>
  <si>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</si>
  <si>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</si>
  <si>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</si>
  <si>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</si>
  <si>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</si>
  <si>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</si>
  <si>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</si>
  <si>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</si>
  <si>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</si>
  <si>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</si>
  <si>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</si>
  <si>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</si>
  <si>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</si>
  <si>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</si>
  <si>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</si>
  <si>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</si>
  <si>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</si>
  <si>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</si>
  <si>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</si>
  <si>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</si>
  <si>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</si>
  <si>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</si>
  <si>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</si>
  <si>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</si>
  <si>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</si>
  <si>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</si>
  <si>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</si>
  <si>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</si>
  <si>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</si>
  <si>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</si>
  <si>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</si>
  <si>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</si>
  <si>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</si>
  <si>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</si>
  <si>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</si>
  <si>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</si>
  <si>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</si>
  <si>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</si>
  <si>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</si>
  <si>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</si>
  <si>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</si>
  <si>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</si>
  <si>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</si>
  <si>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</si>
  <si>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</si>
  <si>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</si>
  <si>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</si>
  <si>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</si>
  <si>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</si>
  <si>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</si>
  <si>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</si>
  <si>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</si>
  <si>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</si>
  <si>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</si>
  <si>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</si>
  <si>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</si>
  <si>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</si>
  <si>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</si>
  <si>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</si>
  <si>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</si>
  <si>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</si>
  <si>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</si>
  <si>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</si>
  <si>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</si>
  <si>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</si>
  <si>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</si>
  <si>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</si>
  <si>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</si>
  <si>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</si>
  <si>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</si>
  <si>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</si>
  <si>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</si>
  <si>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</si>
  <si>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</si>
  <si>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</si>
  <si>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</si>
  <si>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</si>
  <si>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</si>
  <si>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</si>
  <si>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</si>
  <si>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</si>
  <si>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</si>
  <si>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</si>
  <si>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</si>
  <si>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</si>
  <si>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</si>
  <si>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</si>
  <si>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</si>
  <si>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</si>
  <si>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</si>
  <si>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</si>
  <si>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</si>
  <si>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</si>
  <si>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</si>
  <si>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</si>
  <si>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</si>
  <si>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</si>
  <si>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</si>
  <si>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</si>
  <si>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</si>
  <si>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</si>
  <si>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</si>
  <si>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</si>
  <si>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</si>
  <si>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</si>
  <si>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</si>
  <si>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</si>
  <si>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</si>
  <si>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</si>
  <si>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</si>
  <si>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</si>
  <si>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</si>
  <si>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</si>
  <si>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</si>
  <si>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</si>
  <si>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</si>
  <si>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</si>
  <si>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</si>
  <si>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</si>
  <si>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</si>
  <si>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</si>
  <si>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</si>
  <si>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</si>
  <si>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</si>
  <si>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</si>
  <si>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</si>
  <si>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</si>
  <si>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</si>
  <si>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</si>
  <si>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</si>
  <si>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</si>
  <si>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</si>
  <si>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</si>
  <si>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</si>
  <si>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</si>
  <si>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</si>
  <si>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</si>
  <si>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</si>
  <si>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</si>
  <si>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</si>
  <si>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</si>
  <si>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</si>
  <si>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</si>
  <si>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</si>
  <si>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</si>
  <si>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</si>
  <si>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</si>
  <si>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</si>
  <si>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</si>
  <si>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</si>
  <si>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</si>
  <si>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</si>
  <si>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</si>
  <si>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</si>
  <si>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</si>
  <si>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</si>
  <si>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</si>
  <si>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</si>
  <si>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</si>
  <si>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</si>
  <si>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</si>
  <si>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</si>
  <si>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</si>
  <si>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</si>
  <si>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</si>
  <si>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</si>
  <si>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</si>
  <si>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</si>
  <si>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</si>
  <si>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</si>
  <si>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</si>
  <si>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</si>
  <si>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</si>
  <si>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</si>
  <si>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</si>
  <si>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</si>
  <si>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</si>
  <si>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</si>
  <si>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</si>
  <si>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</si>
  <si>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</si>
  <si>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</si>
  <si>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</si>
  <si>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</si>
  <si>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</si>
  <si>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</si>
  <si>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</si>
  <si>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</si>
  <si>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</si>
  <si>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</si>
  <si>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</si>
  <si>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</si>
  <si>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</si>
  <si>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</si>
  <si>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</si>
  <si>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</si>
  <si>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</si>
  <si>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</si>
  <si>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</si>
  <si>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</si>
  <si>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</si>
  <si>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</si>
  <si>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</si>
  <si>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</si>
  <si>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</si>
  <si>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</si>
  <si>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</si>
  <si>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</si>
  <si>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</si>
  <si>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</si>
  <si>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</si>
  <si>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</si>
  <si>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</si>
  <si>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</si>
  <si>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</si>
  <si>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</si>
  <si>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</si>
  <si>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</si>
  <si>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</si>
  <si>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</si>
  <si>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</si>
  <si>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</si>
  <si>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</si>
  <si>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</si>
  <si>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</si>
  <si>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</si>
  <si>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</si>
  <si>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</si>
  <si>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</si>
  <si>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</si>
  <si>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</si>
  <si>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</si>
  <si>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</si>
  <si>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</si>
  <si>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</si>
  <si>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</si>
  <si>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</si>
  <si>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</si>
  <si>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</si>
  <si>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</si>
  <si>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</si>
  <si>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</si>
  <si>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</si>
  <si>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</si>
  <si>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</si>
  <si>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</si>
  <si>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</si>
  <si>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</si>
  <si>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</si>
  <si>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</si>
  <si>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</si>
  <si>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</si>
  <si>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</si>
  <si>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</si>
  <si>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</si>
  <si>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</si>
  <si>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</si>
  <si>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</si>
  <si>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</si>
  <si>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</si>
  <si>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</si>
  <si>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</si>
  <si>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</si>
  <si>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</si>
  <si>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</si>
  <si>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</si>
  <si>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</si>
  <si>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</si>
  <si>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</si>
  <si>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</si>
  <si>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</si>
  <si>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</si>
  <si>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</si>
  <si>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</si>
  <si>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</si>
  <si>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</si>
  <si>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</si>
  <si>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</si>
  <si>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</si>
  <si>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</si>
  <si>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</si>
  <si>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</si>
  <si>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</si>
  <si>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</si>
  <si>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</si>
  <si>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</si>
  <si>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</si>
  <si>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</si>
  <si>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</si>
  <si>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</si>
  <si>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</si>
  <si>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</si>
  <si>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</si>
  <si>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</si>
  <si>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</si>
  <si>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</si>
  <si>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</si>
  <si>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</si>
  <si>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</si>
  <si>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</si>
  <si>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</si>
  <si>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</si>
  <si>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</si>
  <si>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</si>
  <si>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</si>
  <si>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</si>
  <si>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</si>
  <si>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</si>
  <si>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</si>
  <si>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</si>
  <si>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</si>
  <si>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</si>
  <si>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</si>
  <si>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</si>
  <si>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</si>
  <si>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</si>
  <si>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</si>
  <si>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</si>
  <si>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</si>
  <si>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</si>
  <si>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</si>
  <si>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</si>
  <si>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</si>
  <si>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</si>
  <si>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</si>
  <si>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</si>
  <si>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</si>
  <si>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</si>
  <si>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</si>
  <si>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</si>
  <si>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</si>
  <si>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</si>
  <si>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</si>
  <si>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</si>
  <si>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</si>
  <si>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</si>
  <si>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</si>
  <si>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</si>
  <si>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</si>
  <si>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</si>
  <si>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</si>
  <si>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</si>
  <si>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</si>
  <si>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</si>
  <si>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</si>
  <si>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</si>
  <si>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</si>
  <si>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</si>
  <si>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</si>
  <si>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</si>
  <si>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</si>
  <si>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</si>
  <si>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</si>
  <si>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</si>
  <si>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</si>
  <si>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</si>
  <si>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</si>
  <si>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</si>
  <si>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</si>
  <si>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</si>
  <si>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</si>
  <si>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</si>
  <si>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</si>
  <si>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</si>
  <si>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</si>
  <si>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</si>
  <si>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</si>
  <si>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</si>
  <si>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</si>
  <si>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</si>
  <si>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</si>
  <si>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</si>
  <si>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</si>
  <si>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</si>
  <si>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</si>
  <si>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</si>
  <si>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</si>
  <si>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</si>
  <si>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</si>
  <si>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</si>
  <si>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</si>
  <si>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</si>
  <si>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</si>
  <si>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</si>
  <si>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</si>
  <si>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</si>
  <si>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</si>
  <si>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</si>
  <si>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</si>
  <si>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</si>
  <si>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</si>
  <si>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</si>
  <si>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</si>
  <si>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</si>
  <si>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</si>
  <si>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</si>
  <si>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</si>
  <si>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</si>
  <si>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</si>
  <si>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</si>
  <si>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</si>
  <si>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</si>
  <si>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</si>
  <si>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</si>
  <si>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</si>
  <si>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</si>
  <si>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</si>
  <si>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</si>
  <si>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</si>
  <si>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</si>
  <si>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</si>
  <si>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</si>
  <si>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</si>
  <si>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</si>
  <si>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</si>
  <si>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</si>
  <si>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</si>
  <si>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</si>
  <si>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</si>
  <si>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</si>
  <si>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</si>
  <si>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</si>
  <si>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</si>
  <si>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</si>
  <si>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</si>
  <si>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</si>
  <si>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</si>
  <si>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</si>
  <si>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</si>
  <si>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</si>
  <si>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</si>
  <si>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</si>
  <si>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</si>
  <si>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</si>
  <si>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</si>
  <si>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</si>
  <si>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</si>
  <si>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</si>
  <si>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</si>
  <si>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</si>
  <si>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</si>
  <si>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</si>
  <si>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</si>
  <si>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</si>
  <si>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</si>
  <si>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</si>
  <si>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</si>
  <si>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</si>
  <si>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</si>
  <si>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</si>
  <si>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</si>
  <si>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</si>
  <si>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</si>
  <si>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</si>
  <si>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</si>
  <si>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</si>
  <si>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</si>
  <si>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</si>
  <si>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</si>
  <si>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</si>
  <si>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</si>
  <si>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</si>
  <si>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</si>
  <si>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</si>
  <si>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</si>
  <si>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</si>
  <si>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</si>
  <si>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</si>
  <si>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</si>
  <si>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</si>
  <si>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</si>
  <si>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</si>
  <si>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</si>
  <si>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</si>
  <si>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</si>
  <si>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</si>
  <si>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</si>
  <si>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</si>
  <si>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</si>
  <si>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</si>
  <si>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</si>
  <si>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</si>
  <si>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</si>
  <si>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</si>
  <si>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</si>
  <si>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</si>
  <si>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</si>
  <si>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</si>
  <si>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</si>
  <si>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</si>
  <si>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</si>
  <si>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</si>
  <si>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</si>
  <si>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</si>
  <si>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</si>
  <si>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</si>
  <si>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</si>
  <si>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</si>
  <si>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</si>
  <si>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</si>
  <si>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</si>
  <si>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</si>
  <si>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</si>
  <si>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</si>
  <si>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</si>
  <si>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</si>
  <si>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</si>
  <si>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</si>
  <si>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</si>
  <si>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</si>
  <si>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</si>
  <si>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</si>
  <si>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</si>
  <si>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</si>
  <si>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</si>
  <si>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</si>
  <si>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</si>
  <si>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</si>
  <si>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</si>
  <si>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</si>
  <si>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</si>
  <si>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</si>
  <si>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</si>
  <si>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</si>
  <si>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</si>
  <si>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</si>
  <si>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</si>
  <si>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</si>
  <si>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</si>
  <si>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</si>
  <si>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</si>
  <si>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</si>
  <si>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</si>
  <si>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</si>
  <si>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</si>
  <si>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</si>
  <si>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</si>
  <si>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</si>
  <si>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</si>
  <si>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</si>
  <si>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</si>
  <si>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</si>
  <si>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</si>
  <si>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</si>
  <si>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</si>
  <si>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</si>
  <si>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</si>
  <si>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</si>
  <si>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</si>
  <si>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</si>
  <si>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</si>
  <si>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</si>
  <si>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</si>
  <si>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</si>
  <si>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</si>
  <si>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</si>
  <si>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</si>
  <si>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</si>
  <si>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</si>
  <si>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</si>
  <si>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</si>
  <si>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</si>
  <si>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</si>
  <si>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</si>
  <si>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</si>
  <si>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</si>
  <si>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</si>
  <si>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</si>
  <si>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</si>
  <si>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</si>
  <si>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</si>
  <si>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</si>
  <si>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</si>
  <si>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</si>
  <si>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</si>
  <si>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</si>
  <si>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</si>
  <si>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</si>
  <si>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</si>
  <si>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</si>
  <si>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</si>
  <si>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</si>
  <si>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</si>
  <si>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</si>
  <si>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</si>
  <si>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</si>
  <si>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</si>
  <si>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</si>
  <si>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</si>
  <si>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</si>
  <si>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</si>
  <si>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</si>
  <si>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</si>
  <si>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</si>
  <si>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</si>
  <si>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</si>
  <si>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</si>
  <si>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</si>
  <si>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</si>
  <si>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</si>
  <si>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</si>
  <si>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</si>
  <si>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</si>
  <si>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</si>
  <si>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</si>
  <si>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</si>
  <si>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</si>
  <si>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</si>
  <si>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</si>
  <si>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</si>
  <si>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</si>
  <si>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</si>
  <si>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</si>
  <si>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</si>
  <si>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</si>
  <si>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</si>
  <si>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</si>
  <si>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</si>
  <si>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</si>
  <si>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</si>
  <si>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</si>
  <si>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</si>
  <si>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</si>
  <si>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</si>
  <si>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</si>
  <si>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</si>
  <si>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</si>
  <si>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</si>
  <si>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</si>
  <si>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</si>
  <si>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</si>
  <si>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</si>
  <si>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</si>
  <si>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</si>
  <si>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</si>
  <si>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</si>
  <si>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</si>
  <si>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</si>
  <si>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</si>
  <si>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</si>
  <si>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</si>
  <si>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</si>
  <si>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</si>
  <si>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</si>
  <si>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</si>
  <si>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</si>
  <si>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</si>
  <si>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</si>
  <si>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</si>
  <si>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</si>
  <si>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</si>
  <si>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</si>
  <si>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</si>
  <si>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</si>
  <si>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</si>
  <si>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</si>
  <si>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</si>
  <si>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</si>
  <si>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</si>
  <si>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</si>
  <si>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</si>
  <si>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</si>
  <si>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</si>
  <si>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</si>
  <si>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</si>
  <si>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</si>
  <si>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</si>
  <si>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</si>
  <si>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</si>
  <si>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</si>
  <si>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</si>
  <si>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</si>
  <si>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</si>
  <si>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</si>
  <si>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</si>
  <si>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</si>
  <si>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</si>
  <si>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</si>
  <si>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</si>
  <si>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</si>
  <si>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</si>
  <si>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</si>
  <si>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</si>
  <si>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</si>
  <si>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</si>
  <si>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</si>
  <si>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</si>
  <si>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</si>
  <si>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</si>
  <si>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</si>
  <si>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</si>
  <si>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</si>
  <si>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</si>
  <si>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</si>
  <si>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</si>
  <si>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</si>
  <si>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</si>
  <si>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</si>
  <si>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</si>
  <si>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</si>
  <si>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</si>
  <si>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</si>
  <si>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</si>
  <si>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</si>
  <si>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</si>
  <si>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</si>
  <si>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</si>
  <si>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</si>
  <si>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</si>
  <si>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</si>
  <si>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</si>
  <si>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</si>
  <si>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</si>
  <si>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</si>
  <si>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</si>
  <si>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</si>
  <si>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</si>
  <si>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</si>
  <si>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</si>
  <si>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</si>
  <si>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</si>
  <si>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</si>
  <si>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</si>
  <si>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</si>
  <si>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</si>
  <si>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</si>
  <si>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</si>
  <si>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</si>
  <si>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</si>
  <si>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</si>
  <si>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</si>
  <si>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</si>
  <si>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</si>
  <si>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</si>
  <si>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</si>
  <si>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</si>
  <si>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</si>
  <si>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</si>
  <si>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</si>
  <si>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</si>
  <si>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</si>
  <si>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</si>
  <si>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</si>
  <si>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</si>
  <si>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</si>
  <si>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</si>
  <si>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</si>
  <si>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</si>
  <si>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</si>
  <si>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</si>
  <si>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</si>
  <si>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</si>
  <si>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</si>
  <si>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</si>
  <si>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</si>
  <si>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</si>
  <si>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</si>
  <si>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</si>
  <si>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</si>
  <si>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</si>
  <si>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</si>
  <si>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</si>
  <si>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</si>
  <si>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</si>
  <si>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</si>
  <si>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</si>
  <si>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</si>
  <si>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</si>
  <si>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</si>
  <si>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</si>
  <si>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</si>
  <si>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</si>
  <si>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</si>
  <si>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</si>
  <si>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</si>
  <si>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</si>
  <si>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</si>
  <si>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</si>
  <si>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</si>
  <si>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</si>
  <si>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</si>
  <si>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</si>
  <si>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</si>
  <si>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</si>
  <si>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</si>
  <si>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</si>
  <si>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</si>
  <si>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</si>
  <si>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</si>
  <si>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</si>
  <si>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</si>
  <si>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</si>
  <si>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</si>
  <si>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</si>
  <si>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</si>
  <si>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</si>
  <si>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</si>
  <si>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</si>
  <si>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</si>
  <si>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</si>
  <si>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</si>
  <si>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</si>
  <si>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</si>
  <si>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</si>
  <si>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</si>
  <si>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</si>
  <si>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</si>
  <si>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</si>
  <si>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</si>
  <si>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</si>
  <si>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</si>
  <si>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</si>
  <si>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</si>
  <si>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</si>
  <si>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</si>
  <si>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</si>
  <si>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</si>
  <si>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</si>
  <si>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</si>
  <si>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</si>
  <si>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</si>
  <si>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</si>
  <si>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</si>
  <si>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</si>
  <si>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</si>
  <si>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</si>
  <si>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</si>
  <si>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</si>
  <si>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</si>
  <si>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</si>
  <si>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</si>
  <si>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</si>
  <si>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</si>
  <si>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</si>
  <si>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</si>
  <si>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</si>
  <si>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</si>
  <si>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</si>
  <si>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</si>
  <si>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</si>
  <si>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</si>
  <si>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</si>
  <si>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</si>
  <si>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</si>
  <si>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</si>
  <si>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</si>
  <si>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</si>
  <si>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</si>
  <si>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</si>
  <si>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</si>
  <si>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</si>
  <si>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</si>
  <si>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</si>
  <si>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</si>
  <si>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</si>
  <si>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</si>
  <si>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</si>
  <si>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</si>
  <si>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</si>
  <si>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</si>
  <si>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</si>
  <si>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</si>
  <si>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</si>
  <si>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</si>
  <si>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</si>
  <si>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</si>
  <si>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</si>
  <si>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</si>
  <si>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</si>
  <si>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</si>
  <si>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</si>
  <si>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</si>
  <si>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</si>
  <si>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</si>
  <si>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</si>
  <si>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</si>
  <si>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</si>
  <si>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</si>
  <si>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</si>
  <si>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</si>
  <si>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</si>
  <si>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</si>
  <si>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</si>
  <si>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</si>
  <si>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</si>
  <si>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</si>
  <si>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</si>
  <si>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</si>
  <si>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</si>
  <si>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</si>
  <si>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</si>
  <si>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</si>
  <si>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</si>
  <si>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</si>
  <si>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</si>
  <si>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</si>
  <si>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</si>
  <si>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</si>
  <si>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</si>
  <si>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</si>
  <si>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</si>
  <si>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</si>
  <si>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</si>
  <si>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</si>
  <si>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</si>
  <si>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</si>
  <si>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</si>
  <si>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</si>
  <si>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</si>
  <si>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</si>
  <si>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</si>
  <si>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</si>
  <si>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</si>
  <si>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</si>
  <si>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</si>
  <si>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</si>
  <si>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</si>
  <si>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</si>
  <si>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</si>
  <si>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</si>
  <si>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</si>
  <si>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</si>
  <si>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</si>
  <si>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</si>
  <si>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</si>
  <si>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</si>
  <si>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</si>
  <si>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</si>
  <si>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</si>
  <si>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</si>
  <si>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</si>
  <si>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</si>
  <si>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</si>
  <si>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</si>
  <si>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</si>
  <si>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</si>
  <si>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</si>
  <si>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</si>
  <si>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</si>
  <si>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</si>
  <si>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</si>
  <si>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</si>
  <si>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</si>
  <si>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</si>
  <si>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</si>
  <si>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</si>
  <si>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</si>
  <si>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</si>
  <si>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</si>
  <si>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</si>
  <si>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</si>
  <si>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</si>
  <si>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</si>
  <si>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</si>
  <si>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</si>
  <si>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</si>
  <si>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</si>
  <si>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</si>
  <si>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</si>
  <si>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</si>
  <si>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</si>
  <si>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</si>
  <si>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</si>
  <si>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</si>
  <si>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</si>
  <si>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</si>
  <si>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</si>
  <si>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</si>
  <si>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</si>
  <si>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</si>
  <si>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</si>
  <si>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</si>
  <si>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</si>
  <si>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</si>
  <si>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</si>
  <si>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</si>
  <si>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</si>
  <si>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</si>
  <si>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</si>
  <si>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</si>
  <si>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</si>
  <si>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</si>
  <si>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</si>
  <si>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</si>
  <si>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</si>
  <si>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</si>
  <si>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</si>
  <si>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</si>
  <si>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</si>
  <si>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</si>
  <si>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</si>
  <si>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</si>
  <si>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</si>
  <si>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</si>
  <si>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</si>
  <si>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</si>
  <si>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</si>
  <si>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</si>
  <si>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</si>
  <si>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</si>
  <si>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</si>
  <si>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</si>
  <si>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</si>
  <si>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</si>
  <si>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</si>
  <si>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</si>
  <si>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</si>
  <si>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</si>
  <si>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</si>
  <si>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</si>
  <si>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</si>
  <si>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</si>
  <si>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</si>
  <si>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</si>
  <si>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</si>
  <si>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</si>
  <si>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</si>
  <si>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</si>
  <si>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</si>
  <si>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</si>
  <si>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</si>
  <si>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</si>
  <si>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</si>
  <si>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</si>
  <si>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</si>
  <si>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</si>
  <si>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</si>
  <si>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</si>
  <si>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</si>
  <si>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</si>
  <si>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</si>
  <si>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</si>
  <si>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</si>
  <si>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</si>
  <si>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</si>
  <si>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</si>
  <si>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</si>
  <si>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</si>
  <si>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</si>
  <si>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</si>
  <si>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</si>
  <si>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</si>
  <si>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</si>
  <si>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</si>
  <si>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</si>
  <si>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</si>
  <si>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</si>
  <si>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</si>
  <si>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</si>
  <si>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</si>
  <si>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</si>
  <si>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</si>
  <si>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</si>
  <si>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</si>
  <si>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</si>
  <si>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</si>
  <si>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</si>
  <si>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</si>
  <si>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</si>
  <si>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</si>
  <si>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</si>
  <si>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</si>
  <si>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</si>
  <si>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</si>
  <si>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</si>
  <si>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</si>
  <si>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</si>
  <si>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</si>
  <si>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</si>
  <si>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</si>
  <si>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</si>
  <si>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</si>
  <si>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</si>
  <si>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</si>
  <si>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</si>
  <si>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</si>
  <si>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</si>
  <si>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</si>
  <si>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</si>
  <si>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</si>
  <si>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</si>
  <si>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</si>
  <si>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</si>
  <si>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</si>
  <si>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</si>
  <si>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</si>
  <si>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</si>
  <si>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</si>
  <si>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</si>
  <si>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</si>
  <si>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</si>
  <si>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</si>
  <si>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</si>
  <si>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</si>
  <si>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</si>
  <si>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</si>
  <si>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</si>
  <si>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</si>
  <si>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</si>
  <si>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</si>
  <si>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</si>
  <si>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</si>
  <si>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</si>
  <si>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</si>
  <si>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</si>
  <si>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</si>
  <si>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</si>
  <si>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</si>
  <si>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</si>
  <si>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</si>
  <si>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</si>
  <si>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</si>
  <si>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</si>
  <si>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</si>
  <si>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</si>
  <si>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</si>
  <si>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</si>
  <si>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</si>
  <si>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</si>
  <si>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</si>
  <si>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</si>
  <si>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</si>
  <si>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</si>
  <si>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</si>
  <si>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</si>
  <si>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</si>
  <si>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</si>
  <si>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</si>
  <si>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</si>
  <si>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</si>
  <si>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</si>
  <si>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</si>
  <si>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</si>
  <si>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</si>
  <si>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</si>
  <si>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</si>
  <si>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</si>
  <si>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</si>
  <si>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</si>
  <si>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</si>
  <si>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</si>
  <si>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</si>
  <si>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</si>
  <si>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</si>
  <si>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</si>
  <si>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</si>
  <si>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</si>
  <si>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</si>
  <si>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</si>
  <si>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</si>
  <si>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</si>
  <si>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</si>
  <si>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</si>
  <si>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</si>
  <si>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</si>
  <si>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</si>
  <si>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</si>
  <si>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</si>
  <si>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</si>
  <si>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</si>
  <si>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</si>
  <si>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</si>
  <si>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</si>
  <si>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</si>
  <si>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</si>
  <si>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</si>
  <si>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</si>
  <si>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</si>
  <si>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</si>
  <si>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</si>
  <si>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</si>
  <si>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</si>
  <si>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</si>
  <si>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</si>
  <si>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</si>
  <si>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</si>
  <si>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</si>
  <si>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</si>
  <si>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</si>
  <si>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</si>
  <si>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</si>
  <si>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</si>
  <si>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</si>
  <si>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</si>
  <si>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</si>
  <si>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</si>
  <si>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</si>
  <si>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</si>
  <si>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</si>
  <si>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</si>
  <si>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</si>
  <si>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</si>
  <si>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</si>
  <si>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</si>
  <si>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</si>
  <si>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</si>
  <si>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</si>
  <si>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</si>
  <si>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</si>
  <si>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</si>
  <si>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</si>
  <si>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</si>
  <si>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</si>
  <si>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</si>
  <si>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</si>
  <si>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</si>
  <si>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</si>
  <si>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</si>
  <si>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</si>
  <si>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</si>
  <si>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</si>
  <si>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</si>
  <si>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</si>
  <si>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</si>
  <si>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</si>
  <si>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</si>
  <si>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</si>
  <si>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</si>
  <si>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</si>
  <si>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</si>
  <si>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</si>
  <si>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</si>
  <si>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</si>
  <si>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</si>
  <si>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</si>
  <si>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</si>
  <si>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</si>
  <si>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</si>
  <si>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</si>
  <si>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</si>
  <si>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</si>
  <si>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</si>
  <si>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</si>
  <si>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</si>
  <si>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</si>
  <si>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</si>
  <si>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</si>
  <si>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</si>
  <si>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</si>
  <si>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</si>
  <si>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</si>
  <si>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</si>
  <si>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</si>
  <si>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</si>
  <si>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</si>
  <si>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</si>
  <si>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</si>
  <si>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</si>
  <si>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</si>
  <si>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</si>
  <si>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</si>
  <si>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</si>
  <si>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</si>
  <si>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</si>
  <si>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</si>
  <si>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</si>
  <si>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</si>
  <si>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</si>
  <si>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</si>
  <si>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</si>
  <si>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</si>
  <si>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</si>
  <si>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</si>
  <si>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</si>
  <si>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</si>
  <si>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</si>
  <si>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</si>
  <si>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</si>
  <si>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</si>
  <si>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</si>
  <si>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</si>
  <si>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</si>
  <si>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</si>
  <si>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</si>
  <si>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</si>
  <si>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</si>
  <si>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</si>
  <si>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</si>
  <si>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</si>
  <si>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</si>
  <si>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</si>
  <si>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</si>
  <si>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</si>
  <si>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</si>
  <si>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</si>
  <si>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</si>
  <si>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</si>
  <si>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</si>
  <si>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</si>
  <si>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</si>
  <si>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</si>
  <si>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</si>
  <si>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</si>
  <si>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</si>
  <si>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</si>
  <si>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</si>
  <si>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</si>
  <si>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</si>
  <si>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</si>
  <si>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</si>
  <si>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</si>
  <si>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</si>
  <si>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</si>
  <si>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</si>
  <si>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</si>
  <si>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</si>
  <si>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</si>
  <si>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</si>
  <si>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</si>
  <si>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</si>
  <si>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</si>
  <si>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</si>
  <si>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</si>
  <si>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</si>
  <si>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</si>
  <si>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</si>
  <si>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</si>
  <si>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</si>
  <si>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</si>
  <si>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</si>
  <si>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</si>
  <si>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</si>
  <si>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</si>
  <si>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</si>
  <si>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</si>
  <si>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</si>
  <si>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</si>
  <si>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</si>
  <si>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</si>
  <si>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</si>
  <si>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</si>
  <si>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</si>
  <si>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</si>
  <si>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</si>
  <si>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</si>
  <si>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</si>
  <si>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</si>
  <si>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</si>
  <si>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</si>
  <si>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</si>
  <si>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</si>
  <si>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</si>
  <si>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</si>
  <si>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</si>
  <si>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</si>
  <si>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</si>
  <si>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</si>
  <si>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</si>
  <si>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</si>
  <si>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</si>
  <si>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</si>
  <si>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</si>
  <si>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</si>
  <si>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</si>
  <si>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</si>
  <si>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</si>
  <si>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</si>
  <si>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</si>
  <si>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</si>
  <si>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</si>
  <si>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</si>
  <si>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</si>
  <si>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</si>
  <si>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</si>
  <si>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</si>
  <si>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</si>
  <si>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</si>
  <si>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</si>
  <si>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</si>
  <si>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</si>
  <si>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</si>
  <si>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</si>
  <si>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</si>
  <si>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</si>
  <si>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</si>
  <si>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</si>
  <si>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</si>
  <si>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</si>
  <si>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</si>
  <si>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</si>
  <si>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</si>
  <si>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</si>
  <si>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</si>
  <si>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</si>
  <si>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</si>
  <si>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</si>
  <si>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</si>
  <si>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</si>
  <si>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</si>
  <si>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</si>
  <si>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</si>
  <si>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</si>
  <si>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</si>
  <si>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</si>
  <si>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</si>
  <si>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</si>
  <si>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</si>
  <si>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</si>
  <si>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</si>
  <si>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</si>
  <si>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</si>
  <si>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</si>
  <si>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</si>
  <si>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</si>
  <si>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</si>
  <si>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</si>
  <si>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</si>
  <si>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</si>
  <si>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</si>
  <si>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</si>
  <si>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</si>
  <si>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</si>
  <si>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</si>
  <si>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</si>
  <si>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</si>
  <si>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</si>
  <si>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</si>
  <si>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</si>
  <si>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</si>
  <si>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</si>
  <si>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</si>
  <si>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</si>
  <si>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</si>
  <si>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</si>
  <si>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</si>
  <si>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</si>
  <si>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</si>
  <si>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</si>
  <si>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</si>
  <si>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</si>
  <si>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</si>
  <si>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</si>
  <si>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</si>
  <si>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</si>
  <si>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</si>
  <si>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</si>
  <si>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</si>
  <si>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</si>
  <si>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</si>
  <si>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</si>
  <si>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</si>
  <si>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</si>
  <si>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</si>
  <si>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</si>
  <si>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</si>
  <si>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</si>
  <si>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</si>
  <si>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</si>
  <si>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</si>
  <si>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</si>
  <si>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</si>
  <si>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</si>
  <si>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</si>
  <si>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</si>
  <si>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</si>
  <si>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</si>
  <si>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</si>
  <si>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</si>
  <si>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</si>
  <si>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</si>
  <si>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</si>
  <si>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</si>
  <si>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</si>
  <si>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</si>
  <si>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</si>
  <si>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</si>
  <si>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</si>
  <si>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</si>
  <si>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</si>
  <si>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</si>
  <si>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</si>
  <si>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</si>
  <si>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</si>
  <si>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</si>
  <si>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</si>
  <si>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</si>
  <si>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</si>
  <si>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</si>
  <si>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</si>
  <si>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</si>
  <si>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</si>
  <si>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</si>
  <si>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</si>
  <si>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</si>
  <si>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</si>
  <si>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</si>
  <si>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</si>
  <si>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</si>
  <si>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</si>
  <si>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</si>
  <si>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</si>
  <si>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</si>
  <si>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</si>
  <si>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</si>
  <si>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</si>
  <si>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</si>
  <si>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</si>
  <si>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</si>
  <si>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</si>
  <si>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</si>
  <si>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</si>
  <si>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</si>
  <si>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</si>
  <si>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</si>
  <si>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</si>
  <si>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</si>
  <si>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</si>
  <si>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</si>
  <si>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</si>
  <si>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</si>
  <si>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</si>
  <si>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</si>
  <si>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</si>
  <si>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</si>
  <si>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</si>
  <si>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</si>
  <si>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</si>
  <si>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</si>
  <si>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</si>
  <si>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</si>
  <si>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</si>
  <si>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</si>
  <si>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</si>
  <si>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</si>
  <si>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</si>
  <si>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</si>
  <si>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</si>
  <si>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</si>
  <si>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</si>
  <si>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</si>
  <si>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</si>
  <si>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</si>
  <si>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</si>
  <si>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</si>
  <si>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</si>
  <si>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</si>
  <si>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</si>
  <si>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</si>
  <si>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</si>
  <si>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</si>
  <si>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</si>
  <si>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</si>
  <si>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</si>
  <si>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</si>
  <si>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</si>
  <si>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</si>
  <si>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</si>
  <si>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</si>
  <si>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</si>
  <si>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</si>
  <si>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</si>
  <si>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</si>
  <si>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</si>
  <si>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</si>
  <si>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</si>
  <si>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</si>
  <si>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</si>
  <si>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</si>
  <si>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</si>
  <si>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</si>
  <si>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</si>
  <si>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</si>
  <si>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</si>
  <si>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</si>
  <si>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</si>
  <si>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</si>
  <si>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</si>
  <si>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</si>
  <si>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</si>
  <si>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</si>
  <si>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</si>
  <si>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</si>
  <si>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</si>
  <si>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</si>
  <si>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</si>
  <si>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</si>
  <si>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</si>
  <si>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</si>
  <si>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</si>
  <si>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</si>
  <si>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</si>
  <si>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</si>
  <si>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</si>
  <si>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</si>
  <si>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</si>
  <si>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</si>
  <si>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</si>
  <si>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</si>
  <si>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</si>
  <si>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</si>
  <si>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</si>
  <si>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</si>
  <si>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</si>
  <si>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</si>
  <si>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</si>
  <si>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</si>
  <si>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</si>
  <si>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</si>
  <si>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</si>
  <si>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</si>
  <si>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</si>
  <si>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</si>
  <si>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</si>
  <si>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</si>
  <si>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</si>
  <si>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</si>
  <si>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</si>
  <si>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</si>
  <si>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</si>
  <si>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</si>
  <si>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</si>
  <si>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</si>
  <si>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</si>
  <si>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</si>
  <si>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</si>
  <si>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</si>
  <si>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</si>
  <si>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</si>
  <si>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</si>
  <si>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</si>
  <si>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</si>
  <si>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</si>
  <si>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</si>
  <si>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</si>
  <si>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</si>
  <si>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</si>
  <si>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</si>
  <si>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</si>
  <si>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</si>
  <si>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</si>
  <si>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</si>
  <si>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</si>
  <si>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</si>
  <si>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</si>
  <si>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</si>
  <si>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</si>
  <si>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</si>
  <si>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</si>
  <si>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</si>
  <si>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</si>
  <si>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</si>
  <si>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</si>
  <si>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</si>
  <si>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</si>
  <si>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</si>
  <si>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</si>
  <si>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</si>
  <si>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</si>
  <si>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</si>
  <si>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</si>
  <si>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</si>
  <si>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</si>
  <si>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</si>
  <si>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</si>
  <si>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</si>
  <si>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</si>
  <si>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</si>
  <si>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</si>
  <si>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</si>
  <si>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</si>
  <si>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</si>
  <si>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</si>
  <si>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</si>
  <si>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</si>
  <si>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</si>
  <si>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</si>
  <si>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</si>
  <si>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</si>
  <si>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</si>
  <si>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</si>
  <si>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</si>
  <si>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</si>
  <si>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</si>
  <si>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</si>
  <si>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</si>
  <si>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</si>
  <si>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</si>
  <si>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</si>
  <si>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</si>
  <si>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</si>
  <si>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</si>
  <si>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</si>
  <si>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</si>
  <si>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</si>
  <si>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</si>
  <si>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</si>
  <si>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</si>
  <si>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</si>
  <si>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</si>
  <si>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</si>
  <si>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</si>
  <si>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</si>
  <si>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</si>
  <si>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</si>
  <si>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</si>
  <si>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</si>
  <si>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</si>
  <si>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</si>
  <si>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</si>
  <si>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</si>
  <si>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</si>
  <si>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</si>
  <si>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</si>
  <si>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</si>
  <si>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</si>
  <si>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</si>
  <si>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</si>
  <si>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</si>
  <si>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</si>
  <si>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</si>
  <si>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</si>
  <si>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</si>
  <si>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</si>
  <si>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</si>
  <si>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</si>
  <si>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</si>
  <si>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</si>
  <si>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</si>
  <si>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</si>
  <si>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</si>
  <si>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</si>
  <si>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</si>
  <si>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</si>
  <si>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</si>
  <si>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</si>
  <si>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</si>
  <si>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</si>
  <si>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</si>
  <si>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</si>
  <si>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</si>
  <si>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</si>
  <si>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</si>
  <si>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</si>
  <si>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</si>
  <si>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</si>
  <si>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</si>
  <si>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</si>
  <si>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</si>
  <si>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</si>
  <si>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</si>
  <si>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</si>
  <si>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</si>
  <si>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</si>
  <si>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</si>
  <si>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</si>
  <si>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</si>
  <si>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</si>
  <si>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</si>
  <si>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</si>
  <si>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</si>
  <si>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</si>
  <si>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</si>
  <si>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</si>
  <si>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</si>
  <si>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</si>
  <si>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</si>
  <si>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</si>
  <si>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</si>
  <si>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</si>
  <si>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</si>
  <si>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</si>
  <si>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</si>
  <si>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</si>
  <si>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</si>
  <si>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</si>
  <si>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</si>
  <si>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</si>
  <si>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</si>
  <si>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</si>
  <si>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</si>
  <si>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</si>
  <si>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</si>
  <si>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</si>
  <si>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</si>
  <si>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</si>
  <si>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</si>
  <si>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</si>
  <si>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</si>
  <si>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</si>
  <si>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</si>
  <si>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</si>
  <si>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</si>
  <si>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</si>
  <si>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</si>
  <si>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</si>
  <si>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</si>
  <si>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</si>
  <si>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</si>
  <si>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</si>
  <si>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</si>
  <si>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</si>
  <si>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</si>
  <si>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</si>
  <si>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</si>
  <si>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</si>
  <si>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</si>
  <si>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</si>
  <si>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</si>
  <si>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</si>
  <si>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</si>
  <si>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</si>
  <si>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</si>
  <si>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</si>
  <si>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</si>
  <si>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</si>
  <si>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</si>
  <si>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</si>
  <si>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</si>
  <si>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</si>
  <si>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</si>
  <si>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</si>
  <si>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</si>
  <si>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</si>
  <si>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</si>
  <si>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</si>
  <si>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</si>
  <si>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</si>
  <si>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</si>
  <si>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</si>
  <si>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</si>
  <si>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</si>
  <si>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</si>
  <si>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</si>
  <si>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</si>
  <si>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</si>
  <si>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</si>
  <si>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</si>
  <si>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</si>
  <si>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</si>
  <si>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</si>
  <si>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</si>
  <si>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</si>
  <si>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</si>
  <si>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</si>
  <si>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</si>
  <si>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</si>
  <si>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</si>
  <si>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</si>
  <si>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</si>
  <si>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</si>
  <si>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</si>
  <si>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</si>
  <si>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</si>
  <si>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</si>
  <si>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</si>
  <si>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</si>
  <si>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</si>
  <si>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</si>
  <si>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</si>
  <si>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</si>
  <si>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</si>
  <si>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</si>
  <si>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</si>
  <si>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</si>
  <si>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</si>
  <si>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</si>
  <si>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</si>
  <si>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</si>
  <si>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</si>
  <si>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</si>
  <si>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</si>
  <si>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</si>
  <si>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</si>
  <si>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</si>
  <si>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</si>
  <si>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</si>
  <si>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</si>
  <si>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</si>
  <si>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</si>
  <si>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</si>
  <si>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</si>
  <si>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</si>
  <si>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</si>
  <si>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</si>
  <si>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</si>
  <si>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</si>
  <si>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</si>
  <si>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</si>
  <si>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</si>
  <si>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</si>
  <si>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</si>
  <si>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</si>
  <si>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</si>
  <si>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</si>
  <si>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</si>
  <si>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</si>
  <si>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</si>
  <si>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</si>
  <si>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</si>
  <si>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</si>
  <si>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</si>
  <si>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</si>
  <si>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</si>
  <si>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</si>
  <si>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</si>
  <si>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</si>
  <si>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</si>
  <si>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</si>
  <si>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</si>
  <si>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</si>
  <si>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</si>
  <si>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</si>
  <si>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</si>
  <si>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</si>
  <si>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</si>
  <si>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</si>
  <si>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</si>
  <si>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</si>
  <si>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</si>
  <si>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</si>
  <si>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</si>
  <si>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</si>
  <si>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</si>
  <si>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</si>
  <si>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</si>
  <si>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</si>
  <si>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</si>
  <si>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</si>
  <si>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</si>
  <si>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</si>
  <si>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</si>
  <si>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</si>
  <si>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</si>
  <si>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</si>
  <si>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</si>
  <si>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</si>
  <si>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</si>
  <si>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</si>
  <si>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</si>
  <si>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</si>
  <si>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</si>
  <si>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</si>
  <si>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</si>
  <si>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</si>
  <si>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</si>
  <si>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</si>
  <si>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</si>
  <si>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</si>
  <si>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</si>
  <si>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</si>
  <si>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</si>
  <si>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</si>
  <si>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</si>
  <si>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</si>
  <si>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</si>
  <si>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</si>
  <si>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</si>
  <si>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</si>
  <si>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</si>
  <si>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</si>
  <si>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</si>
  <si>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</si>
  <si>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</si>
  <si>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</si>
  <si>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</si>
  <si>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</si>
  <si>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</si>
  <si>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</si>
  <si>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</si>
  <si>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</si>
  <si>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</si>
  <si>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</si>
  <si>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</si>
  <si>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</si>
  <si>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</si>
  <si>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</si>
  <si>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</si>
  <si>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</si>
  <si>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</si>
  <si>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</si>
  <si>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</si>
  <si>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</si>
  <si>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</si>
  <si>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</si>
  <si>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</si>
  <si>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</si>
  <si>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</si>
  <si>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</si>
  <si>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</si>
  <si>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</si>
  <si>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</si>
  <si>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</si>
  <si>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</si>
  <si>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</si>
  <si>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</si>
  <si>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</si>
  <si>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</si>
  <si>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</si>
  <si>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</si>
  <si>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</si>
  <si>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</si>
  <si>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</si>
  <si>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</si>
  <si>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</si>
  <si>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</si>
  <si>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</si>
  <si>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</si>
  <si>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</si>
  <si>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</si>
  <si>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</si>
  <si>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</si>
  <si>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</si>
  <si>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</si>
  <si>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</si>
  <si>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</si>
  <si>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</si>
  <si>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</si>
  <si>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</si>
  <si>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</si>
  <si>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</si>
  <si>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</si>
  <si>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</si>
  <si>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</si>
  <si>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</si>
  <si>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</si>
  <si>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</si>
  <si>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</si>
  <si>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</si>
  <si>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</si>
  <si>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</si>
  <si>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</si>
  <si>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</si>
  <si>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</si>
  <si>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</si>
  <si>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</si>
  <si>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</si>
  <si>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</si>
  <si>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</si>
  <si>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</si>
  <si>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</si>
  <si>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</si>
  <si>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</si>
  <si>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</si>
  <si>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</si>
  <si>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</si>
  <si>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</si>
  <si>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</si>
  <si>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</si>
  <si>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</si>
  <si>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</si>
  <si>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</si>
  <si>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</si>
  <si>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</si>
  <si>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</si>
  <si>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</si>
  <si>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</si>
  <si>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</si>
  <si>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</si>
  <si>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</si>
  <si>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</si>
  <si>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</si>
  <si>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</si>
  <si>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</si>
  <si>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</si>
  <si>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</si>
  <si>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</si>
  <si>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</si>
  <si>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</si>
  <si>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</si>
  <si>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</si>
  <si>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</si>
  <si>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</si>
  <si>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</si>
  <si>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</si>
  <si>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</si>
  <si>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</si>
  <si>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</si>
  <si>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</si>
  <si>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</si>
  <si>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</si>
  <si>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</si>
  <si>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</si>
  <si>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</si>
  <si>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</si>
  <si>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</si>
  <si>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</si>
  <si>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</si>
  <si>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</si>
  <si>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</si>
  <si>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</si>
  <si>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</si>
  <si>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</si>
  <si>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</si>
  <si>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</si>
  <si>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</si>
  <si>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</si>
  <si>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</si>
  <si>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</si>
  <si>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</si>
  <si>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</si>
  <si>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</si>
  <si>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</si>
  <si>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</si>
  <si>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</si>
  <si>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</si>
  <si>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</si>
  <si>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</si>
  <si>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</si>
  <si>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</si>
  <si>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</si>
  <si>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</si>
  <si>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</si>
  <si>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</si>
  <si>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</si>
  <si>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</si>
  <si>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</si>
  <si>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</si>
  <si>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</si>
  <si>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</si>
  <si>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</si>
  <si>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</si>
  <si>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</si>
  <si>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</si>
  <si>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</si>
  <si>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</si>
  <si>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</si>
  <si>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</si>
  <si>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</si>
  <si>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</si>
  <si>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</si>
  <si>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</si>
  <si>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</si>
  <si>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</si>
  <si>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</si>
  <si>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</si>
  <si>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</si>
  <si>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</si>
  <si>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</si>
  <si>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</si>
  <si>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</si>
  <si>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</si>
  <si>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</si>
  <si>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</si>
  <si>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</si>
  <si>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</si>
  <si>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</si>
  <si>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</si>
  <si>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</si>
  <si>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</si>
  <si>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</si>
  <si>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</si>
  <si>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</si>
  <si>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</si>
  <si>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</si>
  <si>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</si>
  <si>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</si>
  <si>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</si>
  <si>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</si>
  <si>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</si>
  <si>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</si>
  <si>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</si>
  <si>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</si>
  <si>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</si>
  <si>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</si>
  <si>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</si>
  <si>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</si>
  <si>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</si>
  <si>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</si>
  <si>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</si>
  <si>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</si>
  <si>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</si>
  <si>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</si>
  <si>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</si>
  <si>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</si>
  <si>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</si>
  <si>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</si>
  <si>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</si>
  <si>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</si>
  <si>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</si>
  <si>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</si>
  <si>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</si>
  <si>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</si>
  <si>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</si>
  <si>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</si>
  <si>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</si>
  <si>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</si>
  <si>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</si>
  <si>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</si>
  <si>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</si>
  <si>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</si>
  <si>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</si>
  <si>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</si>
  <si>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</si>
  <si>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</si>
  <si>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</si>
  <si>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</si>
  <si>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</si>
  <si>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</si>
  <si>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</si>
  <si>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</si>
  <si>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</si>
  <si>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</si>
  <si>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</si>
  <si>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</si>
  <si>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</si>
  <si>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</si>
  <si>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</si>
  <si>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</si>
  <si>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</si>
  <si>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</si>
  <si>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</si>
  <si>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</si>
  <si>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</si>
  <si>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</si>
  <si>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</si>
  <si>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</si>
  <si>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</si>
  <si>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</si>
  <si>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</si>
  <si>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</si>
  <si>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</si>
  <si>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</si>
  <si>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</si>
  <si>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</si>
  <si>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</si>
  <si>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</si>
  <si>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</si>
  <si>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</si>
  <si>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</si>
  <si>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</si>
  <si>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</si>
  <si>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</si>
  <si>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</si>
  <si>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</si>
  <si>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</si>
  <si>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</si>
  <si>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</si>
  <si>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</si>
  <si>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</si>
  <si>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</si>
  <si>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</si>
  <si>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</si>
  <si>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</si>
  <si>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</si>
  <si>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</si>
  <si>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</si>
  <si>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</si>
  <si>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</si>
  <si>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</si>
  <si>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</si>
  <si>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</si>
  <si>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</si>
  <si>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</si>
  <si>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</si>
  <si>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</si>
  <si>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</si>
  <si>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</si>
  <si>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</si>
  <si>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</si>
  <si>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</si>
  <si>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</si>
  <si>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</si>
  <si>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</si>
  <si>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</si>
  <si>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</si>
  <si>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</si>
  <si>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</si>
  <si>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</si>
  <si>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</si>
  <si>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</si>
  <si>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</si>
  <si>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</si>
  <si>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</si>
  <si>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</si>
  <si>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</si>
  <si>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</si>
  <si>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</si>
  <si>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</si>
  <si>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</si>
  <si>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</si>
  <si>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</si>
  <si>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</si>
  <si>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</si>
  <si>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</si>
  <si>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</si>
  <si>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</si>
  <si>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</si>
  <si>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</si>
  <si>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</si>
  <si>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</si>
  <si>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</si>
  <si>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</si>
  <si>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</si>
  <si>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</si>
  <si>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</si>
  <si>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</si>
  <si>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</si>
  <si>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</si>
  <si>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</si>
  <si>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</si>
  <si>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</si>
  <si>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</si>
  <si>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</si>
  <si>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</si>
  <si>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</si>
  <si>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</si>
  <si>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</si>
  <si>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</si>
  <si>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</si>
  <si>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</si>
  <si>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</si>
  <si>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</si>
  <si>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</si>
  <si>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</si>
  <si>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</si>
  <si>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</si>
  <si>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</si>
  <si>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</si>
  <si>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</si>
  <si>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</si>
  <si>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</si>
  <si>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</si>
  <si>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</si>
  <si>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</si>
  <si>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</si>
  <si>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</si>
  <si>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</si>
  <si>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</si>
  <si>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</si>
  <si>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</si>
  <si>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</si>
  <si>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</si>
  <si>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</si>
  <si>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</si>
  <si>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</si>
  <si>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</si>
  <si>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</si>
  <si>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</si>
  <si>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</si>
  <si>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</si>
  <si>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</si>
  <si>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</si>
  <si>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</si>
  <si>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</si>
  <si>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</si>
  <si>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</si>
  <si>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</si>
  <si>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</si>
  <si>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</si>
  <si>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</si>
  <si>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</si>
  <si>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</si>
  <si>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</si>
  <si>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</si>
  <si>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</si>
  <si>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</si>
  <si>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</si>
  <si>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</si>
  <si>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</si>
  <si>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</si>
  <si>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</si>
  <si>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</si>
  <si>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</si>
  <si>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</si>
  <si>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</si>
  <si>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</si>
  <si>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</si>
  <si>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</si>
  <si>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</si>
  <si>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</si>
  <si>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</si>
  <si>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</si>
  <si>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</si>
  <si>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</si>
  <si>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</si>
  <si>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</si>
  <si>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</si>
  <si>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</si>
  <si>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</si>
  <si>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</si>
  <si>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</si>
  <si>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</si>
  <si>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</si>
  <si>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</si>
  <si>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</si>
  <si>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</si>
  <si>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</si>
  <si>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</si>
  <si>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</si>
  <si>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</si>
  <si>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</si>
  <si>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</si>
  <si>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</si>
  <si>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</si>
  <si>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</si>
  <si>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</si>
  <si>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</si>
  <si>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</si>
  <si>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</si>
  <si>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</si>
  <si>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</si>
  <si>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</si>
  <si>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</si>
  <si>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</si>
  <si>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</si>
  <si>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</si>
  <si>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</si>
  <si>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</si>
  <si>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</si>
  <si>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</si>
  <si>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</si>
  <si>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</si>
  <si>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</si>
  <si>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</si>
  <si>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</si>
  <si>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</si>
  <si>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</si>
  <si>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</si>
  <si>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</si>
  <si>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</si>
  <si>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</si>
  <si>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</si>
  <si>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</si>
  <si>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</si>
  <si>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</si>
  <si>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</si>
  <si>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</si>
  <si>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</si>
  <si>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</si>
  <si>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</si>
  <si>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</si>
  <si>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</si>
  <si>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</si>
  <si>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</si>
  <si>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</si>
  <si>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</si>
  <si>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</si>
  <si>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</si>
  <si>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</si>
  <si>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</si>
  <si>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</si>
  <si>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</si>
  <si>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</si>
  <si>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</si>
  <si>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</si>
  <si>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</si>
  <si>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</si>
  <si>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</si>
  <si>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</si>
  <si>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</si>
  <si>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</si>
  <si>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</si>
  <si>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</si>
  <si>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</si>
  <si>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</si>
  <si>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</si>
  <si>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</si>
  <si>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</si>
  <si>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</si>
  <si>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</si>
  <si>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</si>
  <si>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</si>
  <si>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</si>
  <si>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</si>
  <si>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</si>
  <si>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</si>
  <si>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</si>
  <si>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</si>
  <si>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</si>
  <si>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</si>
  <si>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</si>
  <si>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</si>
  <si>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</si>
  <si>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</si>
  <si>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</si>
  <si>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</si>
  <si>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</si>
  <si>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</si>
  <si>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</si>
  <si>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</si>
  <si>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</si>
  <si>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</si>
  <si>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</si>
  <si>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</si>
  <si>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</si>
  <si>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</si>
  <si>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</si>
  <si>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</si>
  <si>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</si>
  <si>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</si>
  <si>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</si>
  <si>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</si>
  <si>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</si>
  <si>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</si>
  <si>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</si>
  <si>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</si>
  <si>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</si>
  <si>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</si>
  <si>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</si>
  <si>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</si>
  <si>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</si>
  <si>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</si>
  <si>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</si>
  <si>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</si>
  <si>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</si>
  <si>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</si>
  <si>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</si>
  <si>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</si>
  <si>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</si>
  <si>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</si>
  <si>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</si>
  <si>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</si>
  <si>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</si>
  <si>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</si>
  <si>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</si>
  <si>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</si>
  <si>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</si>
  <si>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</si>
  <si>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</si>
  <si>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</si>
  <si>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</si>
  <si>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</si>
  <si>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</si>
  <si>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</si>
  <si>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</si>
  <si>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</si>
  <si>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</si>
  <si>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</si>
  <si>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</si>
  <si>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</si>
  <si>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</si>
  <si>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</si>
  <si>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</si>
  <si>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</si>
  <si>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</si>
  <si>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</si>
  <si>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</si>
  <si>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</si>
  <si>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</si>
  <si>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</si>
  <si>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</si>
  <si>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</si>
  <si>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</si>
  <si>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</si>
  <si>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</si>
  <si>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</si>
  <si>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</si>
  <si>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</si>
  <si>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</si>
  <si>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</si>
  <si>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</si>
  <si>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</si>
  <si>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</si>
  <si>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</si>
  <si>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</si>
  <si>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</si>
  <si>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</si>
  <si>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</si>
  <si>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</si>
  <si>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</si>
  <si>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</si>
  <si>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</si>
  <si>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</si>
  <si>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</si>
  <si>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</si>
  <si>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</si>
  <si>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</si>
  <si>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</si>
  <si>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</si>
  <si>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</si>
  <si>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</si>
  <si>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</si>
  <si>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</si>
  <si>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</si>
  <si>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</si>
  <si>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</si>
  <si>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</si>
  <si>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</si>
  <si>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</si>
  <si>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</si>
  <si>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</si>
  <si>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</si>
  <si>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</si>
  <si>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</si>
  <si>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</si>
  <si>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</si>
  <si>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</si>
  <si>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</si>
  <si>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</si>
  <si>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</si>
  <si>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</si>
  <si>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</si>
  <si>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</si>
  <si>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</si>
  <si>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</si>
  <si>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</si>
  <si>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</si>
  <si>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</si>
  <si>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</si>
  <si>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</si>
  <si>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</si>
  <si>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</si>
  <si>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</si>
  <si>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</si>
  <si>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</si>
  <si>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</si>
  <si>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</si>
  <si>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</si>
  <si>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</si>
  <si>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</si>
  <si>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</si>
  <si>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</si>
  <si>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</si>
  <si>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</si>
  <si>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</si>
  <si>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</si>
  <si>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</si>
  <si>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</si>
  <si>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</si>
  <si>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</si>
  <si>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</si>
  <si>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</si>
  <si>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</si>
  <si>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</si>
  <si>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</si>
  <si>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</si>
  <si>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</si>
  <si>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</si>
  <si>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</si>
  <si>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</si>
  <si>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</si>
  <si>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</si>
  <si>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</si>
  <si>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</si>
  <si>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</si>
  <si>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</si>
  <si>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</si>
  <si>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</si>
  <si>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</si>
  <si>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</si>
  <si>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</si>
  <si>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</si>
  <si>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</si>
  <si>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</si>
  <si>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</si>
  <si>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</si>
  <si>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</si>
  <si>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</si>
  <si>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</si>
  <si>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</si>
  <si>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</si>
  <si>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</si>
  <si>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</si>
  <si>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</si>
  <si>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</si>
  <si>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</si>
  <si>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</si>
  <si>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</si>
  <si>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</si>
  <si>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</si>
  <si>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</si>
  <si>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</si>
  <si>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</si>
  <si>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</si>
  <si>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</si>
  <si>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</si>
  <si>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</si>
  <si>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</si>
  <si>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</si>
  <si>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</si>
  <si>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</si>
  <si>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</si>
  <si>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</si>
  <si>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</si>
  <si>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</si>
  <si>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</si>
  <si>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</si>
  <si>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</si>
  <si>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</si>
  <si>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</si>
  <si>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</si>
  <si>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</si>
  <si>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</si>
  <si>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</si>
  <si>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</si>
  <si>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</si>
  <si>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</si>
  <si>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</si>
  <si>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</si>
  <si>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</si>
  <si>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</si>
  <si>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</si>
  <si>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</si>
  <si>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</si>
  <si>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</si>
  <si>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</si>
  <si>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</si>
  <si>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</si>
  <si>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</si>
  <si>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</si>
  <si>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</si>
  <si>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</si>
  <si>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</si>
  <si>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</si>
  <si>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</si>
  <si>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</si>
  <si>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</si>
  <si>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</si>
  <si>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</si>
  <si>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</si>
  <si>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</si>
  <si>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</si>
  <si>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</si>
  <si>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</si>
  <si>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</si>
  <si>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</si>
  <si>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</si>
  <si>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</si>
  <si>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</si>
  <si>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</si>
  <si>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</si>
  <si>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</si>
  <si>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</si>
  <si>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</si>
  <si>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</si>
  <si>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</si>
  <si>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</si>
  <si>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</si>
  <si>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</si>
  <si>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</si>
  <si>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</si>
  <si>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</si>
  <si>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</si>
  <si>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</si>
  <si>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</si>
  <si>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</si>
  <si>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</si>
  <si>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</si>
  <si>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</si>
  <si>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</si>
  <si>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</si>
  <si>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</si>
  <si>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</si>
  <si>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</si>
  <si>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</si>
  <si>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</si>
  <si>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</si>
  <si>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</si>
  <si>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</si>
  <si>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</si>
  <si>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</si>
  <si>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</si>
  <si>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</si>
  <si>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</si>
  <si>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</si>
  <si>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</si>
  <si>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</si>
  <si>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</si>
  <si>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</si>
  <si>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</si>
  <si>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</si>
  <si>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</si>
  <si>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</si>
  <si>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</si>
  <si>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</si>
  <si>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</si>
  <si>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</si>
  <si>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</si>
  <si>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</si>
  <si>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</si>
  <si>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</si>
  <si>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</si>
  <si>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</si>
  <si>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</si>
  <si>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</si>
  <si>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</si>
  <si>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</si>
  <si>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</si>
  <si>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</si>
  <si>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</si>
  <si>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</si>
  <si>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</si>
  <si>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</si>
  <si>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</si>
  <si>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</si>
  <si>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</si>
  <si>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</si>
  <si>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</si>
  <si>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</si>
  <si>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</si>
  <si>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</si>
  <si>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</si>
  <si>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</si>
  <si>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</si>
  <si>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</si>
  <si>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</si>
  <si>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</si>
  <si>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</si>
  <si>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</si>
  <si>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</si>
  <si>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</si>
  <si>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</si>
  <si>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</si>
  <si>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</si>
  <si>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</si>
  <si>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</si>
  <si>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</si>
  <si>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</si>
  <si>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</si>
  <si>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</si>
  <si>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</si>
  <si>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</si>
  <si>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</si>
  <si>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</si>
  <si>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</si>
  <si>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</si>
  <si>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</si>
  <si>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</si>
  <si>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</si>
  <si>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</si>
  <si>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</si>
  <si>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</si>
  <si>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</si>
  <si>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</si>
  <si>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</si>
  <si>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</si>
  <si>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</si>
  <si>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</si>
  <si>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</si>
  <si>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</si>
  <si>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</si>
  <si>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</si>
  <si>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</si>
  <si>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</si>
  <si>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</si>
  <si>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</si>
  <si>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</si>
  <si>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</si>
  <si>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</si>
  <si>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</si>
  <si>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</si>
  <si>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</si>
  <si>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</si>
  <si>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</si>
  <si>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</si>
  <si>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</si>
  <si>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</si>
  <si>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</si>
  <si>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</si>
  <si>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</si>
  <si>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</si>
  <si>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</si>
  <si>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</si>
  <si>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</si>
  <si>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</si>
  <si>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</si>
  <si>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</si>
  <si>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</si>
  <si>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</si>
  <si>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</si>
  <si>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</si>
  <si>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</si>
  <si>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</si>
  <si>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</si>
  <si>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</si>
  <si>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</si>
  <si>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</si>
  <si>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</si>
  <si>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</si>
  <si>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</si>
  <si>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</si>
  <si>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</si>
  <si>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</si>
  <si>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</si>
  <si>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</si>
  <si>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</si>
  <si>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</si>
  <si>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</si>
  <si>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</si>
  <si>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</si>
  <si>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</si>
  <si>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</si>
  <si>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</si>
  <si>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</si>
  <si>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</si>
  <si>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</si>
  <si>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</si>
  <si>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</si>
  <si>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</si>
  <si>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</si>
  <si>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</si>
  <si>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</si>
  <si>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</si>
  <si>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</si>
  <si>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</si>
  <si>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</si>
  <si>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</si>
  <si>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</si>
  <si>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</si>
  <si>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</si>
  <si>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</si>
  <si>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</si>
  <si>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</si>
  <si>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</si>
  <si>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</si>
  <si>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</si>
  <si>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</si>
  <si>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</si>
  <si>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</si>
  <si>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</si>
  <si>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</si>
  <si>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</si>
  <si>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</si>
  <si>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</si>
  <si>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</si>
  <si>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</si>
  <si>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</si>
  <si>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</si>
  <si>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</si>
  <si>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</si>
  <si>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</si>
  <si>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</si>
  <si>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</si>
  <si>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</si>
  <si>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</si>
  <si>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</si>
  <si>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</si>
  <si>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</si>
  <si>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</si>
  <si>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</si>
  <si>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</si>
  <si>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</si>
  <si>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</si>
  <si>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</si>
  <si>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</si>
  <si>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</si>
  <si>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</si>
  <si>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</si>
  <si>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</si>
  <si>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</si>
  <si>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</si>
  <si>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</si>
  <si>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</si>
  <si>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</si>
  <si>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</si>
  <si>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</si>
  <si>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</si>
  <si>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</si>
  <si>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</si>
  <si>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</si>
  <si>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</si>
  <si>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</si>
  <si>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</si>
  <si>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</si>
  <si>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</si>
  <si>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</si>
  <si>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</si>
  <si>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</si>
  <si>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</si>
  <si>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</si>
  <si>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</si>
  <si>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</si>
  <si>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</si>
  <si>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</si>
  <si>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</si>
  <si>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</si>
  <si>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</si>
  <si>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</si>
  <si>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</si>
  <si>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</si>
  <si>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</si>
  <si>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</si>
  <si>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</si>
  <si>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</si>
  <si>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</si>
  <si>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</si>
  <si>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</si>
  <si>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</si>
  <si>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</si>
  <si>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</si>
  <si>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</si>
  <si>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</si>
  <si>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</si>
  <si>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</si>
  <si>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</si>
  <si>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</si>
  <si>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</si>
  <si>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</si>
  <si>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</si>
  <si>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</si>
  <si>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</si>
  <si>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</si>
  <si>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</si>
  <si>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</si>
  <si>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</si>
  <si>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</si>
  <si>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</si>
  <si>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</si>
  <si>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</si>
  <si>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</si>
  <si>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</si>
  <si>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</si>
  <si>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</si>
  <si>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</si>
  <si>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</si>
  <si>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</si>
  <si>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</si>
  <si>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</si>
  <si>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</si>
  <si>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</si>
  <si>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</si>
  <si>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</si>
  <si>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</si>
  <si>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</si>
  <si>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</si>
  <si>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</si>
  <si>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</si>
  <si>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</si>
  <si>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</si>
  <si>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</si>
  <si>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</si>
  <si>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</si>
  <si>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</si>
  <si>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</si>
  <si>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</si>
  <si>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</si>
  <si>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</si>
  <si>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</si>
  <si>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</si>
  <si>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</si>
  <si>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</si>
  <si>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</si>
  <si>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</si>
  <si>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</si>
  <si>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</si>
  <si>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</si>
  <si>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</si>
  <si>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</si>
  <si>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</si>
  <si>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</si>
  <si>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</si>
  <si>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</si>
  <si>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</si>
  <si>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</si>
  <si>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</si>
  <si>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</si>
  <si>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</si>
  <si>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</si>
  <si>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</si>
  <si>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</si>
  <si>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</si>
  <si>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</si>
  <si>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</si>
  <si>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</si>
  <si>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</si>
  <si>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</si>
  <si>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</si>
  <si>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</si>
  <si>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</si>
  <si>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</si>
  <si>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</si>
  <si>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</si>
  <si>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</si>
  <si>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</si>
  <si>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</si>
  <si>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</si>
  <si>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</si>
  <si>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</si>
  <si>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</si>
  <si>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</si>
  <si>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</si>
  <si>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</si>
  <si>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</si>
  <si>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</si>
  <si>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</si>
  <si>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</si>
  <si>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</si>
  <si>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</si>
  <si>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</si>
  <si>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</si>
  <si>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</si>
  <si>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</si>
  <si>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</si>
  <si>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</si>
  <si>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</si>
  <si>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</si>
  <si>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</si>
  <si>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</si>
  <si>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</si>
  <si>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</si>
  <si>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</si>
  <si>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</si>
  <si>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</si>
  <si>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</si>
  <si>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</si>
  <si>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</si>
  <si>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</si>
  <si>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</si>
  <si>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</si>
  <si>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</si>
  <si>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</si>
  <si>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</si>
  <si>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</si>
  <si>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</si>
  <si>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</si>
  <si>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</si>
  <si>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</si>
  <si>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</si>
  <si>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</si>
  <si>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</si>
  <si>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</si>
  <si>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</si>
  <si>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</si>
  <si>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</si>
  <si>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</si>
  <si>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</si>
  <si>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</si>
  <si>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</si>
  <si>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</si>
  <si>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</si>
  <si>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</si>
  <si>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</si>
  <si>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</si>
  <si>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</si>
  <si>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</si>
  <si>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</si>
  <si>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</si>
  <si>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</si>
  <si>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</si>
  <si>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</si>
  <si>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</si>
  <si>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</si>
  <si>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</si>
  <si>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</si>
  <si>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</si>
  <si>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</si>
  <si>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</si>
  <si>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</si>
  <si>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</si>
  <si>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</si>
  <si>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</si>
  <si>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</si>
  <si>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</si>
  <si>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</si>
  <si>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</si>
  <si>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</si>
  <si>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</si>
  <si>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</si>
  <si>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</si>
  <si>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</si>
  <si>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</si>
  <si>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</si>
  <si>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</si>
  <si>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</si>
  <si>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</si>
  <si>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</si>
  <si>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</si>
  <si>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</si>
  <si>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</si>
  <si>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</si>
  <si>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</si>
  <si>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</si>
  <si>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</si>
  <si>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</si>
  <si>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</si>
  <si>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</si>
  <si>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</si>
  <si>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</si>
  <si>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</si>
  <si>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</si>
  <si>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</si>
  <si>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</si>
  <si>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</si>
  <si>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</si>
  <si>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</si>
  <si>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</si>
  <si>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</si>
  <si>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</si>
  <si>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</si>
  <si>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</si>
  <si>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</si>
  <si>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</si>
  <si>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</si>
  <si>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</si>
  <si>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</si>
  <si>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</si>
  <si>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</si>
  <si>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</si>
  <si>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</si>
  <si>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</si>
  <si>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</si>
  <si>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</si>
  <si>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</si>
  <si>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</si>
  <si>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</si>
  <si>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</si>
  <si>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</si>
  <si>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</si>
  <si>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</si>
  <si>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</si>
  <si>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</si>
  <si>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</si>
  <si>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</si>
  <si>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</si>
  <si>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</si>
  <si>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</si>
  <si>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</si>
  <si>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</si>
  <si>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</si>
  <si>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</si>
  <si>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</si>
  <si>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</si>
  <si>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</si>
  <si>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</si>
  <si>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</si>
  <si>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</si>
  <si>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</si>
  <si>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</si>
  <si>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</si>
  <si>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</si>
  <si>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</si>
  <si>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</si>
  <si>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</si>
  <si>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</si>
  <si>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</si>
  <si>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</si>
  <si>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</si>
  <si>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</si>
  <si>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</si>
  <si>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</si>
  <si>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</si>
  <si>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</si>
  <si>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</si>
  <si>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</si>
  <si>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</si>
  <si>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</si>
  <si>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</si>
  <si>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</si>
  <si>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</si>
  <si>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</si>
  <si>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</si>
  <si>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</si>
  <si>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</si>
  <si>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</si>
  <si>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</si>
  <si>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</si>
  <si>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</si>
  <si>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</si>
  <si>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</si>
  <si>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</si>
  <si>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</si>
  <si>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</si>
  <si>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</si>
  <si>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</si>
  <si>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</si>
  <si>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</si>
  <si>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</si>
  <si>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</si>
  <si>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</si>
  <si>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</si>
  <si>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</si>
  <si>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</si>
  <si>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</si>
  <si>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</si>
  <si>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</si>
  <si>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</si>
  <si>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</si>
  <si>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</si>
  <si>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</si>
  <si>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</si>
  <si>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</si>
  <si>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</si>
  <si>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</si>
  <si>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</si>
  <si>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</si>
  <si>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</si>
  <si>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</si>
  <si>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</si>
  <si>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</si>
  <si>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</si>
  <si>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</si>
  <si>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</si>
  <si>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</si>
  <si>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</si>
  <si>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</si>
  <si>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</si>
  <si>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</si>
  <si>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</si>
  <si>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</si>
  <si>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</si>
  <si>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</si>
  <si>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</si>
  <si>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</si>
  <si>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</si>
  <si>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</si>
  <si>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</si>
  <si>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</si>
  <si>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</si>
  <si>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</si>
  <si>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</si>
  <si>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</si>
  <si>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</si>
  <si>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</si>
  <si>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</si>
  <si>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</si>
  <si>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</si>
  <si>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</si>
  <si>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</si>
  <si>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</si>
  <si>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</si>
  <si>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</si>
  <si>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</si>
  <si>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</si>
  <si>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</si>
  <si>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</si>
  <si>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</si>
  <si>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</si>
  <si>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</si>
  <si>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</si>
  <si>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</si>
  <si>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</si>
  <si>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</si>
  <si>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</si>
  <si>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</si>
  <si>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</si>
  <si>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</si>
  <si>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</si>
  <si>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</si>
  <si>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</si>
  <si>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</si>
  <si>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</si>
  <si>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</si>
  <si>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</si>
  <si>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</si>
  <si>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</si>
  <si>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</si>
  <si>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</si>
  <si>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</si>
  <si>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</si>
  <si>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</si>
  <si>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</si>
  <si>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</si>
  <si>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</si>
  <si>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</si>
  <si>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</si>
  <si>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</si>
  <si>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</si>
  <si>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</si>
  <si>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</si>
  <si>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</si>
  <si>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</si>
  <si>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</si>
  <si>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</si>
  <si>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</si>
  <si>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</si>
  <si>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</si>
  <si>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</si>
  <si>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</si>
  <si>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</si>
  <si>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</si>
  <si>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</si>
  <si>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</si>
  <si>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</si>
  <si>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</si>
  <si>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</si>
  <si>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</si>
  <si>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</si>
  <si>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</si>
  <si>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</si>
  <si>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</si>
  <si>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</si>
  <si>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</si>
  <si>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</si>
  <si>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</si>
  <si>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</si>
  <si>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</si>
  <si>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</si>
  <si>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</si>
  <si>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</si>
  <si>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</si>
  <si>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</si>
  <si>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</si>
  <si>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</si>
  <si>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</si>
  <si>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</si>
  <si>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</si>
  <si>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</si>
  <si>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</si>
  <si>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</si>
  <si>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</si>
  <si>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</si>
  <si>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</si>
  <si>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</si>
  <si>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</si>
  <si>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</si>
  <si>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</si>
  <si>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</si>
  <si>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</si>
  <si>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</si>
  <si>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</si>
  <si>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</si>
  <si>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</si>
  <si>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</si>
  <si>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</si>
  <si>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</si>
  <si>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</si>
  <si>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</si>
  <si>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</si>
  <si>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</si>
  <si>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</si>
  <si>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</si>
  <si>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</si>
  <si>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</si>
  <si>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</si>
  <si>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</si>
  <si>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</si>
  <si>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</si>
  <si>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</si>
  <si>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</si>
  <si>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</si>
  <si>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</si>
  <si>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</si>
  <si>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</si>
  <si>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</si>
  <si>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</si>
  <si>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</si>
  <si>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</si>
  <si>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</si>
  <si>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</si>
  <si>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</si>
  <si>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</si>
  <si>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</si>
  <si>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</si>
  <si>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</si>
  <si>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</si>
  <si>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</si>
  <si>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</si>
  <si>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</si>
  <si>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</si>
  <si>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</si>
  <si>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</si>
  <si>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</si>
  <si>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</si>
  <si>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</si>
  <si>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</si>
  <si>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</si>
  <si>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</si>
  <si>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</si>
  <si>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</si>
  <si>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</si>
  <si>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</si>
  <si>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</si>
  <si>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</si>
  <si>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</si>
  <si>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</si>
  <si>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</si>
  <si>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</si>
  <si>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</si>
  <si>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</si>
  <si>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</si>
  <si>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</si>
  <si>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</si>
  <si>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</si>
  <si>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</si>
  <si>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</si>
  <si>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</si>
  <si>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</si>
  <si>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</si>
  <si>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</si>
  <si>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</si>
  <si>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</si>
  <si>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</si>
  <si>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</si>
  <si>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</si>
  <si>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</si>
  <si>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</si>
  <si>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</si>
  <si>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</si>
  <si>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</si>
  <si>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</si>
  <si>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</si>
  <si>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</si>
  <si>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</si>
  <si>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</si>
  <si>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</si>
  <si>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</si>
  <si>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</si>
  <si>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</si>
  <si>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</si>
  <si>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</si>
  <si>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</si>
  <si>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</si>
  <si>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</si>
  <si>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</si>
  <si>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</si>
  <si>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</si>
  <si>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</si>
  <si>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</si>
  <si>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</si>
  <si>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</si>
  <si>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</si>
  <si>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</si>
  <si>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</si>
  <si>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</si>
  <si>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</si>
  <si>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</si>
  <si>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</si>
  <si>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</si>
  <si>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</si>
  <si>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</si>
  <si>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</si>
  <si>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</si>
  <si>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</si>
  <si>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</si>
  <si>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</si>
  <si>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</si>
  <si>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</si>
  <si>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</si>
  <si>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</si>
  <si>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</si>
  <si>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</si>
  <si>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</si>
  <si>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</si>
  <si>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</si>
  <si>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</si>
  <si>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</si>
  <si>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</si>
  <si>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</si>
  <si>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</si>
  <si>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</si>
  <si>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</si>
  <si>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</si>
  <si>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</si>
  <si>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</si>
  <si>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</si>
  <si>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</si>
  <si>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</si>
  <si>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</si>
  <si>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</si>
  <si>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</si>
  <si>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</si>
  <si>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</si>
  <si>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</si>
  <si>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</si>
  <si>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</si>
  <si>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</si>
  <si>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</si>
  <si>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</si>
  <si>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</si>
  <si>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</si>
  <si>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</si>
  <si>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</si>
  <si>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</si>
  <si>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</si>
  <si>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</si>
  <si>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</si>
  <si>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</si>
  <si>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</si>
  <si>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</si>
  <si>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</si>
  <si>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</si>
  <si>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</si>
  <si>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</si>
  <si>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</si>
  <si>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</si>
  <si>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</si>
  <si>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</si>
  <si>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</si>
  <si>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</si>
  <si>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</si>
  <si>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</si>
  <si>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</si>
  <si>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</si>
  <si>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</si>
  <si>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</si>
  <si>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</si>
  <si>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</si>
  <si>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</si>
  <si>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</si>
  <si>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</si>
  <si>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</si>
  <si>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</si>
  <si>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</si>
  <si>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</si>
  <si>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</si>
  <si>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</si>
  <si>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</si>
  <si>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</si>
  <si>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</si>
  <si>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</si>
  <si>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</si>
  <si>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</si>
  <si>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</si>
  <si>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</si>
  <si>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</si>
  <si>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</si>
  <si>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</si>
  <si>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</si>
  <si>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</si>
  <si>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</si>
  <si>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</si>
  <si>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</si>
  <si>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</si>
  <si>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</si>
  <si>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</si>
  <si>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</si>
  <si>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</si>
  <si>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</si>
  <si>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</si>
  <si>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</si>
  <si>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</si>
  <si>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</si>
  <si>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</si>
  <si>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</si>
  <si>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</si>
  <si>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</si>
  <si>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</si>
  <si>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</si>
  <si>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</si>
  <si>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</si>
  <si>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</si>
  <si>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</si>
  <si>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</si>
  <si>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</si>
  <si>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</si>
  <si>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</si>
  <si>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</si>
  <si>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</si>
  <si>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</si>
  <si>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</si>
  <si>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</si>
  <si>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</si>
  <si>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</si>
  <si>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</si>
  <si>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</si>
  <si>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</si>
  <si>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</si>
  <si>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</si>
  <si>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</si>
  <si>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</si>
  <si>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</si>
  <si>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</si>
  <si>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</si>
  <si>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</si>
  <si>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</si>
  <si>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</si>
  <si>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</si>
  <si>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</si>
  <si>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</si>
  <si>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</si>
  <si>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</si>
  <si>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</si>
  <si>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</si>
  <si>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</si>
  <si>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</si>
  <si>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</si>
  <si>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</si>
  <si>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</si>
  <si>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</si>
  <si>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</si>
  <si>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</si>
  <si>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</si>
  <si>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</si>
  <si>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</si>
  <si>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</si>
  <si>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</si>
  <si>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</si>
  <si>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</si>
  <si>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</si>
  <si>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</si>
  <si>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</si>
  <si>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</si>
  <si>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</si>
  <si>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</si>
  <si>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</si>
  <si>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</si>
  <si>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</si>
  <si>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</si>
  <si>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</si>
  <si>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</si>
  <si>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</si>
  <si>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</si>
  <si>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</si>
  <si>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</si>
  <si>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</si>
  <si>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</si>
  <si>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</si>
  <si>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</si>
  <si>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</si>
  <si>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</si>
  <si>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</si>
  <si>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</si>
  <si>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</si>
  <si>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</si>
  <si>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</si>
  <si>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</si>
  <si>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</si>
  <si>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</si>
  <si>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</si>
  <si>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</si>
  <si>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</si>
  <si>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</si>
  <si>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</si>
  <si>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</si>
  <si>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</si>
  <si>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</si>
  <si>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</si>
  <si>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</si>
  <si>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</si>
  <si>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</si>
  <si>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</si>
  <si>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</si>
  <si>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</si>
  <si>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</si>
  <si>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</si>
  <si>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</si>
  <si>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</si>
  <si>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</si>
  <si>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</si>
  <si>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</si>
  <si>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</si>
  <si>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</si>
  <si>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</si>
  <si>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</si>
  <si>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</si>
  <si>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</si>
  <si>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</si>
  <si>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</si>
  <si>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</si>
  <si>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</si>
  <si>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</si>
  <si>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</si>
  <si>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</si>
  <si>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</si>
  <si>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</si>
  <si>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</si>
  <si>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</si>
  <si>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</si>
  <si>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</si>
  <si>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</si>
  <si>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</si>
  <si>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</si>
  <si>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</si>
  <si>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</si>
  <si>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</si>
  <si>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</si>
  <si>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</si>
  <si>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</si>
  <si>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</si>
  <si>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</si>
  <si>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</si>
  <si>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</si>
  <si>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</si>
  <si>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</si>
  <si>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</si>
  <si>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</si>
  <si>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</si>
  <si>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</si>
  <si>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</si>
  <si>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</si>
  <si>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</si>
  <si>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</si>
  <si>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</si>
  <si>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</si>
  <si>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</si>
  <si>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</si>
  <si>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</si>
  <si>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</si>
  <si>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</si>
  <si>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</si>
  <si>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</si>
  <si>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</si>
  <si>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</si>
  <si>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</si>
  <si>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</si>
  <si>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</si>
  <si>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</si>
  <si>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</si>
  <si>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</si>
  <si>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</si>
  <si>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</si>
  <si>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</si>
  <si>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</si>
  <si>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</si>
  <si>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</si>
  <si>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</si>
  <si>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</si>
  <si>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</si>
  <si>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</si>
  <si>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</si>
  <si>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</si>
  <si>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</si>
  <si>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</si>
  <si>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</si>
  <si>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</si>
  <si>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</si>
  <si>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</si>
  <si>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</si>
  <si>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</si>
  <si>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</si>
  <si>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</si>
  <si>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</si>
  <si>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</si>
  <si>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</si>
  <si>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</si>
  <si>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</si>
  <si>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</si>
  <si>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</si>
  <si>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</si>
  <si>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</si>
  <si>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</si>
  <si>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</si>
  <si>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</si>
  <si>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</si>
  <si>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</si>
  <si>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</si>
  <si>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</si>
  <si>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</si>
  <si>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</si>
  <si>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</si>
  <si>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</si>
  <si>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</si>
  <si>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</si>
  <si>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</si>
  <si>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</si>
  <si>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</si>
  <si>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</si>
  <si>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</si>
  <si>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</si>
  <si>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</si>
  <si>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</si>
  <si>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</si>
  <si>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</si>
  <si>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</si>
  <si>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</si>
  <si>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</si>
  <si>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</si>
  <si>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</si>
  <si>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</si>
  <si>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</si>
  <si>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</si>
  <si>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</si>
  <si>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</si>
  <si>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</si>
  <si>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</si>
  <si>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</si>
  <si>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</si>
  <si>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</si>
  <si>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</si>
  <si>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</si>
  <si>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</si>
  <si>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</si>
  <si>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</si>
  <si>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</si>
  <si>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</si>
  <si>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</si>
  <si>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</si>
  <si>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</si>
  <si>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</si>
  <si>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</si>
  <si>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</si>
  <si>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</si>
  <si>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</si>
  <si>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</si>
  <si>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</si>
  <si>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</si>
  <si>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</si>
  <si>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</si>
  <si>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</si>
  <si>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</si>
  <si>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</si>
  <si>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</si>
  <si>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</si>
  <si>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</si>
  <si>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</si>
  <si>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</si>
  <si>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</si>
  <si>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</si>
  <si>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</si>
  <si>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</si>
  <si>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</si>
  <si>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</si>
  <si>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</si>
  <si>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</si>
  <si>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</si>
  <si>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</si>
  <si>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</si>
  <si>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</si>
  <si>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</si>
  <si>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</si>
  <si>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</si>
  <si>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</si>
  <si>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</si>
  <si>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</si>
  <si>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</si>
  <si>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</si>
  <si>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</si>
  <si>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</si>
  <si>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</si>
  <si>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</si>
  <si>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</si>
  <si>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</si>
  <si>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</si>
  <si>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</si>
  <si>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</si>
  <si>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</si>
  <si>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</si>
  <si>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</si>
  <si>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</si>
  <si>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</si>
  <si>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</si>
  <si>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</si>
  <si>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</si>
  <si>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</si>
  <si>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</si>
  <si>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</si>
  <si>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</si>
  <si>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</si>
  <si>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</si>
  <si>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</si>
  <si>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</si>
  <si>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</si>
  <si>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</si>
  <si>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</si>
  <si>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</si>
  <si>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</si>
  <si>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</si>
  <si>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</si>
  <si>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</si>
  <si>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</si>
  <si>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</si>
  <si>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</si>
  <si>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</si>
  <si>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</si>
  <si>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</si>
  <si>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</si>
  <si>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</si>
  <si>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</si>
  <si>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</si>
  <si>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</si>
  <si>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</si>
  <si>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</si>
  <si>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</si>
  <si>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</si>
  <si>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</si>
  <si>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</si>
  <si>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</si>
  <si>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</si>
  <si>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</si>
  <si>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</si>
  <si>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</si>
  <si>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</si>
  <si>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</si>
  <si>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</si>
  <si>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</si>
  <si>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</si>
  <si>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</si>
  <si>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</si>
  <si>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</si>
  <si>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</si>
  <si>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</si>
  <si>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</si>
  <si>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</si>
  <si>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</si>
  <si>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</si>
  <si>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</si>
  <si>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</si>
  <si>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</si>
  <si>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</si>
  <si>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</si>
  <si>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</si>
  <si>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</si>
  <si>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</si>
  <si>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</si>
  <si>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</si>
  <si>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</si>
  <si>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</si>
  <si>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</si>
  <si>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</si>
  <si>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</si>
  <si>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</si>
  <si>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</si>
  <si>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</si>
  <si>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</si>
  <si>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</si>
  <si>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</si>
  <si>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</si>
  <si>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</si>
  <si>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</si>
  <si>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</si>
  <si>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</si>
  <si>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</si>
  <si>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</si>
  <si>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</si>
  <si>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</si>
  <si>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</si>
  <si>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</si>
  <si>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</si>
  <si>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</si>
  <si>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</si>
  <si>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</si>
  <si>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</si>
  <si>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</si>
  <si>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</si>
  <si>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</si>
  <si>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</si>
  <si>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</si>
  <si>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</si>
  <si>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</si>
  <si>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</si>
  <si>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</si>
  <si>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</si>
  <si>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</si>
  <si>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</si>
  <si>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</si>
  <si>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</si>
  <si>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</si>
  <si>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</si>
  <si>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</si>
  <si>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</si>
  <si>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</si>
  <si>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</si>
  <si>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</si>
  <si>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</si>
  <si>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</si>
  <si>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</si>
  <si>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</si>
  <si>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</si>
  <si>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</si>
  <si>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</si>
  <si>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</si>
  <si>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</si>
  <si>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</si>
  <si>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</si>
  <si>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</si>
  <si>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</si>
  <si>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</si>
  <si>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</si>
  <si>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</si>
  <si>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</si>
  <si>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</si>
  <si>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</si>
  <si>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</si>
  <si>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</si>
  <si>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</si>
  <si>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</si>
  <si>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</si>
  <si>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</si>
  <si>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</si>
  <si>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</si>
  <si>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</si>
  <si>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</si>
  <si>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</si>
  <si>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</si>
  <si>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</si>
  <si>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</si>
  <si>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</si>
  <si>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</si>
  <si>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</si>
  <si>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</si>
  <si>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</si>
  <si>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</si>
  <si>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</si>
  <si>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</si>
  <si>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</si>
  <si>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</si>
  <si>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</si>
  <si>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</si>
  <si>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</si>
  <si>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</si>
  <si>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</si>
  <si>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</si>
  <si>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</si>
  <si>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</si>
  <si>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</si>
  <si>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</si>
  <si>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</si>
  <si>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</si>
  <si>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</si>
  <si>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</si>
  <si>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</si>
  <si>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</si>
  <si>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</si>
  <si>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</si>
  <si>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</si>
  <si>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</si>
  <si>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</si>
  <si>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</si>
  <si>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</si>
  <si>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</si>
  <si>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</si>
  <si>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</si>
  <si>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</si>
  <si>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</si>
  <si>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</si>
  <si>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</si>
  <si>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</si>
  <si>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</si>
  <si>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</si>
  <si>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</si>
  <si>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</si>
  <si>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</si>
  <si>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</si>
  <si>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</si>
  <si>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</si>
  <si>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</si>
  <si>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</si>
  <si>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</si>
  <si>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</si>
  <si>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</si>
  <si>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</si>
  <si>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</si>
  <si>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</si>
  <si>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</si>
  <si>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</si>
  <si>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</si>
  <si>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</si>
  <si>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</si>
  <si>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</si>
  <si>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</si>
  <si>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</si>
  <si>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</si>
  <si>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</si>
  <si>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</si>
  <si>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</si>
  <si>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</si>
  <si>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</si>
  <si>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</si>
  <si>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</si>
  <si>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</si>
  <si>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</si>
  <si>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</si>
  <si>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</si>
  <si>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</si>
  <si>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</si>
  <si>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</si>
  <si>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</si>
  <si>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</si>
  <si>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</si>
  <si>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</si>
  <si>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</si>
  <si>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</si>
  <si>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</si>
  <si>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</si>
  <si>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</si>
  <si>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</si>
  <si>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</si>
  <si>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</si>
  <si>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</si>
  <si>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</si>
  <si>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</si>
  <si>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</si>
  <si>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</si>
  <si>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</si>
  <si>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</si>
  <si>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</si>
  <si>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</si>
  <si>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</si>
  <si>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</si>
  <si>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</si>
  <si>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</si>
  <si>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</si>
  <si>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</si>
  <si>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</si>
  <si>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</si>
  <si>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</si>
  <si>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</si>
  <si>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</si>
  <si>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</si>
  <si>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</si>
  <si>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</si>
  <si>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</si>
  <si>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</si>
  <si>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</si>
  <si>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</si>
  <si>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</si>
  <si>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</si>
  <si>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</si>
  <si>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</si>
  <si>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</si>
  <si>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</si>
  <si>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</si>
  <si>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</si>
  <si>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</si>
  <si>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</si>
  <si>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</si>
  <si>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</si>
  <si>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</si>
  <si>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</si>
  <si>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</si>
  <si>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</si>
  <si>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</si>
  <si>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</si>
  <si>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</si>
  <si>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</si>
  <si>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</si>
  <si>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</si>
  <si>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</si>
  <si>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</si>
  <si>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</si>
  <si>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</si>
  <si>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</si>
  <si>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</si>
  <si>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</si>
  <si>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</si>
  <si>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</si>
  <si>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</si>
  <si>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</si>
  <si>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</si>
  <si>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</si>
  <si>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</si>
  <si>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</si>
  <si>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</si>
  <si>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</si>
  <si>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</si>
  <si>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</si>
  <si>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</si>
  <si>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</si>
  <si>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</si>
  <si>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</si>
  <si>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</si>
  <si>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</si>
  <si>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</si>
  <si>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</si>
  <si>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</si>
  <si>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</si>
  <si>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</si>
  <si>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</si>
  <si>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</si>
  <si>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</si>
  <si>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</si>
  <si>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</si>
  <si>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</si>
  <si>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</si>
  <si>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</si>
  <si>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</si>
  <si>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</si>
  <si>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</si>
  <si>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</si>
  <si>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</si>
  <si>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</si>
  <si>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</si>
  <si>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</si>
  <si>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</si>
  <si>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</si>
  <si>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</si>
  <si>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</si>
  <si>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</si>
  <si>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</si>
  <si>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</si>
  <si>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</si>
  <si>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</si>
  <si>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</si>
  <si>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</si>
  <si>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</si>
  <si>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</si>
  <si>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</si>
  <si>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</si>
  <si>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</si>
  <si>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</si>
  <si>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</si>
  <si>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</si>
  <si>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</si>
  <si>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</si>
  <si>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</si>
  <si>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</si>
  <si>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</si>
  <si>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</si>
  <si>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</si>
  <si>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</si>
  <si>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</si>
  <si>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</si>
  <si>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</si>
  <si>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</si>
  <si>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</si>
  <si>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</si>
  <si>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</si>
  <si>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</si>
  <si>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</si>
  <si>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</si>
  <si>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</si>
  <si>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</si>
  <si>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</si>
  <si>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</si>
  <si>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</si>
  <si>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</si>
  <si>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</si>
  <si>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</si>
  <si>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</si>
  <si>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</si>
  <si>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</si>
  <si>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</si>
  <si>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</si>
  <si>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</si>
  <si>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</si>
  <si>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</si>
  <si>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</si>
  <si>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</si>
  <si>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</si>
  <si>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</si>
  <si>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</si>
  <si>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</si>
  <si>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</si>
  <si>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</si>
  <si>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</si>
  <si>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</si>
  <si>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</si>
  <si>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</si>
  <si>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</si>
  <si>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</si>
  <si>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</si>
  <si>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</si>
  <si>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</si>
  <si>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</si>
  <si>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</si>
  <si>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</si>
  <si>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</si>
  <si>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</si>
  <si>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</si>
  <si>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</si>
  <si>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</si>
  <si>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</si>
  <si>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</si>
  <si>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</si>
  <si>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</si>
  <si>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</si>
  <si>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</si>
  <si>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</si>
  <si>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</si>
  <si>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</si>
  <si>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</si>
  <si>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</si>
  <si>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</si>
  <si>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</si>
  <si>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</si>
  <si>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</si>
  <si>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</si>
  <si>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</si>
  <si>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</si>
  <si>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</si>
  <si>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</si>
  <si>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</si>
  <si>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</si>
  <si>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</si>
  <si>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</si>
  <si>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</si>
  <si>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</si>
  <si>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</si>
  <si>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</si>
  <si>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</si>
  <si>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</si>
  <si>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</si>
  <si>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</si>
  <si>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</si>
  <si>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</si>
  <si>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</si>
  <si>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</si>
  <si>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</si>
  <si>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</si>
  <si>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</si>
  <si>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</si>
  <si>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</si>
  <si>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</si>
  <si>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</si>
  <si>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</si>
  <si>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</si>
  <si>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</si>
  <si>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</si>
  <si>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</si>
  <si>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</si>
  <si>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</si>
  <si>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</si>
  <si>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</si>
  <si>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</si>
  <si>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</si>
  <si>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</si>
  <si>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</si>
  <si>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</si>
  <si>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</si>
  <si>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</si>
  <si>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</si>
  <si>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</si>
  <si>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</si>
  <si>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</si>
  <si>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</si>
  <si>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</si>
  <si>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</si>
  <si>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</si>
  <si>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</si>
  <si>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</si>
  <si>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</si>
  <si>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</si>
  <si>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</si>
  <si>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</si>
  <si>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</si>
  <si>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</si>
  <si>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</si>
  <si>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</si>
  <si>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</si>
  <si>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</si>
  <si>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</si>
  <si>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</si>
  <si>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</si>
  <si>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</si>
  <si>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</si>
  <si>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</si>
  <si>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</si>
  <si>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</si>
  <si>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</si>
  <si>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</si>
  <si>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</si>
  <si>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</si>
  <si>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</si>
  <si>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</si>
  <si>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</si>
  <si>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</si>
  <si>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</si>
  <si>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</si>
  <si>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</si>
  <si>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</si>
  <si>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</si>
  <si>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</si>
  <si>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</si>
  <si>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</si>
  <si>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</si>
  <si>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</si>
  <si>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</si>
  <si>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</si>
  <si>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</si>
  <si>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</si>
  <si>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</si>
  <si>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</si>
  <si>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</si>
  <si>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</si>
  <si>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</si>
  <si>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</si>
  <si>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</si>
  <si>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</si>
  <si>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</si>
  <si>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</si>
  <si>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</si>
  <si>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</si>
  <si>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</si>
  <si>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</si>
  <si>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</si>
  <si>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</si>
  <si>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</si>
  <si>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</si>
  <si>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</si>
  <si>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</si>
  <si>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</si>
  <si>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</si>
  <si>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</si>
  <si>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</si>
  <si>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</si>
  <si>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</si>
  <si>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</si>
  <si>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</si>
  <si>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</si>
  <si>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</si>
  <si>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</si>
  <si>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</si>
  <si>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</si>
  <si>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</si>
  <si>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</si>
  <si>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</si>
  <si>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</si>
  <si>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</si>
  <si>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</si>
  <si>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</si>
  <si>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</si>
  <si>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</si>
  <si>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</si>
  <si>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</si>
  <si>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</si>
  <si>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</si>
  <si>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</si>
  <si>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</si>
  <si>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</si>
  <si>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</si>
  <si>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</si>
  <si>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</si>
  <si>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</si>
  <si>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</si>
  <si>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</si>
  <si>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</si>
  <si>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</si>
  <si>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</si>
  <si>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</si>
  <si>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</si>
  <si>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</si>
  <si>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</si>
  <si>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</si>
  <si>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</si>
  <si>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</si>
  <si>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</si>
  <si>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</si>
  <si>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</si>
  <si>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</si>
  <si>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</si>
  <si>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</si>
  <si>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</si>
  <si>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</si>
  <si>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</si>
  <si>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</si>
  <si>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</si>
  <si>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</si>
  <si>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</si>
  <si>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</si>
  <si>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</si>
  <si>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</si>
  <si>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</si>
  <si>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</si>
  <si>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</si>
  <si>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</si>
  <si>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</si>
  <si>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</si>
  <si>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</si>
  <si>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</si>
  <si>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</si>
  <si>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</si>
  <si>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</si>
  <si>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</si>
  <si>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</si>
  <si>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</si>
  <si>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</si>
  <si>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</si>
  <si>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</si>
  <si>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</si>
  <si>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</si>
  <si>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</si>
  <si>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</si>
  <si>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</si>
  <si>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</si>
  <si>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</si>
  <si>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</si>
  <si>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</si>
  <si>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</si>
  <si>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</si>
  <si>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</si>
  <si>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</si>
  <si>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</si>
  <si>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</si>
  <si>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</si>
  <si>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</si>
  <si>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</si>
  <si>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</si>
  <si>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</si>
  <si>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</si>
  <si>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</si>
  <si>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</si>
  <si>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</si>
  <si>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</si>
  <si>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</si>
  <si>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</si>
  <si>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</si>
  <si>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</si>
  <si>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</si>
  <si>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</si>
  <si>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</si>
  <si>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</si>
  <si>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</si>
  <si>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</si>
  <si>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</si>
  <si>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</si>
  <si>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</si>
  <si>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</si>
  <si>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</si>
  <si>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</si>
  <si>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</si>
  <si>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</si>
  <si>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</si>
  <si>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</si>
  <si>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</si>
  <si>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</si>
  <si>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</si>
  <si>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</si>
  <si>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</si>
  <si>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</si>
  <si>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</si>
  <si>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</si>
  <si>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</si>
  <si>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</si>
  <si>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</si>
  <si>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</si>
  <si>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</si>
  <si>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</si>
  <si>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</si>
  <si>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</si>
  <si>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</si>
  <si>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</si>
  <si>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</si>
  <si>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</si>
  <si>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</si>
  <si>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</si>
  <si>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</si>
  <si>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</si>
  <si>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</si>
  <si>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</si>
  <si>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</si>
  <si>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</si>
  <si>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</si>
  <si>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</si>
  <si>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</si>
  <si>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</si>
  <si>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</si>
  <si>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</si>
  <si>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</si>
  <si>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</si>
  <si>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</si>
  <si>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</si>
  <si>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</si>
  <si>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</si>
  <si>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</si>
  <si>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</si>
  <si>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</si>
  <si>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</si>
  <si>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</si>
  <si>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</si>
  <si>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</si>
  <si>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</si>
  <si>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</si>
  <si>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</si>
  <si>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</si>
  <si>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</si>
  <si>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</si>
  <si>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</si>
  <si>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</si>
  <si>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</si>
  <si>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</si>
  <si>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</si>
  <si>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</si>
  <si>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</si>
  <si>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</si>
  <si>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</si>
  <si>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</si>
  <si>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</si>
  <si>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</si>
  <si>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</si>
  <si>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</si>
  <si>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</si>
  <si>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</si>
  <si>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</si>
  <si>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</si>
  <si>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</si>
  <si>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</si>
  <si>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</si>
  <si>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</si>
  <si>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</si>
  <si>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</si>
  <si>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</si>
  <si>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</si>
  <si>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</si>
  <si>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</si>
  <si>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</si>
  <si>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</si>
  <si>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</si>
  <si>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</si>
  <si>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</si>
  <si>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</si>
  <si>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</si>
  <si>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</si>
  <si>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</si>
  <si>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</si>
  <si>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</si>
  <si>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</si>
  <si>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</si>
  <si>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</si>
  <si>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</si>
  <si>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</si>
  <si>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</si>
  <si>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</si>
  <si>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</si>
  <si>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</si>
  <si>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</si>
  <si>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</si>
  <si>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</si>
  <si>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</si>
  <si>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</si>
  <si>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</si>
  <si>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</si>
  <si>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</si>
  <si>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</si>
  <si>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</si>
  <si>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</si>
  <si>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</si>
  <si>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</si>
  <si>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</si>
  <si>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</si>
  <si>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</si>
  <si>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</si>
  <si>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</si>
  <si>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</si>
  <si>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</si>
  <si>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</si>
  <si>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</si>
  <si>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</si>
  <si>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</si>
  <si>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</si>
  <si>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</si>
  <si>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</si>
  <si>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</si>
  <si>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</si>
  <si>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</si>
  <si>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</si>
  <si>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</si>
  <si>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</si>
  <si>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</si>
  <si>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</si>
  <si>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</si>
  <si>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</si>
  <si>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</si>
  <si>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</si>
  <si>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</si>
  <si>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</si>
  <si>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</si>
  <si>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</si>
  <si>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</si>
  <si>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</si>
  <si>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</si>
  <si>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</si>
  <si>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</si>
  <si>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</si>
  <si>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</si>
  <si>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</si>
  <si>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</si>
  <si>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</si>
  <si>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</si>
  <si>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</si>
  <si>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</si>
  <si>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</si>
  <si>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</si>
  <si>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</si>
  <si>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</si>
  <si>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</si>
  <si>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</si>
  <si>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</si>
  <si>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</si>
  <si>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</si>
  <si>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</si>
  <si>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</si>
  <si>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</si>
  <si>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</si>
  <si>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</si>
  <si>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</si>
  <si>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</si>
  <si>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</si>
  <si>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</si>
  <si>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</si>
  <si>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</si>
  <si>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</si>
  <si>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</si>
  <si>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</si>
  <si>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</si>
  <si>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</si>
  <si>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</si>
  <si>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</si>
  <si>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</si>
  <si>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</si>
  <si>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</si>
  <si>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</si>
  <si>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</si>
  <si>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</si>
  <si>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</si>
  <si>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</si>
  <si>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</si>
  <si>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</si>
  <si>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</si>
  <si>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</si>
  <si>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</si>
  <si>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</si>
  <si>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</si>
  <si>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</si>
  <si>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</si>
  <si>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</si>
  <si>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</si>
  <si>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</si>
  <si>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</si>
  <si>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</si>
  <si>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</si>
  <si>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</si>
  <si>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</si>
  <si>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</si>
  <si>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</si>
  <si>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</si>
  <si>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</si>
  <si>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</si>
  <si>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</si>
  <si>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</si>
  <si>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</si>
  <si>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</si>
  <si>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</si>
  <si>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</si>
  <si>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</si>
  <si>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</si>
  <si>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</si>
  <si>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</si>
  <si>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</si>
  <si>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</si>
  <si>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</si>
  <si>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</si>
  <si>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</si>
  <si>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</si>
  <si>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</si>
  <si>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</si>
  <si>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</si>
  <si>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</si>
  <si>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</si>
  <si>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</si>
  <si>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</si>
  <si>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</si>
  <si>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</si>
  <si>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</si>
  <si>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</si>
  <si>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</si>
  <si>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</si>
  <si>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</si>
  <si>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</si>
  <si>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</si>
  <si>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</si>
  <si>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</si>
  <si>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</si>
  <si>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</si>
  <si>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</si>
  <si>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</si>
  <si>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</si>
  <si>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</si>
  <si>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</si>
  <si>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</si>
  <si>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</si>
  <si>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</si>
  <si>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</si>
  <si>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</si>
  <si>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</si>
  <si>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</si>
  <si>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</si>
  <si>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</si>
  <si>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</si>
  <si>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</si>
  <si>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</si>
  <si>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</si>
  <si>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</si>
  <si>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</si>
  <si>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</si>
  <si>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</si>
  <si>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</si>
  <si>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</si>
  <si>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</si>
  <si>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</si>
  <si>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</si>
  <si>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</si>
  <si>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</si>
  <si>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</si>
  <si>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</si>
  <si>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</si>
  <si>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</si>
  <si>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</si>
  <si>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</si>
  <si>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</si>
  <si>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</si>
  <si>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</si>
  <si>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</si>
  <si>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</si>
  <si>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</si>
  <si>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</si>
  <si>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</si>
  <si>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</si>
  <si>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</si>
  <si>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</si>
  <si>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</si>
  <si>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</si>
  <si>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</si>
  <si>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</si>
  <si>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</si>
  <si>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</si>
  <si>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</si>
  <si>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</si>
  <si>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</si>
  <si>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</si>
  <si>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</si>
  <si>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</si>
  <si>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</si>
  <si>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</si>
  <si>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</si>
  <si>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</si>
  <si>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</si>
  <si>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</si>
  <si>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</si>
  <si>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</si>
  <si>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</si>
  <si>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</si>
  <si>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</si>
  <si>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</si>
  <si>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</si>
  <si>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</si>
  <si>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</si>
  <si>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</si>
  <si>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</si>
  <si>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</si>
  <si>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</si>
  <si>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</si>
  <si>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</si>
  <si>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</si>
  <si>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</si>
  <si>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</si>
  <si>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</si>
  <si>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</si>
  <si>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</si>
  <si>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</si>
  <si>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</si>
  <si>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</si>
  <si>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</si>
  <si>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</si>
  <si>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</si>
  <si>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</si>
  <si>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</si>
  <si>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</si>
  <si>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</si>
  <si>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</si>
  <si>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</si>
  <si>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</si>
  <si>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</si>
  <si>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</si>
  <si>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</si>
  <si>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</si>
  <si>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</si>
  <si>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</si>
  <si>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</si>
  <si>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</si>
  <si>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</si>
  <si>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</si>
  <si>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</si>
  <si>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</si>
  <si>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</si>
  <si>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</si>
  <si>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</si>
  <si>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</si>
  <si>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</si>
  <si>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</si>
  <si>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</si>
  <si>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</si>
  <si>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</si>
  <si>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</si>
  <si>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</si>
  <si>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</si>
  <si>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</si>
  <si>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</si>
  <si>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</si>
  <si>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</si>
  <si>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</si>
  <si>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</si>
  <si>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</si>
  <si>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</si>
  <si>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</si>
  <si>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</si>
  <si>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</si>
  <si>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</si>
  <si>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</si>
  <si>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</si>
  <si>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</si>
  <si>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</si>
  <si>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</si>
  <si>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</si>
  <si>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</si>
  <si>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</si>
  <si>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</si>
  <si>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</si>
  <si>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</si>
  <si>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</si>
  <si>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</si>
  <si>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</si>
  <si>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</si>
  <si>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</si>
  <si>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</si>
  <si>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</si>
  <si>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</si>
  <si>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</si>
  <si>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</si>
  <si>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</si>
  <si>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</si>
  <si>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</si>
  <si>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</si>
  <si>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</si>
  <si>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</si>
  <si>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</si>
  <si>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</si>
  <si>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</si>
  <si>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</si>
  <si>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</si>
  <si>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</si>
  <si>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</si>
  <si>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</si>
  <si>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</si>
  <si>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</si>
  <si>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</si>
  <si>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</si>
  <si>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</si>
  <si>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</si>
  <si>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</si>
  <si>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</si>
  <si>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</si>
  <si>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</si>
  <si>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</si>
  <si>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</si>
  <si>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</si>
  <si>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</si>
  <si>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</si>
  <si>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</si>
  <si>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</si>
  <si>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</si>
  <si>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</si>
  <si>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</si>
  <si>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</si>
  <si>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</si>
  <si>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</si>
  <si>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</si>
  <si>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</si>
  <si>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</si>
  <si>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</si>
  <si>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</si>
  <si>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</si>
  <si>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</si>
  <si>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</si>
  <si>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</si>
  <si>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</si>
  <si>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</si>
  <si>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</si>
  <si>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</si>
  <si>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</si>
  <si>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</si>
  <si>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</si>
  <si>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</si>
  <si>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</si>
  <si>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</si>
  <si>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</si>
  <si>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</si>
  <si>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</si>
  <si>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</si>
  <si>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</si>
  <si>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</si>
  <si>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</si>
  <si>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</si>
  <si>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</si>
  <si>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</si>
  <si>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</si>
  <si>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</si>
  <si>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</si>
  <si>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</si>
  <si>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</si>
  <si>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</si>
  <si>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</si>
  <si>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</si>
  <si>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</si>
  <si>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</si>
  <si>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</si>
  <si>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</si>
  <si>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</si>
  <si>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</si>
  <si>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</si>
  <si>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</si>
  <si>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</si>
  <si>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</si>
  <si>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</si>
  <si>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</si>
  <si>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</si>
  <si>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</si>
  <si>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</si>
  <si>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</si>
  <si>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</si>
  <si>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</si>
  <si>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</si>
  <si>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</si>
  <si>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</si>
  <si>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</si>
  <si>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</si>
  <si>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</si>
  <si>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</si>
  <si>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</si>
  <si>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</si>
  <si>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</si>
  <si>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</si>
  <si>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</si>
  <si>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</si>
  <si>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</si>
  <si>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</si>
  <si>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</si>
  <si>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</si>
  <si>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</si>
  <si>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</si>
  <si>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</si>
  <si>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</si>
  <si>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</si>
  <si>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</si>
  <si>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</si>
  <si>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</si>
  <si>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</si>
  <si>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</si>
  <si>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</si>
  <si>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</si>
  <si>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</si>
  <si>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</si>
  <si>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</si>
  <si>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</si>
  <si>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</si>
  <si>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</si>
  <si>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</si>
  <si>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</si>
  <si>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</si>
  <si>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</si>
  <si>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</si>
  <si>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</si>
  <si>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</si>
  <si>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</si>
  <si>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</si>
  <si>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</si>
  <si>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</si>
  <si>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</si>
  <si>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</si>
  <si>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</si>
  <si>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</si>
  <si>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</si>
  <si>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</si>
  <si>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</si>
  <si>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</si>
  <si>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</si>
  <si>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</si>
  <si>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</si>
  <si>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</si>
  <si>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</si>
  <si>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</si>
  <si>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</si>
  <si>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</si>
  <si>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</si>
  <si>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</si>
  <si>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</si>
  <si>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</si>
  <si>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</si>
  <si>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</si>
  <si>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</si>
  <si>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</si>
  <si>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</si>
  <si>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</si>
  <si>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</si>
  <si>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</si>
  <si>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</si>
  <si>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</si>
  <si>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</si>
  <si>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</si>
  <si>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</si>
  <si>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</si>
  <si>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</si>
  <si>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</si>
  <si>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</si>
  <si>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</si>
  <si>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</si>
  <si>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</si>
  <si>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</si>
  <si>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</si>
  <si>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</si>
  <si>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</si>
  <si>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</si>
  <si>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</si>
  <si>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</si>
  <si>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</si>
  <si>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</si>
  <si>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</si>
  <si>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</si>
  <si>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</si>
  <si>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</si>
  <si>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</si>
  <si>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</si>
  <si>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</si>
  <si>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</si>
  <si>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</si>
  <si>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</si>
  <si>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</si>
  <si>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</si>
  <si>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</si>
  <si>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</si>
  <si>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</si>
  <si>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</si>
  <si>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</si>
  <si>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</si>
  <si>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</si>
  <si>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</si>
  <si>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</si>
  <si>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</si>
  <si>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</si>
  <si>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</si>
  <si>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</si>
  <si>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</si>
  <si>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</si>
  <si>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</si>
  <si>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</si>
  <si>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</si>
  <si>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</si>
  <si>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</si>
  <si>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</si>
  <si>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</si>
  <si>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</si>
  <si>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</si>
  <si>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</si>
  <si>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</si>
  <si>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</si>
  <si>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</si>
  <si>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</si>
  <si>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</si>
  <si>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</si>
  <si>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</si>
  <si>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</si>
  <si>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</si>
  <si>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</si>
  <si>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</si>
  <si>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</si>
  <si>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</si>
  <si>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</si>
  <si>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</si>
  <si>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</si>
  <si>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</si>
  <si>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</si>
  <si>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</si>
  <si>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</si>
  <si>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</si>
  <si>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</si>
  <si>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</si>
  <si>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</si>
  <si>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</si>
  <si>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</si>
  <si>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</si>
  <si>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</si>
  <si>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</si>
  <si>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</si>
  <si>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</si>
  <si>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</si>
  <si>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</si>
  <si>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</si>
  <si>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</si>
  <si>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</si>
  <si>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</si>
  <si>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</si>
  <si>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</si>
  <si>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</si>
  <si>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</si>
  <si>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</si>
  <si>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</si>
  <si>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</si>
  <si>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</si>
  <si>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</si>
  <si>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</si>
  <si>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</si>
  <si>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</si>
  <si>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</si>
  <si>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</si>
  <si>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</si>
  <si>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</si>
  <si>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</si>
  <si>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</si>
  <si>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</si>
  <si>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</si>
  <si>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</si>
  <si>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</si>
  <si>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</si>
  <si>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</si>
  <si>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</si>
  <si>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</si>
  <si>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</si>
  <si>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</si>
  <si>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</si>
  <si>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</si>
  <si>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</si>
  <si>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</si>
  <si>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</si>
  <si>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</si>
  <si>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</si>
  <si>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</si>
  <si>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</si>
  <si>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</si>
  <si>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</si>
  <si>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</si>
  <si>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</si>
  <si>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</si>
  <si>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</si>
  <si>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</si>
  <si>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</si>
  <si>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</si>
  <si>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</si>
  <si>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</si>
  <si>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</si>
  <si>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</si>
  <si>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</si>
  <si>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</si>
  <si>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</si>
  <si>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</si>
  <si>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</si>
  <si>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</si>
  <si>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</si>
  <si>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</si>
  <si>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</si>
  <si>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</si>
  <si>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</si>
  <si>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</si>
  <si>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</si>
  <si>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</si>
  <si>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</si>
  <si>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</si>
  <si>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</si>
  <si>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</si>
  <si>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</si>
  <si>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</si>
  <si>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</si>
  <si>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</si>
  <si>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</si>
  <si>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</si>
  <si>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</si>
  <si>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</si>
  <si>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</si>
  <si>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</si>
  <si>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</si>
  <si>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</si>
  <si>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</si>
  <si>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</si>
  <si>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</si>
  <si>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</si>
  <si>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</si>
  <si>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</si>
  <si>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</si>
  <si>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</si>
  <si>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</si>
  <si>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</si>
  <si>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</si>
  <si>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</si>
  <si>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</si>
  <si>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</si>
  <si>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</si>
  <si>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</si>
  <si>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</si>
  <si>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</si>
  <si>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</si>
  <si>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</si>
  <si>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</si>
  <si>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</si>
  <si>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</si>
  <si>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</si>
  <si>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</si>
  <si>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</si>
  <si>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</si>
  <si>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</si>
  <si>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</si>
  <si>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</si>
  <si>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</si>
  <si>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</si>
  <si>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</si>
  <si>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</si>
  <si>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</si>
  <si>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</si>
  <si>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</si>
  <si>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</si>
  <si>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</si>
  <si>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</si>
  <si>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</si>
  <si>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</si>
  <si>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 xml:space="preserve">Sum of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</si>
</sst>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6">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 lato black"/>
    </font>
  </fonts>
  <fills count="3">
    <fill>
      <patternFill patternType="none"/>
    </fill>
    <fill>
      <patternFill patternType="gray125"/>
    </fill>
    <fill>
      <patternFill patternType="solid">
        <fgColor theme="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6">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5" fillId="0" borderId="0" xfId="0" applyNumberFormat="1" applyFont="1" applyAlignment="1"/>
    <xf numFmtId="0" fontId="0" fillId="2" borderId="0" xfId="0" applyFont="1" applyFill="1" applyAlignment="1"/>
    <xf numFmtId="0" fontId="0" fillId="2" borderId="0" xfId="0" applyFont="1" applyFill="1" applyAlignment="1">
      <alignment horizontal="center" vertical="center"/>
    </xf>
  </cellXfs>
  <cellStyles count="2">
    <cellStyle name="Normal" xfId="0" builtinId="0"/>
    <cellStyle name="Percent" xfId="1"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val="0"/>
        <i val="0"/>
        <sz val="11"/>
        <color theme="0"/>
      </font>
      <border>
        <bottom style="thin">
          <color theme="4"/>
        </bottom>
        <vertical/>
        <horizontal/>
      </border>
    </dxf>
    <dxf>
      <font>
        <color theme="0"/>
      </font>
      <fill>
        <patternFill>
          <fgColor theme="0"/>
          <bgColor theme="1" tint="0.14993743705557422"/>
        </patternFill>
      </fill>
      <border diagonalUp="0" diagonalDown="0">
        <left/>
        <right/>
        <top/>
        <bottom/>
        <vertical/>
        <horizontal/>
      </border>
    </dxf>
  </dxfs>
  <tableStyles count="2">
    <tableStyle name="AB" pivot="0" table="0" count="10" xr9:uid="{A5438F49-792C-4EEB-BBCF-4294FB413DD9}">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34998626667073579"/>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62B-4EA6-AD3F-DC142B7EC62B}"/>
            </c:ext>
          </c:extLst>
        </c:ser>
        <c:dLbls>
          <c:showLegendKey val="0"/>
          <c:showVal val="0"/>
          <c:showCatName val="0"/>
          <c:showSerName val="0"/>
          <c:showPercent val="0"/>
          <c:showBubbleSize val="0"/>
        </c:dLbls>
        <c:axId val="122112336"/>
        <c:axId val="1221119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2B-4EA6-AD3F-DC142B7EC62B}"/>
            </c:ext>
          </c:extLst>
        </c:ser>
        <c:dLbls>
          <c:showLegendKey val="0"/>
          <c:showVal val="0"/>
          <c:showCatName val="0"/>
          <c:showSerName val="0"/>
          <c:showPercent val="0"/>
          <c:showBubbleSize val="0"/>
        </c:dLbls>
        <c:gapWidth val="219"/>
        <c:overlap val="-27"/>
        <c:axId val="47314576"/>
        <c:axId val="47316240"/>
      </c:barChart>
      <c:catAx>
        <c:axId val="473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6240"/>
        <c:crosses val="autoZero"/>
        <c:auto val="1"/>
        <c:lblAlgn val="ctr"/>
        <c:lblOffset val="100"/>
        <c:noMultiLvlLbl val="0"/>
      </c:catAx>
      <c:valAx>
        <c:axId val="473162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4576"/>
        <c:crosses val="autoZero"/>
        <c:crossBetween val="between"/>
      </c:valAx>
      <c:valAx>
        <c:axId val="12211192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12336"/>
        <c:crosses val="max"/>
        <c:crossBetween val="between"/>
      </c:valAx>
      <c:catAx>
        <c:axId val="122112336"/>
        <c:scaling>
          <c:orientation val="minMax"/>
        </c:scaling>
        <c:delete val="1"/>
        <c:axPos val="b"/>
        <c:numFmt formatCode="General" sourceLinked="1"/>
        <c:majorTickMark val="out"/>
        <c:minorTickMark val="none"/>
        <c:tickLblPos val="nextTo"/>
        <c:crossAx val="1221119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3C-4827-A53B-582A6A5BDB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3C-4827-A53B-582A6A5BDB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3C-4827-A53B-582A6A5BDB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605-4B46-9334-1EF5D808187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F85-4942-BC55-9BBBDA35DA52}"/>
            </c:ext>
          </c:extLst>
        </c:ser>
        <c:dLbls>
          <c:showLegendKey val="0"/>
          <c:showVal val="0"/>
          <c:showCatName val="0"/>
          <c:showSerName val="0"/>
          <c:showPercent val="0"/>
          <c:showBubbleSize val="0"/>
        </c:dLbls>
        <c:gapWidth val="150"/>
        <c:axId val="45484256"/>
        <c:axId val="45480928"/>
      </c:barChart>
      <c:catAx>
        <c:axId val="4548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0928"/>
        <c:crosses val="autoZero"/>
        <c:auto val="1"/>
        <c:lblAlgn val="ctr"/>
        <c:lblOffset val="100"/>
        <c:noMultiLvlLbl val="0"/>
      </c:catAx>
      <c:valAx>
        <c:axId val="45480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58953421420609E-2"/>
          <c:y val="0.14414419874864276"/>
          <c:w val="0.8431371668349078"/>
          <c:h val="0.6828827029198852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936-4E26-ACF3-6B4192D2E0F3}"/>
            </c:ext>
          </c:extLst>
        </c:ser>
        <c:dLbls>
          <c:showLegendKey val="0"/>
          <c:showVal val="0"/>
          <c:showCatName val="0"/>
          <c:showSerName val="0"/>
          <c:showPercent val="0"/>
          <c:showBubbleSize val="0"/>
        </c:dLbls>
        <c:smooth val="0"/>
        <c:axId val="128788272"/>
        <c:axId val="128784528"/>
      </c:lineChart>
      <c:catAx>
        <c:axId val="128788272"/>
        <c:scaling>
          <c:orientation val="minMax"/>
        </c:scaling>
        <c:delete val="1"/>
        <c:axPos val="b"/>
        <c:numFmt formatCode="General" sourceLinked="1"/>
        <c:majorTickMark val="none"/>
        <c:minorTickMark val="none"/>
        <c:tickLblPos val="nextTo"/>
        <c:crossAx val="128784528"/>
        <c:crosses val="autoZero"/>
        <c:auto val="1"/>
        <c:lblAlgn val="ctr"/>
        <c:lblOffset val="100"/>
        <c:noMultiLvlLbl val="0"/>
      </c:catAx>
      <c:valAx>
        <c:axId val="1287845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8788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BE0-4789-BA92-9B61DCB2F86C}"/>
            </c:ext>
          </c:extLst>
        </c:ser>
        <c:dLbls>
          <c:showLegendKey val="0"/>
          <c:showVal val="0"/>
          <c:showCatName val="0"/>
          <c:showSerName val="0"/>
          <c:showPercent val="0"/>
          <c:showBubbleSize val="0"/>
        </c:dLbls>
        <c:smooth val="0"/>
        <c:axId val="119592528"/>
        <c:axId val="119591696"/>
      </c:lineChart>
      <c:catAx>
        <c:axId val="119592528"/>
        <c:scaling>
          <c:orientation val="minMax"/>
        </c:scaling>
        <c:delete val="1"/>
        <c:axPos val="b"/>
        <c:numFmt formatCode="General" sourceLinked="1"/>
        <c:majorTickMark val="none"/>
        <c:minorTickMark val="none"/>
        <c:tickLblPos val="nextTo"/>
        <c:crossAx val="119591696"/>
        <c:crosses val="autoZero"/>
        <c:auto val="1"/>
        <c:lblAlgn val="ctr"/>
        <c:lblOffset val="100"/>
        <c:noMultiLvlLbl val="0"/>
      </c:catAx>
      <c:valAx>
        <c:axId val="1195916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95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B19-4A47-8CC1-EB05B6AA67BB}"/>
            </c:ext>
          </c:extLst>
        </c:ser>
        <c:dLbls>
          <c:showLegendKey val="0"/>
          <c:showVal val="0"/>
          <c:showCatName val="0"/>
          <c:showSerName val="0"/>
          <c:showPercent val="0"/>
          <c:showBubbleSize val="0"/>
        </c:dLbls>
        <c:smooth val="0"/>
        <c:axId val="131245072"/>
        <c:axId val="131246320"/>
      </c:lineChart>
      <c:catAx>
        <c:axId val="131245072"/>
        <c:scaling>
          <c:orientation val="minMax"/>
        </c:scaling>
        <c:delete val="1"/>
        <c:axPos val="b"/>
        <c:numFmt formatCode="General" sourceLinked="1"/>
        <c:majorTickMark val="none"/>
        <c:minorTickMark val="none"/>
        <c:tickLblPos val="nextTo"/>
        <c:crossAx val="131246320"/>
        <c:crosses val="autoZero"/>
        <c:auto val="1"/>
        <c:lblAlgn val="ctr"/>
        <c:lblOffset val="100"/>
        <c:noMultiLvlLbl val="0"/>
      </c:catAx>
      <c:valAx>
        <c:axId val="1312463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124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C5D-4AEC-80D0-05B24CF66AFE}"/>
            </c:ext>
          </c:extLst>
        </c:ser>
        <c:dLbls>
          <c:showLegendKey val="0"/>
          <c:showVal val="0"/>
          <c:showCatName val="0"/>
          <c:showSerName val="0"/>
          <c:showPercent val="0"/>
          <c:showBubbleSize val="0"/>
        </c:dLbls>
        <c:smooth val="0"/>
        <c:axId val="50330528"/>
        <c:axId val="50331776"/>
      </c:lineChart>
      <c:catAx>
        <c:axId val="50330528"/>
        <c:scaling>
          <c:orientation val="minMax"/>
        </c:scaling>
        <c:delete val="1"/>
        <c:axPos val="b"/>
        <c:numFmt formatCode="General" sourceLinked="1"/>
        <c:majorTickMark val="none"/>
        <c:minorTickMark val="none"/>
        <c:tickLblPos val="nextTo"/>
        <c:crossAx val="50331776"/>
        <c:crosses val="autoZero"/>
        <c:auto val="1"/>
        <c:lblAlgn val="ctr"/>
        <c:lblOffset val="100"/>
        <c:noMultiLvlLbl val="0"/>
      </c:catAx>
      <c:valAx>
        <c:axId val="503317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033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372-41DB-993D-0A267035CF41}"/>
            </c:ext>
          </c:extLst>
        </c:ser>
        <c:dLbls>
          <c:showLegendKey val="0"/>
          <c:showVal val="0"/>
          <c:showCatName val="0"/>
          <c:showSerName val="0"/>
          <c:showPercent val="0"/>
          <c:showBubbleSize val="0"/>
        </c:dLbls>
        <c:smooth val="0"/>
        <c:axId val="119296224"/>
        <c:axId val="119302048"/>
      </c:lineChart>
      <c:catAx>
        <c:axId val="119296224"/>
        <c:scaling>
          <c:orientation val="minMax"/>
        </c:scaling>
        <c:delete val="1"/>
        <c:axPos val="b"/>
        <c:numFmt formatCode="General" sourceLinked="1"/>
        <c:majorTickMark val="none"/>
        <c:minorTickMark val="none"/>
        <c:tickLblPos val="nextTo"/>
        <c:crossAx val="119302048"/>
        <c:crosses val="autoZero"/>
        <c:auto val="1"/>
        <c:lblAlgn val="ctr"/>
        <c:lblOffset val="100"/>
        <c:noMultiLvlLbl val="0"/>
      </c:catAx>
      <c:valAx>
        <c:axId val="1193020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929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58953421420609E-2"/>
          <c:y val="0.14414419874864276"/>
          <c:w val="0.8431371668349078"/>
          <c:h val="0.68288270291988529"/>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AAE-4967-9D2F-EB2F8E27D647}"/>
            </c:ext>
          </c:extLst>
        </c:ser>
        <c:dLbls>
          <c:showLegendKey val="0"/>
          <c:showVal val="0"/>
          <c:showCatName val="0"/>
          <c:showSerName val="0"/>
          <c:showPercent val="0"/>
          <c:showBubbleSize val="0"/>
        </c:dLbls>
        <c:smooth val="0"/>
        <c:axId val="128788272"/>
        <c:axId val="128784528"/>
      </c:lineChart>
      <c:catAx>
        <c:axId val="128788272"/>
        <c:scaling>
          <c:orientation val="minMax"/>
        </c:scaling>
        <c:delete val="1"/>
        <c:axPos val="b"/>
        <c:numFmt formatCode="General" sourceLinked="1"/>
        <c:majorTickMark val="none"/>
        <c:minorTickMark val="none"/>
        <c:tickLblPos val="nextTo"/>
        <c:crossAx val="128784528"/>
        <c:crosses val="autoZero"/>
        <c:auto val="1"/>
        <c:lblAlgn val="ctr"/>
        <c:lblOffset val="100"/>
        <c:noMultiLvlLbl val="0"/>
      </c:catAx>
      <c:valAx>
        <c:axId val="12878452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8788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1DE-47EA-B5B8-2CD2DA14872C}"/>
            </c:ext>
          </c:extLst>
        </c:ser>
        <c:dLbls>
          <c:showLegendKey val="0"/>
          <c:showVal val="0"/>
          <c:showCatName val="0"/>
          <c:showSerName val="0"/>
          <c:showPercent val="0"/>
          <c:showBubbleSize val="0"/>
        </c:dLbls>
        <c:smooth val="0"/>
        <c:axId val="119592528"/>
        <c:axId val="119591696"/>
      </c:lineChart>
      <c:catAx>
        <c:axId val="119592528"/>
        <c:scaling>
          <c:orientation val="minMax"/>
        </c:scaling>
        <c:delete val="1"/>
        <c:axPos val="b"/>
        <c:numFmt formatCode="General" sourceLinked="1"/>
        <c:majorTickMark val="none"/>
        <c:minorTickMark val="none"/>
        <c:tickLblPos val="nextTo"/>
        <c:crossAx val="119591696"/>
        <c:crosses val="autoZero"/>
        <c:auto val="1"/>
        <c:lblAlgn val="ctr"/>
        <c:lblOffset val="100"/>
        <c:noMultiLvlLbl val="0"/>
      </c:catAx>
      <c:valAx>
        <c:axId val="11959169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95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7948717948717945"/>
          <c:h val="1"/>
        </c:manualLayout>
      </c:layout>
      <c:lineChart>
        <c:grouping val="standard"/>
        <c:varyColors val="0"/>
        <c:ser>
          <c:idx val="0"/>
          <c:order val="0"/>
          <c:tx>
            <c:strRef>
              <c:f>KPI!$J$3</c:f>
              <c:strCache>
                <c:ptCount val="1"/>
                <c:pt idx="0">
                  <c:v>Total</c:v>
                </c:pt>
              </c:strCache>
            </c:strRef>
          </c:tx>
          <c:spPr>
            <a:ln w="3492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EB4-49D4-B8CC-45D8371999F6}"/>
            </c:ext>
          </c:extLst>
        </c:ser>
        <c:dLbls>
          <c:showLegendKey val="0"/>
          <c:showVal val="0"/>
          <c:showCatName val="0"/>
          <c:showSerName val="0"/>
          <c:showPercent val="0"/>
          <c:showBubbleSize val="0"/>
        </c:dLbls>
        <c:smooth val="0"/>
        <c:axId val="131245072"/>
        <c:axId val="131246320"/>
      </c:lineChart>
      <c:catAx>
        <c:axId val="131245072"/>
        <c:scaling>
          <c:orientation val="minMax"/>
        </c:scaling>
        <c:delete val="1"/>
        <c:axPos val="b"/>
        <c:numFmt formatCode="General" sourceLinked="1"/>
        <c:majorTickMark val="none"/>
        <c:minorTickMark val="none"/>
        <c:tickLblPos val="nextTo"/>
        <c:crossAx val="131246320"/>
        <c:crosses val="autoZero"/>
        <c:auto val="1"/>
        <c:lblAlgn val="ctr"/>
        <c:lblOffset val="100"/>
        <c:noMultiLvlLbl val="0"/>
      </c:catAx>
      <c:valAx>
        <c:axId val="1312463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124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100000">
          <a:schemeClr val="tx1">
            <a:lumMod val="85000"/>
            <a:lumOff val="1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E99-49DB-AE16-69D8AD70D08D}"/>
            </c:ext>
          </c:extLst>
        </c:ser>
        <c:dLbls>
          <c:showLegendKey val="0"/>
          <c:showVal val="0"/>
          <c:showCatName val="0"/>
          <c:showSerName val="0"/>
          <c:showPercent val="0"/>
          <c:showBubbleSize val="0"/>
        </c:dLbls>
        <c:smooth val="0"/>
        <c:axId val="50330528"/>
        <c:axId val="50331776"/>
      </c:lineChart>
      <c:catAx>
        <c:axId val="50330528"/>
        <c:scaling>
          <c:orientation val="minMax"/>
        </c:scaling>
        <c:delete val="1"/>
        <c:axPos val="b"/>
        <c:numFmt formatCode="General" sourceLinked="1"/>
        <c:majorTickMark val="none"/>
        <c:minorTickMark val="none"/>
        <c:tickLblPos val="nextTo"/>
        <c:crossAx val="50331776"/>
        <c:crosses val="autoZero"/>
        <c:auto val="1"/>
        <c:lblAlgn val="ctr"/>
        <c:lblOffset val="100"/>
        <c:noMultiLvlLbl val="0"/>
      </c:catAx>
      <c:valAx>
        <c:axId val="5033177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033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4925" cap="rnd">
              <a:solidFill>
                <a:schemeClr val="bg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EE9-4F86-886D-D0483A796DE9}"/>
            </c:ext>
          </c:extLst>
        </c:ser>
        <c:dLbls>
          <c:showLegendKey val="0"/>
          <c:showVal val="0"/>
          <c:showCatName val="0"/>
          <c:showSerName val="0"/>
          <c:showPercent val="0"/>
          <c:showBubbleSize val="0"/>
        </c:dLbls>
        <c:smooth val="0"/>
        <c:axId val="119296224"/>
        <c:axId val="119302048"/>
      </c:lineChart>
      <c:catAx>
        <c:axId val="119296224"/>
        <c:scaling>
          <c:orientation val="minMax"/>
        </c:scaling>
        <c:delete val="1"/>
        <c:axPos val="b"/>
        <c:numFmt formatCode="General" sourceLinked="1"/>
        <c:majorTickMark val="none"/>
        <c:minorTickMark val="none"/>
        <c:tickLblPos val="nextTo"/>
        <c:crossAx val="119302048"/>
        <c:crosses val="autoZero"/>
        <c:auto val="1"/>
        <c:lblAlgn val="ctr"/>
        <c:lblOffset val="100"/>
        <c:noMultiLvlLbl val="0"/>
      </c:catAx>
      <c:valAx>
        <c:axId val="11930204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929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081-4083-9118-0B39C121C4FA}"/>
            </c:ext>
          </c:extLst>
        </c:ser>
        <c:dLbls>
          <c:showLegendKey val="0"/>
          <c:showVal val="0"/>
          <c:showCatName val="0"/>
          <c:showSerName val="0"/>
          <c:showPercent val="0"/>
          <c:showBubbleSize val="0"/>
        </c:dLbls>
        <c:axId val="122112336"/>
        <c:axId val="122111920"/>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081-4083-9118-0B39C121C4FA}"/>
            </c:ext>
          </c:extLst>
        </c:ser>
        <c:dLbls>
          <c:showLegendKey val="0"/>
          <c:showVal val="0"/>
          <c:showCatName val="0"/>
          <c:showSerName val="0"/>
          <c:showPercent val="0"/>
          <c:showBubbleSize val="0"/>
        </c:dLbls>
        <c:gapWidth val="139"/>
        <c:overlap val="-27"/>
        <c:axId val="47314576"/>
        <c:axId val="47316240"/>
      </c:barChart>
      <c:catAx>
        <c:axId val="473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16240"/>
        <c:crosses val="autoZero"/>
        <c:auto val="1"/>
        <c:lblAlgn val="ctr"/>
        <c:lblOffset val="100"/>
        <c:noMultiLvlLbl val="0"/>
      </c:catAx>
      <c:valAx>
        <c:axId val="4731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a:solidFill>
                      <a:schemeClr val="bg1"/>
                    </a:solidFill>
                  </a:rPr>
                  <a:t>SALES</a:t>
                </a:r>
              </a:p>
            </c:rich>
          </c:tx>
          <c:layout>
            <c:manualLayout>
              <c:xMode val="edge"/>
              <c:yMode val="edge"/>
              <c:x val="2.0278552955308258E-2"/>
              <c:y val="0.437024105944186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14576"/>
        <c:crosses val="autoZero"/>
        <c:crossBetween val="between"/>
      </c:valAx>
      <c:valAx>
        <c:axId val="1221119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a:solidFill>
                      <a:schemeClr val="bg1"/>
                    </a:solidFill>
                  </a:rPr>
                  <a:t>PROFIT</a:t>
                </a:r>
              </a:p>
            </c:rich>
          </c:tx>
          <c:layout>
            <c:manualLayout>
              <c:xMode val="edge"/>
              <c:yMode val="edge"/>
              <c:x val="0.93389191736569499"/>
              <c:y val="0.42052186914879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112336"/>
        <c:crosses val="max"/>
        <c:crossBetween val="between"/>
      </c:valAx>
      <c:catAx>
        <c:axId val="122112336"/>
        <c:scaling>
          <c:orientation val="minMax"/>
        </c:scaling>
        <c:delete val="1"/>
        <c:axPos val="b"/>
        <c:numFmt formatCode="General" sourceLinked="1"/>
        <c:majorTickMark val="out"/>
        <c:minorTickMark val="none"/>
        <c:tickLblPos val="nextTo"/>
        <c:crossAx val="1221119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bg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2">
              <a:lumMod val="20000"/>
              <a:lumOff val="80000"/>
            </a:schemeClr>
          </a:solidFill>
          <a:ln w="19050">
            <a:solidFill>
              <a:schemeClr val="lt1"/>
            </a:solidFill>
          </a:ln>
          <a:effectLst/>
        </c:spPr>
      </c:pivotFmt>
    </c:pivotFmts>
    <c:plotArea>
      <c:layout>
        <c:manualLayout>
          <c:layoutTarget val="inner"/>
          <c:xMode val="edge"/>
          <c:yMode val="edge"/>
          <c:x val="0.23311908136716128"/>
          <c:y val="0.1851909246324647"/>
          <c:w val="0.52974639139467827"/>
          <c:h val="0.75476776636311838"/>
        </c:manualLayout>
      </c:layout>
      <c:doughnutChart>
        <c:varyColors val="1"/>
        <c:ser>
          <c:idx val="0"/>
          <c:order val="0"/>
          <c:tx>
            <c:strRef>
              <c:f>'Pie Chart'!$B$3</c:f>
              <c:strCache>
                <c:ptCount val="1"/>
                <c:pt idx="0">
                  <c:v>Total</c:v>
                </c:pt>
              </c:strCache>
            </c:strRef>
          </c:tx>
          <c:spPr>
            <a:solidFill>
              <a:schemeClr val="bg2"/>
            </a:solidFill>
          </c:spPr>
          <c:explosion val="2"/>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2585-4094-B097-895AC540C636}"/>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2585-4094-B097-895AC540C636}"/>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2585-4094-B097-895AC540C6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585-4094-B097-895AC540C63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80F-47F5-8560-0B9FE48125D2}"/>
            </c:ext>
          </c:extLst>
        </c:ser>
        <c:dLbls>
          <c:dLblPos val="outEnd"/>
          <c:showLegendKey val="0"/>
          <c:showVal val="1"/>
          <c:showCatName val="0"/>
          <c:showSerName val="0"/>
          <c:showPercent val="0"/>
          <c:showBubbleSize val="0"/>
        </c:dLbls>
        <c:gapWidth val="90"/>
        <c:axId val="45484256"/>
        <c:axId val="45480928"/>
      </c:barChart>
      <c:catAx>
        <c:axId val="4548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5480928"/>
        <c:crosses val="autoZero"/>
        <c:auto val="1"/>
        <c:lblAlgn val="ctr"/>
        <c:lblOffset val="100"/>
        <c:noMultiLvlLbl val="0"/>
      </c:catAx>
      <c:valAx>
        <c:axId val="45480928"/>
        <c:scaling>
          <c:orientation val="minMax"/>
        </c:scaling>
        <c:delete val="1"/>
        <c:axPos val="b"/>
        <c:numFmt formatCode="General" sourceLinked="1"/>
        <c:majorTickMark val="none"/>
        <c:minorTickMark val="none"/>
        <c:tickLblPos val="nextTo"/>
        <c:crossAx val="4548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F7EB9CC-4D1F-41E9-B53A-04805558278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2A42B85-D064-4161-970B-A6C0BA0FAF78}">
          <cx:tx>
            <cx:txData>
              <cx:f>_xlchart.v5.5</cx:f>
              <cx:v>Sales</cx:v>
            </cx:txData>
          </cx:tx>
          <cx:dataId val="0"/>
          <cx:layoutPr>
            <cx:geography cultureLanguage="en-US" cultureRegion="IN" attribution="Powered by Bing">
              <cx:geoCache provider="{E9337A44-BEBE-4D9F-B70C-5C5E7DAFC167}">
                <cx:binary>1H1pc9u4svZfSeXzSw9ArDx15lQNSUmW18ROnGS+sBzH4Q6SALj++tuK5cRmlNjnjm+9JU1mJrYE
ooEHvTda/74Z/nVT3F7rV0NZKPOvm+HP14m19b/++MPcJLfltTko0xtdmeqrPbipyj+qr1/Tm9s/
vujrPlXxHy7C9I+b5Frb2+H1f/4NT4tvq5Pq5tqmlXrb3urx4ta0hTW/eW/nW6+uv5SpClNjdXpj
8Z+vT6+Nub5JWnNrrXn96lbZ1I7vxvr2z9ePPvr61R/zB/40+asC6LPtFxhL3QMsXCKoIOjbC79+
VVQq3r7tCHzAEUOESHE/6dl1CQOfTc83aq6/fNG3xsCqvv3/p+GPlgDv/vX61U3VKrvZvxi28s/X
71Vqb7+8urTX9hbWn5oquPtAUG3W8f7y28L/eIzAf/49+wVsxew3D0Ca79tTb/2EUVAVlb7+Ut3v
1D+Hh8gDz5OMIeruhAcjdsCokIST+0nv4HkOKbuR+TFyBkpwvpegfLg19tVVquNUpdf3m/QiyHDq
MkEJ3omMRAccE0E8tH1/BtCzydqN0mz4DKoPV3sJ1TFItfYmH18QJXHAXEFcyuVjuSbZgSuFQJRy
79uL3k96xz/PIWU3Mj9GzkA5/rSXoPxVXH++Ll+Sc9wDwYF3OPLuOAc446HKkfxAUtA4LnLvoPEe
Q/MMgnYj833gDJi/TvYSmNPUmM2fuk7vN+gFxBqA4yIpJNvuPWz+I3C8A864C/poq5D4/dxbs+B5
RO0G6NGKZiCdgoLfQ5PgL51OlXpJ7qEHrkdcV2J6hxDYZQ8BwhgsNk6ZBzDdG3R3xuIdQM8gaDc4
3wfOgPnr770E5uy2f3V0q83teH+A/znzUHSAQeF77N4mcB9jI+gBB84Cp2HLXDOl8zyadsPzcOwM
obOjvUXo8LqsTZLq2xcEiRxwyTj2CNupfsDjYUJwF3C8ex9AfMhAm41+Flm/xunB8DlUh3sJ1V86
v1bm2tzv1D9nJUIPJHg+iOCtIprZb557QImHGWPyDiV2P/e9mHuaot0A/VjLDJu/LvYSm/sYwqvq
6yvw7dry8wu7QR4CBxQTkGUP9ZAQBwgDF3ECOG5eM1n335K1G6zdT5kBFwZ7CVxwXaRfK/2yXqs4
cBnl3MNb4YYfo4Yx2HcQEBKYbnXUY7Z6Hk27sXo4doZQ8NdeInR1q8tK2fst+udSj9IDJJgL/8x8
IuGCUedyj0tyx00zcfcMSnaD8n3gDJGrd3uJSFApdXtj05v2JVHZWAQMM3JvMcyYBsARRIJF7s5Q
eSY1u5F5NHiGTrCf6IS3xXV//ZLGHPEOEHir3CX3/upjeSbYAYR+OATptlpohtBzKNoNz4+RM2zC
xV5yzhJC1+mXF3RUXXnAPMawS+YhBDDdpCDUlduUA8i6hwb2MyjZDcn3gTNElvsZ31ndVhC0fkFE
CCgRCnKKer8IWZMDSinkgtDWpp4B8wyCdgPzfeAMmNV+qv1T0PnXLxnToWArg3LBHmz9t9dM+2ME
VhkFVuIbK/shrzyDlN2QfB84g+R0PzXL+st18oJpN7DDwG1Bwr23gmfeJ8YQyWEeERLNFMqThOyG
YztsBsY63EtVsi6KVFWpuT+qL2AXQ2ANsKCQCL0zf2d4SO8AU8kJ+x62vp/7LhrwHIp+Acz3tcyx
2U+l8t5eJ/d7889xAfOLQPEA2F/bWNos4PktGC2k67p8lid4io7daNyNmiHxfj9F1um1Hotr9eUF
0YBigU22k80MLsEPBMKQNfC2KYOZXn8OJbvx+DFyhsnpnkou9SV9Uc0ODAKhFk9AMHn7euyfQK4T
/EaJuLdlIHp/HLaC62mCdiOzvh84A2Z9tpcq5azSNnkVXOsKVMtLmsRQPkNAjzOyBWiWTROgWCQj
kvO7ZBqaibHn07Ubpvn4GVpnwX6iBSmST5XO78/yP1c0UKYG4sulm6qAXRYy+PmQlEaQ1tmKuDlO
z6DoFwh9HznH5tNeYrOu+hfkH8AFCcqhDGq35+KRg41g4xht35/h8hQ1uzG5GzXDY72fzuTxSyfO
JERXqHA9KG769sKPNY4nwbVBoHLuI2azus6n6dmNyf24GSrHl3vJJSdVm5oXNgXQgSch8MIh9Xz3
mgGDIeOJwVaWW1U0MwWeRdJubB4MncFzsp9Mc3qdqtsX1C7sgEBSjLIHPPEwl8m9AxeDagFRd4fc
DJonydkNy3bYDJLT/Ywfn6Y3SRpfqxdEBUoAoC7dg+Ty3a7PnX4GaRcEtvXGwt68ZrrlORT9Apjv
a5ljs95LaXaaQlbMVPYlFT8HlvEw1GBsY8VzNUMPsAcBfqhUuz8Rdx7Ns2j5FSzflzHHZT+9mv+D
qnSod8au9AgHtti8Zjwj5AEHxCi556lZ+PI5FO0G58fIGTZX+6lizpP0JQPK6IBCsRKwzNYqgxDM
Qw0jIYWMoCJNuj+Mg4dx/qeo2Y3J3agZHueHeyrDjKland5Lk3/uU8LdGmATqB+j23TYLHi5KTET
Am7WsG3u+Cf98jRFu3HZ1DnfrWWGzel+XrE5u/2sr03+kuoFSi6gCGkTWr7zYubYeAdgS4OXc69+
ZnLsORTtxubHyBk2Z/tpl31IzU2lTPqyhhmHMiRG4AbH3WsmzDwwzFzI/Xu7E/zPImk3Og+GzuD5
sJ+m2bm+jauXxIZAoExCyQvZ3mvyHmODXXQANbMYEzDYHmmYJwnZjcj9AmZwnF/spZY5u+2uX7II
ZpMgY5yCZ7lllZk9hjGHRDIEmIW8s6NnqDxNz25U7sfNUDm72lNU+lent0N684IWGRSYUxcUDKZb
DTOzyDDiBxhBuSWSP2HyHGp+hcuPsXNsTvcSmw9jBRfV43th8s/Nsk2oH3x5l/+i8h/UPkgwDDyF
tjx1P/edg/kMgnZj833gDJgPn/YTmGu4OKNi+6LaRYAbgwkTcuteztJld9oFiszubeoZ63x4Fk2/
gOfB2DlCf+0lQnfJv/A6f9nIDGBEOQGxtS0Vn1sACHxRvrlCuNvVfC5Vu1F6PHqG09l+VgWc5wVU
l73oFWhIO0sCMG2z/gj45GE4wAMRB7oHIbHlM8DwkbH2DIp24/NjLTNszo/3kofe3CplxqK7ftFr
MnCRU3pwS2Yb20RzfOBykyRSbnJsdw4QmHUP8XkuVbsxejx6htOb/ZB1v7+qfbdXd7bCo0/+l91r
wLyG3jSbJhy7w2oeXA/Am+Yo95VPs8TNrKnMr8naDdRs+KOV7EfHmosEuue8WpuXLUSjcAXdlRAB
2AbOfopCQ3QHg8Ozuab+7QW290P2eS5Vu1F5PHrGPhfrvRRzl1X7f1P/BOECBNzh4h9dah4qIuhi
Iz24DwCFnHdIzWKgz6drN1bz8TO0LoM9RuvFDTvwWAlkoeF2+h0Wc+MbDDuXIMjK8ZmYu9vlp+n5
HUb3o+cI7adJ9w7MBuhHdnt7L3j+ud9KGLStgYA03De7g2cW6oFST0I3nYgeBBweCr1nkbQboQdD
Z/C828/E6Lvb4UWbCWDweIikIMZ210RBlA4qC8Gc23YcmplzT5LzK1i+rWIOycf/PzLt133vvvcH
DK/t9eJbY8EHre9+/+63lUPPw9nQrTrfyVV3h3795c/XBG6Zw1Z/b1i4ecgjQ2CX4How8Pba2D9f
Ox4Hj1diDuYGYXC7XcIze+j6Bm9B3eEBmBngazEPiuKgJ87rV2pTSwydD9mBB/wIRQpQwwAGJGSQ
zEbLfuuJSKFLCxdgN2KOMAy6X+abqhghXv99T7Y/v1Jt+aZKlTV/vgYR/PpVffe5Da1wZQUeAcWp
EOvFnosYBrld31xfQHAGPo7/n4eMslHUOMeU4u6tZLRcTFSzdVlM+ULUrQnR1LkXpODdSlZ0WuBu
9NZQNp6EcV7178acl8fEuGWAGysP8xR1zI+yTAWqwlkguEoWuY0v4poc0tx2fkR1EVCqrvo2f9O7
1Pp5H8vAyd3ExzwbgshQz/dKVfiG5ij2G1q4l1Y1iV/XrggmEpdntO/MO0W8xDfC0nBsdfEFOa0/
SvI+q7KvpLaNL6L27eiN9iKrOFs1PaPKJ1lbXqTZ1B5VtWyOR5F01h+aMl91ZErDrFDDydhzsS7j
oVxk2WSPqI68pTUtCbK8mngYw3aeae64g9/TMQq7YahLXwwNSfwRqfFwQhotUE2joGYNO0FaHhaF
e1EjLHxiPXxa5vhYRUMZZoPX+rG07iJP8tFvGhktLarLAA5MtZAKa7+J895P+yaIc6IDAKs8nizN
l4I54qjMMh5EVVT6LRX1cnDjQR0OCvqWBMwM8SIvpsuGqSbsx+TKG7H7vi8ZXw9UdJ8Urlw/MY0X
opFU0VmtRxctigoa3nhB4yQYHXcqItOl0iTP20XaV9K5yYsBi8mHVh7OtGy5ybTfqspMAWIV7XyH
2sb6lmXjRUOUPPNiDzmLXjZk8PXYNf2qdI0+dAUbVqJUSvkppuJ8KJW9cIRF1h9Tp0ysLydDOt/G
KTsRuUZBhoc0Xzj55OS+7byy8LOW5mfOmJLaCZ1yGOJpVdV60vq0yorUSQo/r6QUzIcHGeEFdTeo
SR2JSFmuP1VuxC70VPdp7numSp0s97WtdNa/jWxerlRTSRGfEzF1Xb/0ogS104pOtbYXnhndkb/v
UWvQpdONXMYLx8uK0gvcuGwHd4mYlEMKBPCKoeEUmrWOdbNsTKTaABcIf6hkPbzth2Yq/TFTjbt0
U5xVQe7EQ5hC6DkKnNYYb5GOnXOV5CzNQ3cS5ehbXg6nOSgS6Suv+cKmuJnCqnGjC1UkTh2AJGlq
P8vr5CpiKi/PnGx0cVDWIzqfup53y8IRfRS0TVIpH1uljsYMJ4eVKpxFOgkSB71sx0sdJSL2iaOH
D3laeLnPGk7+bhLqhkVcxudNMjbnvEnlwnZ1HfAEq34FBKDTCRm2KOMGLQZVTIfpqOo33Gh15Q3N
0PqiwXTy6ZiZwsce1ms3y6J1Inm0lrVwep8ZK3I/tgMLsYPt5COsBEA+5aWfMWJHH3eJu0iQsRdt
J9SbRtbxSjTUT3DHzr2si99FRT0c10XtMr9x4glC6CDltyrokRC9qepRp3GybZH7/cf/vKtK+PNt
zI9fbjrs/vgJKvzuWvP+9lNw+3iTGTDzD22o+f6sH41hN0roO6kztXbXzPdeGfw3bz5PIYJ9QqDS
4dcK8fsV9x9KdDtmqwvBYYNHgJJB0PUA2pNukldbXSjFASegAqFe0oUbxd803lYXEgxtFDAESaBx
GUFwhQwciK0ydClUYkAyeeOuwz0/uKj03yhD0MQPVSGFdkCMkm+lUPBXuJT2WBXG/YAmWVftoeu2
sQ2K3CvLgLqJd0Jb4hlfMK1Oct5Ca2Qv6SQ4H9/3aocqBpX+cHaG3M31dwz7A0KJQ6X149mbJp68
bhrsqm/dbiHGki9w6hbhKNLy8H8xFXTuhRAu2CZo0370oc7XJOswLpldUazTVeHi3icmqRdQmNf8
L1YFW7mp+cObVhdg4jycasJDXo+U2lUxDOlqIFMTamvzwA6ihWjI7zYQws4/beCmCQq054RDASL2
8VRDZ9u8YLCBXhp5fje6b5Vu+dehA5WtIjBFKuL4TRTlQY1oBc797yaHM7hjckLBLIPkoLcx5R6u
0w5JFIHRYVdORbmPsyFZKEwbuKf7u1l+PiOb/nwu5OMpdBWB1iKPZzGxJKZronalwdPTcDaVsT4b
GtEtsrpU5ROL2th+D2xDOJLM3YTCXAJlm2Cpbhb9wDZkTeeSBNt2FY/c+kmub6G05quMq9LHRXnM
o6z2f7/An7eRwX1cD9pAQQtJyHJvrNUHM0ZJnvWSVO0qQ4wFKvIKAMurFr+fZbNN83W5G3dYQoh8
U1j/eBbaRljlTd6uSNqNoOWck9gx52AeucGASvbEmnbt4sPZZqBxiuImZkW7kl2P/ahK/bgrrV+D
lvYrz7O+zvPPv1+gC4L0pxVC2Qbf3A704EDORNmY5Fz2PbAdTjg9pxUtrmLURmteTfKwreI8bJsL
0Y0yaApqvnCL5FHNyGEb62rVtV63ADum93Uv6pthIM565GCUu5FtLic9+oVI4gDnzfSEYMI78Icg
EVwIBn8JPKL5iZMm5m5lgY3SHsw7nzp9LvxhYN3CcQjyU4OboJZVHxLYvYVbDPRvNInhTYtlfSbs
RIK4jr1zCLvHT/AC20kayOcNhzP4d8YMmVfwfGKFXQ02WbhRwsJUJ0PQSG4XponN+yElWYB67hVh
VYClOahMn5io7PKwHMDx6ZDyc2oyvxkV8gmuozBSEvnKjcfjuHX1mcsnZz3lfRU2nbVhL1gdNFZ7
V22fOle2k1HgkbQJNHXEEmIGqd8RLRdtNRzZXBu/d4o2sBHz/KFgxwnN37e9NGc5HYk/kilfatKm
Ye/Y88oT02GTgiU/0oL4Q1REJygZ0QdHN90qU7kTRGz8mo/kwkoLJrKI80PLE3sOT1bL35/Wnxlk
00Qecr6Mgg6GOMdjdhxMzFrWb0A3yZmTt0mQSrTG6fCunaJ60bYl/q9ZEmaE1vSQ4mRiI28ez+jp
oZPelNuVjqI1NnRR4PjGU/REE0WD3OMff7/Cn+W2ZAKkDVi0UD0C7fIfz2dir1OAjV1lY1H7bkf7
dVz1ZCFdPYa/n+rnYyqhUBvum0KJHfRt2URbH0rQuGVd1ncVaEHZsePKaTBcWGzFExu4cxYIZoCZ
AsEp2MPHs5QockrbwwY6XCNwUoXnHLZNLN/8fjH4ZzkGq4HImARrETr/sdk8eepMmNeeWQ0DrsIK
m2zJhzIOuVGVTyMjwKSAg4/AcTnS8oN241VF8/QpsURgOY8VBvTugPA21CZC+1y4a/V4uU0DgY+0
E2ZFh0Is+sYrllGf2SXtbSoDQie6xmrwFhpVt0XVi4vcZv0qZqg7LaeJHLG8ip5AwN1JE5SASwgS
bXqNztRKTB3HiRJiVipu1RpptvBQ2/uTss1ZZOo2SERbfyoYsHLROON5W6djwFPkhp5UVShUcVvg
oTvL5RBOU/93mzlu0KS2vhxVm/q1Tdkhi5P+SI3FmYPsU8bF7gV4ULEDX0QA9VKbms+HJzXC2itH
2cOmJuNFrCF+0fY0fp+AFAvqRmRhZDAKSsEtaCxdHo3JdC1T8c5o7q3bOoqCQeoOPMHKe1tNonon
6XQ7sUgdEZl4y76Ox7DPMwd0hS2WOm3qJ1QC3sD+07F4sILZ6extAQRXo1mNThYfRZOnjiwbVJg5
KLSpBiHf8tHPMrQm1dgFpqblE6eA7DwFm1IABsyIxZzd5QiyZGStWWVOYmu/LST7DGbVG0GN8gsP
famKbvggXJzcGB3YtouDrHKTMCeJ8rvYLF1kqlBzKvw+xT3Esdy2DhKYcDWwLAtoFuPbUWEMolJc
CpIvGMqqkDveh1pm+hB8bnTiMFwcTlV1LTp0yUeYKKa4DereM+yJPf/ZdJNQEgkFdmAhQPRz45A+
PDQMvjchjzIQCE1WfFDRSnRZEToTSvxqYuQJO3GH2OZgA4PnCeFZsBVnHoUpcq40CJ1VHauvXioj
0Npd5tNh8p6YafOk2UmCmaTnelB3I9DcsG+iuK1FxOAk6fhdjkn8ISumqPDLEbwJNuZF4SPuyKOI
4+SJI7RD+3LomM8Fga53CAzvxzsKITYIH2XIrFoxfoqsfDOI5gLR6Gsh7GdwefkTCuqb7fnTWhnE
tjctwxify3Svc8yQpnBkofmFumgJ2D1jRMJRJV1AuukWRRB7SYshjMcajBsq06AzsQ4RWCu/Vy87
DxNUQN99yRCaq+W0tR1LOuDfXlY2RLXgPk2ixHfSKg5Ykn39/XQ7lCZHYDlublIzaKU6k9jcy/JN
fBBAHvWwimscBVMrkyd8xJ37C2WQ0C1vs71w3/4xoJnBcYVpbVbgI+tAdkMSdirzAh5JZ90biCLH
HW1DZ2yKRR/FZQDRgGIxdM7xNPGnZOTPTrmElr1gLSPgIWhWMuPXfmzZlJgciOksWiSxiJdGT6dj
N8ZBXGInqE2pVomwrl/lLXqCrfAuDgZrCDYb7HZJ52fNxl3kEoX0asQ0+VwL7TC/17E9NxBmLf2e
V5wHVQsP8J3Rc8Cg5k3BQpTVueuXjUjyoHfG/rRLSBz5rrUtDljMzJffn4wdZG5KujjIGAF2Dp6d
jMSR6cgUb1Z8iPSypVO3oBCZX4Atnz6xJTumgpQP3FxGAsJwcBnj8elIM2zqRotmZaeo/ErJKN5O
Kim173D0v1gW2KCMos0tAphwtqxa1ZOtJW1WzE31W49hvqxGER1nenMb+HeBkR1CDGaCsAiYiAKC
WrMz705RnFUtzJQSFIeRVfUlxKDdBWg3iCAPJfVplYxPiI+dWwn+NeWb+/fwpRaPtzKOkbJewpoV
hNi7oGQDJGqy0g01cs0TU8H9JXjYTGqCpQEVfZs75wQk1uPJZE6rNp4wHBGqUbPk42h1kCa0n0JW
RqoIuDZuyMEmL4KGdL2zBM+xHRbTIEj5tpQMmCslEGNcR1CyeOXWXZGEWuWyDeui4Klvoya5rnrm
nOZEMrOMkyLOfKNwmvgKlkQglwcJldDrWI+XPdyuHo+Zk3irdNRiWlRUJ5kf5wl+x1t3wmFBB+Yu
M1wOfEG8OnE/ej1Oy1ueQbAk9mvwYJLjIdEkCnWa6+S9KSo8rgsF0bVVkuKSLhxU46NyGgZnZdq8
M2esVK08pbYdo7fc4EIt4WenX5a9NvkASTAvV6HKOxqfSqGYCFtGqmzZsqa47CBVGx1p5VSHWOcq
8sdYu9r3kvSqNNDb0h9aWmVrEfdxHci2qvLlmKdjvIDkidInWQfuZBpwr+6LlTG9l4dDx8YhrLox
QselYyIEcYeydsO6ZBvjKpXSvRYmgniJiOwQTJJW+rJmqSNWlTXZ+KaPRHepUqrtYnQaT1ygqoRk
Ujt2cbsGI3ZYNnLw0iVVMa99WsfTFBiTeSulQUUtimgT/kOOC/mZxjD5PkuaIhiKsiKBoUmH/ayu
2WEp27cQ5122Has/RLVbfCwciS6s4r0fldlw6IxZsSCNd94W41I1ZjkkQl1EAoKoNIEk4qTSlUvz
Psy9vFzGbXdEurEP3NpcZzmnPmvdKGyzgSxLQr5Q4vSLTo0GaNBixU2PFh5N+Yp6U+WDxTz5mfLi
Y0Pr4bOwTR/Sdsx8JbrrqeHssCPD5HfD6LO0uIKOJQvu8OYN80q9wEilb3LST0GLUnwsyyI5JT3g
Ad5C6ps0uhomwlbMwW/TNKn9ZByideTRPBiyvAWjwoigAC0RGiOmt5DKXDcW8s/pNDL4T36eQ3Rp
6Kk+yofBDSeUN4vBakg1JlEX5CIvj3uShCkg+yaS9KJ0kmGBe5ksp0lPwejYNozc0V1NYLpeRHFR
/62kQScqETIcbcPDAVn9lTuNChzIm4USAtYrUVVsrQtv8gXkhNcEpe7ajEIuIEhx5OJhmbIaL3M2
fixR23xUaXQoGL1M2/EjGyK16JEHgbo2+lhyJ9bAgaVcd61Qy85ponBizrvck9GRiUga8riSC5RR
B3BoIA2XeVOYgN9wkWqne9PEWl6YdgC9SMyJHSPhF8OU+qMD5UpNXx9KYtPD1JTloSpl95UaCxn3
tJ8gwpV3qZ3GoK0aNRFwzV2k42hRpZ59B2nYZPJdODwfSheRIRQN+BGgTEFIZHHbf6ph78+aHk5Z
NkbKlzleozYeF05lqyXHkzyGv1SLARhiEUF7+tGcyLGPe/NpTLQwjT+6Ee3zcDKu/uRgskRZLGPf
cYHmlXDc6mYQU14fkrxw27CUWnT+WGEhTxyH28zPhdSxX4wdc44gPIsMBGmb9FBr2Cnf5qoIJ1l2
7xKI6r9xi8x9F5UqT9d9xvWCeWlzhntXLqu06ycoJYBgXJIa9JmjCOxJiO/WCzGh4rgGJXtjjYz5
YlPGEWQ9S8nJMBh+Sbs8+upBcL8NwAoowfmOOhROoxzeQ56p/KprzZU/lgb/rQahQ3DRINOp3PpT
6qk+NIkZVxYslndypNmnzsBzRqcYFpV1m6OpAn86HRRdQwcz8wGicJAGyUwyLW3XwklIiNd8TGLZ
3DQ11BXkg9N8FI2bHmY6ssWaDDZfpiMyH1jVjOAfVn0f8oiVNmwnA8xRuA4LckTzMOacBRkYXOu2
YXkoIIS8AK/U08sc/KbysKwr+LxN4+6qifp4WkiWYul7cR+lQYVo4wUlpAbXtUqKzRl0+qPYy5JL
VEIyvxK6dZcGttO5UlA70waizr3kOHYnIJXn3VXnDm1/GkdRfJ7KRoYVqqfTykp5QhMKTyV1uqIo
5ZeddRmUMIyiOeJ1kpxnvan/htCdu4DAGTuPNbDqQlXltJzaIV/21UDLlRBQDlAUdSegqiNh58BE
DTAVoAtB+OYoLz16LpKk/qy7WL+lk8bvTAr7nWb5uJpGNa5kApvqaDoeO3A039ZM15/ZxsMMFJ/q
LsybLF3BzqaHbCjhsU47vMGaNkc1zryTqTP1ZzvW+mOXwL5OQjQ3FY51409tAtvaqDI6iiEasWo9
a754vWHndGogo95VXnw+pCytwd4ty/HLlBEqB9DAPaGFT3ocjSdQeePWYe9lceAksmn8WCWZAgnV
RsZvKoTf1Xhk5ymrovc1T+Izztrqbx7zPLRtMiW+60wR9jsJRiRribuIrWyORo2iMHba7liXsHho
QDG8l04GcjGO0kNSw+gaOfF56zV88hPJwAJXSELGgjTFWudRGfnWgyBOmOZ9dJSUFj4QdZ7047gv
bJhNddX6E/A5hLGU+TCOELSWojNfRExZEEVjscbabk55m9Qt5FxcdpmWSXdFK9uKAEpamqOCofxC
Wl1fkyzhl443NYVfqz45H3mpMFQhKf2xaKbhjeSmvUL1kF+kG7hdHckTluHooqEdTJQ743JzK8P1
wchIzqmBXZNZMr5BsTN+RVOVrpyBMihC0jK6cMuMrhuUqBNOenhiNeUXYLIP7+ErbcyXqe+oczRp
CIkvoCBm/CpqCPMFUZtElQ/xFqN9xZ1eBdyphAJJPpVOkDo8uqAJuFw+FG4147rsOp7A2uEkTU6j
QfRyCicNZFZyXuRZBZUheKreOCSDIG43FoA1MjLp1pxUUgWesV+h6Ad8pg6VWdCUffPVqTJ8ReO6
D7ve4FveZW0bAOs1UDdTTF8rN6t1wF015oHOWHvrynaCgrBOwNmva9gWDprcrFCfQ3ETfBUMfje5
hXPhWQTSTPDudqhl89ZGCgL/jVuf2W6sPw1Z1LzFVsbnERSdrKzXSvjyHUnWIMc8vRihhG6tnNh+
aNJUobfakQZkfJWXbF2NFWyeJOIUfOJoWbeRBiHGXQFxU0taSAgT+fdkpD2LSigk6YqiO6S8BGhA
bZ4QTfPWZyJO33Bq6mWtqHmv6y7y9ZR8tXEFvzJ1XYdRV5PPzIvZktbFFNR0rEKXDCpgHeErDPvl
Q0aThjl8pXLtW1KOF7jUwxswQnpf0Sy6couYBoVTXVqPnnYCROKAUAq+jNZh33r/w96ZbceNM9n6
iXgW5+GWzEylZtuyVLZuuKyyi+AAguAEkk/fHy1312+5l736/tSFsyRlJkEAEYjYsXewutPgP/Yk
5qtKdj2XrcN720jnTkQSvwF77WKxS+t2Ca3uvl2D/CHMXXWZLOVU4HTlljotxUbtBPZlUI5X87o2
hxLbvLUL09+0RdReFaJdU0J9QsCE8h8Q6pckEPqyjtrlQ61m7+vc+Fe6tB1cWsw/3qCPbeh02TL6
18tS+X8Rb9vQ4Bb1kpi9zqTGkwBZvtS5iqiWCQLSuVLrX/Fiig92K8wpWrpzqBp9SIxVFmmp1Tk2
2xfwP/m5ltEWceYwSa7lFzh6MpwsWldfwMarh8vasr10zi37vpZ+dxqmKbiW+bQcIA3K9/xPBCif
Wx8nbYW4uqT4MA1cZAry6N1kJ20KML2mJKX+l6RMwqdwGJtzWUZPS2XLC+BSQRxIKJfKclWpKo24
LWOAG+W4l5DjnBdh5+Y0x5Z9MbrOdojLyTuYGWMcOmhspgYqLNY1vCa48P+q/OCiDRZ1wpxwwKoi
Oy1CnVwkTZL8M9eT+9fS+c5dIpOdaCj9j51Yqmwhhj0F+C5ubWienCCK3q8zqxTMw6JPEXEh5LW+
OBZQEb9tlJrcrCvG8k5XbIOybYoytZa2w611q0h9WQ3Z0lV9RgEhTbbRzaYoJKD3i+pLtS71VWHa
81jrpkoD37pRa7W832z3rxFu3glTPJXeVhGoBQEBWTTdST/IH5taEWb486nGBVZpF4/lh9jut0Mt
vfh6WEu8ly2OImjqFCpjcC+7QKlMmMShaNFsl+uq5tswsDh2ZGzVGFzYXnXFUt03lSdUqqutwe76
lrS0sSrMiBrafJvkY/VJQm2/4BkG0Nn6RXFibR2QxlRay7sk9/TNCphNVhfN0P2mvqqvElPaH9Bu
XfVVtJzzeczmeKhvG1b5emhNhNdXDcVRM6atGcYbcN81he54dhYr+ZRQMyXPoSMwjD4pgi3TXThn
VdSKOJ3n0fm0rH5/qdzoxdnCb3mv9DMRa/PcDFLhtAbrMWoC6+TNU3Eco0m+X0MilmbtHYreybhl
xZKLjnBoOc+unMsry1PGP8yRPUTnqHYczhg/VPeWKeoibddI3QPfKDt146pQlAEanJBygupZyqp9
7+pYvg9LcOS0XHGglTDj12Zw7Zd2qMRXndtbl7kWX6hhAVwFfaUeVp6RYj71RDysW0mSI0XYcEpY
oXfZdDEnSrJ0nzktwc62xnEnQH/+pPLS/Uh8TGZaS+FfFfUyfJWojL8O0wCIMKyT/Kf2W1CFYRvz
Z3uonJda9Jz0yl+Xd4Ne8me37knC/by04G1u+fDVCjpLpu42J9Fxq4P2odELjmEQi1GnqBhndfIT
A6IxLYLtIdyJAAdSo3oQ4VQHxJgqf+YpSnwm6ZamP0RVUgcHv7XZRq23jvVhHhjlsQqgSx1aWFoR
SczCRavSb4frcgtG8ka7nR2RGWijxYnglW/erHhRl74BfjwIP1mtC2vdQ4CRCmmekkwlN5Ww/fYQ
9pKgtclDVsnaOOqyZpny57mfhUiLqUyWNC8C+Y87TVx10t7qHAwt7p5fJzOYrWJKPcqTZbYNNsy0
yNkWlZJPqAsvCYrM0+FQZ2BBTD3k9vYhgD/WXjRlBdwDs6AkwayX+tw5oED3rg4W5zQGW3C9Qnx9
CAyMCpaQemtmcs391VEAHtJ3dl1dD7AY5gu5Qvy4TeZx/mcOwUbTyQ06cRtajvhYr7N70U5t+5fk
USLv6yjR8J+72P5oRDes5wUYPr/3J2767M6wN4HafUZdtjmLF65La1H/U0GTsSbYLti/WA/gMszi
bI28f2vd4WtJ9lKmDDa5WYd5+FZWQ9VcJFOvKWAksqwu7Lp0l6yxsZ/UsJzbuQX/uzLlYNlQgkci
ukD4XXVphz0gSk9tpcK5lEGPqaNF47MW51cmJzuv0zaeoFW527I192L27EzvIWQTte6YNnADH53K
do+6UfYVNen+bOTkvZdFvNzAZSqftk2YR0ju82sZ7P9zUF9FGX+rqR379cO3ovy3Q8SuV3B3ZPd/
gOFfJBlvNK//8lC/f+4HCzUM/19CsYu+0IhvE4r54LavLFRQ1b1DIV1V/tVq/CCh8uBVgOy94dqP
R6kNr3IMh8cawAeC1gEtj43tRv8XBuqbcu6uDqFLRRJS14zoggAf9GeUt3GqvnVMHXwjxhin5Oh2
fkf6bndzuT0FwdTVX3yrB51t9Tqs/mF0lwASkqVy+6Voe7+1MuUudXQFLr1OAHZWq88Guvxw2wSy
s1aC4iXY886xWtTBCkPO1qwAUne+RYtapw+NWKLmSxwHXf63J/Epd0VI6dxLpYMFodwgb5X3qANG
0x6KJuh3FpsJpLxxolUz5EJKZ712pddW/1jDvKMP/7Gk714x7//UrPyM9dMdwqbXOgxLuEIsn2u/
wfojR5aTCEX8LTeqrfR5lH7jnxt/HvrovA3EPSbbyo7nV+IESjc//f7yb+prXB/SxV7R8uBd0Dv8
LXmI7DkeqPOVXyun9uoyGxVemTgqcS1dnXri2n489GIsfCqJvrV17Tv8+Dq4GdT30HhX8KjaoU6V
0l5PrBfEmr/9fpB76eHfagEEOlg5PHNm56wguWRb/ryPFlFaLtC69TW0+hnKR7FFRaRPgJ8jNLq2
H8PwuQ7sfPwDB/fN2uzX9Xctkwt3FF7K2+t206oiZXnx12Jlz4XkjV0zfBJ+7rYF3ricyvs2FxD8
UiEUD2b5U5nkl9uOduIo6m4fEhQ29PNtF8FcWvYivK9W1ETaywJDaeoLhmSNl4ozt7krLUc5t16t
1+mhHmwb5IJONQ2T8vsF+LnuuS9ADP2SHho0zN41zG8YQyISeVOtdv/VDw0md1qdcHPqU9CbCboZ
VAI/fO4npkCnA5S48FnZ69wnx7kEtjJ/WJWfC1UMBr0YorEAPijE8l+KsCOsn2ql5PF3nmxt0F8o
3ckcfDWXQ7JerHG/sEV+f//Oz/Wq/ZrgFFgJhgpFia7ub5Yi2aog6UbrBT1RJK0zrMndIOSixKCy
yVSQprJSoqXpUpJNj4kISltMD7ILqzVrLadvHxIJaNoedKB69wNhcDu8/H6YP/Mu/Aj2kc3TAXh8
WYQP/4UtN5k8ppq2LS8L+RObwJ5qm/WxF+MFVrr03mw9dG6td6MZjdpfSoCYP6zPL5PlOCEPKvDg
7IFU+Li2nycr1u4wrkOoXlqyAnx4hffaQO5We1yDay8P8PtDMfGga1kFpHdZT3rjBGewNGum+CPw
trvnhyIFmlBuzXztQ7xXf+JsOW+3tfOdyQ9ZJHZZYQrWPw908UzbJSD8L0PuhhYCuXHomumd3say
azOjV83grEjO/E2tWqr1ENfbaj2Yrssvh6RvABihxNnrtRQa5SEyJjvMx2wKbKv5EMqk2Ai3vGTB
JbqIl5z2yt6Shm+ty9yAS/5+/d8QDHfVJQ/f5NG1UImgorBZf74hdmar53bungl2gyqAbY74Uqd5
PiVJnzlbZOHa8/XVezaTz9+m7+4E9kbMnxYzeqEmcvX+bEP+Wy8OP4ZgJAAEg+yP7b7ZFgTrg8yF
6p67HivSR2+oY/8WLhelV2+YVqYjyedme5JiWdcoBQg2WmQ4fBN+QBmWW+deAg0+9cjJwru4DPcA
gRxdNslFPQX78qjBS9hC6xwF84eO1Hh72mA6mzq1m2Y/tEpmnwVSbSL4pYdeanuK0duxdh46P16G
zQbtPXTBACQRAvvzqXopSgIM/f3ySQwAatJYLRVfoQgeGHlptXtsMHaBrL9QBWl1d0rm3pkffE9t
400P/NunTSN7tKVWkcvlXPgcrp/buM39p9meHTZZFBfEGbNuFSHK7/fGW6/J7H+nY6DPhSjsvSVl
ePnaFk7SNc+bIwcKRAs5YQfJWlWKssikDY7i91d8643c/UklKC72qJSz++0Vh94ehJGe+ext074Z
4cDv7s8doprDO5x1ED7nlbexCY07jUNxC5UkYp/+fhj7k4F/ih7gygCAclagNkGV9ItoB1hCUy2X
T9Jv5eilo5oC65vSQuONRA0n4AgbUJXvZspZeJxOBArwCR3rTEIaRaZBuukW+rrJ4/ABhm4Tr+lg
nHCGTW7ZZaYDUtdrNhG8vQquGUm4D7VtN3Zhsw/VLIguLvOqHnfLn9Fw3KMbiTrUGnXvLfPF7+/4
rV+DxIzKhefAIa0hxP+F4FuHuWiNHqLHeWptgtig712C2Hnb9y38D98/CwfBpk6XOvF42SGH3dWF
3b6lvakybv6QL+H+S1eXm+zPZed6u4vUpOvOSTdzN5SUhtcaq8uN3GNqZ40l1hk5GjP6/S29kYBA
+4I4zbGJV2MFYY68cdXIb+WmqtZ9jEfhYVtjV+wDGC1v2k33ux2jZF4ZWy6W3cTxlbtL6eEH1V8Q
ABPGO0uw/0rpmg7LTVJF/rk0zT4PejUqvMv1wrtKaMh8zVrIcDjVVtR7pw5qrjdkK+cFt/uHW3sT
ZXJriQNZ0cFUICwS7/3stMeldqJmUuujV8y7pxp7zdbamq1Uf492XLsUS0elt6fIbffzUVoKsB0I
QjaUlTcZOmNxSjxrMo9EqT3TYaLKY/dBP8SbtMBObDHfNN3u3Sbc5rl0O4NbG4lIuGA55jY/kWM5
TIUsfKZiHCNhjRlCnwqTEIlb8dPr/OyucG9Q/T+J7f+SBb2xUQRgCDw4v9DJOAmqyDcHl2M2PwQ0
tD7OMlJ4h9fw1hXxMtcZmaUo2j+5hTfH0X5J3yOw3zmMNrKlN8cRvF+i1m6JPg4TDJov4zqObCjO
fubHrzpfBcfcWGoZ0rDxVia8mfOWkAWnxyyZfmnGd1E4xHl1ykc/xhlgkPOHnp4/nADSwvDHpeWg
+rFsBZwApnJp4hZbwYr25QBP3BcC/NfhJVmrZN5pM4qRBHXN2VSH456n/n62ofz+7BO5+f0QwElA
/ycKepvZEA4OVmEv60ch1hAcGrGh12W5sfPqLnQ3v1+PWvRhRz0bwUklAKp1qa/sZvKWIO2Idqzr
vpCWf5tLEXmZpqxc/G2XjX02+eSHB2osqvnqw/vtP0gVyv6L2ZzG3PszRUEKC5BmdjkQ8eMwnYwJ
4vmu1yIHAgylLZ0bz+6d5NC2feJk1TJOPYDqEusNNLSde38BUq5njGHeerM26WIFlV+dEteZ/Iew
GVe/yOzFmcx00SVGOJA31rwYL0cREZll0daYbSOtZSt2l0u95pTOhq4KT0CyhQcHzVq2j/Ap3fJp
8psiP3j+6DrZSn6qQM6LcUioO7pUb9DCFefI9cYDdWWzXedJC9vcMY5wT+jwYmEfu1pJ/3EN5qK2
HhNlL8vHZVy88dYaxtba2cnR9BVqctg/btFcoAXplHLE8D4Bp6sv8hJ047QpP5YqTWrluSKL+m3Q
8Ysjq7j9KtxOzcuBrbLqb8k0GmNndUM9szpTedRBfCAPCJrwIpdWHd4lTmTVdIgIO3doxDcRtx5t
HLLF8eLev4XvMrOlN6en5POevuRjaB/b1u+66HJK8lI0N9R8al0c0aaPZr4xQV6U5Sn3pZmCD3nr
evoyrKBaxSf2Sgg3pps3m2O9GeLSJGlh+aEeDyLvt2q9NMVgifLClBDraBmQGB8HO3flFHxS1hQG
wyWbw1h5ZjzCFudu6oi6knRcvXgJ7xvok7yMr7+0yrLhb5AufC63qcHXL9ukE5ciY9h3hbuXO6wo
ytYqqCfENi18voai0Lyfizblem6n8AIOlS9LvtKSPasCARh9v4KRd9G7Krcq05yi2rPc7rKeVlRJ
92HlBWWS6iTZMYmoHwNRP0UQN6yNLiQNYroj5GRc9i1eW4vg2vLyPmpunFKXTvOuqkwV50dT4QgK
KEa0GqXi7Ln7kOiX0IDH2oVYS32wu7rqQfNH2wraT27htlxPVtTaHicILwjpSL2ZWWrUJSdI5oRi
/xLGT8hCN45kj+l92DV7YkCLAy88UTnZZ8xrxpoXNYjRemhltLt8fx6LOMooeyo2AGi1G1Kp7iXv
615vVQC3M326gkwScZYMOVdrhEOSCc1yXx6n84Ub/OXQZYM3tn4CVfZgTVbPUliQNYX/jSYhCRlH
X5ZEWnRrcOCxIJgTwWSxgv6kp6exQsHTMl+W2NSFmDbfWW7jKtqHXLLS3fYQsrO4gsef9EtuLfsG
C3trX/lgtfhdk8h9aubZ4a0csbE2jGGmmT/3+ON++t7z9AuAm+B3wdKp8KEO/DzxMt8kAEBpFwmH
ufixe/JtSPjKqLL2m8vH9ftkQL5m/X7EuAn1iP0nbwjqW6hwvfXwY6qt17f/9yS/vg+kwK1vI7eT
DMBpLTG/1GXYlf1FSVGHm9Yg91yrcL2itB9IwAuVpMHrQqltHtlqZN5TX1xCO13zIHVqBAHhfSIn
xSxRe2t4i9uBsUGlTzy4J2ltr3vQW0g0DthoVNj6JXmdQdVhQfi113sSLiQ99KoKpqVzXqH68zH7
dWlft0eY1w3zE/olnzgG1AT5xiVcBfu0cPr9MsIXIb9clbYj8UgVx5/GK+7U26f3dSNt04r27shN
7t/ilP3A5xDteeyuYRT70F8n1NrMxg+q8ZQfwa6lQ0h1uSG9W7qLYgeR7KMpJ4qqN/CAduRjMKwv
wjdXvzhh0bJ9oJnK/eb7mWD3fgDL3r/QnfcXfy5iXprW3s1BbsE+/nYKEZE9Tk1BFfrUFjHfK7Tn
FN65HtbIGa+pyu97hUpOMkYXP6acPh49w0FTW/MlnACKi1ddWXPOz47eQvuRyK2K50OnrbEtM3so
ci4eVEKRMo1NB7YJyXFHblgmMV1GqtjNeeJ85Xf1OoVVfKoJFpf1iu4OzaLOo6/2wlqT+I2kUdFQ
ABvCC5t4vxj1wAtBY9DcST3x7yop+j0HtnGAijRYfnM312MOKGD6iqs7olDzUwipkywgX7d97xvI
5IDEi6ddPEzci2aKj43kiJXHxULvPlwGCUfV8tkOlwp/UzQQkevzDzgZIZvo4TOLhnz379UfeCbp
uasE03HhfbcZ2tY0TNiQmzrfnjyBVnp81J4RJjzDz9lvfUkK+rEcvG7Zau6ohkgZHMPNdvByYw9H
uT04S7fvGvCqfYu/4qeUxyF9p87k7vc7lqXLS88G5/00ggn4qWw2cOXEd+s2SYEs4E/dep1Dyf4Q
rs6ew87BNLCvXkGWzQmaPj9Nre5z97LINWTVdHuF3nIk3KCGOvBrIMqcSmtIKZvcqc1GitvkobIO
d3safVr4lHRHgsE1Hrwwp4Z+N6x4mupErrdP3lR6O1RATbgGi6fFU8HHef41d/nZEJ7l1pXJh74v
7xKv2kFKNXHc3SI088LxvQ+MtebHJa+sVZxC0wXNcAC6oNFhGgEChc9+Qf8EjWrIJCz+ZkH+y09h
K/djQwb5PucwzR023+tMVqMCifZKu/TmK7NB36deuk3GeugJpkEVtk4n4TP+lv1lmW5jBirf3u8h
71rY0CfSyx2lalBz7lhAIpXpnsNkFdp5QaIaNndhqLs1P/muGkbrH6R91ZIfOdG8hoZIDfi3lcWN
E/VPIJJoBj7So6Aqil307Ynlg4mIbfTXZC5n7X4e8hho4qKvp5keR5a7DfXT5k+uD9GA02Eh2Xcc
RUwZRUEyORO7XFaJm8380oKHFRkqU8vhx528rqXuKgDiLAi8db+t7+4G6tXu/5K12L0J0f9uvNCN
93e039H7vHL339FgxuIdK20peMk90Al5JHPfaxtlk3eYckG0mN9t4+p0xwpD3a0ykftffmxZYko8
UQKVhj+9QvC7O7WKrF/W3otSx+3t+N1EHySjUmNDt3j21y1P3Euj6YtFzd7adjhwoE7Ei09YNl7q
zWZ/+zb1hztwy33kdUlXuOcfFwr6hCNNs1Wsh9eMraUZWVRDie8m/3396rDqV6BRx84ORlvId/cx
9mHv+wdZSI2YWOhwsh4muOHc82io4s1XpVvsYZzwF64Rzc0+rOm7wVmq5hxJ82Dajbxz9zLjoTXL
viejfHNrSupiaKU8iqrBGk+vEwIOvDu9mge68L3+4FjVtXC9BnL679OrNwk9WA7+gR3s4txC5xdY
WYzUEMCr3QehVMioo6JYsIadDgDtzd8tqJkBXgSqCr2P/feX3xPX/6iW7ZfnAZs0A+CxQEh53uKs
yGSUZYYIqOrVNVZgwIyCPABL+v2l3gDoWJNNN2iuBWTFv+Ge1v9HgxMT1/R4I5T87z1i1wskKN3l
PvThhJoVHjkU+6JOZcUKI6vxWbIfzvH3Y/kZQqBTDvtnF7THu/aTfe7+PJZ89lzg26p4SKiqhc9l
4Ozx+DDEkXfcFKHzn+b51wvScwXggCakdCj4RTAFy8emb4wNX3ZpOSiKmhP/Mlpr3NwPy/79Db4V
aHOHYLe0eHBo+Ey3xbdA5tJUftGOTfjhh8cwYttB+zX01iA4Lf4Qz6eqy7f+/WS8tTrIqd39udfj
Gqxh8zmP/jCin3c6c04qtes/vShBoUl18Oc5X2mHZ6LV0x+aV6MyxHXY+DLVMFtPZTyXLIHwpxXL
TFC6MAJ68e0DqTpPT1s2azL7UyA9FXCU41oQ9etO83bsI3fuytUjn8zMaz2re3Wzv7+Jt8vIwiHn
tOmbAyTr/NKFiHNXj1Cj5juEnbtn2r4HQt0QtPRbtOLJ/4Oi9X+7XrB3hdn/2x92//OcRZAaWWB7
uvtx7C2F0FVqKzyrSnvonP8naA1lrkP7SpBFHDem+os78EwOEj2X1d3rsUSQvK9GVDfYRTsgXvmT
BPtn/wM+iyKTjbqTUqgU8/PPN2jWbSn7LajPUWv1dZBFUkbec9hjMH8ywV8vxdLtrXWQSpJkvnV1
MnflOhVhcX4NRWY6U+BrFldLXn6/TX5QMf51rDR1cblUAkHG9nAhv4hNbZu6TFSK4aLfXFsMRzdY
djbChB59Uv8MW0sNPVMD7OghSWW+kS3SPLIYHZRWiYSCU2Sq7kB+blwf7MF+J/MAjcN5JTYI1F1O
T0hnWbPcpeT0edBakgb16AtbfZTNtLljZis7HOQh7gOgthuPLiJe+C55refRI2m2vPu8lY6mq2Ih
5gTKzDSHpQMmUkHVOJNoRKU8QDftWIofAUpk8TEBvdHsW4EIPeawCL+7sddUozY2rtsI6eK6SQ33
MMDMrkVAq9yYPKHdSX4PhFjhFN15Q7MHc9ZrbNNRHMXa7S52kF5Bo4Shn7ZDn7TIt7qoqSZYyK+Q
h+bYFKhbvwcy3yMoKmuG+d10vB/ikZ5Blsgt6tA90jWJS8qarGK+sqlWlAUERDmQT4HnN1Xz6BH2
Jt5duEJA7y6rEGEhYMAwoyvNaLO552GJWQdPH0Q9SWBXEJiIKgPyuDFWe8tKVRhbphqdbuC+S3TS
ReZYaBrt64/BSnM79ZF6w17RIga03fAOFSRFhI9lB9pcHCAhQSc4iV47NI6VDkHnPyup5xBfBeFi
3GcnWNYxvgM2y7v3bYKc3j1WLbQ+MmEcxzJm9Nallo52h6608cEs7t6syrZAJuaM0MwJ4mylZau5
qZE2wL2mHG1Ksukk7qmLloIuCL7djAbxlqxXcch9Au42lVEr+08tyAstZun1u5fcfvgiTT28CG9i
id+uTgiXQoiwP+IsgO89TlzbcT90XrdG8z0abCNaSxBRJzBiunTu7ZAWR/1QqIhhuDXac1Nbc/IR
J67ih65NrOYkS4TnqUD48hCsZVAdUN7lF6U/e+fS9rZL1ATzGSRDfYj6kEZmEPfvonJsoCz6c/8x
Z1Of/SKAHI31iZeq75pPhV2qw5I4dJqIG49uYSCdmXHb4Dru7GdVY46t6cKb0JTdIfKFYHVtqz/B
mfaPlSqn+61q0PUTlY/HeLU9ep4OofxbdNODi97imk5VxbWch/EYDEDQcF+K86ym5CASE7+POqGp
63fl13JAq9iIroBy3baHIE/0Vby58oQgkCpw2wUolep4bWlI0kYnw1dexuRjL7C9pwt4D/lXnSCm
rBenoadVUgWoDmz10NFHb0sbIJohhUJdPJpli780Vgsl2JvkRxO75dF2R/vKt1ECp4o2Yzc+MN2p
HwdUj1WUvwc8LOErjV7y1aHUQz7jdM6H2a1EeUIabB2dQY4fhtkHcMAVHIZ1ma68oV/pmipNnCGk
zUX8qZzdZL2EgTD9Pbh+5RzV1CHhLpAjrelMr4Zv8RhE8mDlVn8lE+gIB98Zq/fL7NXkSVJd0xoV
gWoeC/XFrobuZol8+3oInX2HIhujhlrM5mohnL21o3q+BP22rko6vbiHGO/31THGa9Nti+khMsIr
/Gw6bb5py1oy+s9uX5AW0xI4yTvog9s2sHNFg2YAxlSPSHwz9XIVTvSyS22nK+9WJ8IRk1Jls/Ea
74pGk0131S+6P7nd5F4HjVxSkN6nwKx/03suv/MdzGcepvEAtGjTBm+Rc3QIVuUd/Whs7zrh95/X
biEmsylvF0M61XAg0HuURdCl1uT5X6hMq9Rzm/YCTYiXurYc3y9083s/CEjcWT2OxePenPZTT1Nm
N6XlLA2lnb6r0orxUXGl02yN4S1iy/wlNu8SdxBwjrcZ6YPstpQij3xqVanRSszO+4QiwmXn9nE2
oSO58svW/zLE4XJTgffPlB38iYvmY5pPliYjnYqbMLbo8dc4dfKltwhqDjHxGUqKatDvQhPWJxw9
XScS2u2eR0eJd/B04HYY0T+6qu1ov7c4F1U3h1/Qxj8a8uTHTcstvkCfSTchLYtvKxNyIRAOTEfC
wPWBHnEB0ghfU7GtCzThYkbDldTdhSYOddIiGpLHhG4FL97SeR9RdqqXeaPXysQGR1Wg3FsfYgHc
6dA96EWPD8SXFjTrdr6xkNY/b7ZqL7wGpWDWAiff0SrO5yxb8Eh2VcbgQSgZzxGFmawb2uqiDqb+
EW6Xx/hn9wrhtneqQm/4DC6n3yWtoHPQ2iQPUvbbdTFUCK0jXC5psCzvWt8er/rJN+9a1PMfe9o+
/O3VM87B1et8568S4wHTune8cbpe+shclmZBdaymuL3IEW8dSI9hWAJ7JJeb1ec3eS7695sbi8cY
6OSz3mJ0yYUozhhbdLs51giHKSxPTZIHN1S4HS8bJY38YpSbHvu9b09bYal3NRD8u2JRnc5ghtin
3lT6czdOfkFyvW039OWcriEq0cHYkupj4W2JxGfL5ehFdXx2qPllc7f59/FceCDzvfXVyl04aDdr
QIuxJFvlQqyLdhZIO76pA2+OxqOtYKnDN0+6/MZYXfEOlIWeXP7aPjVj/4XPFAC9pfM0SCKYaoqq
uyWpoF+iHC+vEtW5z5OVTyZrhLHpvRJNj6U7z/pCuI3nZ4lwoms/V318SmzZJldSxN2BOi5S/Zl6
94FeeTJK6YWezKn08vZOWdT7r+lZEDHXoW3G/kYnM4UeZ+kdc9n6Wt57i2+9j9qkpD300gt1FEnX
f6iKcpZHSr6ruJZlrcqD1bcBJMQ8d6wLlJvD9mGNadwqLvbQwz4kelGNqpk1hdblqiYnp3+8ExG5
ZIGc8vkWtAQ9kzc5xUcTbWpFStyEN9D1cgQUe9vw65FEfHwKSrK/Hj/Sd2OALNIukAzm53kMo6vA
Xey2+rh5a+4iDl+0nUxXdAHW9mVMJ4X1Qjc0gTiIeQimh8Qq6goGTtEkfdpbqMPqzPKT5aH0YM2k
rvCb92p1rO3CkGjSExI5tX2DthY5oNuD499GDe70AEGO5t0gW1eVO9Jawonqq9FalwHF02qFyYay
TbZ0LzmA08h6Z2l1biDvx9Gv4vGwhlXYoAOaBoU90DBdZ5OzuvLoO1PzX+yd2W7dSNplX6VfgAnO
Q6PRwE/yzJonS74hJNnJmQwyGJyevhfTWZXOLFQn6r6Auqm05SMdHUZ8w95rZ1dlxnY2rBvGvNE6
zB2203ph8eOpojwCnXDaXcqi8LrMGZPGxZzPRwtslx+7vp5hrXGL3jiVaS9YRyrHW0JzYvvtDuZw
oznB7EV1kdhAke2NS78ws3sxhNZ/GwNKE6sXYBDaNjGsXQquW5kRJVymtRG7eaRoU+hl7sOi2a1H
Yab8Ja8iTtKBv9DqWk7YKocQZM1dBsU7dNLOAK6HF9Dwsp0w59Zxrg1tdNUzy9w6ORadb7+n4/gV
u0X6nGbiaxoIpwhpE+rHCW3HLvGT/qBzeegcEm7P+stbL9ViVje9lav9mMG8F51YRegh0xRhXTv1
Y99Ubtz3INyUn9ucr+NQfw5psu69FiBXh0frmg2jr0fGLKcuXrls7LtAZtYj3Ky+hxTBrIfPAx+Y
ED3c9M1oRXkvukb6O4mf/Eq2TfuoOjkA/ZhhFZ2YGqegiOo5ONVt0cVm01X7skucx6bUjV0wZO2l
TGC0mOVsX0zB0rJNJcvrgLYoNs2ELDrlqcM6mybIMI9LONaDsZM7YbjtDfrBaTiJfkqA3k+YXLoy
hfHmylGEgVEnaEgRRKqTdPnhdgtD7sc16fNvCXvvbkPMjXHPQwllcCn7G255Lv/cLfGRFtQXfAvJ
A7cOqBEvcCPVQKEv8tT4yuRt3iPaCQ6tHtR7T3jFnYblOBprN3vVm/q5KlCCpTRuew8Y2Vs7mUMb
wm5p3yw96c/KtBLsUf1c+FHOcPQMxoQfOtWZcOfzGNHsWrcFbcl5hDHzWWaW97VMUuMVlNp0NbK5
jR3RtSeLkfELw3ez3M60WRAHoXfXLuhm6lYOx+1DaH/aOBbxsDb1dmvPpvxo8XfmOyA5LEIZJrfu
qXGavI1kn88Du6a1ZVjoTYURWRXnSOhqeeFcV0KaHxl4DVgXFd9DWOCe8qOSfxfHP7AO+CSCoA1w
OV48gBjBXadxfZ/hJAxfBF1bFpXCsvSvXLwTpBrNn8ajNpRuPIhCO+adYz5vuoG9AYFD4ezD+Isl
s/hQIzRcTiRt3rcqQQ3VJo51xequv4gFUUmIu87sr2apxEdpDnO+oVoobPOxmj8HwB/9gYeSPk3h
BrS/jWytxpCN3LhritE6M6QGhjXl80oxj2z0Oy61MdnXXjZcbJAc9LKUI0NcESvi7LSuRvNLiIjz
MsiqevMIYohKacm40rVOv1GTZzyyXfMDVEHUcKE7TFl1mCiqzpx+zbSbuwy0UDcHlJ6oOLT2xsom
0GEKZyfwj1p3xA5PNg4DFCl8iCI7q7PCLsd9OrqsUupy8woPCUZx2ljsjFggTWpqq0nW10aqprw1
W2OSMV1FUnKkBWCSRdQbKq2Wg6abRWPfuspK/LA0utx6r6B4aU00Yv0rkj0Ls3LWr8usddsgotue
bUCMa1ZLGBVcuM4SZ+yv/CpUqLntJW4gBtXlZfFBZeiRVDRg4q4amQ5B4kXmHah9r0SXv6Yp1Kc0
nnhUWKPgxrEaDJggRtxhn1KrNSeVKa3+VXZyHp1dhv6pbnZOx67tMdFNdi8HgVBqaOJ+sTW9uCuU
KPk92BpyKVWgZGYHMCJz58f/XmuBp/M+yqJZYnhNs/PqsGXKHn8MazWxLRyGCnzfo2YaySwuJE1t
q3v0AtsehOdw9b6ldqLP7gFd9crz1hkyyN+UmDINiJTPoEujs02KyeWK4DgeXlTGQMG/Gigo5xu9
CPTFjlQqVVceVrZb/La48kh0+bAw4o11DIBZLc3FUvx4a4h7zDRlhOjFqpNHa3BEDi8IoWpunXWl
uqVFh5QP1Dj0Dmm3x49YcB5rQxuXqJCuTcRclO4i4MRcAhBCg28f8sGrl0UwhR2ZpOYRkioFtmiX
NrOdVzsBV7uF1tM3rX+1Uvr5u0Sr3IQt2JgEQCYMuwvsnbesln1g71e/CF9VzxrqmiE0W8xnoa14
dnaoTepvelNSZaF+z/py17oyANbXo1OZw9XsWD6urlp+U9mfA7gpdw7q2CNz4Pyq1RMrKk1XXRfG
stQ7YdWItcaARbDQqscimCfv1FHCkTnTiAW8VTOVzaEfdFSMsy8mCFX6WH4T2NtLjtbNZ4kHGTDg
YK3Lg8y1aaZA0KodFSgdIqx3xzkACh3qOKn9+QPex7yI0Einznjwyxw7LUEnzWevs8AOZUEMkN6s
GvE6ek/EyI5yopdHlTnl+C3VQLdqERW12URrmaV7fFq4+Pe1MnzEOWYXbG5xG+qPDXrmaMjWe6tg
Dxgy8hITeg4DxdyhQ/UWeVODDFWxqTtqeEX6gGwi7AUquwhNRzdSIBkmuiKGWzcpnXcd2h11+PXM
wo0EH6v0dl7pVmctlS1SduVgrkBbJ2qkG+ZC/pHfOAErKW3IDvgW+MV4c6qFFtq6YyeqrogUA7OP
FcECn40kuFea3vJzrgJ2kZjvFn7ZsR0kfrAr0FZ81xAvMTwsRHqlcQzLrzSXU3bvFXW/VV1QvY9U
MO65tz0n/+CItJaDNdrFA8Do5BqZZPot7Q3eeSAJM3K1RDEZWdccnkCuT8/+7Ki7qa8yfgRsbGyH
vbrlNPVqzAqlEzwYjA+9OCjaCfL1aMMDRxvzZbJsfIROKe0jNApYH1PvPIIlbfeD2eivbi8NIODo
EGHNrCj05bqEWI6WGzyVZh6bSkIsD6sGgXyQj8F4St0edZpsVuSgaTLNfLtBtUkj6IYj0XgLoTcw
l70QMHAu43S0Ro5ePNNMYQZYqHidU0nmUwpJ7NpSQl2lUPb8WHdS4e0RQoinafYGVMdDw0+JGsD7
CoIO7lNNAX7baVvFK4lda0Jq6iUP3TIJkKOUXZ7BbPMLlFeMS+7WmglAuLpCuLtyRGAXW3qd79Zu
5mtSBzkdspFaxKMlfp1k1oB+l3M0Dc7y5nFajJd5aHoRV90IOwsPseLlHKejIciZAtVme21ViXnx
s6r0kAklIJR6IwlgAGXmx1Ll5XnWhLxDq1dEaMDMd1wxqmHP4AVLlDsELEXeZOdLrKalkGHV+0Oy
U1nuV5y/vVVdCsNcnP3gTs4LOAcx3zC5Ki2GAS15QZWojQ0SlS5hjRDjpkVhou+8yVloCgITVwPe
f6fe1UaBhduZ+yni3qSqoz6PM6vv/O19c28na2IMbZnkRPlVbb12qCzScFTVmwXR4LWHzxUS+M7s
EUUlQql05CNf9W+pNpHgVcpZizQqj+teYe+RzF0gACnt1Bc81Bv+z7sd1NCeB6fD69F75RVzAe+o
Jbr/wsQ49/gYpO6HMFdrN9u6fBj7xTyVEsAV9FJ/2qo1vUY60zDi8aT0jxK+sRuvgUbhVOOtB7th
jtUDbtk87hluxT0fdRtSoqN2lC/kcS0tiINiMl6zZJlfoUoYoZBKxzrplLvar5JfkRXrse3Yw7NP
uX8w7MT4aFGgv+p8iQNhgzcOyf8rnhv/embJfxDjwFPnq3cEysOdUPqShP4ATYnnYL0LUg14Q29A
l+I+6BvaDGnFvoc4ha++mjqz/1Iw7Ij9mUalI+INvlhmtC+aX9mPRYY3PoIKqZ2EaAxWYSgtS8v6
XBTT/35XCuZB/QcXVFmD/PHxs3ivdLRtLR56W7a2czsADOSUl4RJo03qO/zPiATmpag7dg0sHNtb
e0FKsxwmE6+GGVutPg8ZdLasLtYTQu5leE7yeXI+ncZuy2PR+vVgRwmIykGL/dGxp57Dq0TNwk4L
fUQRGLmrxwjvjJWy0deXPOpLt9fnk1pmppiha84wdOxm8r+6TTNwqHQCSE7FOeZkuhNT56FTiLXF
TVMELfC3R+TIlPGoqha80Dw0yNhtByloJtrvOuhzT8YsNBHq7aSYlhLcwpqnJWohkSabiJzPYMca
JC3SVe/uR8sfaGFya3b7/qX1p2QsYhaxPn0flqF8Lm6KopWqjeXkAr/d6cICtvShynU0lpB/ZQOt
T61NSRauIuNkOCbYJCHwMrHefhLbTfWgOmTpPHrdF0VCFUFVeeKX/BlaeM+dLwAPaJgvxSKTygUE
FIAu2f/Nem7jq/+xnGP5h4E6wCvLkhOZHsKHP28dG52eo5hF8KkXuEh+33qbbumwfuqtOkXtOfkj
9AO9tnsTCk9fYUQKK/YoMhosSHTPxW+Lrv//9/XnbS/flseeHrsqCFSWh+yK/vxt5c6CNSnNvW9l
K7ZFC+SJTfhRlzByqMZb1mV/s6j8805+e0Vs3Lwbm3eYle9f4bEMDf1Bxy/xvf7xiuMPVY3lND2r
eelltkIEN+ozgPwsL1hW/vhV/Jfm8DcRm4auY7P4p+vlX3AO/1O9f7zXbO//ADn8+JJ/5InZBED7
GIBcZAgGzzAf4X/kifm/2Mg+LHb5JoMz9vn/zNa0HPLEvC2PQ0eCw7KOzwOr5C1c0yKkGGN/wBYG
ViG+beM/oTn8ddfOv7LpTwxMdNsG/K+f5MIQpi0tWzsGmmYXCFyX9agCWz799J78rRMIOj0v41Ep
Bbyajuv9Lw/MCgtuYZivHRGsGNA2a0oYpfu39YQL928ele1M+OPM+O21cKNi8seCi3jgN0rxT/Il
fheodEcrOS5GG9zqbr8RmwyWP6s+3wnQlX8njSCa8l9e0ts4C46Oz8vAkbkdYz+95FxKp0OomBAl
2CeM2bt2uGIhBeWoZcTuUGxMwQuBcxa5i4oykhYR5/3BZYbUHDonhak5jvYEigfAqCjy/hi0MwyZ
JejBHyG8YHQtgwO1bnCYVvLQancxiZ6aN5aUUd9XJWbZSuuHZ2MASIVFVexxzuc3yQJhC2SWg5Y2
bbLD0lGC5KnECDTI+h5e2fqdBe9KgKPdv8Dvu9bVku8mr2oixfLguJpWeW2D5vejrLDUvSlBI63W
2t6u1lQ8m3oOFldPqr3TZQ3FYT1Gqm2mo94mOGvXzjz4o44CBivezsiYZlWDJS+eMbQ3tDBIYykH
3vUq1Y6Vu40ne206diB80tCeg8TlOgKNKn3QHe5az6y61kyFejdRQ/e+vdel2b/lpQZ/MYbT7Ema
oB/Y1cD5DcKaNaLYe41HrzYlfM4jPQNeQEFfNx+q98RbgcviC6Al8yHgxoObpMvgW+FjGwqRF4Mt
rM2lLVE+5PO+Bx3JZpFNOTQoUiwAA9nVrV4xyopQB7RXHtaky8LE4sVfVkyhSQ4Ilf3FGYMzq0Kb
kdstQt+HbM71KJmL5SFDRbsjQ6R/wyI37lvou3t/dMEZzvirvvV1nR2yJvtc+kLEKRLFSxr47OON
1cnqneTNyZqkuu6qev0C6kC7t7DWX+krcthQzkbJtHbUtbjMiwSkU4vu082dU4JxjpuzkTtrycsr
WLTqWyrd4aM0Ns7ymq5us9OGPDjzFkhcPe5nB7N7YsR301Q64xiPLFtrnqi87UuiDXNYlulzIKkn
u0RUBw0yEirjeqaQBgDZwt6PsBm5oSeGSwFglCnSkCIL0/3iHQVawl/2vloJYDpGVAubNrd7SKbK
vHIzeQe1fDJC3weFFow8PTN1MnwMG2mFAYyx9rS902vDNabK9WMAERPxm3U+gGCWtzQWyM7WYXjo
sABF6BwekBjnOwCUr5rqrRtzJarTXFZ5o3nrupsCd3psmgBUmBGM+6W275up/uJZSWsec2bTI7xd
9gXLZ+PmiCCSUVFmAfCaC1hsvjCLcGWwEBOjUCJZNxWQyaUCHXrlT9Uyn8g7gTsSZaxt9DDRKKxe
SjlhS0DgpOSU8ka0XQxeWxZPNuaBdCCEtJj9cXryFlK9AkN6KQtpZjGg8ZCXhU6nw/Ad/KY5TCNa
oNcZCqG/R7NoMrn1J6nHObgofy8LmXc2ppABzX45renDWDqboUvkI7DUjoVW2CJ9me5SJr++FQq3
k9klSLSRZTFyfefNFOwD0bU1iZbtcEsG5kuBKNzZM/l0vG/ezNATGQKOo3O5AKHoH0tgXzWNSCDL
N80R5WMwgoLsoWRvL+ZBWtSH6sVLFm1TSZvJEk7KBe82jzDIJvJgQVtuBHdnsJjqmkl3ZcyzczRr
DfoZHj+6znoNjCczazcUfLf9Zy9xk8dlUdMnkE8moo3RiD07IMhvFQqaUNmMD0tV2ScBLe1Mc0CM
Qa3WJqq37MWQIXZ76WybbZU3esbecMmfqfqcuaUIhqiROuQ2lB30gUkSfGVzWEfdoDWPq8RqGTqN
pmjGx6m+ny1bfLepJK/4RjZeGYJ05ttBvcZ4Tqps12NRPrH1D24rJ3ffq5rWH+fWiOFZevX9li2H
YgA/CzhuTEMZb8YAf83vqxdLH+Y7CKkuxsu1bh/TOkNfISkjDA4PMkB5bqv4t3v8v1Xg31WBwHp+
qnj+tQqEKNE2f64Cf/uS36tAQw9+IfSTTQRYL5z4W1HyexVoGFSIlIc/JMCB7pp/VIEeVSBf5SPF
RX+JHPmPKhDWFzI85pQW8mjEuv9JEYi5988FDL2Zw/dFRq2p8/38iwiZFBEp59Kd8OMJpHYuk7Ch
rjZ8JijASytGH8BF0ZFeqA4lhrNa/4JgjMaybEQtn8zaHtYe4YqFsbHq0W1NZJmO4DL8x9xl4OZC
Tyma/LfApZkNmg2kpWZqHSzHQpsmjTkocvZ6PDHGruXIsIsB0yCum4rsaR6lnOss8EVz5dAOnimq
Rv1U5O5yvdhJ8lRYnUAh575qsh0PUzt6m08YLy9Azauipm8GZcpT4TjwxzM352HKM46tMKgnphtg
AIIdLjIw/1W/UrS5lTs/rGwh3nVhch4QWz9eA/5hO2NmAydSP6p8RZ2V6tWhmcfqMI/wI2InaPOT
S6iHdwNTfSwiuehciJrG5MkVy3AY+nJUobahYrLaBnOY9NO+WMmmYHbb8A9vlF2wfmMy3pqkhL0N
02I8TLC4xkM7FPhrpeSmSNlcc7OmyxrKsu7jwunGV2xRy0uytkAb+7QT82lu8SswNXf4Qdl4KPMV
3FOHs9cgHMKEC28b5bhzU9HBjzb6qwl78qagQxCJux4yITxr5+RyDr0EEFevzIGsrENe4B7cZ7JH
0TjyUY9hNSz6feeWO5MjsD5YQ5VEhIpvCQnF4GGOKQqN+hYdVQiNqm9jXTH6YC1cH3GJZDFLZeXv
zWmadtNAwjhd/ZjuFwRvvNGpEE5kyGr6Fdqw/r6i/ydngKdxvxVXOywvyzswx8Dc42J1DsRMikej
6bMLvunqtUUhGyb6aEyRAL2M2T9L9djsvVt8Wn2szCzZIfvAnMoMxOBDY8zGuEvTqtuTbzHvMq8P
bmfiyqlqehUpRjnnLEhmL2ytusSSbqH5cjJFMVRo7QmjgnkaagRygP2SrzwNyK+wIwcfJGwalPNy
GMtDOnTg+atcnaa+9vbsXT3IbE0iHxnVfuqTo8WEnq4x2CcGsTwB+an1WJ2g3JrHIEpd37iqXRjH
Zeb4b1tTcRhl5ibEkq+GETsjySWS+9GKZdI9IUrsbzpfXz+qoSYCo0uXF5WL+pisXMyRpukBIFyN
oeUotoDZdm5uOlLVKM3bgsQKc8yTyGEpHxtgvZ/dtIMYrAXNCdVM+mWg8GRsPiTVQ2kLM5JkGByQ
IByGFtV0D7KY69su9XsIzQD/UUkH+xaCJaAdJzGSy2/LLuUM4ha4aoClR6++N0a5nOh32mjeNPTE
bARhkwyfhZ7bMX7RKXKQOhw3izS7cPN9npYvmPSI4i3TYCb7xfT6MmZqyu8R7gs4Z+XeTRINDC+L
R08t/Y+O87+34t/ciqblmgwU/v1w5KZFzfy/4neQpX+6G3//wt8vx8D9BZMRF6Dh4viFmcLt9I/L
Ube5N/Hi6BtEZLsD/3k52tyoOu5O/hjcB44IZgq/j0hsB+AlQewESJH9yVjjPxuReH++HRnzMe5D
U2N62EYZH/zVhGRz80h39swrZO92upIBm2JKiltTJ/xOXmuDHexE7SF/G32n6EIAauubZlausYlW
jyhXtKuE730HeoxwGrgBBH2v8rpNm2PWW+qMcd2DBh64F6CjeO8aKYBZpdqF6E5G/HbtPtJjzkiJ
goERfFtoBwOtSMhCpotcKUnvaVdjb3Zd3oToHKxD0QUE8fI1YeakxzKHgGvV/RkoIZEzXXI/rd3t
TFVLVaCHNnuXI7oEiwPaR8pauWcWB3GiSkTQafdNOcZEeI6Q3Ex9ERFAu1wnPbPtadDjedQ/M41w
pq6SGi7JgnWXvq4Hp0UK0aTmASFz8yVYxoLRdpnHa0WU7dzf9uWCbzAth/feHKx95dU+qRWiP1q1
y+vXBju5pQMf2vjBcYFw8+ClWRvXhrEeyREJGF+zqZhQwB7TobjtsS1FnSzXHSW0ESoTlZvN2HvH
QN6K05yOGu7tTNJEJc9l7l3jOU9Cw6of0BNOpJh5Bwz1R4HTNEyqjc4TtPgJueJjM9EPqGVIVcuW
F2cYl2gcth9ClAhrkFzAxMYE0jsaqSm++gBYGFvzXJ/ZeOQX0TNpt0yCTlZvr+WV2Dtrh2qldPEi
4+wMAWYdgyQ4D0urR1i9uXeBor0sVo6IWFfOTrYAWyw1z3vg50GojfVyMtusePIKsZ6kgb8cnBWm
uNlw9qbUlljOuh2DYkFc6aeHWeEC7uAK0jsWX8Us7AuY/tPSJFDsHKwSSvZ48av0kFmE8AYogXGR
aLuy6J5a6b7483pVmODGUarYe63J8e/DpDx4ouY+Lr4W3WAf4O700VRMzY77RDt3ZvDdXrUiZtvv
xHwmnio5h0x4tmorZYxTtHuVlktkpglzknRDmxuonWWFe3twTp1ZGF8XQM9R2cvLrJUf62LPuxnR
565gSHl0GkIB17Xxqab4LORAVmMvFSCwVpttGalKkU61E5PgQFWIHqD05iR2G0nEKZrGg8F6atcC
xdy7LLX3iVU896abXjd6Vu8t/yNlB3me8RpGjnC1J7b6tYyUm9mxV+U5nMfSpw909bAos+Ug8qB/
0puZS9ILyofV8+0Ylei1JJlp7xflxEY2c/crnpTYMXVv18ysJgdT0+9yt193+lrWSPT9DMZgacbo
+AvCZAr3ZJDfEeWpPx5NMz0N3O0XvCQEI5qZeFaIz/bKJ5cSrb4XuWkwxc5Ud6HutMilnEJ/Xpj0
sOyFl12PHWk6mQD+oVaMHGvZPOKMW+4SVn5nA5cLdgPXzfJo0spsByRoiuehRiJXNSVjIknCjtur
K+pUi7+oXaE/rw60mYi4SvgLCMGKxq9OY8fsTmFair2V91Os0jl6GZT+3NJ/BRjvx+DQnTP0GDMs
3OFR9/MTqhkXK4WXh3bvPLgJUutJtzY17kx0zITC0bZnhCld8KmG6iEHwZ4Y6q6iRdik3cZhybXv
tb0ue+r3Sz94yKP5+9JjIkIIHVV1g2gvZcJArIeIl4QGA76Rjwwmf+9wBIWpvz5KtOJHb6QhYA2O
BshXQ4Q5ddmZeUtgXtPxkUIxcM3uZ69q8z3oLAQOOWzisZbOYwLOiiTggGg0rFE8aofZ7r6PlK6h
ty7JDcB6xOuVYZwTv0JgX5njjhmJBANWbqk2tX/MLP22rcyvriuvMPkXJ+nMLwxwmGjkdFDVYrkn
UsWapyAYv1T0DrEQ3nc3oyQa4QlF0PufTENdPHtA+eib55xM4pAEg+q6IueJjMm7KkuwNsFcAPvV
/dr3LI/zAN2os6r2gACFMA9nKXbdNFRXS8VmFKO2HzpWEhwr4hRYWX8NFj94wqJ0bMnBu6xugTbV
XLr94FdjjGaGmnVdnzpkG3fkf1yxYpghOaGNBO3C82ykBB0rB+VN7TwK+PuxO3T5ZelQMfQdTqOR
7Kd0UCbUGa6XrO7ct6qcXyFQqaO3eN9ahfw5Y3iyV7Qk8H5mbZ82yWZJHIPboRrJsqGiZn6zfePT
tehkEg2OSVRB8tAWa7ubUNHPXQ681LXJxMm0Lypg3ose45sFEY+zUKmTD4SKs4YmA923e+T8zc8Z
Q/oDegESzXwSpVTv15iSTOuQr5azT73JopwXVoS6zjikXvFlYk+Hut9/WgZ5kWXXU2qnv1oa9pWq
qZI9HnwizoRr7J0Wxzprdv2MrYmgUVwc4cqpusdS38YT82Sr+ajgtw/Pdj4kOAdSnzy+5jiTSGJv
4SYdHI2XIYG1xqOIt4B5ZMenr/ZvEyz9E7LhzCy3h6wtasRox84kDswgoso1k2dLTaCDUG8vPbzE
nSNbTm+orSsxAjTAZuI8sMr33P4NKFWzNmews8g/CGpmLOvQ5FSAfKABiX7t++v/Dp2aIR+Wvymv
KTkpd/99dQ0Ep+3fv7U/7x5/fM0/p04m1bPlsytkFsO8iL3UPwtrymdnAwqwsgrA5/yxe7SNX6Ac
WDiosdKxr/x56gSWHpx5gBsf6oXHVOs/GTvZmyn6p02dTkXPVpC4UBb87O3+6ikmM02Qe7NqFxrI
rgj29PH+ol4ZxxBndS702sPiRMSRnxUHT4KIdq6soKJaS4m2cryBo20hcfK8KddK67rR0BGghEcF
l5KOy5PZ5yQulMUwJ4fSJ10sv3LSaUSxtfJfE3UE58JrPSNYJGqQuYqiQszIUanRHmHN8bkGMl+b
InT8iPjPGIiJxyitiQgWREkE4L2ZDQl0EWJX3ASPYDRZTO58O528e5IAVRbc5vlAmcwRSzyPj702
clSDw61SPdxOllXM8KHNtZ0v/tuU/lix/81TQ/QqH/N//9T8D9jHRr7Ln5+aH1/zj4198AtbY+j4
AaAjgrB/2tgH9i+uAYmZtpcHwHcCut/fwxcsmli+BDwuTadFv/jTrNbigTL428C32OhviQn/9/98
zv87/d7+vjqXf/n/P0cLAIn/82MDJ5X/wTbwDAMiCQ8xf/7Tthlko8msRdknp/Lx/DlQDvpmGA8r
jNRzlXbOkR0SfHJSEJdvmGm9K6e0t8rbMKaHtlVwO6TQ3iuvQhHOc3mzwop5cpn2pIwpXSITpO3d
ZNUoH5ZizJ+obnCtqjE/1alrfG1FAg+q8IozsoYdTPDug2VVcZw1v89REEwz0lol1k/QduS9JSlO
32QuzUcwCIQaNVVzSTyrOihLolAdmuuW6OUoqBIUU0WdnY1RYs/KayhXteZS3GqpdwZnhc0zqeZb
uqHqICp/C1dJSbpHimTez5oKcBKX+rWx5NjHIPaMtHpWtzc9xp1Ga6avBuFZNwahTcaMIjkxSXXT
SUAzXHScTYcTgb2ysH61lgUJaL2wezbGxoz6uh9w4xs2azjgCqDRUYv2jO8OTqWLbxOD473VA0Ts
8p5psGrL584uXCi8lV0cRD0Xx0AOYLXsCZ+LtxjRQBDRl9bPEwSF2XQ/tPn6GSzT8oqI27pPsRAf
sWT1N65FppXj8uaAUMr3OGzUBeF691HTDZKXnnp7EpLHg2eU/BjpPIc2QaDw7yZMpaWtvmmBFea9
Q/8ZiAvpBicbit5OwfMEENc2sXSS67oU9UkjdZ2il3jMrmWPPPbdoetG59cUCS4y6SHHnkblAwUv
OZnw7u+Ajq+MXCkRzhn6L21H2Ja6CHspXtIlD968zoUqDOYOFwz7VMH5+hQkdn696q5+zUoSST/L
1/wLkFVqXaVXj3ZriwOqRDMIJ6CbBExWHrmnlWXdr4uXX6fk/uwXz8PVxHbZewBybzBdpeyJc2mN
m/9bvwt6PittOrhJVKx29UnVJm4SEkSOGJ6tizuwm66Fi97f9/LXDmDiTZMKh+zpaj3OdI03ujZa
F3NyNghTm96CW5NPxWoFERyC6lRriujPZPMmNY5/Y3bCfGsCw73uUrs8QX4Ux6Ko0G/XeHX2k00I
ZyWmi5lNNh/Hrj9q+oAyNh3eM4WwEBdfaexMkXjveEW/O91cn9JF4GBctljALrH3ni8I5iXL58Wy
y89lsgTpl6ltvnl+89SO1voipSC9UydTsM1cMljnDFgYKFjcSlvmwU02Go5BV+d271hVizsvJTUt
tC0r+ETQlx1ovpowXfPq2c/1OqL8Zq4+EiRcpPwSJ8tip6HowXyIc4+eJQd8DihMSJ01noa2OTFW
dc8tYtMGME3EArpuIFwV5T3E5+rBSaqju0zD2U3W5oTOE02iUMQycVi+DW2QnzzgYntcLzTwEiFB
0szFA3tZ+/uKiySyyiKL1gyjOuL+8hVSxPzsNUK7F2bdRvxCPchlGU1zh5L9TuvnPf1id+nQahRR
EOydoagPicRTioKUFObqfuTiftUIZoGtahn3hQ7mr4HiLKNq0sebRh/7T2tARE/vHGNAIwnbQIE6
VobS2AhY/uvgLTQqQl+rHMnn0kL+WtLbVbYl4ZnDlka8OF7Uj7O76SlBc6UkWahmley1WkUuJP3b
c8pEg5C4MkCYzcKGY07maCtVvV5ahOHXzGcYtBjaa0HSmE+YKCP6vApYev8/9s5rOW4k67qv8r8A
OpDwuAXKk1Vk0Ys3CMoQ3iQ88PT/AiX1UOxv1NP3faOImWY5mESec/Ze25KIKeqCcC4lfkSRoO4z
FcU0ww7paUlaUiZEIGvLyD2b+A72DWVk7uENbs9xqxB6axP5yFDuxYKRsE2YP16rjZW3foWn7NQ7
Sx8qyOfMAxdorXFZuw8uT43TDFzhEdVNfJnP/TOZfNaOJyKh0knTn5rQiLmUhuSySSwAeJPiXuad
UV+3hPEdE3WQSL/jDHsfubGlaEJ2e/iGZhoZVBtSf0yHXNtZLb+SyNJyQ6ag9o1EmO44kNHxQtjq
8nDB1/0U5Vl8D7e3zzwUGO5GT9xwi5cJb8oUslcTQXQtlkR4LGGkgoZyvFU7Dn1BBt6KSPpq3Yya
c+EsetfVmBH3qdvJwIXGlMhVDBNXvdrN2ynUu22BeW6funN1n3WALESVULMH83Xa68a66omOoXxX
Z/wVSkHIeDhuLFn2J9GH2sEVYfqMQDpdDcinvF7wuI25xS/Ipah2yAHBIlMRup9Sy4pXeTGoT9T0
wY6VKdoHrbaaNMu8nrtE+VIBHjpUcOk3WC+bK0Fc4p7UQwh+IN3O2TQ49+HgBBuhSvU26mP8O6Rz
KlheFWujM8U61ZMkR2+GcjB3LP9d3c4I9UeD9iCy+dUMZ8ijd3hhFqqGHabANQiYrRxgJpPJSdOB
FS1Wz8tIi2d/koR3nclGxEs6XMd+obvtWYYy25URt7Q3VnaaooOpcfDYgSNfXSy6+z6LNGRdg3IZ
4wDGQZ1f932R7lqz+4SNC8lXubgpnG7oPqet9Qkz9IsadK/UyJ/IZbgpBMJ8+KAVnyfzfY1BYw3A
+k6TYXWoItu+62kMP6R0Ib8g1xsf64AX9mTQcqnHE8NXohr5Fd2BloDs2y1jXhz1R7ZaKPcxM8FT
Xsda2Rr4s+LocqRswtIwds61bOVkPTVW8NoBr3IYJA6cOCQgGkI7hI1+UKpbEKfVvKWoKY9xJZXy
U8UCyt7L7YFVBulGptDnD8RG1siyEw3HtJ5eiHAqDl0d25/MyZTPqh2EyXUwRtmFHZmivluCi4Nt
NqcZU2ssvFi06I6YyVfqCyIaTRmMJso6KOZoDTGr76Ud66tCUadt7ZYkrFvNI4oh4tfHMFuB0se6
EhqP6ISHnRXTDpzytjvxl+PGBZpHuy86xLVx2bkaGjtVKU0vBRHwgFFP2bEXuS/mKFtHlmYfeILA
SSUPFcpHJvywENOJAas81ZzNw9wyQozi4WWhYx5qWobkVSrdVhQjHTnySRDhzVoHyVivL+J4nwak
+Vlgosug3UF6MfxUOvG2QQPr08Y853PUrBKphPvZgPkNrCM4LInNh1aFZyEyEsiAnlyiVcN2TuP2
udOtzMdqNG1j2cfYcRqXeYPKxDfO6AEFBn2pMkp5kAVMNkxO865j3o8kUcu35E6pr0aHe8Cv0gq3
N/IDXXylDLScx0btCrv50hm2TM37QGKAbP1YZjGI2H9bH/9L6wPRs/bb3sc9O6T3FdyPF/zZ+Fi6
G6qDQAZVLuUYJdLPxgdyG/aYGlWiyuBONVBW/yjhDLolYtFhv6/dFgkOEnCGk8ixHeiP/6R2c5bS
7JeOB9B+HUk3AgqDCdRH2F+JQSYqJ2c6ElCkzKnvDNU0bXILeXCeExCdjmMKPy8Mq4vGJGIb2ySR
ybGFRU+S3FhD5MdRX464ZEkAyWMx3kRsNq4Z4DWq7i3yNlohhAirXT/v8twyguFGsUmuBLzg9g7N
DnD8QEZ3dLATkPdv3RA1CxRw0mTuHErEO43ra8BSnVe9sqe42w3cgiNuObsTcbAP7FFJDvR0ZM++
noN8S0iOra0XKjgG1ATX0AXH0tCvnBQti8rH4pCr0CiGOXkrHtv4qb3Bf5STsJUhUV4krtLGNuUP
hRXcFXjj7mYC63b8KGR3c6d8BlMWE1Nu1Ag1sE2foSuc2rGW+9lEVBeVQffiCla2miwiJg1pDalC
pTHvlj1aYh/iPnENB/BjTNxQWKZQt9bw9Ht5odkz+enL6GI8RWHaK3vGEwPqwFQJp1tlEt2srlRY
GiEs/MokkluLx6jb9oFatnInVOw5bNsgX8h0vLEyNa6PFYPVgrMAfHuRNP27IvwvKwKtu8UE8d/7
Oqdvw//bveRVE8X1t/dLw49X/lgabJUWzg8nxtLZ/LEsLKmaJjZQh0Xju9juP8uC+QdtQ0R2P6V7
tJd+Cg20PyyXZYGb2kYagNLgn6wOHxYHAxY+bwT10FH5FurH4DJDscZQAv3YpYUZ+fqMpIeR5MO7
g/KjnfRL++jXFej7h9DABSPL76Rh9WvzqC17paLNissjxRA/2g12WUSuPOWMdv37j/pVNmG+fZTB
YeFmVyGcfpRNlHkwAmzWKax74GQxPtILDUiGB2Ekx9gat7tc1Mp2nE2Dpytl1O8//i+Hc1mtF/EG
AFATzwbPk/dtMi2bHXOwNLlLigGFov3o4OH9/Ucsb/FuOQcXyUeYNP1clfOmfaR+1rUykcAr5M4U
w91o6g+NKwgO1ASW4Vlylf55Of8fZw5r2V8/ztBUB2CqwQQZIOevv0gPpWGNbtPsDJpOpFbnApmI
q+QQh4L8kPXGPcu9xDyOSAsCNTH3sPAyF2VmntLGWjUEX3u2hrDdixIn3XeD7VLwl70r/THLUD42
jcuUT5OiAo4fAUiHkb3Xklz/rCVMvoDkvRYGoBFv8eg/YLusfGVymWqnjIVPaLyQPkSpvuowoT9M
SVBfxjxjQly5dh2tDDgXdxZQg8eYNHDUl7V+xr5tXpltkd4ssepebzA/7MI2PHU9Kcg0+tHZOB3B
i6oJmr2b533qhEeKon6j5/mrYWc3ZWx8sWbnDIgw9wcCVQ6VOj6Hi6EGyLe1VkzeM9cTYt6rWW5T
aWLoLFDKNcnwrY5c+JNJdFVNlsIstEQXqeXdmqeAdRpHuHauYgUHLdQfbErLA0S9Fp2JjUyj77/p
luLekQcUryaRJCf4+eEdrbLMh+PuA7WBGFnCIRkxaO7osATrhOjPY9EwO4wCTw2cabgwQxXx5ICB
YfLDYQrdfesk3biJS9u9kzZ+8sihgaM5sX1ZqUmiXhQE+4lNMcL9uTcKW3mM0r6+KkrB+zjjqN2V
KDsvmH50O1U3G3qAdUsyuTSjiyCX9bHMKHTA9qSbnLmzB5I0uZYltgkqJ7Hup07b9DQJH7DL0nvq
GXyT5qJ1n7pYlYtKchKXCqX5XRzJeQ1kRnj/HWhWzUV9zdj9MnAn/TvUzOj0dAcxWBzFqFu7vOBa
eCObdW2BCTrXP7ErNycvjbsQjKM+7owmds8EYyRbRa/q4xvmrMumldZ00/Ej6qy0UP559B5Dj2gw
vAZ/8s6At1rXsd1sgOmUOekeNsAAET4nXRrtednj2DNMygO5GqvhXE3pfUKjAsUNeisjL/qLtmFE
GkPYwlYeDmeaSGKrAclnH1DRYsRXvDerRl4g5WHeozLXuconnhtc0UsLAAmietYDOb0AiFH9jJvm
sg8TZF70yLf6CFjDyoiBWSXkqSNwlfZKqpJPC1MwQ8B1FB0rzRhsgiqa8OQ7wScnbaFQOPjCyKYZ
LkZKc7RlYNQsV4m2TY+zJk+p4THgUF8HkAZzClKP0mg40HsRlyM9wk2QWO5DWZYgTdOYIAQ7etED
/dEV87QO21a9icdJJRJdf8bkdom1O7xNS5WOOBB0T4/nA23SDg0CxdRsKC3RcT0KTBiOvjUnBCLJ
6pxIzAiFnL+iZmkcL1LTyXOCsN8HZMavhaKex6nbYN4JUYTDfSndatjOKW8bQp2+r4Vi5yxPg0KY
Ro3sRSv1l6bPlqhGqAjNuJFVqN+ZGDRAaqQ1+lS7b647pdJfWLedfZwPyC8EHMUR2Nc6ijrOkGlU
8ynI0paZf1BN9yWyoEsWpHkvRkAMYF0+1eXQwEUFH0iDpfRhA0LPVKPLEIxfxAPAQ4pOwyQMYZNk
uShOTe7ss167R9lArEcgCj906oNRO8pqnhVUdaniHMMg/cY+PPFnsFc2MQUvnWpUn5NO768qA0Se
Z2bceywJ1lU8JeMlw9oMabmGPM6J01U5zMNTudAl2Q3xyYiupsnPLG4gT6GB+ooIK3sUg1TvAns2
zrTnwdlk6C9EloNoAFqvb20EFmv8YQ33iTV+RRKtXKWyyDjMBborO3kwI7PYAZ0pM1/WWecLYzT8
BMcCQjfJBGe2jctMjwfp6dXcX+WNo+zopFq+lPYXW+hgHnuX887oItk7iWMvMjAB5yCGr6cZEx6B
Kd5pi5OLsVtECkZZXpRjZ+7M1jSvgBynu0gJw2fHXOdhPG0zOi6rpo/Ge8HKhe7JdTYcpOxOd0L0
eapYWKAtsyZDAtkZ8vyxnVLjeUSedLJqa35swGwB5R5i2sl1fepE1W7SHAlLO9nJzkjhW2FEVFY8
PF+LtMHfRdDgxgqDZs/zcdj3ZPAhkRuR2V+AgIbOttKypvu+r/hXUPw3s1v23r+d3a6+ZS/Dy6/b
+++v+bm7xzeNkEBXHTzN2Kat/0iJbfMPGw487MU/VQ0/R7fuHw5KZtzWDO9s1MLsiX9s8HUs2kTp
Mdm1zO9S4n+ywSeI+MMOjqTcpfogRgJTOJPlD5j4NOmjRLBL2E0EKD3h6CgqKBY6zo8RC5c/2nXe
bio5XWelNi8szN7HJ86SFqjVhllsgbtQn8VTEHewcooitci+VYdvY8vmxeHN6dwziszC9rpwlCX7
Jns2FPLFdDT/JBth4Jh0FQD56CKU4CDGuyA3zdukHYrLkdnFKUtMGndOp847G+EUoAz0kQdLqOmq
KxFxoViCzBsBUKPFWl+A0qWNkANVVkYz2Q58OdbS2qr29kyzoFTq9qZwQ+PA8Pc5saXyFGe5chfK
Anku1K4tfcZwTewnbkNMt1egeJxVPjbn3gm/migRkf7zS0WknQ1tSjeum0aryUQilpCasKUyf62Y
Iw6sgACzCnWG4lzhDtFkW23kzKdHvXa29JHUFbs9kripow3WzrFw7rBuHsHcFF40FrcIQHgYDsjA
srToGX0Myz/5ZTnll4ZTPQU5HJdZtCPGxvDZteAg0un3lvFkOqXP0lxG0WV5OybK/CklX2pV6VG0
Sp2q27Ab7v04ZurCjm7Ug3WAttODWbN8BbDsJm/NmsKKPNvqlZ4qygajCI6+xs0eyqkzHtgowbYt
MsIVw0AH2oQBEfCI5DkKWm2urqGTzyA8FJ7Ek3wpDTrHFRYkHg8A3Hy9ylCsaRDcBnMXOLOD/aKV
V+BH6icjde6sJi6BFWMsF81ENzUAODXbrti50nIgoTr32VwpBMjowz30tGWThKzAt8PFQ+4G3RdF
JWLJt6Wqn1v8zqc8lhFkUy0aHR7Q7BKzqLjVFQFjtsads+LpfdNkLY4PBz2irkcWQHJLeEncx6so
U3o0laN0tzUay3QfVoJSIJ7Ax1Buei0G6fKkibG7CBlqkTRZK+a9TcjSBUp59dngh68anO9+HieA
n0yOZbkRTg2lW2cjczFMeIH3JZMvLGFJO70iUZ+VrVNDA32dXHs4ZloNzyMsjHSd0U/H2paFtJ4S
cftW0/270P/NQk/RzMr8Z/X7Fz+l/5LFr0AJ45f3nZzvr/rZ46WRK3THYG3WKMKR1/zZzBGa8Qeb
ENwhBlAFlnseKu97vPQ9aPwurrA35sbPtZ4WkM4b2j97QP/INfIhtZ1ylC2ZJqDr2EvDV1v8o+/b
DwwyITB33XgqBt1d9wPcK6/UCTj0U3voz1j8p0MyMv9aq2raMgo3+vvUaBi7NW4hH98dvf+jdyA+
tA6Wb2OoNCog16hoKKwPrQMMz1XqRl2PZKEQpzBF8uN1dolqe+yZwnv9YHSfbIwqlPa500qfCCOU
0MQh2oZPj6X46lIHXPEeERi7LBP3s6k4KK8tM/gmSGMcN7//xouR6H1v5e0bk2eLOJEOG8yQD49K
IwZESlxYeyJvNAxXFqmp9z37PX3D+J2pVD+NIlnFjBe9mbkRQ/dU1bcYVCYBALZsvzIfa4QfK5W5
AjzNWt2yI4eMX5spQYRlEl2nHRxpcIbNCgS6+9BE8oKEVXNcx41iHeM66vPt73/VX08DEkEe2KSi
cW3obz/6nXQLuR+4wiprTkUbUHGF9JcQ7TAD96qiG6+RTrm3VSCyp99/7HKtvetTMfiyl7GG7tIL
Xf5Zvta7j6V9HxpVExanwpnFifzI7kRcB4mcQfQ37UVko3/5JARwoIrASjEE+HCdVfgxZ4ml8oSK
2XhhXIEmKmidSfPSKlqrkmhDX1cnp/QTHa/C3100HxWl/EpINiZ8HKg5rA4fPt629RhIEuCTZTL3
wr7efEkR0WZbc86bNUrq0ptUTv12yOSbSqq0v8ELJY/WnYzL0dJr1YdrAss7sUH+6nWlQaRwpulb
pfTVSlWAjPvYfI16h+R27r6P+37R+r1vzn4EySyxPoCeNEHIDhJDtIS/nijV6szCNAPlKLogf4nr
lvYDkrUWcQG6tCI8DFGcfg4dl2SFWRL1B8IrZlrT268t9IrSn6LQBriW9N/iWre/9iZz8cPvLybD
/MtJRt/IRYRAkrWVu3PZ5b67nKwaoVCNSeWYGKSCuc6qdaN5u6Qfu2xcuo54Oqme8SmZnQdcGCmM
KLAc19U2W0yiaSbzmyozcY7a2RA+Dkle7vHGtl5lyuoeKr6zCsivgySzOFBho+JGDZKmOA0VFlW5
mFVDmpiJB98TD6vWR/kOenp2oyXhNfN0fURHY8sTquK79s0Jay2mWBFPGmuDQRPRUwcnucwWAy3O
aOMQLabaORzx1w5qxGiKuytGFrc4cIfFjCsWW+6cjF9o77S3nargMBjy1gbTIDt0dZp2x45nINeZ
LmHsoUYJPrtv/t+4kMpzt5iCq6oBCEh8wl5IN/sa95XFfb8YieM3T3G/2IvZpGCU5TjA7tPcKznA
5YdQJzfizZucoQoFzz8QDez3i305b3SMzJV7heoLrxpzu3bHo0YbfCJO8fG3dvY05mp0odVudWvC
n2XLnSgaXtt8fnEs+p2o8ZJ5g6Mp3Cgg9F4AaQ+vBB7hvJ7fXNi4+HBkj4s5W19s2tObY7tezNvg
fPJdwZ/iCVq83bi6ezD8b55vO8A0Zr85wY3FFK6/+cNrmpShsXjGBx37ePzmJE+4ktqN/uYwH3V7
vLTAhWYBkWeyzXMP9jpo+69REGna/Ikm0LigQt2apbz8ok150rJF69quq9RTm7YkCIGilfOWsKQ2
IHUmBoyRaFl5q9qKvk8mHRl3xzkIwK+r7sjpIslgVeDziIjuTAe5ttIhVP06a0VwFQFYIUckneyB
2mPM3PbSalqdK2oIUDINfsezcGMpURJcoQvSrdBHzo16Quhpk2+KLK5dD8QeMvU1oxALaoiLItmb
AuzrREsxAfUjtxsCpGt2BtUnYFewWRxus+/MJitmQYuk8/OoVjDds0NvrptYIQmxDGPnVel6O2ZI
WWotUTtO55xMGo3BodDt1jYTvxgbOU+7hpl0DZo+jGzCLJt+lljmmyLeTJmVTzu1afLKNzVwn76N
aCLb1kRZKz6nVXtUqnwWbNOtFGt7mqvKFTB0heyTtigekzx3871eu222TolJvJk7WC0bDPGauIiG
CBvWYj2J2m1Q91Vxy8NYZxaL3GbTVXyDddlm4bx2xDgjl0umajjmDmk5a4VbpSaHSXS4TUwzW1H6
hN3KJveM7rvdsD8p5kSfv8GQctEn8gXylT4RY79nGGzsAPRRHxNVJPVVXMbBau6CFAbmUFcuqd9D
Yvg6UY0z2NEEEwItW2MjqoC8EDty7WotJqKp91EshnCdukZEQ5C/AwsFU4jLJyTCbhxiEM/QyZXn
Gjonzq+Y+0g7iRkMU+w5vaHod/iotO5kVS5q4wKK5RELAI+kEFIhL3BBZusbIthF8QnueREdJFHD
4wZD3hxfiDZs7wzghy/mGNDocwQXL3G0pFqtG2uGQgGOOCH9S5dpg5wgWMdEkH/KhoGdRRIm/W1j
WsPnqo70XW8PYbB2UhN/UUGfQN+YWUkIfVH34gRpXjfOTWuKO9HCE/cGZFMOWuXJRvuo5Um8q0dN
Q5lN1addxYrtPhSqXC7OJJENzcQGUtM4Ga3jw+fi3ERDwRcrSVgRFzzB3AfEqFzdOatkvXKEOwJM
aNxAu05qMnRuNKdwjf1oJEN3bMd22Xyix702U8ai6xJx4LAvy3mGPaXl7UwMjL38+OWrD6xPfC8w
sifDLPgVnURS6kVpiZbCTXtunSpD+HUuSGgnIqFjVxDy31hTtbaIrqQwJsimehWpnG6oRt0xVyKc
eUjFJKEADDf1NWMQbVk0uJl8fhELCEj0ZZ/cFvkDNbZ7cHrizj1CzlOuC7ImXnBU8TXGGsyX3o5q
cxGyzU2gqZDWd+vwtNg2hSpO0g3lJ4OsMap5gznLoaSd310EAI361VTbkigD4hi3lcZhXYI6pi9p
lprXY9cAcZb0FtLHAepIsyMcIX+dZiwy6wY5EmU2jQJUo9oUNRvId+6jogY5Q58KHQb1slxP9RDd
xCXmNAj0ibkytVrDypyZhu3RJncfagZt4Ro/NLcJ3Wvd3RvMmeS3nAV5OjiCS2pNrg3XSGKCU98A
WO/XPGQGeSHqTqOsd7O250mr9ypbb5k8127v3ikT2/TD7La1+EqI1dR4+Lrtnowcjbcac7FEHw1k
AO4rTguiTvCsm7ns+/Y4TnZ2m/SQ3hybSWgOwnQ3M+fFmAP0c8YaQLV/LKzRuFRa8NzrSBZ5fxFO
QxX5jtnk0R07kearSlodbkM7bnovjRq6/O7QO5KnwCRvcVGI+EmU6CJ7b2YHNt1XLckpvBkaalTA
UHEPSlANn7Ea0a3IbCZDe1px4owqL5i3dQeudR3PCycm1tpEvx5R8Jmn3KqWWI6qV62jISLyxiZ2
N816IEUEsbVT4MGoZztn7WiabE3fZ6xXfQbwaTs7uJW81MCVjIUV5LiPbs2Sj4M5ibskWsYAPOnc
B671vLkuXMYgjEkql4zpPLIGb+w+hRMudQ2+zSLMZgA4rAaSDA2ClTKnv5FB4+J2DLmi11WsczYp
HAC/xHqbwrarq0i/JoMms/bBuNDl43FUwmNaK9Wwyhtg/mi38649Zlg5KCNJ7d40kUO/bhhVdY+X
n/t+sqzF5htE9r8mwf/J7oRmhO35bzopZVF8+9LGOKPft1K+v+xn11zQGufatGxNpyil6PyzlWLr
f9h0xlHAoTjAvL401N+1UtBXaEB7ftqafrbNDfUP2tv02nkswxYlTPaftM2NRa73vqpESYKWlMIO
uqZtqpSXvxYc7EowZeFW3QHFECstIuIgmgvXN9v2abLSz45K97Uqaf5SRbs+TLTGG8cpZYFKK19t
nTund9KDkrXpceyyy95ZUoEUi25IrXtkfLBDSdj702qFZoNSH0BVrq7QFTNgc6S7qVwFi5LVuT61
/bnC+bcCB0VciuGkayGJQggFn8kOvPcTaHN07aW6StLmqc9cpNKwHGRVaqRAJJ8tpVJXWc6fpwLl
MLSqel/19ZNwosqfzV4nxcpU1iSuP0Amv2Hg9Lmv+XjLrJ6ykrZZ2EJPJLPUp8lwFhFoLK3g91jV
SAxXLZ8skbheu7ArB4WfV/C8xr1CR7pX7H1dO3s65y1bQA4N0zkGvLmO1Th91VIFRoPFoSydulmp
kjfNeg6BAduRn8BhYJCax02zYieHVkPlO/SVgSuC8B2vi7Ryh0av2pQZUmNLWvzX1DgvRvr18srE
oFcTuwx3Z22xnEwcgopIx7XZivkcltnZnbJ+nTV8JDtC88I06NbTPtPWneQL6ZWVrtQ5vCeTGXeG
vRgpyuJ1KiSPQb0mvymYENunEztzNwu/BJkiOA7unaviunnrnjfoJ0BvUe6wT6E1rfYYvBK3uSN8
KQWyim+IZIp5Q+LEvBscjp7Ows4qae8doUDc4CKJ5YQqwpDNqrK5DtiQnfPeQVKiumQ1ip4dJ/+Q
+HLuY75UmKTGHk8N9taEpIaSoLWD7bYavKXlKmr5W5Rvp7gRjMzLRlvbyxjHCizKEh6GHkA0nOum
eeJ6fh1dsPmo2BwvG+LPgH059zP/KwlM0CZCKVZD65A/0Ze8JucoNQL7kGZX85F4Sdevm/rp7Xzn
zK+9PuOyIph93oQRlwwka069RILfWU52UEX4yk3OVY3qmX0NV6djc6mgOIp9FEbTfRbxPy2H4BPB
F+HOw3YA4uXUcbjgiN1NVALrQXKf2PYQHAYwhscI847v2s2TTfiXb9mcYafjYnK4G98ORsEk2R8U
/hQ4wOccRO46YNNzyLTGXBsBF22WNsFhwnZ1kzdJ5WvA5rwBvjAFZlVt5lzT1jXyhFVeGxxSpvPr
IYyaC6dRxm1IX+5Sl0HMxm3W1imxgj6mKoAR6J4w73GVAWpkX1+kRwYm6oqkBdIRezTvzH2ytcp9
AvA1PveReXq7vdAVzTtVdBrUfxhwHdQ18rvwzak5p9uI3PQQRmqxHVH7r4lY4jZMaX+9nVsl5+cr
QXFp9YzWQsElUFTSpcrm2Lxd5bOdzpuyqt0tBpt0TWXgboCzZStSTyr/7QJYrnBu8XNszMyIJq5Q
t+f+NmYXBfBymtsOnUBbcxnhwmzXfSKClyo2lZ0Z8VNntroEJgplF7g6qxeBHlgcOAUifcUpBuwD
0ORahfDj53qLNLhABaXWXXFJ1TmezNHcOkPyWWE+w3CQMWKQasvUhDsC7ayyC03u0xJw2+VEWbUB
IQAxONeLS4XcHR+CCytxkmPZZXGgbGJXYWzdKCMCVhl5MzH0YGF0y7dbVV9R8Tee1Jp6P1gMCikF
4YnEuQpv2NTXCqJChlKCxW3g1Cl26m6DTjtHuutsZ1EAaqFsR6nc9z684soPer7C0IEa4hYpdxi0
+ccmn+FtbdJcZMJvNy1Fe4/rjrmlaKNr5GTqqjaNszYtEOdAgTNBD53HzsDFJMeK3gqJgikyK0Ie
VQarljGeOjt9xZDEoZm4A96ONSLNdJXmvGUnOK9GQWsE0EmzUhyTJXCxItmZElxrGF9WRAZlWyeQ
r9Lm/867ZM1NXzEWYz0xlCzeiLr+4qikWRUKLaJS2g95yfY3VaJrZehONgBBhOFOeJjiEVSqkjWZ
AFw7EY2bDsBW4WjADJ2z+Zncobz3LHYE1tp1RKMQyFonSADLcYUFygV8rGp3ZkioWoOCPTnSkegO
8YCezdNVeg8euWZgeJbEAy8q4/Y6Cg0LMDYiFkyrdTPCRpxSQnlhu9XNGmNZJYiIl8qhQspN9FH5
FYT3FyNWy84L9TF9daSuzLSzlHlufJb/YUekSbmhahndyqtJoPGrhCjGPDFAz4Q8ilYMf4KjOwCy
2GR6MTQn+uyODbcOfc2uneZWeZpCo/cjiNzZZRC5euvVdQYrR04ksJzM3tKQPwFuVW4K9HyHyLbu
3m3Frr934N/3ez80Upd9jWHpiA8sG7mv+1Ehm7mKNhuAwnd2POHXmaPXOOXhohfOXVeXOpcVd50R
c6X//nP/oltdPtdAiYPqTLV19cN+il63Nrlt1e3E8LbYcQ/qcfq1AP2Ddyt9/f2nfZg+fP+VtLVx
zQsX1OiHT5uHkKCZueh22cQFsuwE3BTLcIhF9fvv+nec+jfjVDwli5b9v1cBd9+oAprm27f3NcCP
V/0oAhzxB1RKGxzId3jBD2G8q/6BdppmP2WBrbPb/88sFeQBbXEuXETJBlCCRWH9c5ZqUAAwxHCp
TqgCCED4RwXA20Th3QBrcX0vOBJ0MzomcxgKvxYA9lTrSjSYxV4hgUmAmFxscj2hZgNTnDZXoeQt
1c1w2Wro4PJGTivRLIKKMLB3Mjdiom+DJl9T6ohTg4z6bkzVdG3FKrSD0EKPO9Q6EjNrfMpHYj1X
k27qLy6Wtj2bAOS8rjn4klVsbQf2166o2n2vN+HWjAtGkw4dHxGk+JTB1m6nHrL3ojUqvdkdmw3o
y9zPMIRkXjKVT0YlnRdSO/J9N4bzRo2tTUfQJjvBXvV7GAxXAgPsrqDnDdRa72M6vka7SKit8ikS
ndxqvTIf0D4iF0VWan0OHELKvTGvMjKmwPIdy5rMG7AnziWNffWmG2ptVWT2ue+Ee8QXI1dOjqgu
i8jPdkkb3M12B7E8lizc5Pht4XYWuyHGgVfr07msSsqGQitocSPanLteXAHUP4RFujLLMb1Gh6pg
89RST+BEXWdLSFmHyvq2VnVISRL2uzobxiXhss2+a2Z2GsosDkYaKYesKao1ToTZjxQE2g2B6Edp
RWSoEmSPHnwYujuYxMYaNKN9GSJW2sJWytH36Cbv2sznqteaox0rgZd22p015uOXKe2QhA5JRJGQ
NueZND+mOFa2seDDrpRqnG5A8dufO/xJVTE9E6bVbEWlJ7sO4+5WR9LywI6+3CRJYH11SA+djt2k
JcfQJP85g6rI2Hxs87WTg7yKI4csJ6uuNxJ/5GoCrrN2TFMD0AS7vZ5q9zM5lcNrOEzuBp/+6Pgy
WDIQCeY4G9PQQNpKqvuIPu49nuDpRUFtRd0zm+pRKRFyO0s7tsxVTnLsYpeuUNB6QJsQhs+pcwhU
q7jSRV8es0HcR0R1teTIG3LnwKLAKsVT1SnQlWp57V4YEjMZVZdBZlcslNzedQqWVp7JRAN5LkFM
qT9343CAkrxJCq13vXms9U1kVA5zRhkC1iq1fEeAE5OF2cW1qxmdWviZhgtAB9iuYdKkQ9UIekCj
NufXimLuXFOmXtQV8lhb2kuZSTu4lHo2RheVyB6tuLZvyMnYspUSyp7cRwZqW0ZLSUob0h0K98uM
rCle46Ofr+Z+/P/sndly3MjVdV/FLwAHpsRwW3OxijNFibpBUKIEIDHPCTz9v7Ko9i/Jdrf9XduO
aLe7RRaqCsg8ec7eazP/GBBnfQ1LJ1rObgnAI+iHD6JWzl0bDEk7bMFZPLlRJ7dhO1jbOCcyesKm
VpAd36EcrxOvfqiVQZrWOoX1C/jRz9oPNiGKmdoIMyv7ZFMy9vGvUOtzdNgUQtqIs3yPz70Y62UX
ebKEooy+33xZCKnq12ZtxDfN7OM1wVRPb2Hb0Zu7L1U4RG/Y4HGZpku4YoVbJZZruFtzqB65c0W2
CoBPYldoYTKjyMjpTJp9KL/4hLEZh4AMh+ooqhySM2aIIduMw0WdgRPNvZ4wSTwXc82o26IZw6F2
tmKoZj1iB1p86q7sffdtduni7e1IjXjP58aHqm2kYbZiwBWF21JkvOSSxy1xzMq0npx4wUwBxIJK
0ZzqlCQougAwHyJk03ZIF3WDIFeS/swwpLr1mfBXHv2TJnH6i4jC3FRYjVaxr8i0MpPSu0WEq3aC
ru7W5AQlV63gM1575LU/5YjTTi0Dh3aVVaRPr0m8m/aSUdo15VpzzNKQ516JaCOy3O3X9uD4+8Gy
gVf4Y7Cvkja7K+2cCW6I9aYlaOysEu12gI+3q6beTaimKcZWenQE8JLjzqqXnn0V+O1eGKgqeVbB
nVmxl27buHKMHb0N85EMbEmGQweH0mEAvPKMsrzxk6F6CEbfu+m9ZnwRMrIJnnbC00ylx5yvtTbE
q8bAvrXHfrn47QttvW/m5gt7lAa7uN5u0gZ95G549W1t248XK2LWIIMPMGa7e1fb+2H95eiOsfxX
2vxPioN5NRK38pUGiribCQ/vfHrkLJ3RoeBXfcp8K90gHw9eRguRMtZmUAPgwdUJaeFy7SJyXQFE
yDaEjMnPie1YV0IDC1zIBUxnSeC80Ax6J7GYmDLM3EqNO/BCKYlu5RBKeuKHhaPEcfZGvNxtCegV
XBYgAAsKIcG3HBw1UgFpA3QFJkbBKSXbc4sohVw0yLGrSQMZlEYz2BrSEEPGvKs1uGHUCAdXwxyY
VAS7ussgPFgwVFgawT44FwLEqGEQ0Oj7a8tfrG8jPgAQHwgCMiwxB0+DJDg21ltbwyUwxWIgSWui
d8s+v8k0hGLQOArwB+2dEFZ4DnwE+ktSSrLIFax2JxlvMgwATEJz75DDuSBvND3PGn0RaQgGGfAh
v6TzqAQ0I2PQuIxKgzM6lcDQSDVOQ2iwRmh77WsAa6PRLSRHLf192wlIHK6GchRhF94Tn4xZViM7
po6RTM2gnjZDZR4TM/4YacSHVRYYRUqfwG1j1qMczQIxoYIojQeZkqq5VlD0T86FHsLuj3cFj8xG
zxbkSln9B8MeetoSXdwRQMNwhbhBfF4XNkkDVZmIRaLNNagXWxMHYDiRpPZaMaZWNBLMP3ioCRXf
YB0Tr7YKqCnchGGQb0pWgrbNMBBBkJkT/9H5EVcSF2mcPHXeXKf3l6L1f/X9X9T3Wrb1p/X9zbfx
9e315+L+x4/8JJZEheg64bsg8iemmaW76T+19DkPEjaHXlFb4en2/1HR60QywXERaT0NRkEU32/Q
sj+DmMET/LWlbxJ4pl/GxvEaAov43Z2Z9C7ax7Z2rv2o85/nyRXH2bGMFhIpbROyVSjCVV2hPA8b
a8XIcYSSGzMoozW5H+yuIQrCJNNAUAPdEJcO8r9RLFi0AxslNoNOQ3BGl1wEnZBA1tCySi6xCbjg
iVCodZqCugQrEFpqPQxOV72UOndhaRHjgO3RcQzZJZoB9v+0S3Veg99KXOuXEAdf5zl4IZe4qhOp
gPjFlSs3PKTqjkBK34NgE0zxIXStZdjo9EfcPTmk7nzOsrfGN5rbNGbppMIt1G0UVSi90Hbz3gti
faEdKRJHj9XcQr1arEHVewbp/FunE7V9NQTxfNckopmPMeJlucG8o6jzuMDq5EYkL9HILQrn3g7q
6j50ZfxAh3+8bTQRX0Iq32CpD+I1VPJxL6fWPxRhDiNAuhWB6UBvlK6jsnJjuK3qa8KW7A80V9GY
gap9t75HloCBVkQ4I/19IIDv7/w2NbHLKxwDpUmIPJ56591f3884693OqiA/MXxG7i0JxcG/sCUk
1sjVx46StHMIJCqzVeuAckKhnkajusnedTMwfxDR1FXcFrv6Iq4Z3pU2hAMhu4mQoO7GdzWOeNfm
NMhi+nPHdJZj0ruCx+wmMgfsNsmjDcONUd842K0XJcWC9EmC/s5gMeTjVf+uJbJ+SItaYjempVhl
kz111qf4XYek3lVJ/btGSbwrlv634P0nbv/QcliV/n0/A1lY36Zf+79V3/+GFm8ovvyqFH//+T/G
m1BLSQ+lCRG8TzdZSv+w/ft/Z5lDv2w6dCs07fQfayHWHwCQ9BpCB5W463s/dTeCv5O8wzEQH72G
BvCv/qu18NelECM3WnWXLguLLvNX/c5/llPOVplZSF3MQ6Z0+sl30vBu1RwdpdakTeWhSM2rDm4N
RotPVobzxfkrH3vIe/llwKovgS6kxWIcIiskTuiXS6jImqyDIDYPtA7Mm4HUHlROHPW7GtuwOW2k
QdyLm0fXdY0J17ddzvX2i8v0bOGYxLHn2kQZlVbBrudMUdNk4RmPVq4YVzSMN2hIkpVZf3WpftKK
+VKZrIzss2Tapf92dl2y8eYP3VLt04LgOmM7i/DgQtigQIQhzRCnpPNg9rSDjbZznI2ZoZJ0yucZ
zkbL3XBQ+GsLB4+r7ZxijO2AKJd7t+cNBDlTx8C4xupBe7p3um2XnSER3eNJGbaq5ARrgK/ywhfL
MbZd7L8CamP+KjH6ec7a9XxiwcKVmSTboco3oyrWCJYeQFo/yWYixJi+0tjXn3Eymfs0H+4QdpF4
XX5ZyHXkVLFuWFL23sJlTD0dAYcA+oKE6H0mAwiA5vS1dONN7A3duUT0xTia8HGv48WWXZo5t3Eh
4/X/lpX/ZFmh1jHRFvz7dWX/rWrjX5eSHz/zR5fU/Lt274UA1+xLq5Qn5cdaEoi/c3KnF0pd43go
uflXfzgMWXH+qKPopxJyovkbnC3oAvw3Swerzu8PrpZk8Muop0jhJEbl1wc3tCHNRFWQYwuOXybO
MCuS1ast84ZPBGI9tkC7SlRsn4LC+kR0jrUb/HnH/OUKv2uwXYzGPjrATo8dmIhVicr5GA4Z2s/Z
JArKaAD5jWH7HWK+t6kSn0Fe0JlnI87rzxSL5oNhz/Z+wYOFuXha1nWQprsIA/J2iP0H/IrB3bSk
mOD64lRO6cRvG3gApqbZdoYN4W5y2yuzb9fNWNzOHRHTde/2K5mrY9v5y73oIrGp/Mlf01kcnmwa
Fut4VhGiTCwTrmGRY+KIfdfHHz2XfpM98aT5RZ5c92ZqnST9qLVJ1OAd4ox2S0BHcxc4/tZN8+dB
zauBQxkKYE8w9Btfyc1D0+CMExLxWn1JsS2essklUj5cKPLIcNwLOJLb1m39/YRmDdZErrY4AN96
qZydO9jRJs0I20Ca8GqPM7K1frySYYbkLkVrJRGF7pe+jLe0zVcTk/CHoul2fT4jbTNuIx29ORiN
OtQO5nPlV9ZDWNv5p34U9Uf8hTuaIvdYEIuHjMi4c5oH7bDCVE3LLhrya4rpmKAJ8lbXDWyHT8NS
pfeZk6A+6Ix+7ZCGTfEXj+1j4xjRI8MacXKzeeFoWYiWEBWvYQpWpzctjaZPUWh3b0SIhM+qcDLg
ckAFmEH6wTkZQ/SFE6oG3BzBvT9RNpFpT3eISANx6J2gfvFpr1Lj+WP+XEKzOYmcCEfTzlFolovp
I6nLq2wXm3V79hs72CA3s/jwQpvGTDI0eKDsGsZ8F9G5XSoyGhH945RsgpLhZ4pCGxluhc2DHaE6
zbiKdwSUyM8+rXFvo6KY7qqdRs8XzTep8gWSwrR6hJNr3TieokSeZHiGmEseSh0ZwN0sH5BUmhGi
U0gYucya1d0sRrQMKFGJ3IlJH+lSkuSWqcCD30+aHpCO86alP/DamE7+TBSl+aUdfOdooC+X65gS
5hC3FX8mGdUdH6CxJswKQSC7sfU0VqK8Ytibsp1CDtyYJSW9zbn7WQzoWA6iG3nzzRzPD4CaucaC
YPsHYh2rU8d+na0dYiS3wJD5hdhSk4bgPRIq55FsZXrT9UvC87dPCVACGQrcbhOptCOANSFus7bK
9AZBXveGSn7cW4NTfxOqJVZjqOrby5XJSNYBwBWLX5/btn8fLwn9Ksh+3tohxuPe1b0AYA/F97xI
3CtCfoanTroTMHREfutUv3HMAfPDPIj+g6+AtSAMJCBNjCwim8Cp5q0Zdvr44crPlzsN6zGvRhNv
HBgl2OKU6mROSDjV7VTjPCP1QRKVvDT5sxtO9sepNNKK5E7Xvwcf6R4rgGMPFgAvdAJYau148N0D
SSOseoNbXqEp0c1LtAE7YhH6t95PUnCvlXcbWN58aiLLfohowD1MxDRtE+5IGJahiD6HNnZnUJgJ
fRKduWyMAa/oz6j08zgxHqulgb7tyeoRBma4rzC2bi/fVjGRy5nGM0LqLotK8kT6MVhXFHaIIVxx
tpqO7A1OtMm48WJ+PWfRmPwlxV3PqYSyhYA3TrJrG3DcupPLTVcmNyP+8MHonsYGYs8oqs8luuOY
SGgCn67tfrg1p/guGU1GFX1yKGT7XUzhKXSqnCgYvOS2/6A6Z+eMyb73lue47Tw63io4ex6/sI4E
JQ3EkHqu1oFdVg9gUjDy2E5Fwy+1vAe3lh86S1o3uGrI1rUCRmA+qReWj50hLeablOzFSUny56or
p/SjOxTl6tZSNlLUKp4ZxgReQvp1huwnHN0t3sRi5cP1OIwjqpaeeVqyMZAGl7Fao7v+1pQjgazE
m54kNem2tAvr6Njia2v1hzIQ96RukiI0Ds4tLNDoxYjtT50RfJ0HKC9LiQcjHwnnKuZy3BqFM29k
t0AOQes8Uml51SNnSXeN7Gp5K0axJhG4pA2hNdO9eizlUIO7y/aOpF0txMIXnBLYoZohWslpzs60
yz54MzMaH5RQpubiiM7bOUwswhuTsGZqzEwjOuCOxgu80Kp6aTAdrVRZmWdci/5Vy42/l7Nn4lWO
XkyraNZIg1aDNX93ZuYUaeB/S23M+mi2zc++Z8D7zrKn3urkK4xXQq4QRJOw06C9H8puhZC316kI
brMal4X1wBnzQwzGmgxMnLHrBXVEGD02RfeWkGRGjGIw36ikneqtAySPiNvehk5dLgxSmOiUZ9BC
Nzlr/j23FXRoL7LuHPjFHAKGkjPLYEigZcTYuDSA0ZzZ9bdOoAJCi3WcC+Kznbp+HWAabJqAdCxp
jZ/MCJmXWbHbh4CJ9khPvpqu+cL8YG/OTfRhsup55TCc1BkuGUF/wrhuXWibM60Fj8cQr3gZf8Iv
0hHE5Gx6onrOSA3jLUVC8Ob6YnzwRWp9yDB7U0MwkF13rjdfTX1EkT0yPlNr+PEfpE9Pwu3c4luH
Lf9bjwSE1OvC17pJ2FMjoCn29GmXdfxsXOAEWHrzxo9kdU8HQqE1aaisHJ0vVrfBTT3W0+fSnPPP
Ey6BGw8yzlpQYa1aJmobsmKIUi76dPDXSSmadZQVARMhJePziOnBuupAxhDa1i2IU8Nm2AVxQwe4
D+Ln3lPGrWe1AQkUtmr4Euk8E8NmbMdMEswkWpc7pkRmUzX0iFbuQk6NUEN1UzHav3LxRGwjnBEo
P5voOWzS/mHKllRul64pUYmFpXHTx4E4Uilke8usmm2qsG3hiK3cbdKq7yXSuluriPsPU5tOB6yF
zUev6atVzlq4iRcdn+5PyJfcGma9D6oLQuWpGEfjyqxYwGoLGlsViW5dt71cy2iOdhUkBi4rb/az
m3/xO05JXRtNt+SjmddtVLaId6p239igMIYpixiytdeqkjvXMPaxHUPBDpYX2bZVvZHlCN5nalpA
DZkFqAkGe+Ga5HO0mbtfquWa9Gd0NhU2KnuAoyDybrxbMmq8bKw6dq4xuJ2nJn9sZDcdAkgML0je
bhD0dt8mHUbSeHO/C2sv3g15VDNmJVahxV5Gv3HhEXccezUG5gM7aMWMXA2rOhzmVUeo57NTq72a
VLzpnOVx9hz/RqU2Y6ggkPu5tPbw6yGQWwwUxyr+1qh57/RseWNT5dsxlZxUTaWu0tEih0x20RFd
5TmNmwc3EmKDC1oe58VTp0gGSdhzYE8gy3vO8hBmrK7WyR9Q8I1bqYNO631WTDK+dzwS0niEOwht
vGGXviiMqZgtgYYZGQHvUeX+JbdcUf8uZ0Gpgjf2km0+d8Scq0Annov3+HP2bbLQC6jc9opsBjLS
k+wSmO5d0tPZDT8q8tQNwGi74hKx7g7TI4CiBa8VAeyxFMzcR+Fe92L51CxOul1q7wEomwHOv4fl
ocPccyZLt41PwHvHtHwtbULfrc7qrycdBJ+SCN/GM3xPYY/XAWlSG7Aw7hXc6YnVD49SqGPlJx0w
H+uoeVuHzs+kz4NljFYNwrrXSUfTp5eUejyBV4VBcH0sTVqaDWQk0ogV1gsC7msdda96wOcmkVih
0asVSRunxaHQznP5xrBvhHJSMPFjrJtX7tcEFesm6tPwao4Xr9xKSxf92DL6L6Y79W9+JuR5msqO
Or5zDw6RN0f0yY/mOISmto0sxiYb++y4LBEigIWx+NlNW2j4ebF8zAnlve6S4isH0Bh3oE1oBj0H
lNTA5KtNWiZfaQqz6xtN8eaPIAhwMPY9drJ03LWW2b5Qvnhb23bUA/50NBmO9eCkUtwico3BRIH2
uIK/A6l/XnjShnJ69qB1n5oaPeeSk1GJdq7Pb7Oy8TGPBk7ypWw6yGORTNUOVw9bgRlqZTpHw4o6
IA+DN9pOLBxjLKwHgG/BR5Tr9cviFDRQkgrAOnGWrsGS72vXnTmVTyVF/1ZYSwDjvq92HQsj7sHl
mM4ojeuJQxaJGtlNShvoxeoxLnqNDxRHlITbtSTbViubF79tYooS8qsSDr5p2D8RJNrijwMRU8Ju
YPqZ9su8VimaBsZ3XU8acdON35OuKA6+0+OHa6b6oIzyW6bw+nVzhFjB6c5ZOxScs9rgwSvM8S5O
+voBRj30QRgzCO1dA1B8BVYlctKNDAOcmkn6gYNftPHDpNoRggJBzDPi/8XU/u0/ssg4AuvKn3V9
Pr4CjS1jwip+nqD9+LF/TNDoIlsOjVBBR5jcHRgKPxo/Gjfi/zDO0H/5Y5am82ltl+4uP+TS2eUS
fvSAyKclt8dy6CzbvutqPsl/0T/WLZ7/r41zAZ+gwrv0ri0T9frvKVpsaw2ngcHDhcAisCayYLhv
c56KFVth9/mnD+YvFauXF8P0T7+cThegAvEbPjYWiNw5Qrr3iTHXL6Vb2UTbjeFzlvZIRzzbrF9i
4BCv4Sjbw//hpR2TASRMFZKCdQ/7J+pAamSW6ivLvUdVx0uHLXY8miyMtP3BQ7ESKMQvndnCO+qY
gKV/wWb4tUWu3zltbZsqkokAX9zvL287aVyGMnfu4VdlKQPCEfen2Q9LTcyifjmFh/z852/Z5h75
7bvlRblVsF5ZTEx/FwiXZM0McY3lCLee/VQiMCF/x8OZ5zOceK57wRE8dXjxwRrabp/0Q//m1fQU
csPjc2gwTe1rP5bq0Bl6cVvYMV4h2WJijcRoWqexjuClpPSfwP4hrCOOPS8d573f/G+5Fr9iT94/
OyoaIaCsoV1zf5twBFPgDAoP+D0RKtwrQ47RN6dm2AXgAJ9IU6tOKhPd259/er/2Rn+8asjjAdGH
F74MPX66YSggfalES8SLNVpPpbGg7/DL5LspVXM/W4t6gP9o3QDlYguYkyHd//nr//OD6TM6AuNL
W5j75vdnZQzDMoMKbsH68dRDqh8YWLnqLh4b6+bPX8r6FzeKg7ga7IrJC9L++/XhiGa/L01zsO7d
NFQPRp3QmxhTi34HPu/uTWWu+4rnVD+dJriB2tf+cAOZyh0BtsZffN3/6o07SIIdDc13/umutV2j
ChsCFO6HvuEhcf0or842Mt1xlZZZ+H94SHyWPZ5L/uszRfv1vTNgMlPDAfPWdihdyjnBlI6gqToN
vlmdilbSAR07GgjwDHKcYSBwSApVMcE1ljER67VUJ8Mb1QPRaQqrv2kH5z4bw61FZXGXJCO923KW
PGUioId6FSbmkO/+4gv8F8uLz+iA2QJbBeCc3x4RmcfREMyhdU/L02x2i9+2h8t9c+nltW1hcNCZ
WPdmPsAioC8Wp+QPrbsZmmA9F7Rf08zFIrJMS95urMjs3oKWjuGfX+e/ukyaIcxAYHrD3vrtMg1l
D6MXuda9WHw+kMvHbNVt/WLBwX5q8vav7mz795uJXHjuavZcBObouH9/xaKPbQkstrufaqc6ib4Q
r1Go9F8cSdKwbtQiGKCzGaUR1mycoHRvJrS2j+mgRY1OOfdvTkUHVpqsABiZ6pfUcVk49T1x+Yg6
dg0PPEwSnrvRp6EMWehsEKt6tH3e0EIf6fTnHyPv4LeVHQ0vKCa0NmBcGC5fkiJ+WpyWIAv9Jp3j
e9J5adzV89JupG9Qljr5TFdrTMZJN9CRqdjCyGmojkWU7MIE1SUjQtMhFUUBu7UlOcKmJtGMOuHp
kHjdYIHAjWftLBPRsiFmJSTJJZmMD7XB4Z0Quqpq0eHNiVjTOQN/heOWJ4MjICRevOL1KpN5tQJ7
WN4PiDSxzhXybBdBdTPKyEc+XrUmZ1s7Nz5Zs5/dWtWcfzWzztrk1AHJyp6Xpeb6xuRtJqPTY9qU
lJsUrEN1ZYYC12DjyPquMRNEpirBdqmzf+h+wfyiZeX7Rv08lLmcNk7k+49h2MDShSWfeSt6dg35
aCJu6aPDB2vXXm8HXxojpzFSFl2foedYAPo29Hzbo92QDX2MAss90w7WnK0R9xrGhcd5Gq1h7XPo
be8NjaJZ0X4uBWo9GyV/kcC/ISqtyFtAD24SbQJJSEecDGy7uAZP/jzwyHnVHG6bIkHUSmkQbn3O
G1xdJcRrF7qUCRfgFiUgCzG4H/XQpTM/NtPnSIhhLo110IEdQagnc/8cEME3sDNbicVJCseM6ddX
JNDL+dpzquZsKNxYu3iuioQhe6qCoxun9IOzsP8awAIlaMxOzL2ZynYTOkV809puu2uZ5BM8Ur9M
prl8ImU8vbLHQG2A5NlfZs5SqJI1wCO0ox0pHNVnpIniExpYQbujTt64UdS3mCicHk5OXG7Mga9n
nUR9uW9j4GoF4AbalXFhMn4nvQ3k44xYcRXAYHMbYMBAuOP6yRCAi08jfr+MaUGZg4L3UeyYJOsl
+Vz5GxBJZCOt+hlCH5htV8AG4X8te7IFbjo3NSwE8LMxe8UmyKyw/mQko+dwuZksIQuATQl2hqmL
n0WohyrL+KRLg86xGdOPZbU3mNQEkyan5BPdxQK51QdldHxjc9SzKcwzWI/RD1lXwoq1Ip25KzGA
I9DAnNfwO5gT1S9Y1vhmPUtPE1JJb8I0IaxOIaZN3TTkq8/G+qVN3fh+8IOlXy+z575GYiJnPDWp
V/s8YDUqJvGqoiV8nmxGbd3CoM4bPBYePKNn3y2YIbTgJlYNT2iAm9fh19PL5OI4cVQnyrroeaBj
tclosZ5ov4KgMoX+Q1UenvsefTc6Tz+CS+2GRQwaquefxIviPSGDtm4YlvMPcJgyigsEH05rs1OT
f+TwJ9rEkjcI9llimM0EZ9qQ4Tn0ieFiCs2mnhqsqJc1khouOEeCTdSXtPCZRndvTag/Si1nf+q6
gb+9XG0xDMjJncZlGkbZCRZdpMjYLrVIlsOPui0JKjjEMVCXYeEbGV0qw9memJZBzaUxAUplSDlu
OLm0nxBesz33sNo3s64eZ5vPHiYzb4pHklfKkpEJV8XNIPXfja2OW4/JZzya2Sheg5xdFH1i91bn
7LYXDovMwPFw6O/mh0uhsADEBrUuc+/1In6VXc5X23AxSJvlm+vkPp8F+ALSGg3zBqE7rYoqQg3c
wiE5cxvx3dn6asuqYePpqvbAUFs9mNKkCK+qJqSVkdUvTHDZzefMJn0xskOq9G6B6DHSoiLTq4NY
gt9eUkFVxNOoc2O0kM8uBc6gS5Vskf3b++HH0aXPLENNBRI0VdeukeHD9GtPmwXEzAS3EO5r4jtA
iNh2uMDaxiiEubKc5BaMTvQlNxJevLw8QhbwbrUbFe0OXESm2W/a6T5wp+4NcB7fEXGwFHf83zC2
2IBLl2HvptJHlSwpIMrOFoUB8CmAuf4Ed9Dxj7yd6uSMBr29eZjxDSc5VzsOaXuYJnbcXt+eomRc
bILHz4GeDPxmOVKuunT8h+saTyGjLZhnVGlMA9BhJ7SbtgH/ORNWzg3cuxmfWW8FTLDH1H+SGcjy
bd+Y6R5lF/dInuTiNSmIAcLzCBLgfREgcFQ9zGnJp5JjOzh7wIaP5FbwwHn65QsM9mupn3rYYPWL
tBhAhzHfKuV+c2gih281tXFs5mzkfA4TJSikmejZQOJ1d+ECtUHP8woLCT9aujCwjgVPfNt2XMnl
TnQVuQOnKWUJEITOqq3VMjigpm1i2pcqgnYUVPoLko3L0mRXUXMoWnTpdKwU6AeOo5hqPdIK6HQB
fkYXERePsynFqyOl9WQbAWeAUHIMYYprPU2OBos59myRyhrJMF/NaVi/eHGtAUfWpO4u75CdiBq5
81iB2gpW8OXAu8CzhFvl8IjGHFFTlm5zhZrXehoa/iEZFnwtl3H6Ap0KEZm+Oy/b5rzAidrUOUQ2
J9BkzgV4/7m0Qe3LwS42cJo4yehPra1HJopysvJl0+rLSTzeRZZG7ms9wBpbl0kcnuE281gts0Mf
zVmAZOFvxpmN8P2tSTMeLtuFsMFopcVcDSGP7jxzOQK00shzttPoQ+VOcT5vRTjk4kERXtiuS/xA
y9poTfHqKr2y8KcBX2mLTJ4P7jFrKqPaIhSc8qti9PjpHA5G82iZ9sQtwninWC96c6GDr9c+ZqDG
vootFnlKkVgfyWHj0WktuCcuH8D7WqQP7qO0WRf0wtrGPjvO5d6NYsW2pvq6PShcw19atqH7y/3p
MtLYSxoB+5E44+waPga3SGAO7QHb+XiV0GbGa3K5IWjFB99rf8wAVbQjsbSyDDGm4yGKUQk+Xe4K
D9EygxHmUTeeS1PV0uRYKXS3gflwSvhqWVrMjUTJSkReugH/2aYJ0QrJFD/Vb8iYCu4+IojzdQvE
EPg4hVC74ewJhdTlLXDLWU8i8appgzWcJ8uPGnYYODUO1ANKe0AKrPZOat0ixFzuOalzU5uGBe6p
n1i0LyugmyHyxqHg82H3kaG3b3R3WCb9icdGb0DlijhPBDk1Qj3SD+J2jHaNEYA7Kgd9tXLoecyc
ZuZ143pWD8Xstt6q5qj2HGJSf45FzPseZqY7q8l2e2MD6URZq5ZaaHkcrSBVh57ImuSWmSxmrQuN
rCVGN+bQqFUNcVpxt5tWtLRPvUAlgv85C59N7a0q8a3xfv1wukNE5D8OgSpuMcx8TYzIWGeh7A4i
bzQ/i2cHtJr8HiNXX/k2hk1GBGVGhg8EdkexPWJ3YUea6VqvURr1IRXK7JGJCSNKpPDriH6YFrU3
Buns9Nh3xA9U9SsUKsURp4y8dpBpg82tRHHkZK+IxsUiSe5FXV5HFakIIZGpJCLYisWQIhOeWmf3
wVaprjevGr34X8lIowsRbFBTDag4AQbjY9I8wKeSLtuwbvJoMh5jyaSBfO2avzahFpo4YlF3dAAB
0DsTMhvoY8CyRmqcQpd0TRKggImZleeqMdaDTsO7HJSznFUWzLLmvYH7YhLXcnkRCPPnzK6oD8hF
4krVZTOJ8Da9LPBssm8VNSa7S1iHW3JmnKOFkeoZFAx30OVgGJtxWV8xyiFLpu1Z0ypP+dGJflp7
8Ek6Paeg7Y9oU0AqKxE+W0bfvdkLFn7PQR/FGYzvtfRs9s9WsrkNRcxqtXip/aRzMRhTskSGMlN3
S8iGub2E/KGSYlHXXNVzAWm12EQ17atJuTVceSZLVc+61zY8Qn3OzZNGBmSjSuy8WK/MQGDZgTjb
JQdbJOk3d/Qgz4l64InrtZEUPF14Nt4rjIYeicHOXKDVd49o4U3/yIFN9YeO880Kq2G7Bw437HLt
CeGs0otXE5HUE8FYtOxEyKpEn4ePxJcG20YU2ZwkCo+NxRtn7ymhY71ZmL4ca6Gsm3aJ9XJwKZkF
4HovttWKLllh7gizQo/IdNXe8crJExZO9UEljBwTd04/1EOcEV9FXNVWcNpZdmyIA3BRJiwgN9za
uGsNr2Ist4RlsCWOXR3sWBhfh9oRbzIcYERSVX6vctVRbk85M3Jvtk9WjZrRoijb5zRXPmFy94Cp
YnHE5dqUstk2lWquhKPSm9QHpBNLL/1Y1H38CKR2VOsBDN4m64S5nwMx34ROHX1IwI58rZqZ30SY
LjPd1EBJeLeUBifW3IwnS6NMgKAAwvNeLm2F//mj/sIfZbmEyfzUgfknnvzx7TWpfh7u/PiJfwx3
LHJDkGswiyHrz9Pjoj+GO5b/d3YbSyCL9+gu/jrfMZHqwdBgHOTplusf8x0L6wD9ZpM1Wmh6+X8V
C4jX4JdekaABRjuHy6JUYhIAJvPXBifWxgakUuTdiMQ1jjFn7OZE+DFDbvzSs460hImZOcgJsUHk
j0tai/ALo6dvCdydR4zNeOWtynlia1cfM/p2J7q2qkfXF8DDrEsvwBa9dGG1MVD19A9GbsfAKONp
aj6YZYO7H99s7hSnLMQoj0aLqDPfJjhthVYi2KVdUh6LaHbWvqR9UWA/3pRF7nLiDMQOfipAJp7B
+4xEinYlzSkiNKiuz90AsRYfaXNlh+30hib0s1v0aHfCzoRgWvl7s07rz22RmWvUK97Rc7pX9gSL
9xskyMh8rDynZU7Uwawrd8cXZdyU0ojUxvfHXUI3sY3WLQEjY7v2WQGLcSdInUDLBu7p1kgS+yMU
+TN5ZPXGSlW97tLEfJg7rXkbGhzSvfkxF2n4QQk136oSoERthx/pcHjb0ZzXkTMW9640moM7tPZN
WxTtcUBuujZlmp6LsZqOwkvS69DIX8O+QURXY00VYMxOTYGbNq+M8UuX+dFxjoSzy0or/6aNTttF
BtY3hodAnoPu/7F3ZstxW1kW/aGGA/PwmkDOHJMiKfIFQZESZuDiYrgAvr4XaHW3rKp2Rb3XQ0XZ
YcuZTCKBe/bZe23ZHAIz+z4MptwGKpu+OoavwKdl3O1bMMNhW5X+q2kOxdahyI7Ppnmusuq5pbTt
mgEe2HWqxpe4Bw2EtafZoksBMRdeBZdLrfVP0H4cY2NlQfXgLZONlKqn4rhekY/t2Lk73wBPu2FC
JQFnDi2HYM+jPRtyHUXTOCz2+mjR3Cx4Og0btzCSi10Yxd08d8ttrFI9TBe7vUotKu5hqk4Or2Jx
aIZ/vrfzUqLEaFb2oFxICE4l5qsUe8y1GWAXdNNY3UG/lru666b33rfLesOGqQ+HQhM/6ELMAQQp
29hXXq6uMOFkh8mpu6uelpNmM7kq+UiRKdfzi3NIDY5Em3kQHnd+Vu2brPd08LGzvnFlQJgXygUo
g9aFegBjYXiiLYRUfmvN5q6wihY3ALHwyEzScQcd1QkLrYJR0VRmcB6rCsNmL+wBh0jbyF2gIGe2
vCkPFe3ULXP3mOB8qDYjHKIfDe5sptUyAP1DwAUs54cL8GFDZ0wOmylOXFp0NOAm05JU9LdYYufl
evCM5bjYjNI7ixhbOxvHFAuqo38bQSvtTNyZ70UbL6dlqkay9WPq7tdyFCLxvfoKtt6604oY1ohH
WfwAsyoJ60LN50ZppOp9kgQn5jclIkiy6ZYewOXOc2BILS3eC9ed6gjGu3lEIZUXOgQhf5VqWFvC
mnvqbdIZDh35JC9IsjPFa/PGIchdUR/BjwSpnqOziWQQVp5qN4sc5y38wxwDTTxvM7LGj+PUQrFT
rbFLWQVEKThAjl12fJ36lAi6bstaw5dfMpDAl8AaDrK2lluFJyRsJu/kDHytyQ6Y0zGLK+xbym1Q
2UxtayhgMBtSg/MDRANxXXWj+cU0gdFmutFGmos9c1CSqXrO0vhYw+Ojx6ellAdTmDUJ/RpnESbJ
Rt0nditXXEcO8MJH5Rn4dWPkTpGeM4ubQhtEiaX049IaH6Qp3Btht/XRNEbzWLGj32RGh+JdC2Ap
/JL3kvR7FGeoo+RJoZGbVv+AjW7+Du0DBZjm5sOcY5mC2FCBVKXnPcJjloZG5hR7j1RolMXcyHVz
6c9ZypEJgcbetaJOQtcf3Wt9qkFGIBkdgyRVdM9BBrAaPT3MQpWhNpXBVtr9zDTTOe4LD8HlQCRO
+25QtI59IEU1de3hRx5rDWzlrLl0rWuEwq4QGVr9LVmqZNvSvU6hzzju/ZEtcyjiNn0xl6S/klV5
6fC9n1D469CSUpzNtZpqqfF5qclf7nQjC2478A3tph/iZWsnrtxXNl5BPEh+RBPAGA1ean9PVu8u
u/73Ye3EKrhnctosVBpKakOvUg2nayMc9SwmiG62IZaLy44MA3rjvgx+ynfDckW0OH55NLJiuq7T
gSbBMlH4ujP7tShHEIcsZG6MuK73i94Yb6pKbJz0yyMGsTg01WwenNGlulZnr/KQZcYUCX0BiBmU
l0U3jpwe9E0gLcNlhTjzC67ZSUdeNrK5KhKwBE4V5gPxttmt07ucLHC90dpEPemJ254Cq/VOCQKF
zx00Dg7cN7WQkeqqA1l/gSJxN9CYS52rXp4BnBShw7X3JZ/N6hRjKeUrwRwZGKAElyQ90ld4KWbK
XSclG1JvVpyEdp34RHvdYbeCabadNVSh7sdXOQbBfcPa6Lia3zH96lmkREWV5WCmu6FCiUh6oJ0m
FsDt5MfVVeJIbt8qVm9ppou9xmL5vIyd9254ZflNdkK7cTp531mV87D49qM+29DXgrjF2ob6J3tt
2fuDN2xbxxsfYYkMJ8et3nI0zGOae8muLbJmP2I1PAxLCZEAznB3ynDqEd1J7AtNJs3d0gLP83ly
jZs8vzcSYb5oqlZXAU/ldIN5f3w2skxbGQ7OVSWy/GRmzo4GHlwbgFzw9D5NmrI3OhCfbQZIZuPB
gfsS+InYD73f3gq/N8KpE8zJbfzdJwYS4tFP9ziYcdXhLT10TbnOJ7Y6Czplvo5BR71uNzaRWMo2
sl1n+eG05Ze0qmugoLn3UABR2PVG0Ye8v3nj5tb1yF11K1LjNe4whkHsS29z0VyBepmvaWW8AvJh
P5ZtQQQmB8dBmdu4zyQgxWwq4lc5zBNglEy+4kPDpBjQCt+M5nj0FJ2Gpdu9KoP7SqBX7I0wIxar
LxCF6k0bHHIps4Wo4OfLKQjmjVck5Xnqz7QC2biHmwosSNkkYerrTZjqXvmYa279wKGqONfsUYaN
Y2B5y1Th57dN0xv7wEvETZnYFNpbYu9PurxWll1H9eRo+zS3q52emsmVt4pN0syHQ4IvEC+2yt07
LMvTMbVLjPX+wDYnz2Fy2eoV2lceNp50xF4pY7kV5HzCAlfHqVlkvXN8Nb0NfuxjX2kXDilF5zqb
An53vXFJuECoWqb3GtboqwshVOeY+1YllArzRn5UQ9Xucpyo9KYwntFBorNoyQuglYukOoASmSrf
GHZRX4vJJHFTAERUY9WmoWYnH3EPV4s8k+KR5sp+4wToo0WR33LuDftML3fKdCF8xYInqIrhnXMf
wMnOaTP1ff0QW5r+w/d8h51XifLaE1xp3D7ZGlklNxw94AeVxb3jLUBfOxqVz3HcreEuMz/q/Kpf
G/gmB/pg461XD+tqY+4KQlNDF5JK6aJWoVCyPoq9r+xPVwDt4DmbbNHvPcEDCSRWkt8YqjfeJ+GV
t8tEslUfzZJ8T2Hu4nopa+PBn2KQKVE8+mnzTuvgSL6t+nN7N6UFq7z4c6/XT37QfFHzyKfG3m9a
F4DB5y4wl2zK2AyW65qQBQOQ+QC0AYgHdolav64Vx3XDKD53jQHvkDOC85U/07zSlhTvZnMUR6zi
Ey1s695SXzeYA6j261bwbzed27xYfPOsYpY7zubadYEUHw2YgPeZ5wBoSMRUf8hYN66bdWmKiW7h
G8wwd4Nz7MsC2XbTkmv6sEvRxSzEFnGOnUBtyXrIi1wZrblbSfJDorrXFa1+bGNnJIRUDQe77Mn1
pt0cceozo8bmCGOqrqIRNisOrixBxpWOedbrjhLE1WeQOdQJEPkBM+XOlQWHmtfTC9E8TtloP8MB
huXbZYIIQmdAa2/1Euw/n9xFWT7ozbKfX5QT3ya5z8eqlwE4HRUk0ZgnWRxiSNOvZ5GYYd4DapZA
tkjT0Yo5AOUU/q3PU5iYI+mVY94ZnJE7UVenqcrzL4lf0kPG0ZOZqRtv5npJHipn6XbAs9trahip
Xw56pi/HrNIbLR6V3DT1NG7dQcB3z7v2IY4r9kNEvHPKYQPnWHSyvvRJIFEZjfZJptL4agi//Vo3
yVNcefqVDb6XJWQNKdYyhUCTD/D8DqN+RuwRD1S9dnUUx6L2rocpte/rtH3zFpZrG7FMpMq1VKcl
Rek89rMlofJbL2P3tijn8jnXCSqxto/34AVBos6DYe4ZhWDjyUF9jJoBNNS0k3NXJSLiHdW7XGIP
jiawRhvp9nRQM3pw1mmz1ozi1FHfFk59nPg1MLSymdbl5Qq4r4Myu8gk4CTWLmTFRhYY287XjK3p
LcGRrGR2TJclv3LSMTtW+EJuyrXt3INAErm69q30m+URxFbsbFzD5Ycj9tNsdaeYnwtuFSZXvoKK
lXvLrTY35EgGEe97cywvlB0BDF24riSbhI3R6skJFB9hC06+lE4GzaHOYyPMGcsId9EWvsVoI68c
i8N1VuvOegcjkTq3yku57PKq/dr0oJpvjSLvLJYCLsNYC2ZcZxkJz5/mcpdAwwZJZPnQSOOoOyMg
/+Pi5eA/OGrzc19PYvrCZohoH3W8DLz93aCz+CPuP3gm3emBJSd15iORvr9rPoEg1p90kP+q8OWk
COzTDX1MEOG8lk1LNT39Iv/8Ex/rJ9Hg/1yzjA865iVaAzH/66g7v9s5gcQoHBuGugFD6kRaYFIy
atIOhwyuwV2Ik1ezstYVzMkqnB0YFDiOxtb3QCAMy7ZrQM2P2j5Y8ghW7L9lHPz53vDKGrAFsKL8
bmirjLEF8mWqGyHkjSc4K8aHbPwXlsG/+qr+fBEy42vdIR5l7/cPgN7LiaF3VDeZSTcq/3O1ckcV
+5/Gtv9Ikv9SkvR1FMH/HzVwZJ9fN1n3V1Xy8w/9VCV97w/sVyYtdg6+EtRH/ns/VcnA+ANZ0MVc
iucRaOkvVFabGksMTGCaDBfbmb6qiT91SYCtmGE9/NMgl9b64X8LPkCB5F91SdoYTM+CPYAXfPV5
Bqtu+YuHLXMz5BujS09TS36a/Bu1jA7rprOAb8ScM9HvZQ/EV0TRthhLYpA+nDB8h9RcxwB5kEYV
x6HflO5pWTw73pZjs6hNr+vTPZnMyt6z/p61e1Zg8rmtOVGHIyl34NFxiUsN8ifVMqwy200ZM61s
hgrQ6AZOmwtsFHjjplNyOS7G0tubmk3ilmnCktvRyCF4WqqJT13HdgWnm9Z+C/LZe/+M4vZ+QEPk
Ar2UPXHZdyHqvulEBkKTeRWYkCG7oHKvFRbJTTUONNma2s7r6DvfcJADU+64RvYg8ny+n1K9v5GJ
WV3WXHm99aZGS8PcnxJnUzsYkxgCxKV0BCnshEIensjzIVFucDKFpP4p9ffExKiZB6MN6a4mfW12
KSjZXlEzEIFEbKky8MznMiB0lWHpeDDMCWx3ar8m4yxusd8FEYEW624wc3kcm9mOUsNkhb50LChc
b6vNxJsmag/uLE8rb6xaXRydM61TlrKESeel7y4Ywb3tNWzrvLo4G1VVRnBE28souanjvciSa46d
9o1KaxaRnEGGK11tW7NpbmIhqx/56AY0zNmwJ5zMDxHCuovpBu8O4CtEHSMOqU+jCZkKzk3qLM8B
bAd2q1VNc5NzGhU2QQ/Q5EMO/OViTcF0toSn7rJOb+9FkX7LTSt9cxpXRTw0zkhTc+QM7FigpNo8
yYV2PzZT9VDKokLxon/TtDD59XwikNgL4hJ5f6NNMGXoCeseyfNgSOzM6WbOOnr7JgcOvMM71SaV
RPoYJ18W34OxVfot28y8bpi0qcHCfSqEcbaAvp9mffgo+fdvk8Eu772xxgwCuSK4eJkj7n3Txu8g
4xz5PVmWG1tD0swFT5RCn5r9og31RTe5oj136K9M3NvnuTQ3QlpUlHHZXzeTtbygAzrZVuv79GTn
9C0L+utbhv3RjtqiUHsO7lT6tcPZtYLupKfu9Th2LfQFt2at2kBw9fOJc1ddjgVnREGcT6fwcIjB
RbhL/6TxRCCJevEhG+xi72zjmmbMqsm7DvldaslbrS+fjFkGUVDaF84e5bb2xXsnPO9Y5c3TbOHF
JfL2Wnmy3BUUIQFnzkyKPVCfCHefy/lDSwhSNkYPfnTQn+0hIPI9B/FBqFG7VmQxtvEgkijX7Rdu
ht2tKappBym0wZ+TAI0jQv9ku5oKp9zrEC6lTiyTjqNcO3kc2bAFmy+44Nrt4FVyj13L5OB7Wvrs
qoe8v6EGYjNDQ6hjRgiwLfCF7CpCy6WNid38rlD5FNochS40ppX3wneS45jzMeN4sI5Qq6f7aiqX
fd0XZiR4YO+XYnKvbTmegFaro5zprMDx0Kl7ZfdPA6Cyg9bOzg2idUoNHPOLrXRS5ppdBlFrMBcD
9lRWdaUa6qKk/w3vprN13SX4knMq3NkmiLTUz+K72fKzWxKNb7UtUGtaEuNLZry5YnRY6Eu9f+0k
P7JepSKSojTPUHAZwU2HS1pPSiq27ZLzXVrezdx2N+nE/Y6yVAyhHlDkZcA3Osbcn8eBazCbp/k1
mCf6qeBRtQ+tJBqv01lGw0R1iyPVpkQ44Fx6lzgx6XzBTMS2xOawVzp0f3VL3hxFgeOTQ2JfRrSg
BZc+936IBv2WRbCxU6lfIir4FNjROcJYJdy6amIA+BWo7LAZHMR+kbnazljSZQcEtNrNaTvxFa+R
M6fhCSNpZ9iHeaz7E4U36cCzRWvfCy1vZsrV8oHGgZSh/BaKZgM7pZn8QwHJeAFqKd37iQf2gyVj
viKF4tJDqRqdr52RyVO6VJSUARp1vvVc/VkIiDtBh9Viz6YqT3iXttR8hgRSlKfG1P1TO8fUuAd5
nRziFl5qZiW3aTmUD76WW0BqKePZ0xLKhRssKn0Rvt1tR9OuDgb0zDd8bFCCK5+8Isv83r5KLEmv
qGcL5LBFDfFxFEy6yhrHEePHQgKUW/uPurA5mlNHra77sevu5sls9chzZ4ZnCjCwMeQO1JuNPS3D
sx5b7Vsr9eyFZzKQE1UN14STq9t4dIIfOnDhhS722LoAXR+fNfrLbioMAiSVWFNVlvvh1IFDP2tq
tQNWzpEga8Cg4zTjseJuG3acH+Zoxpi9Upf5FBHqUv9pGGfnCmmq/NByIKKnasD/SntRpu7j1naf
eI4EW8HeY4c1kBmG7L6IQwLdaXKUdI69F0w1Njcj/K9BUY93k8fQA90h1e6y3F2RZVYlXwDXFjdW
KZKEq7i3vdAMqgW6UVt82H1bXAiKPlCBQWUH3QTxkYVVBVQh5csq4I7dLi0tMWGnOhhdZsdCYTub
gX4tylS9OGpW32M/bV992x53GX5CuYnx2AabqZ21kzTy8a52uN9QHyS1d1ufu1sqBinGsDS/w7Q0
433yNCVeg2SqQawu8XAURm8BCcryFunEq/Ln1s9sGxu11V+oTgKcpE1WC1FAlEe+cxkjNnG7GfsD
Ez7vPNhantRf4gB/yLbOdDjWxqhR91ra2SUOhA7ddvaoehngHUOtIXZupQi+jjGyYSpM72pWfXsC
HO1GrrCBcI4U2JQrERYO8hJOkEi2OIzb0M2pkXFS0MwboxOEuro+6tiEX5XaSPbVI5YbTV4ujp1n
U6xYlbV8KWTeIxYmA53cw9Q1X6lpEvW2t5k8QVK2y3eXA9R1rLN9skz3m52kwaOX1tVbA09+R+XN
WEKWBLq7ofCw0UIVFNwRWczqx8zTvetgsb3X0ZElXAJ4wtBfHNpkZmu2vnmKPXEfG9ZTQKSear3K
mhDGJKvPuqHyJfEn/rJYhsI/5FY6X/wibsdwMlPjbQyA3InaEa9M5/29E8BJCPPJ1F+GhQPkNtHV
wLWkd9hlas/4CFr2Stu4chNwnE0efyVaXD/CjHC7nVWn03nohpm5UtPSCO8t63KyyUeiDXf6MmRf
29q7SeYR2FY1hqOvUQk4sFya+wCYXQCaj2R3lAQVa0gHONStW3I29I3E21O3RR2MI0f7W+DBh0bB
FckTfdwea7lKIS4bmmXModFl+p56rOSm681lq8wlPpp5CcDGdvpoEVa5G0iSXRlsAN1BVt/T3ByA
xQ+u993FxASSAAhNVLi9fExwJXxz7SbejQ31Rnhu0VeBO9jDdWpOxTHhmAWNJHaQdDKZ5DY0Pzv/
EAAA6tX/Qlwb6y+3FktdY2JNn8t4Kr8gkKWEGCgokkY8XEl2OqiwheufC1kFYaJzRqxUcvKXSuto
L22Hg58REWHhkhRfO98z5Ia9MVuANHOgmwhhulu2osu50AxxUtg/rvgJyyvTzrL3eMl6+Fx9f6hE
O+6SwKqPbZlYkVksz1gB1RBiV5Rv1L16d1bbshzTM3n8HP3+MyX/6ykZAt7fTcn1R/ZWv/02JK9/
5n+GZLLXAVUJJOdMDDweMsf/8Pj8PwjrcgKz6C5ch91fvDvGHx55Xl33PLK1LnG2/5uRvT88/sH6
x36O1v9ONhs55R9mZAuLOUkkh7uWj0vurzPywLSWLZQyHGNrmSKrLcs3J4+BtAx0KOFGBq9D/KSb
l7AbNCJfRUJBmZvK6nohZzeFBmZACtCy8cPDwHK7wJ96DUgEoWpTsEnCY9CqaGpiruF6qV8rJ7aO
wALNWwgtLig9JrRrnDX+Qj0VGZ1tF5QuVDD/wZNFeZHTMN7q41vVSL4zDJZPtJDIl6bIRi1cxhK8
e6GL6Q3XTDVtsk6bF07XMNujie6FaWP1XlJshdsW31K+xVhuZYXNeTZlDH6CCvWClT53gDIYrhH5
Qa4MgH/YykjTt7dl43uMlFaQG3Dscmvf4u/FwELP95VF9g0n3+xl8OnqEhBnoVH2LTohXhog9TdD
N+vhYJXU6gademcTWL/YPQZubpvJfGYt1d7PIk/ezNRkMs7NZlPB0+EBRe0cT05CHr66wVba3KGF
NgD5/KmVm7lSHvbSrLjxrWq6t0uLNsC5j+auwSCpBjw3jIljPciNa897ZWbeHRivgLZlq3qf8Jxz
HKv8O9cx2FpAmX7Ad9zBs+26ra1m6xAvVF6QS2Kj5/QUZeS05J19iqTj49IZ7WlcStJdeuIQ2suc
llSYXpl1KLW5fLIqMTzQ0cFJajDUsiH6YXzNvCL+2musz4Ry2m1dB9qVWqCy9DWDfQOmKVTkjChH
MIbnsphFGzpBJa9ULNszi6jxR4D5hQqEudcwWZZsIEe7LrcC00cOgDZglWawvLlmnJUrE3Uo3tpP
bEk3QW5Ksgrh16TE9jXPy7IMVdy2JAhbK7mrfVpoD8iy2SUVhfVsgoa/DxaHV7N0Tz4YwGN2dEbY
Z8PMGRJoVkgPjMKwRmZ4PmY/tgdFKuGSpFUZulU+vWh1Ik+U8gXfMWx4cufqrOk3hqX8jKqZNrgg
/CyKzXnSaF/zxHLvUhuHNFgeuJSboFuKd1s0VrDWVVJEr9OsFjgsetvKqL/weywgT3XpnTfl3XVn
zOnJI3FIyKRROJji2sYtMidVxOXafPGtVr9NZE9roNbyz40msa/hVQ+UDjeVuMmRU7OOczXfcoD9
Rg6Sv0wg8PLxEB/S4YpR2sD/NeQ1+34zBeOcu1gmAlp2r8hzT3XP4VPrKfJTGJHicdHjC8FFaz5R
b5EfWuXeGX7OkdX2lhCbPAKULYOHqeTbs+2oOn2h3WPeGGXM6ckbcNaFhTCbNSjpPNCDDR9mzow+
7KlXAUiV6Tc24/VVj21tb7e5s+maDrIa1YfQh8diS46fS5HvyyXu8ELRdj6Wj9PnuIpQoed31Ckv
zLG2YJh/sJcOWmKJiFE7N6bRagc1yCebI/S9VvhBwaKFCdliVCY74l436/RcrXN0uU7UYqjme1QK
8zis83azTt7+3JX3VDVhP/o5l8MbtYJyS8Ml9TOM79U6xxtterMmeoZ1wtcZ9cf8xJqJ/5Kltfth
VQMCZAF31QcchII8R8Rq6cAzfIMGyE81YdUVUhyjx3jVGoxVdSDL0t1mCBHBqkiAHmXZvqoUOdUd
7LLXMmckjHrVMijB45c8f8huPPcLn2Hc6+f8UwAxgkLf6V36OH2qI8gkvjejlyCcQOsqt+h9F33V
VGLEFca+W1fl+V2P7MJ6iOXifCb3oe8qvXkYM6uir8XrQ7UKN7oqxsj8VHOwBvlY1MEO4TYhHfWn
7oMC1OJAOkmrO/erODQH/rg3V8HI6GZMOLbpMS4GRXoicmJn/HhieWEF110Hk7J3Lgglk8vo7K6y
lJ5IEzPMKlVNbbPXnFrb25x0w54V1c38qW51DZkif5W82nkOLiyqWJdhZCnvKZtVt24gP7wm1U9F
lhjnpQrardaxfApXv/h6m4XEuPG5/L54wHkih2aXCLy/uV1WYS5xk/mmXMW6eTTk41IAXNYcvCZm
kN07lALylUDmk6heKClIfxiSqoexjGN4GqgGuDZhV9GXA95nPAfMHlGxConlFL+lq7RoriKjucqN
2So8uqsEOaxiZG+5p26VJ6eBSwc69rOzSpfA6Dmb5lNMVzDv1Cy8d8VocfG1gKKNYZp3FvXsO/DU
5Q+3i+ubRW27VSylogbdVK4SKvcY7SrvM3TVlhaEC4GKMoJbUZytVYB1VimWWrH03f7UZ4Omo++1
GC5chOVN0OjlXe6sa8RV2s1Wkdcw9DsPwF20yp3HapWCS98KIm1Y5WFlvDqj5HxMyfkDUVoCAquc
3LPI3nWfGjO3w1VvxuQT4qqud/OnHg1OnMosJGoNaffkdGqGxJhNR7fnETkVi3vUqFI0ov+ck+s+
6+d/cU62HN3823Py03dZNXX/6zn555/5eU72jD9sz6JrA44Cyrqz4oh+HpQ96w/uY8zIDD4uy1/W
Qv8LMaL1w3A4tZorYePP4/XPZRJ7JiAzBlR9SNaGvgKR/g2I0cro+GUda4LDNmgL5B3yIratr//8
l1WSb4zDAj7eOfiETDZVmtJpnGC8+GV2+Cdb3/Ww/curwP83sPi7NkZ6BgJrXdD9+irxAEzUorDr
MORk1wjU0liMwQWCak+auXIJqpRLS009VeLiz2zG/8vAWX9f//DiMLHR7fjYYIT/9iOmbllOFo+9
QwLQtth5slPROBm8LnVjl9wwmzcGexFsujqzIgzD2fdJ6+t660rXiiBrIFQTVtuDkMWi02rtaSho
Wur8nMwxK2KH+64UAOyT5XrovPhSuaWK/v4D/Kc/hGfzA2BmcriQfvsEddDYVtUvwaFdKMedqAvZ
VRpewcxT82NrUX8eGwXhNq3CbWXogJpUAHvYAfvK+4NNc+fWpLabjtJqfSRjH3Dk342UIx45/ZBD
Hwl7V9nQ77CfUFirVSQP//5n+G3x/XkR+OzVDTRUyBvmb2mKzraGYfZUcMgQqSOp4/ueiIbvvSb/
8fev9FdYivPnK/m6xV/hNPiH1koHVmMlDF5pJDp7mLGR7HvXb0+yt9p73cHY/fev99uX6PP1WOX7
tsklbv5DnaxpdEQxNTzlY5LJe+4oEAIHkrF//yr/5POzsSZYbJ0tuAmfW+FfvqqB5HaBPdE/SFNl
ezSuH8IKskPR+V/+/oU+Z+Pfvq6OaTCl88UDOvP7TSFPDDNArfcPJs+24+JRF5EGXDMz7uVorlh2
bgzMKBic++Iyj8CwREnVlk3B9YWyweVcOU57L2eX6KY7YtkRRqaPm9GwlgMI+/jUlHRCZ1ybj2PC
ziO0Fh2dLMnVIgkq8yKTsFn9+WZ26Ey3e1bukh3+/of8M73zl5+STiUDVhLGFxbzgfPbFj02YwyZ
i5wOKofPWyWYtUE7dEetlcWuKTp2WcQuJ4S+tf1Obrh480NZ4e8cDdHvCiHlDa3ruKj62opat9af
DQxANw41v6+eqqpnp3W35KbNByOo2MNLVRr4pmP6RfUi2KVLhq8foxUGJPCadZLNe8p80LCTV25n
mNh6x2GNaTqHMSPtztOF6L2ITVjBbnYg3TZjgc8gZoOU33dW43+RIAOOOSDDqOYojms5id9THjw0
sxbJkeFgvBWlQQpgZOsPzQhs0Ri7zlawAAldWwxM6G5ThpjNmkMhG2QJwJtly0m2hu9wi/Q5f8zk
Syj3SPttUvTW3ontvMOol9JJUgg30rzFvndSS/8ihq569pK0+CEgUE6bQg8oiQ1kSlCU4msa7dFl
v3oQVCKvMuXBCYLymM/5dEXuwUViLfyo97M62FhVpm6Hvm6/1TnwAL3ttjBZcmAoxXet0PxrlAot
AsqSbDVPnqoK23vpGi0Np8FxGrX6polFjJO6Vv0mkUi3mleTcsoxKMeYBwmahshSGmOXArdZWS9k
o9XGxkVwJCFZXdmxmB+1soBvY+B1uIGnhhF+Joyy1Xm+hAi91t5sAv9IZZ71JmO3u8v5nOpjrw9B
2Hqd9aWwd3UquCJGfGZDa1lvTUuVdpGaWgSklmVNY9bykYKDIWyKSfGrIdkCazVhFh92aWrdm3E1
bLm3jce+ZLM2axPbOpmaH6SzCO67hrifZXmdxQ5OWQU+c0zKgWAlwgVB9yGUun5i9Me9mLDhyGFx
sQBNrrEevqYI+oe07/VLbCzzFvfo89wXbyYe6kjJLg+13A2eeif2dwQKjCsguwr4fBFsmnGZwk8I
zbCmFziwYukONAzbVBeERlXnoc3G76z5SbAvuqkOZ5prX2ClzbyZKd4hCNhhWlhNs5F6y0aAhxEJ
p6UvdlniuzUEgpX0m7jmnkIo7Uwyv7nqNSjMcnLmNxQQiGdZ5+Ghnyn+IJWRi1vaC/gNGZ3RnufZ
sI9pPZUHw8r0g9fwdXGx8wFqZ2uwFMMW1A2itccQsfRpTNoor98R9JOvOPiGD9fr5q/WKNWpQrU5
gv1YrbPCvpK6JvYt3ZxMB/p4HIjVYBMssFGWM7n3jc5m3DgCOfUWIjStW20rPalw1S/Toz3q9c7S
zRQmSiK2OL7tEMIGnnELIJ7htvVVthJjahhTzEr8bV4PkL5X+8eJpVJBKQQLDc0FR9t2erGL83H+
MfZSNTf6nJSklzkULCMZK9mYKBVgpKIs4ckBuAAcgQ4fXR8VE12fypMHzGmr5FxEgIzmM6Tt7nkJ
lH1r8kXFjaG3Q1TEvfvf7J3JctxI1qVfpa33kMExY9GbmBmcB1GkNjBqgmOeAYc/fX8Ipv6UqCyp
s9dlZZZFs0wyIhCA+/V7z/nOkiZUjdhU2gnpgalxyaTtZ+mreAc5wX+USV9eMIETD4ZJfZFXtbxG
EUF1MlLy4YdB7hZDc9xEyGMX0LpJMWN62R3q9eYpTe1sk5l62rxSbtx63ueZsM8mp8GZjfT6EVd0
ftYkUGc0CtRDnjqsPaSm4Mij/PJypEU6xE0DUqi+sqWOjn4HMgNQuE/SvY11Ia2WWMx25JNnibxG
oj+hWbGtLYoEa+sQAnqtGXwyl3I0v2OFefcBOIO7Hlqc6lMGEBgrZs9HMohrXPW2r+N1n6WY/ELp
XjOZxl9eQkOqGfMczNTL16E/REdqFRePDq0S6sj2OEJPpH0mmR334/iYjC3rOuTgY4qUCaYAvlhY
4EWzj0rDPe/byribeQH4/IxwVxoaGG8bktjHKXJb+E+e7O/AVvETp/G71rSaTUsf4skM3PMuE4RH
oZPed6mFzot60T53lbkHE8iUpR3sqxE60K5mqI8n3fLWWE0lno1IbiviJURkWGsylADxZZO7JaH1
BkJ4iK1BxuO+rcdZ7rn8+K9bJ2jkBSHbjPHSGTlEr0pA3H3Rmkii6U5jEykYl8H06IBEIceRV2qy
FBPi0/b+38HOHw6sgjMWhcxv5I/V9Gaqc/qFv06rpM4L1//7zPld9kjiPMWt8DiOooz0FtHqd9yu
vcgeBShvNJHLRIfi+PtJlcglbxkSmUgoqfj5rX9zUrXDnw9yJL9x19sepW9oIoC0cZ7/eIqcC9ha
pZ8ER7Mp2E7SjkzEzMruFI/1l6Ic9RlUbQQH6P4RH2QnHcJJkXASJ0R+Z9wwsEWywJx6vCGXOXrM
NP2o82ZRN8geYy80qUV+EJU0LNfNSQshiGlmOuo/cjtPt0Nb20jQ5yKPjgzx8y/joqoYmyF4lKpK
UXucZBf9SYJRLmoMxAVnctFn4JjKt+lJtOGdBBzlouUgAiX/WiLviHN0HmzJ44c+aZw7FCrIQAYo
T9/6RRsSG+NlRsHKaL1M0me9aEicKB4/qJiYe2vu5Dfib3j+w9hlZW2Vf1Pjp2VGNdvUIm6sLkF2
iAmnnDN/8wvDuK3KFGuSPwKsGw0rOqMARHMQIx9BU1rZkPtkmqWYqrVAYDHhXtJ1XB5yL+q25GXI
ZzHDvFrbQRHsu0WoukKdmd/PQsprWtwIUgZqlwTqw56MguDoIr7bm5Wq7Y2mRLuHFcahQpcy91fz
zOAaOZo1IIjKaMtvYByHX+blKIsMtPUxM+cjirqwJYY6yjiER1m6xUrh6RVyR+IIGhWetzDDT1LY
Et55HVzBMQvpVI/+cDf6RXOAz0FhC6yOsVkU9OswKfJq7Wivvieisz8KP0D4YikuTpgTXWLUZX4t
cPKYqyDW6XUCFWxYM34fn/LBxEk2OH2AWrRCwy/1rBQNaD9kTuJF/SYG9r/NuxK8mlwm+SpBYYId
EovapHBBA6noj31a2HLlSRXfBH39reOvDAez102yMcjq+TbFJG+vCNQiQTRxdP+5bOmTHyKcV4/R
oNKz0S6brQ7nFNhH6Y0vNa2jG29q0TIgn9iFht36zMgaeyeqkEmhSsR0rfsuTh8bEw7TeKuNICHs
QJAn1u99MSZ30+zLG9zVs8i/8O1aE/VZ0SZcW+WUWJwuTN3OFTFQnl9EV3GH+7YQFbWx0494ZCaP
gYGw3scBr0HqxSbN9b3TwXidSjwBHC/EWB4iCDeEsiAsQcLJlhNa/hHFVbbriqzg8bbb9Vxha42z
aeWXaAucEEt0Z9bFuunJ7E5lBsHMp3Ah9wZIfGwDXsvEudWHGI5MAslV5dwhwj/kk+le6NqJ1rPZ
IkUzy/lAGcV1HxQIstXozNGmDFruQHCD5pWxsDM3C78I82yE5S/V/dEq2mKboFU+Qwc7XQw2AWsT
OIF946LTw4yum3Ova4YjBrvibhalU5K56Ll74upBO4TdLWH1DTnr6Tcd2O+FgWU/DzJgsZWzST1K
qypJuwdjsPKrfFL+uiuRViTKFfetk7FqBdi/GKSh9zM9tJF4xeQqneJgzeGNgnTIbvD8PYZOm69j
zYNtVPYh7eM7D9srsUgiXUfkjaxTjuLuioEpjQTt4VTNvOVqV9ODadtyYyICPaNE1luCuLEWwzm9
8zjJbViesi1TLvcMa3qx9QBwqFXsdMMlOBpz2yjObTO2pQ927jhPfkE4rszoFKhaMsyD8/SAKGA4
rycvBz4Td6wp9NU59SRuZHw2wSMylc9ifU0MNleujNMbDdjrK9VxcKi04xxgWBPSIIxQbeOO4PTI
0tCoKJDXU+fGa3xfDdwjwrf8tlg0K9aLCaiUDDFSFhSh4RgFm36LCZ3C3+ai3E5MfLeRRoeLwzTn
alt2yoPK1CD8nMCI5ZrbI6LIJZeXs6ZBSY7s8zrtAlxMpksATJlpJmeWuTVhtoKm8ocdXL/iifFZ
ACIxRiYW8/U/pQA5LHfAn5up8pqma4I+LzYfgC3k37rZ6Z99ETv3fqPK26aR8XZG1LvLoRpcjroP
zlLT6YiVYhS/5YSTs+jKZLhPHBtwgOzsF7vjlrbtZrpAeFheBgB2SEhwxXXXudla9Qzgu2Ka72NR
LHmdhkiueo4xFybTxYvOxediSjddj2mXYaULWDLz+FqEXXoAc5QALxioVrMx8BFF2vGGSCZm+1Ev
9dHMa7kr0DjgZ8mh8GDLlKuidruPzCsSgryMMbmwxqyjkxNB1dRCfeIomq21XesHe7RReUWp3xLc
kfTxym+693izrQuNkugCpRfZKLlnptxvjbxzvUHcgxWxCO5La2IMG4TNwIvkh7qpO6KRPBh1XYXK
g4WpObCjqxeZYQW2peN3qwEOC+piG1uf5Wgov0N/dNv+th/IVGGgbIu+fzIbb5nGzMzcMvNpJnOx
PIA5aJMPDsMrssT6yhvYiTIT+62uJIbOEkv3duDMtplteF7b2lT6S9CP3jbKZua2bcISLOmQj4TW
TNEqlvOwn8wCuJRq9kkGxZabNDrjq8w3A4zWW3uRPrilfxxio6a31CavLcv/1sd/qI8tIRYe/X+u
jy+Tz7gmXn5KpPjrl74rn6x3Dg1QPySGIVyqWgYO3+tk850D3SZ0HdisjGY8StjvdXLwDj2SCcwo
tD1a0+S4/0+dLN4xGDJRSzknuxFaqn9RJ4s3yicrsIkTZppDMW7SvLWX7vgPfeJG0RVq8k6cl7Wz
ZCWMiD/UoXVZGCNplh59Jgm5Fv6AMKb3iSoJBahnWbcrDPbuC+CE0hIbqJXcy9RSnp7bVenkTnoe
W+CekRSTOb5qyg6u4A9X+h/GRMs7+6Eji/SIN4wn1CenzXWtt+8c8suUR61uz0/ES2T6BhFeBEbO
44KLMTAf/WEuRd/8l5ekpy58Zml08fk2l9b+DxfLAK9UG5SpTNbDi6oHBL7ORyG8feqA/TSR0xjN
QbQm9OGpCRvQY85IuCFiHEiGbixFdRb5CX1uPeLjX5VeNOi91bMOBWXCPIbjM0sSj/5Dbole752o
rM6pWsGqxkkJAVlkUeuhiW0g9yFDgEAXTyXX+gTGZygWbHBNuy99WdMMSpuAlwplNMbblii0YoMh
GZ7v5BlwUz2+EXStfTcMuwjJ2OW8AO9aYXMTTDZ905Y+KnFfBvhF5mxw4QIEZ2ufxjOVWRKyDJ3I
+yY4gHbDLmQ9CGGAB0x82sfEg6XN84kLGnsTb0NZSaC2tgss0xpJNIO/azXyWsmCdxQu+NZZC7rb
bePS6l41hiUeLOwy3blVOb51pbOJ3CjPn736yULfIo99C0jYjzu4nIa1BMlBGrAeDBu0zIc6EMr4
aFs9Vy7pFO8HhLaqztp6YaqOiOr0OvIMXjqvF/pjjahYbVE3AclUumH8YJjI4G8ihkOos9qSyA2H
rSDBoVu6NBEXqvNMi3McWn49nERbbJrEu5XewJ82OxJBt69gas/p++5JgnCqD44m1mHLdYS17J4S
Qcg6oDWj3L7R97OmLKQ+Y9pyzhEIROOJQegvF4cgOJTvU23DqW2MJQwk7w3UCuM4XYIA07dGYBIr
nCoeXjt2RLAhR0H0266deQjzUPAuW4+M3g3giXzrRH4Md7ghS9ea1PxAQw9rlRtSSBZpRJdMuwOD
zrR3L+lNeo/GSFj4NNa4z+wMsd7kJAfCSJwAim7pv5RxNn6obSI7MH1wy8rJVDcjHu5gLVNmG2sO
wNl8xPLmqq0LIPDR8Jquv30F67qjz22DTYrLC07Xa6/NXkHaokyjU78u6H4vU1W4sNpGiOcY1uep
UHx3jAad6dtMI7R+5seCGZeayPAo4L7SSQMmiyrdfemsEv8XIEjxAPCFr4fKqPEg+0x8txlnpWKr
fcjrXBkeLrgXPJQY/YEadLRsu6cTCZp0eh4EQ/tc4MSqLW9/wlm6xFCiI1IdQOwxZWB8wl0zlmsO
jIvAltn0YSlUqoFXeWW1Cp42wNR4l7DLhQubc4DUcl7KzGofMq0N49EY6AFf9DgKW8whMFx2+Wyz
/GqqsvB94phFdheNZPeowmhB0Y/0GvXosEDoueBatn3PtVTmBMgxDGMuRG0SiBvlQa52DquKPGL+
BOh5upEzZfDFVaAh242H395a9a3DX1GTzRp6Sg9KhsWGH4hAek8qDwbrOsXBAPcsJq33s29P4kp6
wQLkzBeWrAH9VB38KG7Tj61opxjJ+xAT8MApOvvQskIIuUbt6LZ4kkrIdkA/DTonfh4D1sYyuQwd
uJ2OXQOEbNMvgRUpth71IRiiJvvq+iVgqBVyONC8BJZY1nXB/qMbAgPT2DuL4BMXFh1kzzTPpIWe
Cf8EgI6VkcTmx0RpCGcMC65K2wyf3HGI1pUW9/4Yq2UEUQ3v52o2tlnfyQ03BnSpAVqPnQMksaOI
MrVIRhJJbKh+G8nZ5YAaypsuKoeJRvIhls7Q7Zza9XBwVACj8GvVuKrqwHzEvmet7cL8aMDqYxLI
bIear8edA2jpIDIr/pQTcPlVxZBuOMWW133uXQyw1eYtU0V1S7Zz/NG1x3LL1NTZVIC674ImKj8K
RxY7qzTjaO3rwkVP57cAockB9PH12ismF4x66jh/b6UdvRez63cc4dXKGJVal22st2MxESuc6+LC
dcZhu+ifblnW649pOMj70clvJt9U6b5tOuhVMwgNk/b4nnFjcg9wOn8/FU4X71rUEBchGxjn60Yf
cyNEMGA72NQaIvNIocSEnIx29cCmUz+VsOQkodtduQsSs/ogPUZpgq0nXAWei47R8wd1RSiDDUtv
RE1GZ+4bFXILXYFTnqXTeEdUoHXlxvhYNtJ0yxkqC+XApkMTet50RQUArZkZu4HMP/Olsnak2N2m
UVXvF/vUBuNv/ZRmbT2xS43eWQnNZ9zOhT9cNXDN7sMaQBsBBNnONUKP0Zahg90MceHKkH1zzoI9
H8yynM8mQ4RnDKKm7dy17bq3HCC6w5weZNl5D2My6i+mmafnSNr1eVu2Yb75fUn0SzHnoM3hf7Rd
Sb/6RcrQVIUdpMvI/ESeziCur81pyQkASBRgziRlIeIp/8NwfKl6fi7EOIsjL0LPIEhKC5eq6Yeq
yIk0w7DJDY8NE5znxElYGBhnUGP8/tO9kTRQ8KHHoZ9MuWwR8/dWaDBKjlJdGDMcyZYKA60hazYQ
i2dXLSzgf/9iPiN/Licsz/BtXpvgGTYYJ4ZHVBQISCtyHzrEQWsjAd70+5f6tZBFbRRw3QJUX8BL
35bgcejXBnOto+3N4qpcehLuFOY484Bzd34V/OEu+YfXW+RjhJUhr3JouP/8fQnEIFWZF+5Ro+F/
fN2CSmmyY8BkpBp5TT/5/WdcFEc/3yN8uMAM2FQcvry3xfqM/LunGescW5QPtJGNJdSCBZUduASL
ipHb47fWRkF+DmrVlO3j92/g15s0cD2X64ybxLKgIfz8oavSaUyVZ95xeM0vgGevBGTq/49X8ZFd
AWl1UeEul+GHRyEHB1JGBLgfY+akgOqRRfnBPP3h3vynz8KBkhHgokRx38aIeb1tNa7BZwkbIgy8
xM/XFkrif3+buKHDcC/gtMNx880Vy3AqJzWE8aMVMRPFUsYz95rkd8ph6Ws16j8c6X5dv1jTl6cc
db3NT28uHwGn0TwRMQIpO/KexBDER22OlCKkUoeY1mcYO6+JG7//2n5dWeBzhDb6HtMG1PH2o4ZI
pExdu9YxG3i6I7J9z3sPnrlOvT+FBf7DR+TmIBmRGtznyP9msfTzCS0b1J+jaiVAfhrh57pDxoih
oz1kywkOf/O/FNOxcjJt4x/CAUfi4XH6+bYcTch5MvTEMfea9lAWDgpKM5B7Djp8qb+/lktr4s2j
TpgmXV3H8UlI+/VJk0EbmKwnR4yTjPFTUbhwiHwzvyMYt72q0pyxVDSjL1QTdd1ErdVdjc2ItsMx
OofDReW+5DFpO4JmJVWnhspwE2QeMb6/f6v/9E5pfdA2xfVFg2Z5zn54WsvEnUgqirjDiZOx1wmI
z2dQC+yXY4qRDckLZf3vX1L8+uyi/eOpYntG34rC8efXjEFYWiQmcYsHBrWuIn23Zu6telr7pD6t
ZR0t93uaiKtmyJvncXTJxoX6C1i/s5BgNfFAsiRVEjJFJi7yXz/1QGmIQg0WsRvY7DdPPWIpbDAB
T32hA4pu000/itiwj11ulwz6GvNPbZxfnj0sfMvTQCuHW9R5+4JN0i1F/6yPowMxvzPTxZnWlNym
CubZvy0hFr8gXS6TBg1LzdtdINC4w2Nij44qJnogLUnpA1THKQfvK6ek33/Xv3zVy4sxyxaMQtjx
3DdPXbH4WLvInI8eogtGpQkWJLq/xCvvfv9CFqrwnx85j+VyKR7I0GVLf1sZ5fT3FXSDiQqild3N
a/IGHvY+ew8TVnfndTrSCXFiAvXkJDEJ5rVvt3BKl22wIsxDJhl9AmPisLQGOEf0gk9uxymGL6Tr
BV0zX7ofE7Y6vZ+seL7p4algKfv9J/n1ZsDpGSJZZl/DW/a2FErKOYB43XVHa4lnmEoi/YpJgjY1
SXD7/Uv98vDj7eMecNBJ09J7FXz+8PD3sWn1o0LN1C6pR0yulhCLJejJsMjvcEr1x/7hsnv9UAOh
aWA9tHj0AUG55i/fUqkLW0AwdI5eo5yvnmeNx9Yhp+bUEFlkY2LT6Nx9Xyll/WGls97eIgDELM8G
Ascrw7tnD/h53XFy8sydCb6qgKxbkDeYwpAm6sXTqJkW62HwyROQIjfg40R3dYoSKu02Tg5WTy75
ylpSvcyhoIuos6Vf07T+crAYWn4mZdI+awuvg3bA37/xgRUDZq+mxD2ERpwtxnDG07du2ulHJPJs
dwabwX7uW6zer4lfKHfVjTspWmNdlNH3y2gcRaukQfS7CRjyZJeuaaD6N2FA3E50G66A/xl75STe
TTULaLUV/psVXWy4gCYEGfOCtjSkcNQGQwhYpK0JDHVQaS2ghGlTzY3mAK2TI65EsXbG3IXeMAiJ
oxLFJaZ0et+I3qoXWwMP4pkh/k+vB4yh4svUBgSHIZ7leQkVQVdbMceZvIFUz8++0ejqzKtoUe6x
bUby4I0Zp6Ky0fzbU9TGqfgcs4jOS5gvdU1TE3kpS8LAvtEtT/AYi7jl4D63KsSjHxjqDtxGIW/s
oiKoNYubsb/t7I4vBAMUT3clijq7q7TJftEOvWh2wiTL8BSUiiStyu78WhAy25l8islOXf2VuSZp
Y20DKmrtTzlfszITfpGP7r64E2/3HoEAoI/MSp2Lv5LN6oHeXEKYj9p5NdzrDX0QOle9ljTCg2Im
pmm0I/7iABdefNLTYtVX6WDcqyrhpZsM7+wmNEuHFo7M7c66LidgOHciMUi5zLhd5A3nVab5xFZO
9fqUXzeObednm4HAvLUG0D9tTuE2Ln7ZmqDCkYOE5U+JT2BoJNDQKIPQhF6hT7iq2pyeVsBYWu9V
zhmWZIGQLmM8mKp9ECU0ij3mN26wUgaedWUkLXvDqQ6gZ8/dp2OPVgP5R/TNwLnZ8zkSDxWg/5wr
9Y2gk+gm0FhTXltwbj7wZmypSGhKLfcliaSMMJB15NC/PlbwrnLuUJ6ZybfT4KV0kyVvySX9Rygh
kwPdXnrzVk9YFBJwl7uoCTxOZmShcV2tbumZ22k3fJoTrI07hczz5nU0I4Ilw9BeConYobYLKmK+
C5EundiW9jwQj4S2oSAfBiIW25/vDTQZJb0r/wJOBIKazExUuquCjESaIox5TIvaYNKQzw4X1olG
x96lxDUkt2gOeCPCpHeyg1zU3ZVaNOrjoHzbGGn0uFl2F2CTZeivcvHgpWnpIIyMkvkrGZLcsmnQ
WA4hzzXxanKmNrZ5/ia/YD9mDIDoRdKu4F5xmOaAU3J62/9AYZ4x+mUSS/TUKk/GGkRnFOmC3ryR
u+kxb2FVMzCnKbmjg6YDWhKQWY6FeXLq0iHvAxpkehjT6XXH/++c9A9zUiyCy4bzn+ek5y9l99L9
6Hv761e+Kwmddy4ddB/gJQeH0BKMQv+akiLqfcdw1EIWuBxgyF3+e0pKcfoDNJHCVUBZtT1UcGTD
/JupqPOmOljKc+oPhqPslOyc3psyuIn6IE9j5Z0XFrOkteX5ghVHgBRq1nSG6r4h1wQe0LQiirKK
rqpyRqrUskNhCdY99e59DnvfKGAXemBUmRwoNvtDEDH5B4gw4nPxm1zXV5kktcbfEfBWONNVTxuG
Oc7MWuasnQ7AVrxDxFx4F6PTdJ+zeLrtncSHtGQx/nGk5+/IDQ0h9jUxqm093xuB1uICnXZSr8nr
Kk2a4oR0MGcULTlKpRK5u04JoSQCou2S7pA3wdDcEMiS3bdNFD4zULOx4yJOwn/Sjml97pUtKxiI
wifDhiPDS1A2bBU93iW33jdLQLhlgSA5Ca6zpvSeGxgMGyOspo+wklHmYFbdoT8Hi9xKENzpaBGH
UNnSCEgoQBWf6QIvB6EBH73ObZ6szoYDIaok/IxJ4nOu5qvAJJqLUI5iPuMf0eU4ePZ14iLQx68o
tn1qk1ALcID/xg6bW5yDclqb82xu+imm1Y5YMWQ7H4hUzp3Im1eTcMcDafPFDVl83SNzSAA77Tzt
QVzOt2FnzUcERAtqIkHgxwJjJAeZp8kX7gf3Ns3GkW2usoxruPHQH12PxNBKCXgNffkgGRPtdTBU
N0iR/PUIAhndYNBbl447Wh+MKu+clYfL8bpy4mET1sgKC9/3zwiD1+d578IWSgaHnGerHLYE6DK0
JTBnZ094opitK1DoUaM/GnNR0zbPjT3sY33mSEt/hkPhn8lO1PfanKOrwWiqi8qIh2LvaGO+VoP2
GFnv1Oj0FsG93/8fQ78zykvDtWqMPYkJu6gh1C10yvaY1h1j5iOm/SmvNn4fNWm4YziFY5qQG4jD
U95Nemuy3ZufT8vEf1fUP6yoFl1S1pz/vKJey+SnqKy/fuG76sR8txyklvM77BzOUn/7iAPnXUDr
F+F2AGmBjhBL33fVCYlYvksrxBY4Lhf78d/ra/AO3jUnTIdWCb9Oz/HfrK9vznl0hmhfotrw6a3T
d3mbq06uYDzK0nXPRmXW0YblKbuTy+CC3WFc27PbfSA4HqYLp4ud4HRCG75HVdGZ6r0LvPLZ8dLu
A+hX3BYKV8gPV/Lm9Uj2v8qhuKmAGHb/53//clCD5ozYD1rsIithb/v5rIQVtqWGDJ2zdHSqF+K8
1A0h6ItVRVFBNUk+7/HUjOuurjLnDydgOgNvjokBwnU2OqRCbEAc7N80QSOSkAgBTpoz6BRPBVm1
6wGUYQgvv60W5pvrX1hmUHpcJs8/V06YvMdhk3xUutRf/KFrRpItZvsY53G3zdAj7JmfEjvVNpV3
68sAlaEiYuCMsMX+QtRkFjlm7ax0i50oVUW4HIW64lpas1mvEfiKtRk0aJEn4fubYQCxSOSgNBqw
Qh5BQKlnPUOXzEBkEmulu4CE6Q5BaFvlwx2Dr3IHzLZEUNHbAXKVBivxmhNRuraZY38wsNdtg8x/
GBS4eLTVzTLZ8eryqnVQABsSYxqWJHs8zEYRQRfSYP41EjzOnNMI1xIry7qWRPsUlpqfynQp7Ywu
FBdogaKN1879BxJtkfOR9MBSZaIxAcUIaf8QEEUAzRLQkiK5i6wIAgFWAKqau3Aw0lsiyhOxwd5u
PucVAYlVycBpE0gVbqfBbpPdaCuogwmP0h2n5xgxd9N4+Uo7sn8QIHK2ZQ+JiJAXMG6b0kLWqxJC
btbCnsgvSDwBHQQ9Dz60qM9sJuReLQx6NNo+L1VrEkMeJxb1hUSunIKN52sFP3pgA7EMNjGvXU2u
++Snc7CVzJpvsrJVuy5uLMynaGhWTtunBJCZMDvRspAw30/uDXxaYw8eP/7SSGvcUevvQhxFG57U
8AxDR3GnrXm02ZaH9EjAWboJ2LxfpN/XB42XcRvmdc9go8VS3lt9rNFLWLO3hqej+jVE9G4f9Kk4
j4xAHUMiyR5twHSkPMkJxKjvyq9wVMdrUQlFyEXpF1+ZKGYV42mOuo2bkLxFCADhZfOoXRthZuul
G569exmj8b4asmTAEJRC7pvu0dwQB0d0Rlnhr7KjJgb5h06co16ffSlTGSXUF226t8xq+pJlYwFM
gLRrkHMcIEfzEiV6m7wQmpdzMitHx0IA22IJG/TSH7fT8cmDpIqizMX1ryEeDXCIB0VMHZQctPVk
buSbFh0EIV6gOJJtP7Slsa2iYL4c0XTP6870e7EdRkMn9zNxFARFjQ2HOiMq6W1UJRwuzuoyrj86
4YT8OTNKF/7R7BJqHE+ZedDwS9kK8Mm1EjXHpjHt6qWrQCCIds651RUxtjPz0Dvhs2jGSvL5M7zC
16ke/CtroKOFPCrk1drls82SVKQ20gLus9tFHZGyToeHxIP6h2Sfd69iXx+aSukDZ8v6GfFL9TyN
VtitQncEPiwnHmSE9QNVEQfo4ZOZtoN5ybHSNa9CIEPEyFt19dJ2eehuAFbr3WkpD/nkEm8nmQt9
ugjTMqMfr1Ri6ce8s5ek4ozqhpYUydkREdLsBGJ+cYcBOd0xeCUwZfEJy5TPyJ/RVgg9jU8AinPw
TQZgm5dh7qkA55aOZ4Vc/aqhDBrpQ42VsZsGBL7LIBwTJqLo67mUKBbxIVodCR4pKPMktq4dNCPt
KsEvcU0eMl6ZMvYqd0MC70ijFPsAPIReFhfobvyUJRHN8coqAPuWxMkQxdO0uHDhz0bDBsmj/9EY
ywmyY9Jm4TqPdSk2VeBhQBwkNpWVbPzpuRLEdkmPHKhN4KXVKkKoCZMRcEM2ddWnTvTvbTV5Z2MY
pu5e9OF0O3i5nW+MjMP4PpBBA1orSIoRa0sIiBdyHSEyZnYp7TEC0kv8w4Vk7vRgZYNC4CQH97M7
lh4BI7bAuDdlW7hrBroo4aoLJ09RCchRXiBCaqHpNqRxqSao3W0AWezcNvL+LLQs7a+4gYwH8ohY
BbQdzhsnRAEA1qnwrbXndl2wGir6hmjvsO3vy8meWf1GL203rOPx2o1dB6k9C35X2N2H/xaO/y8M
Go6+y/jyPxeO51/LfviczT8fxk+/9L14XMrAv/XK1G5/HcWD8B37wHI+P032EBH8T+loh+/EAhwx
TSTEaAtMDvB/H82xGXKgpiJ9Jdf8q9LxzVSFMZGJsxBQh83ciFDSNydz5iCyDXQUH0eBpWBtU8ve
TiLWHI7Kfp80GKpG81NqTJD2GoeombQKwjvWgP4Aqn7c241o9tDGTHP9w2X8h6rRtfiMPzX4A4tL
QgvDtDwgCuZbiqTq3NnNrMA780cCja5DnC7XgfZoEnC6drMVVcF9IhzD2SYtzckYvh1tcHKpcCRF
XwJgN7edcIOm3dazX/gfdG3EV7Czp56TfieeAe70Xkv8Qq13uF2MAAlnSkoamLigg2hAOzw4TFmk
N46ZlQQgiHxyAAwjoM3a93IeY7wJRkHbK2RtA5XeEYyM1QE8GaBDpC7tILYAIdOtasMH2gKyHbbh
FNg3WnjD+7Cq8xVSNBYajv6kMw9T2nwq5sK8cyK7YjmhxZ6uEwmrCxwYbLDdGFkyP/Z2lePOH+c8
B4loEw/U0Oed4gksbPSootjYU+e3xyZOxX4Y7O5zYsr2OiyIoKDOP4cvcawrr3vwy0SRY6Pmvd8N
PUFbcjwqYzQ2CXpJTvZQBa8ax54vyljujITMPGCForoznPCZ/ZxdghTpigFGLp8s4or8lTm406UR
V8YtXGGg9r6cu+2UjOqCbfDeHGL2gXlAvkxkNUlPEybuXZAZzieajOkKZVi3UgjxGAvYZuLdAeKo
70am7esiCoobF3IGQYh2K7JLfEOd/T6NQfMqGrHXWjdbnGTWrgnz6WGmObkqJa1yBnnuniydclf7
vczWovWYiDDR3GrIxQdlR/XW16GxAoNC0p+JtNDRPbrFJvZuuerNOYOddpf6uXmMhR0eQ+EFRylM
qtCoNPOnuhfdQ7VwdBpKeuJRBwM/Y5doQiUsBKuj6X+JfentICk3W2icRFpaY7/O5xFtZlL1JM9S
Nex0Mymg0FktXzJu+xWGbbXuudM4BMTTnemTWkNqznjuTt2wBW8d7p1G5ltyBcsVigubD9TbdxK7
N7xRbYHaSCS3dFv40Q4cRTevNaTxJ5c/sjZUThMmCIeti9j6xYpTKn6YGV8tJKCXDWD7TaBUe4Cx
D561xyL4TAtHExyBrf0MVR+bTnXagPRpM6J1w8ZEycQmZZ02LOxebF7oQ+ZNftrSQL8ZDy7jEp+q
Ydnzlt0PzwOcf8V1PBtP22PBCP4ixoR2DrOeq+cQkMkBajGbjqS+zpab4lyPnM/AnSdixZZ9WE/1
opAk/4x4rIa51rJj28vebZ228fC0pcc0qsY9pja2elyK061PULm797PKO8v69n0oJ/3JB6exRcjs
nIVL7YDjlDKCc0R1xUo4PY+nMqM+lRzFqfzITqUI7RzKkmqpUMrID4eNeypcqlMRA78Uk8eptCEZ
ljJHnEqe+VT+UMaNZ9WpKMIJRoGULrWSeyqbxqWCAk063XotwnnywpYSay67/NrhwWBuHEiKplM5
1p5Ks3qp0jyWg/NCks5FqEVePNJBa+6Swe6rrcotaOMN1E6jWQCevg3LM1monj69t3wjhsTZUN03
Fx73KHmFCwuUk0N7CaND3nB+yt7XCzOUU4zAjTYQGlFT77A8s/i6XZZ9TuMe5CiqRY6wht3+X/bO
YztyJMu2v9LrzZELWgx64nBNOoVTBTnBIiOD0NogDF/f2zyrqiOZ1VGv5jXJVVERriAMdu89Zx/3
DvlboX0jwGYhraKFVWpesKXeBWEaN53bUTBDNu0Wqz0i4JkofxN4toqAaghYqHgT14vmasSpKVIq
gBGgqRQJ9lUSjNmWurV7cKwavGpkuMm9Iru91GOZnj05l8YeX0Z8h7qmIToHqAraLi/p32qpUxvZ
pAM4u05xXSNFeGVW2Rpom+fxxFBjBDdsTE6yInMCGGCO1e0Wew+8WGck2QGqqRg/Wd+DM8CVadt6
JE+6yHOxgAb6cs3enMmOtLJDl5vzpp3g1LI2zIdMsWtJFzD4Dxcd6zw3eY4TYCV1lISrYSEFFTQG
ANzMab1r44LF9aSpELm9AYFkVuBc7EXDlfBd93La9pqfXJW0ofHVWvzI0fA2KCy/Z5Y+rSffbsK8
na1nTAzNIaPLfBdYCaUN+F6zVSDfwMmt21lrrrOIpX9xiutY+hFs3/oAQaNcuY42hzgYtTVqpGbT
NHZ2Ixm172w6zrwAMtptxY1OMIRCDDsKNkw8t7kuEwlntOM/qa9rb5lCFHemNV/ZTmujyqTb8Go7
wfh9VFhjUtu9NdS/eaf2JR+Fwh9zlTpWCNMdKjJzNQjJlF3JdU/6brLicYplyVfAZcdKICsbPXil
zSA1Mn8AsQbWVnaUQ2vCH/RnNxOi2rQK3WxfKM4yUETn2FZ05wwF9bISF+qzn3gTQxhfIVkvXGjC
+brXVMGi6f5xukgTtTOIM7qdn6XuPuRz5OyyC23asjvAtFWfWCcGz/Co1fDmNsrxerHFqt+kAleL
AYQ1TGfOFwm0kK01K6veLKcteU/A16ZCYONkh6/qKTC23/bGdU9Vwl2kwNnxohja7LvgaRc+AYYr
hJr5O1Lm114z3DXTTwsGchY0xwwKsLfirtPwssOjTsKhiKZqo9VteSapXCAiy+S9rfKb5mIkysnt
VaxTpxKehr4/x8HEwxra24nQ6wTwNrfYdUpj01kD5QTFiX+FGBWntCHmElW8jlSq1JTN7YcftA0d
p0ULjuA4iS6mW0ekOzk5wUZeIqo6lVblX4KrApVhJS5xVk1aEAQErMdjMpRl43WLEYv8yksQVncJ
xWJ70r2YmYrKGi0VmzXw0L/nrgWyonMNRJtAZWzh61BVHFHd7Z6YcHtez1MEZ0gQK0IQTWH5D/NM
Zld9ie+yM5K8/C5noU0Cledau0V26hKZo+qPvBK8sT8/d2bQnmk8eW9t5Ge72oWHvMrR/Hy3wbUQ
geC11a7tOwgUWgydaZWAdQKTQ624S8vGuDOJOymPfkMQdDx4ZLpXup2GhR7rhwbJuR7SgwGIZQ2u
vp5hRVviyvWlCWnhP2Xd/09ZR2Wh2tD/d1l3gk1eI7b5uaz724v+XtYFv+kBit4LkcX836oucGDp
I39lysj/+fdRgP6ba+BcBJ3io7W31If/bz2H9p7BAv9AB9FJ8/7fGAUwTv1z1YQcyjOVMBUdM2J7
yqc/d9s7w81aFdNzXBwIxTi7Y3cUrJuRKckWssdXKFge5jSnPqeNVDReNr+tj8krrIIh2xBqpz9k
IodD1plzfpvQgMxXrob7JvA6mrupdRTVALRvTKFpOD6ay1UdBbbKIZ48womc5GosphpUMkjQVW0W
1w3Z3XcKOLAr9SDZRTA9dsR22SKMSy1a90Pu7pY06Q45wjw4nhAhlqXnKWjRgupW5eSbKgrMfUkH
EwQIwLosnPFD4cQfxl2mmWI/VnV0ri8VaqqK1UH/yPOlfvfywj+RWhVZq272xYYSFr/l6M5b8Bvu
7RTNPmIjF54WkIFaP5Acbe/BF2jfp7prPz11i7Iy+wdYGd2PeMZHD46DWzhNmmEnLKjcNmFWxywn
cnMl80ySK5OZPzIdRFrmwONuisaibYTv7ybWq/iqbxbte3VZMoymRh+ztBVJSS1R2nN7ziblhUv8
8SlphHgIAjETuaYt3YcyGX7rtJzW1+DY4E/cmGiopQrQt/oVHVZ0ZCtTxXQkQCGI/mFC/d4ioBpC
055emFCZHOmq+MDrL/YgJcXWUFkgi0oFSXVyzZbYOeadaI50NJerJirILna8fuvNfm9CuEslCDI5
0BGvVehIcMkf4SgNvJtKJWHQXFxJiC1hV5cuP1RlmGC3Ha4NFWySqYiTuQXBiH0geclFSj02VY2F
4X+u603pOpmxprQnOAXhJCEqzIrzQ9sBYoDiTsjKcAlcYWcIt26h51nEUufpo6JZmLKrkF62Rp8p
LXLQJSR7pSuqRJ7gWVLdpZglV3YrveuYbvvaWeSwMju/PDVCy65NzSImJr9ExtSX+BhHJclEl1CZ
YIjtD7JTFcIeH9rOU/kzNR7A/dIsCJowJcc0IivjBqtYcB9HNOZ42pJwTp4NfQLmJs5NWrDHqVTu
ja6cwtMlDGdUuThQXear5RKWk6ncnEAl6GiXMJ3oEqxDrWz83k46cTuJPkHToU0abUaZG68iKKIq
jKt2uDeGqn2DxmaGQUNNlwOMJ01HCnnusZ75e9uiAbrqfMJxU5BF8IJUIBA7EsKBBpUTRKmaXDGZ
sz8Gt0WFQGuFSCGvW0gXiiv/LVOJQ/QhCB9CQxc8gvuptVBe4olsAEHFuolJLfJVfhFKr+CpS+0P
TSfbyG0662QMrvzhNB3RR71h1NUm8qOKtIKBcKTiEpRUqcwknsvEJ4H7bA6+ylQqNRWvJFTSEpQi
sW5Ed4+ymximNuV+7nSymWj+2htf5TUxrScqbASZMttNuraZ9mwWlfCU14Z3dPQek+8lAKpTWVD1
JRaqI3Aj1BhB7kbK6rM5kh9VX6KkSH4mVsr2Ov3VVFlTi0qdGk2dmV9wCaNijlMcoHK0NzSPkTsG
Krequ0RYsVnIXvJLsFVrwKFiRSPvKrpEX/kqBWu8BGLZ6Ir3rY4Pa+WoxCxbZWfVlxgt2ujjnVTZ
WlEcELOVXSK3ApW+xWa/fXORz/xoCRZ4ZSJonIgDJ7BLTCq8y3Ig0TMXtNrbhFzBfO2bTbl2kynC
v6lNJpTi5iHOgXj5eTBdUYSlmIrzdu2CvbAV/2JUJIxAMTHg6kaHTHEyasNudzPojLhyhl2vaBop
0pwRd7qCbGiKt8H4C666YnAsWEjLzWhA5qgVo0O/4DowSmS3s24onpRdAG6lGdeROfiyXGAf0rOr
XP/my9ylB5L8QQUZLoiQaI60lUlP6tbIsPBCx+3OblnoZwbs8R3L4ow5KF8OYzw9O3ZVnVvk5OfB
6COmDGkWPU+Ypb5ZSCHJ2/aq6ZggMX1m8kvnop+4rfy0qe4YxJR3jO4BwcelojfnNurdsg8hbZqb
DNwf+3keeeFcyvRmMINh2/pem0HTL9kdBrr4Nrg5aX09G+FVjzBXbcJNRgpd77KL5esvM8oVx6ki
nMWLiB5sv3MPGSSSx3jQkEEm4L1+WEpdUl2EJkJpTqRSn9AyRIeiFCkxP/x7o1Qqk+yc3QUyMysN
C1FTyFmWVoP2axRym9lUXrMhBhCL0YAJV4lhBqWLMcWCsoX2Yggq664tCHdxlIYmushpJLPU80RM
Vk3w2akDhEqAhlLfSKXDgTeY7tTxfOyUSifIlm7PcuHtkPhoQCeVnMc0J+e+CJbkd8Bw6T6dtUlb
de1MtejoQh6lUgaZeTftAhkEh1HphrqoLu9GAy0R9xOyIhTrxMldxEb9RXi0XDRIFznSoJRJ00Wk
1Cu9EoI4g9EtGqasLezbQemaFi+YDz0PRpSaREtXyJ90pYMyLpIop0cdlSqdlD5F+aFX2ikMBcio
0oukKrnIq0jDcUJL1z1arll+FykdFgU0sQnCcF9NpdIyJXotQQIqeYIXGdcyTQ4ze6jR9UOF0Atb
P9bqMfGTBgutkoLp8BeTEI9w8JoqrRiyk769cy8SMssDSrBaXDd36MoBI7o2XZHyHPtDf0YfAjEa
D36OfK00ah1itTmwfJIWlIKtIQ+ZXBNwGGGGwG0Bsp5dia7oy/0gtOSb01hO+m663OIhDn7d2XTT
0sWY9+FyLe7JMOZ5FLs6zlN9OHLJml1+JMwVzsU7iWKv7H3nl5zZ6vdsnM3nQAzeI+3S5ggj4ZEs
N7kprbY8QBNC8DCQs+fV89ktFrh5w6edJu+ZcF89VBgfeGkBP4G1YmblDK+Aa4lU9/zirjWKzWSX
2jUnB61x1+SHCsX3p7UwaVuJhqTX1dQSBbpKh7TYd7UU95Yz5TIcBjuhD9gFcfzouwOl5mIu98nC
focp/OSU2h8Kk/9Iqv6FpMpQBttflVDX9ZD2f8kx++NVf6+hfMRTLu4UZDn4OXDR/mM4Fti/6Sqm
HV0V+QUmsqZ/FFOW9ZtOOINOiYWEglILU+DfiimTNwwYvsHJxHpEd/nf0q1aX4ZjVGzKXmsj7mLY
hpRL/f1PppZUdtNQp0Z3YLH2cHxnmnHWk3Y5MUBvtnWb+eCBG0//6DUvevSSoDvIsoqOWpeSsk0L
FW+Ex02qu9UOou2o2nIF2S6MPB79pqQBmzSEGde6CEIjyeZbo9KGH1lHGtqcxMUzkn6xaUo/DWkX
RHD17GRG++KNa6wM6PljndVTlKz1tHLchwHezc1Pp+yfTOG+CHc5ArbN9M3hMKhU9q8OItQwHbO+
pjnQrSfGIOqDHW3fADG9UL+L7/3rz6NE/nnmd/k8pMIW7CQKaAriPx9xUzP0Oc7zBvN/Z4GxKD4U
Tg8vIcfg15/ERfL1kzzLNDAPMfw0EKb9+ZMWeGSUmG4Bt5TxmUkHTAlFtJ1vRekDUBd7J5MsOv/6
Q//Jz8PRj/AP+xqXqa7+/qcLKtNNwqFo4B8wc0ga5CqLp6dp4KyH2enkH0vT/5m+8c8+zWFIjGfO
t1k3vxzMOPAnFEBZcTD0ycGO0ZXLdnbhkN4ORfD4619mqEHxT3YsdeZQO/IhHpYs5T/8808DClQk
JQKoQ5vMBezGhHEo1JyyXvsqxSORyXw7MBG9nvp83JNJL5oN1u7+3/7N2BB9z7N1huoei8qfv0Zh
9J4sB5ruLRsAepW97NduHEWPgduQdfXrH/3Xa8jRkX6S/UC3xaaJ8+cP65g1WgJJFTG2y3Jf+12/
Fhp3MGGseXKQfQqH0auC3P8Xn/vXE+tc+kXMGjHBuV8NiuBgpjR2m+xQTe3IXIOziVBomlZVOmT/
3mddYGpI3pEicHoNXSGGf75kbbopxpgE6QEnU0wOlfTyVaN38iqG6/306+P5Zb39A9xm4K+2fU+3
nYsX+ufboxSMeWh/Hxa5TGh7qKGORWqNxvrXn/NVWXABxGFswDp+uVzNP/8m9D5959Zzeoh0Z8xo
CDOSWdmyAqs4Ws5DkqZw3+dO1KDFmMFHG4ZVyenX3+HLtaN+K4ZJFjosTiaNwS/XDvOtPG0dwXcY
e7wGBkK2VUwRdIosWR7r2HfWvWvJf7Gef7WTq49VUBGsi9ilEbZ+OZ0j3cAagHl6SIh2f+kytzxi
J5Y3DXvqXWc1IGWg+89sZCXStTCaBjkeJreaf4eV3HbfG7DGxzyqyH5TdoyImvMYLZl2/+uj88++
J3gJtgZom1Fef3WM5I4VTfggtT3mePdDysHuwrEtAk5R4U4uXgOmWCuZaZ7HIGPKT/poStDtVRQd
iAiyrwIRRAfiLq2bQHN7b+sCPMmIGA68cffr7/rXq9aH6mDp2FDZkfzF3KIHFbPUYkoPZaADCMpJ
Vs4Z//Ri8+vP+XLXc+qQqnHKaPAq9MfXZ2OqmRwUrU8P9VQv90GqOmBVXjtX2B+ch19/1tfl/PJh
Hi5XhcVAbqREUD/f9tLvnd6eM5bzusvXsR+Na2ijQ1hwqwB/bWIabJO8MnCnvZJXFO+YCol/cWAJ
1FJ34k9PFfU1LJxDdNrZFPB1vjxViq7RTO6MaE+90MmDV5gspiKYreYQDw2cNniPHw7S1DBNB6LH
ZZNkMf+brPuVW+rg9+MxOgZ0EO5grprDqm+zpgvbQhBnb+LcPRVJD008bc3zUljR50ga4bMvi+UE
THyG2N127oPXzjlUA2j+Y6ez4PblZJ4dutYPbtLoe0GC4nVC6vSw1ptUe9Q8CHIyjqxhVTCzvwXA
L96LSOofC6rrE34n5ozBXEWfpa85+C1LAIQriHbRfukNu0dtkgzJyvLIhIAkTLz9qsLZ954QKP8d
Ib71NFlW067maCy1sJ8j+7MYhT2tSzFbyab3s+QUW9zZtsPSYnRj+jEkLN51HzufiHN8kyxMto1M
tHQ/BhIXxMNWT1x7N9kQC9aVN/e/+x7S0iprvVe/xZ57hmHM9cbdH+fbvA74eJIrtXvfxEfKWHrw
XheiGtdzHsQnT722Z1ZI/q1jEaCeTv208tJCe6RDJk88Z4rntpXT7eXwRu4kNiaMi3s65Ul+rBev
SA6REbvW0dTL5IRQleyVdkkyxDqX1Wow5FUnaL5CUQNNWNU5V2SNOFsPi8JY9gOzDebpjp/2Kngl
ebTn1H5B/FpohKTr1Z3KflfQYN4HR3xyImE+XsNHSz86PZgganSdjHcB3ECk3w4PBWJVrSe/Gjtz
pZkc29Iy048iLk1ckbX9zqQexzs3DWFFUVou986EVoBsCsyv+tjOt+ALR/hntpG+Fa5gaaKB9WxI
3S42lroOS3q6R38AIRdKZi7pepkNNjDw05ZtNRZcSx4ZZKd4kjhxI0ovkh36cbkvHQ3tHTaCfj0k
PZ3JjB/Qr5ClLVHYc4FtiN1s3pOJNK569rl6nRwHRheBzAeqR8VAaqP26AL0Vgm8tjzFWpEdc7/Y
BAtahxnnwC1wwnYrMgRT8bTUmxYZM0EydXcPmCc96H5XXaE/s0OI7ilO4l4/GVa1HIdWd/eW50SP
sfA2ta1CdN0qh41J55+EdO+2XLxdni5466poJv88s159coFX4Aeh1Usg8PlgrXVtXtBtmPQtMc9t
g5k0SrrERR5yVOlApONtGlfymBkkOyXQ1uHl10ckjwwStIGuPW2WVVvys4g16oi7yYu1HAUDgN5G
OejYrx2yvROs1tsOO+uK9tW8HqVvhzxwrK3Tpk9uRIKM7BvzqiBtWR9ozTSimnZ5UOphDmsTBD22
hqCxQXYGyblP5AdZ9e/NoPWbTCuttXSBkpuM7Q+a7n9rVRQmiuGmCOVMbk40NOZbadnHBYsPPeYU
DXNKj8l2H8cxusIuEX8TOBI3iS3nY1KULMC22iOVprxxU8s6kbja3htp0R+1kaiVZXGvc6+FALEC
5egR8qsWkbj/AXi+2UujZnhURUrRTFoOHIParo1VpMXe9eAUfKG6ALuCZMZcnhxilbYzeNhhI5Cu
X4GQb2/ZKNnJegI8uWb0VTx1jYyfUH1MD7J22D/UfeNDAh0XecqhDm7wGHhbOxf+71nJjGou3PmA
3gYTAaZk69TF+tl3punsTVJurGUga4nnD7D0uhmTkFFjedcLdBUed1pxQPXJVsDMa2ZNkr0IvFGe
hZXbh9iAUpaiCsOHzchu5cED2zcZpQ8OwHxdss3bBouOXGAaUcV0ZPPc9rp49uC9rg20iqjOFz8L
Y4K6s7VwaahukYWCaW/6fFtluaN6xD3s1CF+ETTYrqxhXos0YgY4DTrZxf4UvFnZjCvFqcw+DUfW
yUMVdMkRRjhpxeZEy38ZSy7MjL0DJUKh3Rey8zal7L5VBEJuyR0aXwe78j+FPUPadyvDfDRLx3uZ
J1pZO91JmbwMEy6ZemA/Vs3tvlmW4GYGxXlPq49Yt7rG6y9ab08FHexpFppi1RhD96MxfX/TTJk8
tsI6eaWtn4KIfLTQxueDFKdiC1N5u8ErgvsiaiMGu4xPKf6zxKZN0RmPWqrRfRBFcOSkkrzskJbB
Q5jMhkob7e/zovf3HuncCN2rfu3Xrbn24RhE0PjJXo5iZwd9tti6YLo30CLsp5yk8btY9BZRxkZ2
iLLWPHEE07XFBK0FQbAbHYcLO6hO2O30MCoD8y5uC2ePQMq6ptnHZKtZnIfIaY116U/1joCkZltg
oHofBD+JhQYac49OMoQD1+GXiBx/l4APgsk5oa6L+yh+rvQZV4zu17f6ErHtD6zaXTW9llUbmWu1
TaT6WBCLVHmvTu7SxKnb+GrWHL9eR5FdHKQWyB+Ccvyaic9wL2xt9ulfB6iSkQTzTFe+FCXucG6o
2HHqYlOlADDqY2FIwd0lmtOUlcVd4zri1u9n8LMghIIwDfx9iafrMPmVtkKr7V/BmYlO2YBd1o7H
8iOvEKBt8iZoX2xSSEAaZfln4JRpFDYeqlYii+klZUX37PXNW8lbKwsbCqzAWUx0WNEyvmNcy0jc
1nrtEDcDe1nf0EXYYi0kX3AZroxIpqFeI2h2hnSTl5BjmZvhrW3gCSAx7zdVHMsTCsj6wzOqESRe
hmAs4BmIhgVAicNkH+2iuDP0sf/IOii2NOt5arAIQP7F8mR7be48EdxWef13cnF8e6VDj0k+E420
bgHeKOHGFhVlktA+WzepTrPTmDfp5AxPWhyNH3aX+q/xEDBFVLHwxXrWFx/tkCPLwitDOiLVXnNt
+LlmFsRMnUfC1mDy63nZrjV/JMw+a5X4c8qNkF0UmnFTelBTW7oaZhsRrUKmKd9KzHu7yvQTHJgC
OOfEMwM1IPP/Yhhcl91lnQwrI2vnvRGpeJOOIPu1sM2a5Uwu8YOPTgDzoGOS1hLMPEYMukNclwib
wrhftEdGxvo2yGvOGw+FnaU34tgs6fC9oTZSArNiXWklR4GJ41sElhfkEFucU+I1ZoWhnnhFV7ei
ZwxX1rtmNtqniXr+Gj9V/OhUSxYaNW8723PwZACLg/bqdG9RY6dsJ3WC8/r0iY1xtBGRqxMP0Z5d
65mgVaazC8trVERcVOUziFCMgL529sY5X2VeBbDZ87fYo91VV5ERQIAGuWtsTtaelyQrAzrqyqfG
Bt5k1+Be0o+8MJMq1KiTcfKImkdlvMcmbm4Hd/oBqDbYUcvbYduZwTYHBMeg3j2aPfM5Ix1RojjD
lnw7LDA+cX5exOUMO9m4kk65GxaD5BzeOKkHf2fKFtxsKYudLdL5oXWZwZhw8U5ZNX5qDQqOdikr
cjNH85jS2N0wn5iPKd6wPYQVHjjzyHC16YZdkwgUJoIgDWp8njpshI72UNubPkjbbTkJclrEnF3n
xrzL3ZjdPBuukKLaxUI/306ubkDgmN290+Hj0svRpzRpoLD6JGGwFbybjR6ZK+GIW1/0P0Sn1ZsG
+BTpdGm9KtuAUb9WbjvZuFfMQ8zVgnYsm/p7wpPeU9fe1lEi2acEN8TeH0utfZ3KhaFYdCRC4anp
ohNLLg0jxCBXbrd8Zm38TFjx2TOrHT7cJiTs8T3QUxz8OU1KTwQfsJD6kEERDnvNgKtUpB1DXfNj
Dgw2VlrMIp+Yh8LtxBpD8DYbGkTc3kQGiPu9HIMGZxdd7ZWjURHE0zC8LNbyfR7Tg4uLDflsAaVH
BjJ+0THIMxuFCXTEAjGST4QxtE4t0vM2Y5t+m8e5Z5SVXDvtk+6PA94KQFNJnz54VpzsibnNw64d
h2+a2fmbecKrMlLDXGN+0/Y4ytRtLvWjY6XeN7e3KzR5reuv+2TqDmnr0h6dMlVOeEEy72pCTzao
arAmY9tYrsXoaN0W6NdZWb9/J4WHAb3WFDR0VnnQ+/rOHM3JukJA3PfZqkWzfVeYnXo/s82zd8Ki
QPJK4loFU1zBFe1NOTNRupp2JmAAF3BWeggHq5z90N6zBk+7EYPw0nWv1RlKooCmqdtPlJx5kIbd
YEavfpxHn33kcgPyqYwYiIqkEDF9Cqm16deURTGX/bCuWV7oM6mZhqyH6HWIKRAi+Erbqjadqyxd
5puWZ9wzFGR50myHKjn1tI2QravfZJqTjhsRSMqOwWNZmpi8hpWhqhMjnccf2WJOt5krjWuwUljN
YyaHST5Fr+i8aHLH4KLORu+IDRQeKhFErPoHwYSucxLJqEreQNQyTJymf2mBEK39QnP1XWNY3YG9
PW+tuXgqk5oCHYUrLiXP8KivENm+uUVprtOO7d/KTpo7p1tAPo3VoWriLFx45B/MvOdB2lvR0Uoc
mgKQOU7+4NEjUJOay+eNja1tJJ7FQ+RazGzygtAszy6/Xf5JAAX7TGCi+1B7WbDzHGfZo1Nq3vtS
UIPNnUmXwLem24kMwrVGscmsZ6nchyDnYALrgCMN4hgYEI3ippgZo8zgaIecPyrQtw5GOwl2WsBX
LJMpP7qLqHZu6fQvdSr4AWnGO7KOLBibiDaAc2R8K3GNsrXPdb7zNHeHzqnmu5xQv+0lpJGEzeU0
N1IKAOb8LrukF944lH3tmDR16Mis3bFVo7YfhgIONBCtKV+lC10RmpcsBgNQokiHw1Lbo9Me8gjo
Pte/vmjXQR037zT/0p2eZ3QU/eUq6LoeiFERCFoycF+SVRUv9RaK82RfF63Qbxw09Vd1Rjpkvzg0
r6IlP16uO41Mhi2oSI3tvyiei65gcCt6AonGGWgVjwby2DT0tzRFKLPui0Edk2JgymbwR87VfFN7
I4eNJmVoG81yMiuj2tWqFYfybTl5MiJ+q5j8dV1DQnBtrgBhK3ZuAO79vigy9yE2A20TJOBKmwKL
hPAgwc6Y1b+VOi9BxN0dvEr9LYEV3dpwZy5YsMfyNPJGGzwy2HTbSdO/JYZjZ4gE8mBHPqpxTjS2
1wY8fO5IVfAbxL59LoZNUynjarIW3lRhst5pJZJpzON8fBKmUlcYU3QcUSe+EyEy30nsQjDhE25h
Ur2ZTU4iOkaNUb/nXo+vpp01hIj9WOgIr4vIOFMc8Asr06X9FcVxzg4Y+fcuqFLzmrqlexGBOryl
XuTHAYLbaexr8zzlJJFfblizz5Pfy6Vs3lsfPhSP8n48FkJGB0HLtUR9iDBgQSoW63TkRMvrMILn
Vyy+H4PTI4EzUkoP0XyvdD8g9i0ism7EPa0Lzo4QETf7zB0YDTKgY1EFO9GNBBzXrjxZtMBPTTlG
r92EHTBc3MW4gmZq3FaWC9+iwOq8ElQ+zhrif7DTLYfmB2NR4tfVVTA1tOacxqGlgAN6DHMffxQi
jYGrxFv0j1jPmndGkVqNzL7hnq47J1rXVKeYqFgfA5sjFbux9oh8K/r0ooYfHAh1DXY6ae+eA2UD
nw6GcN+Sy17zCH73fI+yz3eT8YfvUieHFBjzt75O57cZGKi+6tmQd7RSm3iTsK3gydhk7bXRj9UN
fvDhMdUn//cGgudnWs8YMJ2kkKt44slkp1O7lY4nSckAaI+LuY1eMxc1ESIsq4sA7NPgXheQhuUf
7ef/CB3+hdDB1JlG/dQ9X7+L9//C9ZsKefNe/vjv/3d6Z//3Xv3+J634Hy/6m87Bc5SYwQOTCqcS
VYKCxPzNBOwFvzHecLDzMtJD5UDT/2+acTzAdLQgngY21CylGv+HzMHyflNzVgPJhGd7tMetf0cz
/mXGr7g2LrNoVBM6pBbYe39u9Vf6kHVlki97LzachRGYXV3HM/nwJUaoMI6Jzv3p8Nz9FQjzl4EJ
YilFwFZIb4Qf7pemPn2DBNeiK/ekdnT3ujaOoasAvL/+lL8M+fhJSrMA4wx+2V+czcLp6bs6ybyX
okWsZs7tfV4jiU0xfmx0bVIB1SQp222mnVHIzk+//nhEBF9nF4z5yZxi/++bHOSvbGpmDiyX0hN7
bCgEhcyTCmX2CE4eociTFQcsldw+aISSOaexauiyqC4GgUaALug40whC0nzBX+CcIQckNuyCDcWU
b5Ft8W+JIYdfaKEOH0n6y3hQOlHPIil8CfVSyPwMDpFO4Owv+8R2WGE9t6Vlg+otIg5zp8YHCONi
Q8Lyai0CEpkdEpvcwlqEH9/cdJTAj9Q8852wSFGe3L55J/En1UPMV/IzAW68HatifC4GiAR9NlfX
kaEVIUxCKG8TkerXSaTXb0kqm1fUKrxwmtPgume9R3TvRudgpKu9HvtGcTc8AaE4RhRihBEzYkLd
Gd6wmnu9iUeXOCXY1qyuc53cOu1SkRASAPngaVCsGi/t7utixLY0ehi8M0FmXu8mjHGsOd2zZ5kI
G0k7kORme89+TXFJvHnnojQ7tCp82rDE+JxRiD232eI+cHYIqUabsalMGr4D0rjvEjpkGMPwCdOp
kk+JiOpXrLacmbap9L07BdxDEw82S1TBtYsted+2hExPQyOf9I6XSLTfLy75hNfRHNuHNhbGIwlH
/UsmpuoaEXxwXZY+RwRWGkgOu5w0rHfDQhYWVJVNjyYfxTzx2bTU8nPjJsFqYEwSApzovtsRf4xz
RE3kHppLvKf5BCHZHlpsfNzOvibkzkXveKh9Tq70oH7OMFeSdW9VXYXbDGFK0/sM2BYayB7Nq51m
RPk5Jo2PZl3S3qC6cOiJx+OPXMfQVBGMs0WJqrNoGDVJMO34jD5yOQXtyFsRsL1rcG4rwax/HUxa
cxMhDQ1drXVutRjkkx3wW1w7C5jpwW8f85xLEZTV+IPpuNwBi7NvY5szcYkwt6tGrkvKR7JGaU99
TjnbT7qUToilK6NZC0+qYsQbRWdXj9rvDjbMUzUl8smcCN+is5rjhybNnF6c+J10cOMRoyoc0Biq
yiU7vI85j5DzONTqEi0qahqJ3Xy75NIkd23hTNhujWbf4PrHJgZ6N/aiY9Hnr5PWDwwSO+KC/U8K
b7ZfKSr+ZNVHpQlCznnTaT8oo/zwHJtcmytTy9OdqVMC2Hbxhr9jpHfoNcziHS5KtSWaE06U62li
G7V2c9swILgNAA/dDoSqPFZp37wOjlu/abSVSF2i5OrMqH6zSkdeZZbmPMBUYgCgZey7/Ar2bszW
pApTS2rs0YJ8fflxfsJN0Ne9dp5lUwmQ+dlymnzZv9D6zM+yZsC5GmOuPYPs1+NcZGXoTnq6F7UJ
/3eOZiI25hRxAGmRPldtPqATxnX9DThycJ3pkjA2oqXbG+Gasf8/7J1Zc5xK+uY/Ef9gSUi4rSpq
12pZtnRDWLLNDsm+fPr5Uadn4ljySNFzPRfdER19jiggyXzf530W85ubkqDlPPVlMbSvcd2Jp9go
8jTc99ZciH3czlrhQ7kduqupImP9OIRWJ+5xmJpWFfHlXw2Xfob8EqzvDXskLw3e6pZ1aAOZwAxk
+jC2bE1dcd2VzAlaVthRaOltqzekC+Odr9ndtchVjlpB2nczTdPKlmC/UFHBkINrABPGTqTL70Mi
qQ65mX5toFr5KCeJ8hHTS+wykSTX52camflBK8JXKArRIZodguiMTp1LpJp+Zvcj0CpZTUbcVKTO
NSeo2uRPYdV/HOfU2xjg/mucnMJNqML4WswM4MBU+2ld0yE5iXvUUmRWcVZhw6y8oDpAEUDBro3g
YXpor/I4RaicZ9nvUM3MriySK3ddI5AoiOJ+IrPbN3PNOyXYIl01TjJsnYgPtkpy4xRPweh3nhtC
uOFFmkavH3Qg/H0u6WrU4kxUDsTPAz/yWRYE2Ue6VGtTy/XTYMfevguNL0RuebRSsjkbhWdlvsmz
f23UMDhru/K0eUU475K7mbX93lQxTAxjYGAbgMc0IHWFqXeHcPAMEFYPB0U7WKI8g+bVKoduF9oh
Zx4HuLvtcdJHFzS2flI41T1cRWNltGmzDUEOkGumGNd67vjsQulZES434vsV9kRopemTpwWlXDuj
g9Vc3IMzSYe2DvJBtJa9sKgQreqO6gzYEjtmeVDsrzoxjAH05CpVZgN9PCivRNaoE3PVGVsP3TyQ
EtJsrCjiq2p8GqtqVZSsQNBk+6icevw64wu9rhNmGG5T7IdsY/VaCRDszD9UptsHc8rnB5WoMkS2
7O3H2fYOeRdMt3FqzZs+6NCt4B6wdswsZ7mnuAAPYcpgzBJ3uMJhEhdMRofTw5CvdOVuK63PfYLH
5tVgW4uBkJV8l04Yr1x9GjCgmPpV5/XaFt+IElguv8sMjbOcduMQxxagtsC7LNRC7zEjimyXxax4
xyqjg0ucBNYlgbjCpZ7sqXTQ7iEbuNdGNcPkhySaMSX3Ikb9Tp3/Ir3xOgpmefaQOjhrMQxAvhkG
gYzfovRKNbNxQBzFRCaOnPqUEaj+1KHkFVhIDDgkmDhgnhZ5hrtOjET/pfI8z7BWKZwRp3W9P8wY
CawVrlEYpGf205B1MQNz1DZn0YbNa24lDiPoRvRzCN6MgP7J63V9P0RpE68Q2QPMaSMmzDKy+5cy
Mcp1mw1LXaCqO8Ijso1TISj0XWwETnhlkCsWoEgiR9bMo0Nt9fWZrJhSrGvkz5i4lHa8H7GlaAh4
Lu2byQzi/RwV6sVU9MbMGKd0eTc0fkuJlCQW59DCUkjsBucKk2G6WygiKxgiKozKTCIN9LThwFHs
wr+LLANumLTgXjFJ5RuAfnGWweL0GNpLuxnFpHLDJL6Z41i71xCJcLuxFW3xd0vdTYhL8DqnyCN0
0RnVy6i6WaGU4CUZM6fz1FEV/lN8VbFJ1p8xNT9VIhN3YxK5TJ2cg/WTAjaZPmWo82VER92sloKx
8E3cCzYJJosHeFrFOavneS/0Bi5KObAZ10v+RK4Ym2wiu+Fw9/JSuy9Cr3uMTSu8QWOTbgq8+q7D
+fIrvAqJjkNZiv3fsilDbPiNwRmSDE9SnnhVZdyyDRY/LeWU/UaDz7a+cHyccMn+y4nr3jCmn3YR
Id+PETaFGAVVmluAsdfTLsyd6aTjwuujHB02YchZXlJsPQE55+tmWspfzymfZDtmB8Yx+mqJf3xw
83H67U4q3o1zUEKLIU/NgNQyQTEJcJvHOzs7pKjCP6PB/a2HWAiC9Esoh9mB/uzNGHikZRhq7T7U
zOqIynZxOm9ksa5Q2twxoqa8t0i56Xkxz81ELFmBz3yw6Vr7s4bGWNqyP7hY9DPLL4GwAaAllyjf
f1PCutIqc3CKdo+Go8Gjb+7sG+kQAR+2AFSToCCMPJ4sWRDjrQzLHNMW29qDvT6HQcHCLHD4aKx+
OhWDqr6j1BA3PRLPrwMV9/bj7sugOX73Y12EA7A8iY/y3v5YFymY7DWr2WvxQmNoQGEnxYemGwku
Hh2rjqOIBWb0rHiiCd2Nzjm1TNLLH4mibpZMPD+hfF44nX8+QewrIH4vP0pCrH/T+IZdxRqJw2af
o5Ah6QCgd9O4XUXWttbv6rqLNmzNsz9Z8KCghFBBJYrmVUbLZyr6FHmwqI5W5sBwwknwJzYJ8s51
QuVjmzjvA60usRlubW3z8eO0jfcLEba8C3hBU20578iHxKdDVZkGzO4rzjS8OFTiVzlO2SX0FZ5l
MWy8yJK/YWH2e1iX4VYzzB9uor4NRWj5sU25pNlDuOlUXl71tSmeeqWKq3i20pOu59azKdJovFKh
KvpTHUUuELyRbvBFmLf4Uk67nK1kH3qxfaMbkfIxV6BezXLvTAHJ+GIkR0BEVPN11ZFGsewwpui0
+z6EwKeBmEG2C3V7ZRZC4PbUsMc6Avp/M5TQ8Ts2sEX/TSNN9sBahCn/EHI3VkgNxwvSxlKrj8Vc
3RVZtewp3lK2pxT0+GoR3IFd1RcUtso3xwAXcgsKQNIxVumh361x5+0fF3JvhM+KmT3XFtzBY5vN
EmOLgDzPbwMBmhxJTTv6NsEXOrkYpIVqe8vCRaZe22ZLltOGGyrMxzIQBsNCC1GUdOYsPGBQEm8C
Mt3TQ0BBH2z0BtnNOsAU1e1XNhX3ydNF81Nm1qg4janpaz1KCjgLEXccFh7WQGzC0SobKeUlLDr0
6hT5tNP6nu6bLdYVzTfChBhrFzizNzbkr3XuAbGPNY2bGwn1MiVduq3jNt51PdWVThbsPmCC0W6i
wuke2zh7ljX9I8Q29eQOmRVv6mnh2yzPzkshghzneRHJ2JF2XxMFcjA4OO5SawnPTiM2PWyHskML
2+LHCPvshyCwiXqfuEpS73ifVuvWS8awe54qHR+dgabfyTA1LmDHfcPlwzroI7tRu/R2BQ5JKPlb
DFXEnOFiO2VDtzXmMD/UTULXglZ7Re0k73Kr7h51A0ojmDwGxqhdd7DXp5MyLo6lxcwJ0JZGgxsJ
gFJVZeqacZ3kCxbsJm1QuBvLbemMAiFauS7Rnvf7BoqDsRoN/s9Wn6vXS/Sim8+QCOkOV3Ys5n0R
cSZWqgKVw+HLW43ecoRGOdulPUkAoNysvg+TdM/GAMyCl453Dg1VH+NJFmcHp/ZdzQG6K3TTXiNQ
7x9dvAVX7TDFRHSAAOFHpa7zFHxIxrTJ7lDMv5k6kl4au8TKpA5qzFGqF+aPtNu6HaJQIs6YECFn
bQj+aKEthfPyq0excLncuGRhlNnyDqwB5cnyqY7L/q6n6YCTMseUXY3ddqzzxFkl+mDi5xqDjCzN
a0xeSrGJRlHd6UXNmykTSpHLWayKkDwVsJ4JjyCg9aXoBdexmIUCrHJ3mZxOJItMV2MPunZZhgxP
KCQQx+v7sSOSW4QgHlYzVXcXxKewWD452vi1Y4CcVHiPHbLCiLGEp6DKXMLqusCxif4AHtBCjccg
KjpbAMcldxUgb47RXKZw99dDFP3GR3G6mvncivU4hRQjA6kpazcEvdLVmN5XSuDlQAHs0adQknUl
s8uq6wHnipZXHA7YoI0zd4SbNkE44cwnWOLP9mBiywz8h1RzDZ+w9HG+Ac4AuBv8IueLCcfcvjFT
Z5Eu6DpZ8k6PC22CPpc9LK2+z5YAKLPboXoNSQvw4btNXwu0VqvArLOD1rMooPOxrdHRMxldkJpl
RL5yKTXgK80xfyk3AXuqmS3OMrj8Bb+5HJJjCnZbLJGexFD+0vV5KZelxuvLcoqlqtHT7T9LE0rN
Fke57FCURnCPCLw444CRbiqyC8/QHKrvpQGGxvgbTK1bauUht6IbrITZt0K9ZXPXCLIrM698HkOK
nVqvvPMg2WfLIeIRRjYSBb2weCFpivtiQ/vkNw7lOR523nlZz1W9bMNNUDbw5jMQSS+W1Lxpzb/O
ITqdFkn7Q7Sg3tQlyylAg/a8GMKyT3TNz65iEBcZQXgjIaBD/l3WT4rAmVYHMNLhdoIF/bqUt64H
QhqmRXqfY8G3XWiJG0fC5bucDUYLBAz7JLqRbPngToComA+IGxlq2I55g+eeK7TVV9WUmg/w3/u1
lzPEcpAbkE7Ai4+cxHhQjoVVRseLxJ8eDlqmF+fZ6oqzbVLEkvpU+hHl4VPTDLXa1nNJcT4Y7Gbw
xh6ngTJZpeBzepmZD1D52WzZx76XjUuAkpMxpg3Y9i+QYN8CWromI6+QQAimlZSfDbuJWtPm4EbO
WGx78TomV0hf5XzYi0MKKGiZ8VFMBOY+4ykFQD2AGVtxQKvQUjhbDmE8JuCyz2HP4rlss6PkaYAc
wfMm1eEbXf0Ed9DMl34CyvtxrC1YzIA2XxFjM3jDE2OC4NfzMHW2t6jnO0qhpH3TnV7R41msNU0P
7vH+LZ/NbMzjQ4EF2XHAn4Xce34qiXCmX6dWejO7ZsqrjG1QL+i7VuVxPkRAJnyTNeh00TLvlZ5h
PFiV7H7JhbuMQBsmIQUeyYceTQjTY/XS5PhTrKpmJo8D8fkqVnF0A/H8ue9tntol6AsXPz6VPuUZ
tJi4bIp+qL5TlWAh3Y0Me1eZXnrULZ0dXzNXZpMdIJU8liVW9tgHTpu+44VPWB9cpSaQ+uV/Xj7M
KU84YjQ4n6/2wJmK1hRn5bkdb0dTm7Z5lMTQW0o+6JiqMsROHC2ZzcoWSs5E+tjxfKWcmY5skNN2
bNLfnZhLB6YNDewFKF6ohMKkMx2WKmAaK1oySMrdDiCBOx4QbCTDvnPFE7yhaDMvk5gWQMXvbMat
qxRO1rEN2vIfzdr/H1V+MqpEUCYQ6nxga/UjLn79e075n3/jP3NKx/kfintbMNxBysSonMnd/55T
Gv/DhFAKbIeXvIp/e1vJ/2FehSZJejrsln/PKQVKbVsSQ4TilQpzUWr/N95Wb1o6hE9we/k7jNQ8
B2fmP/vPybOERRIeYufAJ7/Qnq6wEvnX07h9P5lk2qr+3aDRFiLNJS8C3ZmOR9ibS6B2W3hsHEE9
flHp7FIGFwSn80j/zzP/f7jK8iv+JXOsA28c7WgZFhXPjfZcjr/az0asn93Im15dxqWAZcwluvlO
6ndTvKnml4/vwtAvGuk/HpeLgymDbYarUhjGW3384m6ShH1V722tqF9LlKqDD5jItG4ZhdlBmt1b
eg7RI2N6aFHxsolYo+9AztxNYz/sYlXXj2aEd9MaxlGyqVt5Z9p5b2+gzQ1nD88piIy1vrHasd/i
+xR8wfEQopjMu+RhWlj/wHLJiYIHJVAJr9lVG9Cixs9Ko98z2F5jRBvRziClxSZdRleZUtMqrbpy
5RC7APexg7mkZ/Kku7ODlE2yZUb2FF3pleZANcnwzdU5BCLN7k9tmHfjKl0QQgyOu3Pn5fNX7LSy
TaQic53I6tUxc4ksMrd8VyM7pJFzvhNmcxap2X4di0ncDYRW7TTo9X5p1QmMLJ3DpjPEtklxf5Gj
Mq5cyMh+YolxNTJ+vbdkyx+Bu3KWczL5JefThDSjMa6CgAijMoH7GpZddBck/fDqtfl011MBQEsN
RgnCjQ+0Fs+/BixBvmNbViebHJD4KzpK29oMs/GrrpdS1W5E+1tjwBKtxyRrH8nxcCMU462463ud
P7Q8YKYgVyWM4naFhEytncl2NrkK2nPmQMnG+TXM/YAZhFrz+1LY5XQ8XZZo10kofrUNHpTD1HY/
k3n8Kmbzl1d49tNo2uGaZj3+TgxictBp3+DXRJWBy734tZD3CJwcADiSCl/nhOHfyJxgbh87nb+X
j/yOZJTpMffs5jHWsHPKxkqecreLIA8NgW/ZNVbYTNHvhsxMDiEV4sarVb0dwDx2mBfPDB4wVMMy
aQow5ifpcj2DgR9t9EV7eJ9cwJzJ5aiSdjfkbgp0m/Rf0nLuvrQq4B+uvYaFQe7hHaZkGB9nQXoE
0BMroZWdT9iAuHE9HiewKQ16juxkY7J3XreDlySHBEUZmX/ETq3GKjaCJdbPuMf8OERHGOPHV3Tp
CBoM+GGSm7mLwlDfGaIOXgIJt4RVogXX5uAhh6FRlt3ibEvMCZqEm4lB9mYKCRUZ51AcJ1VX50pb
eJh0DgfHU85toFnajgrdupVGHp4HYT8GeQWVC6dc7EbtXt+jH3RMrNha2upuzMY1uWrBS4tYcuWp
oWxXltZpu5Kh32+RpO5vmPjtutEavKWk4b1Enm74wF8AF7Q+uq81rYd0xVueR6CnWNjO488MWVmy
bvox85lV6bQBxrTPiRo/Z2EoHqA5zn4wufhNMdk0di6tyc4exPDdNYMe42U7utNzej0wxczZiG6E
gShj0ldyBBmvRtq0xyrv8uuO/IcftWUVV0UXejdYM1sP8BWRvzUNbNixMuzTJZPX6ulJQ1W7tyRO
FD9wNhzu6mmifEqi9npsKudsjFSCTeXZp1RBGDUqu19jn+V8UZgGb1p07HvIgG6/thn+pqvKWDav
zAzau3rWJe2ZHqRyVZAyvgE0K3F4H3Q8chzCUpnRRF8qEuN+2vSEe6NnE0q1vNmxNNBZEri0VZNq
drjahPmmUTGeZ4Qr+Z0uqlM2ODgUR2UVPcyQ08JV2ONry0cTOZvEw6GPInQ+8mvDB9Mo5+MEknVC
5jStMxtuyBoyiZ7g6Jp4B9BMe4tDrAMjIPQOduNB54T26Ct9cZqP0jjnBizWBIIGGLlYYPn6VNeH
fwiwUUWPjOGq5hOHSUgl00tv3Qctz2Es55Fi3x1vC8byL0PVYghZ9im4tkCbw9x43bILPMexx8St
l3LfYv78i4S8ecsc2T5d6J0DMajuykUP/qPB5e0FQ3Jw+Qya4e/GQ8w7NSM6U0OHm7uwQc2CNhmD
cwjQI8geVa5cCLuYr2Cc1vo9QbSTzxomLWtqgfiMcBGRLZdEpggJHMJ4v+6mJcHFyhYNAODxNzm2
zQaaHv+oqC3Nj3EOv7owj03QnPsl/vgpEVH52Md5vmu9rthBHg78eKYHTyjq6TVRXOjjwkssux9g
sO3BlY6bYnqdEJgSEF6DdTKuR1PdX3voYyDWRrbm14YXXzkpjtWG1mISh7Bv3JfIkJaIVgCv2rT6
EHlGnx+TxoC2KEun7RY5z7xvC8UP1kfQZC+G1Wzgzv79IiqNxUIivzjP2MotdnJYRjKz6rgsRmV0
XzMQuVF3PSz5SntQsYP7BOk5re9a5CWSqFMfOoK0f17Iq+lCrM1rxz4FRomDjNPguFKBivL1a+6O
arQ+WEpLHwc8JXdFUYEHVo7m26KGt9BCgg4vVPflsCOMiuCBBOhkgBgBFgHLs/RQjkXQ32+tehI/
jLzK/EKxwPFPTjFCRR6O30TrI3UrfiWc4Yx29OahSZ35kYUU3jqRFt60Sed9KZZprSMaSLu1KnZu
bTnfWwrSdtXFZnDOQLPJIVpIqmagwYvCKPVu1vT+V18E2tdcqgCyOZFNG1dz/vOe0nYMfk8E1Pqj
sIatLpRxDXVbewiDdLrF9xsRVGYu8PgYPxVd4955ZT9uNcIUvmGAKr71tSa+JbaarjmpnG1URdpm
YtS3gQaN3CFgMj2HWn1fEp7omzVeZFpqjdeXp97ajP3o5TEpS/WtXhQlB1+TnOwauWdV4v5WdDiz
lyzE7WiX+kki9/ILL2kP+dRavgIWg9muCz5iSdJ7B+X3JnCN8IA6GYXYZS3ProEhgSZc6gpXnGY3
Hq/hmQQ+iitG2wIb9xUU1fRGp4c+OIhgvnsBbvxtAI4KZshhqANUPQ4z3kppA4HIqODqwwqwcmIn
oR/bs7EwqFFnp9N4zaYwHYAhihvcKecNM9cuhPKspkcdGwJ7VcxD4s+4Bm6lAQEl86Zk1aUyubHS
CEtrC56+6HLkDsNMAIYckEDUarypZMPRLUHjdrIqNfyH5pyQZHxUA0boYIQ+Z1N/8GoUlWC5DVq9
FsBwjZtg+dBhmrHt2HCogdCunYBH25sKhQMKDWaUIXOdq2kgXblC7r7FmUiDy5IW2kOj60Cmbg4O
aAuQnKxHsKCHQAcokxXxRxcbGbevECepHsK0UWSPOqoQP1dQRCwvNl4uum2Ro8Vl1q6/TJ4L13uM
S2ulicXeAMDPjzGyOc7oR+/qVMqjM4jJd9upPmAsDavbmno0/bnnYH3d9ksSX9FY853uoNxaaRZc
w3XA/3gQGqy1FZFz/Rk3uWQd8I/eJhZ25atyroI9rpViF+vWfMB33NkNdPzLHd3IaDTX8LQjhs6x
iZdrnH/B3pWgbRd15awibdfaRHwDRE7m80R0PTyAovpi9Ra+HmmsnRD33XZqwlJYIJnCQPWXW5GE
aghcHTtUe1kyBWdug+G6zmCUwUdTb123HvwS3HgXBEjcsOFrT/gU1DhZVLr0qRAjNHV2vm6j6RZ6
CrlZjZO/ykJ7RZ5wM+JpuzVH+BXUbdUBtpC5gor4MJTRvK5dLdyzW+14EP0a75xiEyI5RrLnfmfY
Wa/JUS0REjYMZN0hDLHbRxuluy1yYFsJP5OK+yWCgKluBzGXHRs1owquVBGF67QPC9+JM0xoCOzr
SFJNouew6+19OhpQPKZu7H2mVeUXJRxzBhvXK6B5MzpFiaNuiyJV3wmLL1ac6jmm8ArdYC+dL9JA
0b/JXKZFXT/NRzP20p3Iom6vRbi7MjqrxC2elPMt4576C6yk1EesLJEqAtpvHHwJ/VFiLxowpdth
8Jhs+yqlJdez+EjkDL66Rlu9eEweToanMQBOM9sjkLsMrQE1Wzem6akpXijvjafRKdwrw+tafV2b
dnnXVwneupg8D7fBPJWHdkIQkxBkvm1d1NtmnmMOnJK3gD19zVvcYLv/IiJRgaBF83QjjDa5K+y2
3Ha4tz05NfUVQ5bIvJ5cr30iqUYeAWuLb/A59GBVFZ31qC8npGPkCnWOG0HkKLpTFLviKsqb9huh
KjbYbjUcMzvsT4M2pa/wycDlIoOXW3ZtcNtLlf/MG6mve8cQP9B9lSQqEIhzNMiBPdctyh8HuB1d
Rl8Iet2GMNoJ0t5Xi8w+HymygeSm76PrUpt+pb10v5ulhJHpzS4EbMYP+Eok66QnLJIab0b1FeWI
SzttBE/GAPSUJFmyTxQ0HMXwltfLaXuc6CqgQ1rQgQxoIBhPb0gQeNAyJHRFS9ojuzyDTB3SgAez
LjXUt9pKrE3qIEFB4CorkkyojGFIOPlDmebluZ0z81DXiE2p53Ok3AQzpMrtmFQ2cFX3tEuO9mtq
M8TtQ20fjM5xHzEwLVb0ne6OLmZglBoHXxFutJiayuyWUjH5wWyu/JpUzCpUp0a5U5qNni4Oqjjd
9aUd2CuooSbNVFvcCcsYChjIyCnS2iEFoauH5Nib3a9wcJEbAu+cR88tThaV7WuhdId4X4kNmJZe
z2UP9YmAPGI8cUfAOzopz9A4B+D2SrXXCI7Da7xYGU2R3Nb4zGkqvAmw0myYSN7z/f9sC52MDc40
uLdELiDsbOejVzbdbQqBYiPwQXuE1W1xcGFICq8xuGuUVb5YGlhp0gzPGDh8mTusJ7YSichGQx2C
b+rMzq40C0vQLvsCsR0SM1YW9b2tY9y5DhwcB6JO38593yFliQSBH6XYRRh+npn8oAdJ6w4/19yj
N03M8AW1DORfdsKVbWmkLIWjfKDV4TzBTOU5yKWOXbP3TYxiOOnKMHf8FXNTjVX7RcSCWbFb3/Rl
O2HAF/TbfhnP8tym5Mrz5mHX14w3GYG7O1Kmxhp8hYdiBfKb7CPxEPclkUldzAdbe2R0FNRUU+R4
Wxtr5daKzFt6kEc25PRmVLNzrHDDYCrZOr7KiuBH6aWk56Hh2cPCTK6dMUBzbGt0MSZ2s3uCwSpG
6kNxXxCNRIWr3cEPaw/Q3vO7INacWwkzkqgrx7w2ot76bYQ4nZbJAGmAVMJjUETdDeGz0TmzU/uL
ULgwYLoyB1r3lBTkIsES2+Vst35PnCug9ajfQdp19tmAAVLZpuWOTM/sS8uOC0RPGooHu2xXZx0G
vjNEKYQgR2thFrVD/Rx5hdwnYcSJRSF4ZCPV9rnl9WdKOXnE5DS8JmU0pf4ti99dmzDKz1r1YuFT
9NS4LZSRVYgpzktJ6qh+MlQXnFzYzhvQEsQLDBcfOlMbJwysTdvDZbwOzXVZVNW4supS2duqGGda
s6hGCTzV2UORQ4+FH+ztongxHgPCesCx5Re0t47cDEqVurLqoz4Pr9Kma7AzkymkbdMkVYifZwOl
Xx57BuQeY6+hoT/y/dvfZe485oj/1yIowz1VYbYB7nhtzBjRKd7FKLI5X6eBacDo/JC0IGMyn+1a
v6OGgsAugYm0zjVehZcNJ1HaMIYrCyCFHNabMDD2PRzO35Fj2be2rpl3zej9rkahPYZ8el9NU9bR
xm5Kok5xG1hYNUQPkP5Z7nRv7MjZqoqN0y50UPyTPvFUe6ufcV28RqXtYDy6xDC/tRx0SFUqes2t
94MAv+s1wLhYlazJakc/nn8ia3mH7F6u5hkQcTBMfafWkaM9UifJej+VsH91LJ1WcS5HPwtV9hnr
5y0azqVwxpSeCzUTC9A3dCW9cRTwo8GNRW74MCaCIyPpjSu97dN/Jjb/V6tKBFV/Au+XS13UOrCe
3nHLjBTz84y58h4hQndOszbdO3VCycniXVXMt3dlz+L6GMH+26M0DcuwwOFsrObegOR2HBimVsbN
fkp5ioxDOaXxhccAg//6+FJvxUjLGuGDZoQhcTZ9x/xK2fxnpbR6n0+RBY8hwOlYq9wE0iCIZgb8
casmAwQxm6OrDhrOJ9dfBhd/IvVcH+Yezn/kgiBp+3PkMIVCRXoK88zNNQD4ghtk6Pr145t8SxBc
bhLGHXTSRU3GWODPi4wGx0XrmfW+bYFuJSHFsC+kFVxnpj7v58kk37rzRr+sKZI/vvTf1o9l4qqq
k4LMmPuNXZ1ni9EITateQJLJV5bdhuAqAMFS07MKEicV2IRgx//4sn/79C2hU5vzZk2Miv+8Y6uB
KypjLosDfHY08v6rgzh+HzqsWk+yfj++3N8WrMUegwunKxZ245+XC+tKN+BlcLmmtR8qs9rR/BMt
Fkj9k13mnf/f5V1CRhN04Gw0+tsHSh7FP+8Smufw2lzW5hR0P8eWtak1mYG1G9J8x531H1C9AZMG
oPiPb/dvi5ZAHEc6woI1+ZYumUqrnbEtq7EQC8WdTfob9EC22I+v8reHyitcxlc6g8+3RsAC+7xO
5Gw9l12gT4iVEd40En+RqE/e399uSECgdIUFKo+f6p/vLx27op/QfuyHoULDMZTPjls+f3w7n13j
zaYW2zDuOajx4zfbq9mpd8LNP2MlLy//7W7C+iPukqVoy3eLw0vcoTbbeq+oXa/CTjePZkk+99wP
8fdIY4fBTUG/CWHKb0js0knyIGXt4/t8/+khAMIdEnml7gFdvNnRhK1wOim9ipgDuE0tOZprZGrV
OdMSTAqUV2w+vt7758r1pOshkbWxjX777VULJ3aRiezzYqRAcaY7GRnyk1Li/Vq0mKHbGI47rvme
7u2FRjvXaVYhgQqJKVVlvMb+7CwTZhkf385frsRNLDRkx8CCUb5ZJl4Tx2QpuOWerQ2DBa05kYLy
oOrk8ePr/OU1GRJJksG7YucSy8b9r1m3o/LU8mpZwpXT/Tr7obnZOkmRoFXB8eMrvc8LdlFE/+tS
b8oVMCpnMZnD1RA+20YUIlzYfS1Ovl6Pe2RfzF8nm3rMZv6BZEyA7us18nmHltVHAoqwiOnvzmyA
0fLaAgDPBd4UNiTmY2uNeGKh4L0KMvpAURUWAhqmRfRVrZ+ZbdIeZZ+N10PZgWAjqUAFC+K4Gpx4
/uRGxVsu9uUEZ66n8wEY8PLe7M1ZNmuWRzQGbqFR+83LC/3a6N37yXHiHzmy1mO3KFbwfniqseXe
yhTmVDo6BwcLw9hmMmtUKsX36Gse0Bi1ToQjWX6P1uRqJip+lZdpBXNuAG+MLYkTJsEzkBNL7CR6
Ux61ROvWoyjFntk2nKUWO1Guk2yA8OQ5FXAZkpTIvZH9euOFAyyncNwINhiPp2USeEiUk/4iFw+K
j1fAX9aa6cFDgMGC05Mp36y1IO8rqo+J55Jozbk3POvAWx/3YVLj5zUG1rD/+ILvCx50+RD5bcwG
kfW/LXiwT+v7AT773nNbMl5jJA8VUYBnx1LtLnDD9hwBvT6Q1RuePr7yXz5fqjkMBTDoxRb37edb
h1OvRZ1TYHQ6Td97ZzCeK+Y9D3hqJ78+vtRfbhKCB7sRWAf/eVs6Mhel35y6Yp/3NVMRvOdq4FoS
lnDFqw9Ok8buumHAPq0GE9D+44v/5T6pqyyHWfgSlP7WJVumITbuZVHsIWzGu2ooHsJxMX1NpvqT
8+T9lcSySRkShpHEjeHNhggG1IR43GZ7LBm+TRNETdMdO74iy/qvlynlBoQpiFF0H++srRWZ2R2a
xQxeAUqF2QF4tZIbEmOcLcDTz//2AQo0G6SnGwJBvf322ArjTBXkLHFbdm7tcR4uSmaIzHSabElY
+/hi7z9ALkZpQ2mAnYX5Vq0EjdeInC7nzjTxEFnaN5w0fyaj9RAOzic1yPIt/1mCcCnaUodbY8+/
GEf/61yBFhxPhQYRA1mKb4GVeqWdrWTWz0TiYTyYEbn08c39/YpElUBjWz66t8cLpEgX7+R0Xxn9
MfXUj3KC/1mj+uygyZKMbp4/vuDfViSFN/bXVB1c8c2KtDEfwChYpnut645T1u+FSG9iR//kMu8L
G9IiMdcWliupPt7af/SuPsYxf3rfa+biXU1MrRo5ET++mfe7CFcxdIoNXOedd37imPmNRZIY6b62
QLRAerC/6X7LwrlDUcZA3Z3X1lR+skua709KrsrGIW0bsT/2K39WH0E+Y1YWASZ4NpbbA8YjnHUK
pixxSRqB6Qyxm4nEphXenila4NlTjL10uWvHKjxkzJG3yCse5smu7vEMwghdIfm9lAXV4pcGLe5/
sXcey3Vj2bb9lRe3jwx407gd4PhDT9FIHQQpiQA23IY3X38HmFnvSocs8mW+bnWyIjKlwoHbWHut
Oce07zwdHj3wUuuTX//ujSGjgCdOAwJzemOQJMQZkw3S9wZGsmLyxEEZ6XN+fGPefcrQVSJX9vSF
QPP7JcqxNNhFVGY7RM3k4Zb9TgX64TrtZ1XLOy8sTjxqW9YhjEcnt8LCfFTIqmAhGqWBkCWM96Ot
jpuPz+a9FQjaC204l0051+73s5mFqo+kqKWIh/D49s4SBGh14L+a7Bm02N+votkzIhPlk7HEuZzu
UMF022R484pOafhjuXZ1Yl/ndfjw8Vm99/K4vO3kudK/0U8fY5TXhTaXvDxZYrlX6eL51kLrB8OW
clNHlvt9yAgDoVvYfPKpem/NQxFrUld772x6aJ2qsYHvcBcRRd8WCrC3aCPFvRTzLcv1J0d774Fn
26PzsLOzfNMkwxGNhBTKMnGTMt3CqXGuBx2A7McX8020BFEtKhfR0fkc4cQ83fB7nT52mJ/TndsN
6n0Sq+VGQXHsh8LoM2ZzznAnNLfEn9P2l9VUpBdW5hjb2EXTOcPbZLAs5EqrIEGAkkOP0WFV+eRj
o7175R122LyZhkX98/uDXIeNag15ztdmNBkTtNWT1nplgKqs2SeO+9CNdCccGTPEKIzkPh36Zg96
5VuMomO2F1DskOPVoGXt25MifS/mPD6+kO+8a8y0KUEdx6C5ePpBzBx+QzJSbuMa+yFnrd2oZGiW
YYZ+ZXr6+FjvXA7tVWNsLY1aqu7fL4cOKB/iVktpH2o/VBoOq9xSn5opK3aOVwh4knb7SYXxzkun
aUzsqGj4Yr0psfs6m8Y6Kjk9YT3GSURwAKod5hj17BuQXO6qeqhWqDH63d8/V+KUsI9Q2WjG6Upp
Kh5yQ7chphV9KDjSmq50dk03PsL6H91PLnF5Hx/xvTtJyUYbQNfY/Z5mN/GuwKs1q3KnqBFpqlqP
KqEw2usBPvsut9lIf3y8d745nCA1FDZY+rWvb+ivxVtY49QtubRjHzG5MHFNqlVZrQwUsf/kUMC3
8ARSMEKN+v3BkY6ZtHnBFk3zyuLKyirAsk5rH5NO0z5Zvt57RmF98XiaLCtv2t89kjgSMiv2Knn3
hQCCn5ZVfckwXflJhEkS/vbf3hyxgGG60C3wZlSIyxP8y2XURmZtejMXOyIO0fg5w03d1ZAi7L9i
4v/tdOadhZmWOpQ6g84zNo7lfv5yIDkDFlVDtoBZZD1E47h15+rLJ4+Ewf/HSUH/2zGWZ/SXYxD9
mAoTf/MOQb/mE0wtD6RpWDd6Z5N3kRFdnEQqFMehlgQjieiuHGoHsRCz2s6tCZLWOtSQRcKkF5vl
mjxnbQ09I9slRlsfZtOMr3UvGoNiAiYZSrXY5g3iLHa3U4AMlmBcCxvsrI5wVbUleEUwvr+ZvRyx
VaHhbivzpt6ClAs9NlBjdCkyleqwXDjWaVJfxqMTb7W6mfaZhUSzN+L8vFfqfgfs6EtSpk3AFV5o
WfRNfdgncoc4Ee7aAIsj7GILsXA6gDQzEgJZRLf5+PK+92zyFcdayORwCVT8/eqS0gAPzubZRCb8
VI3tE0mkl6ahbIy8hP87/OXA+rdPzHtvODU3xR7tewZCJ8ez4qmojGgqdm0VLz2ni0FP90NbfFK8
vh2rmfRKGWzRy6RNd4rYIxshNurRKwC8pddSJjWaQfd7ld4xhD5HkEJSuv4tqotPtkzG+8elS8sV
ZXN9WpB5ksQeOVj0RMppfoxHgl/d2lSuMbqo2RrNDHucyspBp6d9tcoKRILw91nIK73fW6j8LTEo
e0PtCApuzSIIEYbywMkt804m2J54tjSoTsOIFBDmS7TyWs2m9+LMq0gLb/UU5Lg7W5UPpBUMUDtD
EhX8HhyE8ieeD+1KuBmBsSO0UBxd/Pt8xsjctGLtgFm/r6BEfXIr3rvjNtZYAjkXXKW2XLJf3t9E
bay8SPtiR9bRxHTJnwZ1m2pt/8mC/t5a9MtxTgujXvZ5him62LlWpgY45Lsgj+P1x6/Lex9EG2AN
cwXmbfZpSppa6RCgSJjZMXRygwkKBJvxhzKN0dQ30yems3cPRr+SPYuHu+10E2HXLEZFxruixHbO
TnTe9qbcoABFS90mn1y+9xYCm7Y/Xwsse2+K32yaDFugotrVor4muwkffzg9lFn9s03QLMT2J1dS
e++5WGbebGCREDinc5q5AQrnmtRpYswIPph17eDO9QD7yjJXpaHEO1NWwKmlZ9wkahjvpghTQ1Qm
xbkbuekG3tR0h6WXNwojMuk6H9/pd38eCyJtJPq3jK9/f2yHMQRxF1PmDJX8aXjRfaz3t5mBjuQf
HMcBr0BFCQzttFXc9MoUS/R4O3aikm5O+1RMCpySrv7kQ/pe2bqkcNJiWf7hnLyHBgHUVoj2ctfi
GYkbJK5DcV2X1kG42mVWVl/yzPukUfHeA/zLIU8LVjGbGRo9Nd8pw7iNuvInmCLE7fahLvtP9hzG
e8/vkhlML5pkYHpJv9+vdnBNOY9OzjKjT9/aWL4AxrADUjvcgPZtFCwo8yBnRV4n1eI1ULRFmVkj
+iOF5YF09PghrAjg6XQcC7ja8BnFbX0bzR5JpaC2gjxs3M3oDO69a7Fqkr3TIJhSmhHA2NLaLPUX
ddCxswCAGaX6TZTdBVIcuEeUfInbD34+Gcm6yyf9ViK65mOvW588Te9dBW9x6tLi4Lk9HcDCAm2a
An/Cbpbzfm5nzW9V88GS1pGe6UObTMMnB3zvFi/OLIQyDs3W08suhRZNFcXQLgHphy6ugyTwClI3
wEKGfrNo0j9+YV61EycFIYoZwsR1Xhe2mSd3OlKmjClplu/sfPaCeOgA7MSgNgpjso5xmWX3RDeB
TDdRTr7aBdwYanzezeToIOnbKgMpYJ9chneuO8XGYoH2MAa+2fJ69uQS2WBkO1LuzHVcT/Z5EVM2
TqKE4UrO7Q5d5PMnF+KdJiaqBLo+y6oNfkv//ZGPRmuWYc8b3cwhUlaAZBsEqcamCWEHEw9r+Dwp
KCctEtuiOg4mZjI4L8zPUlONd9bKxReOHENjmwNT+fcfoiKNsPM2yfEtCxIfXn0NiQGlH211YR25
Ms4e6oh1xGJFoFJGE1lTcuaoRB/0V4MxqJtpCtXH+DUKu53VR8riYhsPPFI4pqCEjJ61RZL/c0KM
zZLdr01bxGu0wibkj6LdwcNx1mPcOSs3OoLJM25ToxgveW0xoU28CA+x23mHTHW+quQXfbIxf+/8
mYDhQXeWCf1p44h2m8ia1uD8s3S8JVERLao9Jg+JpsSbj2/6e4dCeI3WADc6n42lCvqlmmLoRHTy
8lkiLzFeycpd3HyjTA9enEUPHx/r9b6dvmlL99dg98pn8HT7Xyh2BispYXMA/QE8EANjzF6zqW1D
CdChcDLtqJVqeNWO+nCh60p0DY+KiAUjk1vIx/WfpeR/8A2f4BuWISfb4v+LEniHNN80T9/jjryf
tvkV4/DX3/wXxsH7g+XJZpWyLIMNyq8YB+MPC5UTXTTXQjtqGSw2f/HmTf0VKo+uB2CDSYVOZdFg
X4j/+79M7Q/6exSndGzsRV1n/39xHDgCrxDLKFgfft3JMuIZE0p8qcidm2QvMaS2LVL20E9ctve/
XJ2rPx/h/4Ng94pqsG3++7/evkWao9MYpIeKsuvNrjcrEIEstLGdq+PYwjryTRbl6A9h3P3tVgyb
a3vp1tJDQ523/JJf3teoVcK5lgQrtkPakWShXjZ9LtjvzZ98Ft85JTRPSNWWBUh9U073vIteWc8k
OIJjSbP0JVSSF8H//u0rx2EskuPZWNM+O7lHaELQllijBCk4eGvPrSqf3KIsSMfkH1w6nlVWHabu
zJ9Om4GRVHMTN5WEuZHXZyPRmjjDdRBehfjkpGxuwu/rHN0IOmXs6QyGGqe7OqcnDbX1BrmLByJu
7G66maLxHiPevewJX/n4Cr6twzmYwagLeQb8yVM9AQlZJe9mKXeQYmG0YufbCUKV/FJJnlQX2GiC
U9jXJnzyHx/4vSeEmSECw9ey6fTW2XUJzBD47A5yZHnboeb3LQ9vLbo445P36+1enHOk/8KqQA3K
W/37Uz93opsQvUgm1EBACLSc1kJXw9t/cEK/HGWpj355t5aAjF6Byb5TvBHPdz3e9/lQHIr6n126
X4508tQPaR6X5BnwgGTdtLJH8TSTfBv8P7xe6tu7xITLdXkyHM9Eq7Q8q7+cVBnmlpuXMuebq5cr
qfYKccUSNNNs5tPaIzVhpXm1tgEtYO3UeixXIjM8UFRmcSDWghbvAD4OVAU6wRqO+vdXCrAjQmO/
oG02nZO+TOhQ99Gs9efSIY2UgMzG9nUPRGgp+SNTHOZrKI066QZ43Jyxyq+n2tMfUkcv91Yowm99
Dl9qyEdrFzogMsoJ3/MgeJ5TZ4SW0Uwd+QQwUwHQVqDB2pZBdZdmxZpSsLjFHmoe8LAN36uQVV5r
bX47RrvrSZjlkRTUXgSx48blejIz9VlgzmX8xu9RKFKe8pCTTknE3JReJC/hsJerFuUXmz0jDIWv
dZmHN8BoSQfEvrupVKTQogKIrJAaHuQqZzfnLFyk37YB2RI6+RcsLnGU4KvETIVvd9Q2bCFLcidp
mx7MHAoY453yqKmkELo53lXXIyfbyej+RHFvHcdIE98it8zu7QEgaNUY8mtl5/pDyLlL38Hg+1Xm
Zjfzm/oQVYgjvTYwjIl3fbRNTPQKKL77ZoBeADMtvyZ5qf0WcmlwbVby0u7Ei6pxTzvcSw+5m7yM
zRDetvZc7odlaYybpjxO2YKIrqGFEafneVkMoMIeb1CJmntW9DYg2SPZ9lFm+JQByUKc6ApiihDT
+mYHZj4ypEdOW1S82JBxLggD5iJ2GQ1EXRlc13997LMGXgiACveMKOJinSZcBDrVwE5MogXzSkZf
3BkzHxr/JP3mYS0ml3AgCdWKBQkNmIhnfOW1nW0TIO/yXOt66a3sOOwf41Aq3lrX+sZFe0gAtG8D
fDzDjDE/uNh2vgDnzl90hxRnznFa41YMfUwH1c4kB+6+RIr/xQBwJAIcRGTU1aSbpMw44x7j5wgT
tkZkQB9V5xa04ZgSI6zLqPTxwypM8GzvvqlqXjuTFLOgN/nEzXimsabJxV2Hzyu+Z9od9YwWCvHk
sd3feAXvEepSIlkSr89IsArHm6H2+se5ntMtcuSWcYBS68lG4D+Y1zPZK5VfN9HQ+QTzac+IS5of
+sy7ZSpw21fZYDV3vdPKr5EgBcyZMtZQOKYWOyvFOJAllMBwH0j61VLuhBVH6bcq0ovDGOIMBj2u
B0QzvsCP84hdISudH0J2ILbMlTI14ORi0icuICfA+I+yxUbLHeoMPn0op2GfugAUwVCFt6Kv8dbG
cox/FtKzdkVqg0O1Y9IOTa17lM3Ub5kTYEj3Oh6EeXALjGsJgYN0sisF726jZVts8T/brnZWcTPe
EjW9a8v+uYun5JAXNpTPkKRKPoXOddzxUpIVMK4hQPbnfVt76yjlPWfAG/q6dNIHl/C2I86tDbG9
GdC9UbZBPqRNihFcJL7RZjzUrIrjVZyRCVJ0wrs0KCqhrPPWp10GFa+XoW804JLmmtWNRM5+qy3f
XWly3nounpJGcS9dprtP2Qh0wehbjUbOAAzSDI3D2PFEoeANv3UeyRdqNpWrnvHS2mpmXqOcyEkU
EYs3QqmJWsRdqwQxjKZrza4reMDZk2WxUNY16wd4Ced6TqBv6HU9rUKHtHNsmZ17jXu+Bt6KKwbX
EY8hsbUV0cV5txKTYBHTu3JlDxy6hqu6SzAEBjgZhu8x/XtZZAUe3gbXMYLDdZ1kl+hOy008gJ6J
YdlfNtVSV5d6ecw0ycM0VHFH0JtmMlTg6iShBwrShpP5uuoOcfK1TV3tpzqwWvXLM2Kps3aRhm1y
Iawx2vQTDXBwCUsKpdJaIJ2sTQNKJMDvqQeWMbMituUY9LNd3pEG413OTlisRtWpAxMYEDKvlpU7
U+sawZRdfOllFBKUVhSHcO7y66Zj7VEiVo/B46VP+5xr7pXdxhDMOqKiTy6MUFefPa1rj5AyqUfL
7tJNm2zX2Gq/FTEdv9yLlPO2Ti6NxOgfFSGay2mM2/NQzA9wCYYHNyVFyJ3Qk5qzZu1mL5mhAVf5
Jf6s8CpLvzoVPnf4+S9ltJhB2uSO9/m+7lVSaZEAQifKiSJWDSZoExEWfBajLYv7s2KVRMo7fPSW
9tBeSeLsHod5cagLVhw1d8mbUTVCF2duqfxzkQU1QieNe7Bh70X6rw2wi+92EWAUGbsdrUOz3sIq
9nVIuoPfNp4gfzfLWMwEm7yKR0R4eUC4Urovhkolj5YsJEaSeKzIuK/m2s+kQXfEiKpWBQA0VAvY
Rb9rcj0/DJWRH0qnVSV44G4hizfdqtNoXWZQTEfkOMdp0AmT5OOT1ax/uTOENxUwYib2qYDZYCZ9
Hh8G4RlwIyAN9e6BVJSy8EO7MxwjoBanT+TPeABemknEkHr6NP8pLdQMWhI5+9F1JFlRE1QSqhtL
hRc7sq5P7tKFgP/TtleF7WD3FyZ0DUDUkaC/F9cm4PtO64H2a803N1VTAmHG7HYQxogJXrPhhFJc
k1Uhnak/FJlIVyRsPptuRxq8IP9hMoDxWnRudJv3i4Wjv7YsoZxrRqGQJeTk+JxMfdrynuqGXwqg
Ql3mtju9Qk82VuFTGlsppDs9hWlELxgQDmmcrT5edHyjQTtHcOsKU++UgID7+YLXNfoeZQ7irVRr
FAjCo0dpqSj7ZLRUd+NEOeubabN8mxHVCbslc/AH/LDWSnLCu5QmDajtyeq3HxfYbxtARMAxMlBV
D4GwgVL492K0mSGDdY2a7QCLst7oQ3+O/4QkVbemTgADllxMTGpILJqpK1IPbh4vvHWkFxYlEAQ+
26i9abMuv4cOAbIzxMRvJKlOpEe8A/yeOtdgvIGATVlTByd5KrLuJpz4zH18Bd7sDBnLoPHhSBr1
OI23kwtg9lYeQYIlJ5girABUxQeKz3FRxOVRMQFRfHy8t1Ox5YCOtbTUUTO90fgUNQWOaaeL2hw+
2MKhKFdJU/TQC+v8qcXYtE4bRvS25Q5Xr5+dAUSPvY31QdsQ16QEwBWtJ4gr/XYEcPXJxu5tq5ff
h6oE5ZmDy+DNplziZcAE26W7OM/NQ9c3+UtpYPX3h3ZoiPOOTIrtjMBU2pJCay96m1pTS/nFUqPQ
JgXriVKmOLg64RSTzs6zSSTpbtnUWUcT5MhZwQASIHPjkXpfJdJvCTTYRYvK3wCBV65NJw9v8X6Z
T4ZNv9j3+MfWVTTnmugrPsDhNKLMSBLx7fWrWBQ4Q4NhTvXPev5vrZDLtaCiRN9pW2QCnTwcUYfd
nq9XumuRncAhaEqfZO8oGAzzsSIcGfm+xFhOCMrGIv01wAHyd7WzHsBTF/8+BGImAadGbJQbg80o
Kdl57Le3lhKVR2kOny0DbzoWHIVGBXYLXFQIG062pF3S9aFdlAmWMIpnGxktWmm7DSpCSACkpNCE
JsHmAYB5//jx+6AvnYLfWjMeJYqx9H+Qvb21o01aaiK4GxgGN0MU7jKTiBslDL1veUdpTFK5NV16
iuXdF+Z0n3pT9aJIa1i3Uw85si2LOFnW27r1KxLUDRJJJOWkmdY76m9Y/iT+/KjCJXJbCdHR/dlx
+U+/+rN+NZttPhX/vl99Wf+MyuK3RvWff+WvRjXryh8mLRC6tKz2tGh5JP/iDaN9/MOyX01H5uIy
tZlj/6tRbf/xOhdcGL2Oarxmpv5vo5pHmHnhIvdjaKh6f6dRjYH898dy6cezAmIzWR5OZiMnDa60
6RBldV5yhaPNEF7ATGpkTxel9iV4H9O8Nu2KIVwJcr3e8LhqgLqHPrGDNOzLgYxttFh0BdJFvNAm
aWvcxESaZ+OD5dLwUQHH11RjfYHAei7U4aoFSvWDPvVAKxyAGs6qWotd1dc7rYRaX8Z66vbgeMxo
ncMjPyyA7xcDGHvpe03lPit6mgSjDbjUSaE1lGU0ByO6/hs+I+GWIO55ZXiZepmmSblMUu2u8yu9
zlN/zmQN8tswFcQWyrM72jESWyLVCvqMF3Bqkn0CEuVshJ60d3qr+zYIEjFMVXq2T30b39SOmxIl
WY7TVQ8GxQMEPuT12pCcse8ylnUJVczkClJMfKxCcPF9wruLNeg5Gfr2runtWFzArFegFEnnMgE6
N/hTMsZJkIGZDahDKEGAJ3s9chyG3LeOBRtwxZ2YHsOJmlNRcXr6E/vjW+wuCPWacgpTBqJxv0/s
MD7Owzg+oi3UrK1tjuorCHZN6hyZiAQD5RThdL4jH0u/fJjqETlZVAmkVrSOD0pTANNRLBcITB7O
bB3TwemAQJo8EgKmGVujMW7mFaleTU3wiDN9bbupsq84E10NdLYz44pmzbhK1M5YN2ptoysQ8YtT
ZwyT4WztmsTsNoQd2iurApzSlbFzXc3mSKYg0t+VPrXlNSEG9WEqTRoieaVdsyiSAtHn9iE0HWId
wWLZPwZJnt7IS3OB4neWfjyVJPz6EU0OWoqFIs/MCCDLuVpQ5ckDerLBlVScReO6ay6EKYOcGE55
RXpEXO7nItFMXzWSKQLk5CZ27Xd5Y54NIcaExI8L1EYpRTe5dCt27Ilx3TUQb4DF9M5tLgt2C44y
epJM995B/FY2hOvFHsJOcmhKImzHceEz6VFTHgS8Z8JTZUTmeOUAyReZAyI1A+6jnPUW6UmEw47l
BZv35Kwv2vhoh8XwRDCbjcu1GQBrUWhMewKMY4JqyKCFTkQuJcIiQdtshwILVlyrkdJHubBEa6l1
7myKKEmuULNrcxBXPdvcsg5hrZK+69BGkFPSrjCRdkMgQ4YFZ/OcdBXNMtMIypi7uUKW1msB4Ymo
w4VSeNEVBNWE7DeIs845IMHhImssKEGp0xE4ijaSJ84EGyccsnIyxUkulJIAWwiwYRb7i5WqXuWZ
OzzqSVOCDMWQdDDV5mYeWzFfe53yXZm9gndKsdlxu5aYrIu2NJp5g+QybzdRN5WPI5FGYOWmDgzs
7Orl1gxlXWz5l1QyHhP1dsdKNN2aJByUe4b/LZF8Wabb9CAoNfev/WSjlPULdIc7C5jXmZHQALnt
U5iBuyGFgbavKcVWrlS0o9E0Kh5ioV8TdLHsAU1PwLF+1e0SUuADmRXbeTTcgwBjkQLFU8bxbNSG
8ugYiKdXHCndugTprTMtCukGc69KELyzWOmzaVzjX1T7jdHFJPR5Qj+WdkFP3BU0E5VELgF38Ugg
xmwmK9XIdO5zakbiua4c8STUVrkz6qz/2qhjX6+JlTB518wRBJeYjXWu2Uq7r0ENB5nRwf6y4yaq
j/wBE7sNsiISVHRbQtoCesGe12wUCzTSREiUBOI6ZWa/GjvM1GS7qtSJdh0ZPhV9D+ilNlDZtvkA
ObEkCYsYxQIcGjCiMPuiTZFx3w/zg8kjDDyywbNNuLuq72x3cK4JL9FWURtOq1aPqz1uB0ddE+JA
Oq1CVgOb3mG8KcLGvCANqOv9vCZM+nygX3SOHsIWW7cqjceqHR8RbsMsazGkaystCTM36Hu1bfyu
F2N3ThiqdjFPWnOTixJuesn3K7omATys9QWGNs3AmAGRO5aglxNG4aFqWDUuTDf9azf2n3rqs3qK
nTcjp39fT50nRfGzKdun30qqP//WXyWVS568izUcXtPrkJNR/b9KKs95neLjUsPTwvDd5lj/Kqm8
P/BGUH/DQcLLQx3+v7N/g4B6D+PZQpyyYDNZf6ekwsNinNRUVHtUUg7yU34gJuGTmspg+5CjeVaP
haqUcdXBh7WVFUFYIdQLbZTrlJiH0p+MHj77iI4fEphsDQBlGZFX+ZwUPuHPzTnZKKZXMgCirzfO
mWnea/RZ0tXQaM9EnkV3+UhYUxLZ1kNP7tY5TLj2akZrFG6SUuChKenKnkcD/zHobb5OW77F+FNb
URwBbsz04oG5163xrAxEpx7VphoJN7b19qwXZOveGWnYOWcNzFri2jJ76Ogn5caCtsecXujNCLWv
VH0iETfzRCLmnDbTyqhVg6GX0X2l8TzEI29frpynrKqzT9vRkZuUe3uLqi63A0NnOIKyK0zutHii
AxpjtQrqRPT23kRj9QNdY3Vrm52+b5w23uqjgKJO6xTu+RIiXyV4IHtd3wo9IS3BSK9s4YRixx8x
zgk0DXMys8nnaTH71H5NM2bdasoTNd7ou6rIh33dOEowk+u7Bq3g0dklrGY1x05lrWf2xDeamlnn
vWeNa63tHG3feV5VHtvZC+/n3HVupWOFX+p20l0+E62hrEQjrYzkJbOpAiCi4rEf6hi3hu4EKb0I
rgF76Qqq3sH2yuzYSodr2eWQpHS7CVU+IdNwJI4scgMlkvHaSez5pioiM1G3IajuXarZCOJrFJB6
O/DNH+Zi5bhTH0Omq8TGncJwZ5a5/ihngzC1uVHmL17mZKZPKeokO1NR3eweA1ZX3EULz0tdd3Tx
RmUNqM5rmq3eiUlt9nFkFRBCRMb6/BQ15Ntw56gsLNT/a4qjQK+keQF7eliPasjEkQHSPulnGJKh
vfZik+Z1Wg4iSCzCcc2yygMIiS2zn7Zx/QXxAW/R0smQhr8IYMPFmaw4X9KREF1L30ddfW4tjNx5
mKlXywuzmivsDqBcRxI3nLTYFNS1d4oSX4802nxoqdGGSQq5Df30VVMHUO1OEm5CPv8qqEvg/sjo
CWEVZ1WuqHtpmemmDSv9sNQJVFZaQ61BYZSbY3Iwu6zcDG5JPC5fhr0KOpkblOl3gMe/Fa1LOLUW
OT6cfIUGuug3ZeG07QHjgNg3yfBcl3V2qAmLOALW6VbznEOHIeQRcnnQmLLbmLPk+igkX+dKEUSV
4ikUmCIGpBz/tObqkdktec9hKRHZqER3mTVpweiayKHspugMviOi/QRLBeFzt22igCsvE83vdSsM
zFpoV/x6cRTWpNR+OLZyDyau+0kY1LRyQabSjo2HHcBlRt10Q4pobndlVdFjt24rI7sh6uFs1kKm
Xp26ZEN8SWw4qWrjHZxouGk80qXmXF+56rSOBFc/ojBwe/OuqaqtO43nAmgjYZDduKllBnY+nFFM
hua9zRBlAWY2Ky3PfmYmaW56MQDtB9B7myiI4sHmBl4LMJOcTxbBxD03F4y7yAFz0VXVfIwG5jWA
+GKdj3UROF4/8GxJNLrcDxu+Td4ESux1O7fOvs8OWj/Crr0DoGfIMTV0Okgp4iL2WkFyE+pD3grt
Ooqr656iSHE5qbksLkbXFE/ZspqlXehI+l+NcpRSN28SvbIPpWzjgBtWbyTSfkYq8SMpKgRY6+NL
3ObaLnIauvlJlfmYxbFgKaF3oLvFvohl/boFFewTCeztU+HchHZ9zRZRBZvtuMdSKIMTAG9vH1hX
upXeO2HvS6MVF4IKKKjatN2q3KiNWlbdhRVZ8Q07DO+8HtWbuVZa6PcAkSOdwBavYziUb+BlEkcg
pAM8orlp4ONxhdhrdqrYCCM1+Hml+RSbCcmeMV+HCrxNqkFDEe2XjHHpRs/n8HZIh3NJsReMUIjv
HEXcWZGX+JnSPzWz92hHRIZ3ls1z3EmMYBmh5fqwwSC4L6nTPF2EXMXKvNC1qNoObv29AOK6tuq5
2aF2/yJhQfAAp8wa8jjrj1Y1qBexZtx0njzLmvjeTsFA6+THqngmfFbaNdP9b6Y3NIFhWkG6rKVS
ca/cxtg2iRhvRm7d0n/A9Mky6n5Lw0h7zODBrWrD4VVT2GTqTn/OBGUN4/mA1KndWH2lH2uS6f2q
l0RF4DqOg3TK3C0Dq3kfl+0O/fWhT8J0S6BZEkQe/uOE2HE+ZllAZ4C5AmMNvG9mZ36HJ94uuYOK
ezHNqnkd50vmnlNX54R6K8E09CRNCCt+BkphBoPenY1JxTdhyO40s98VwO+9fubDKjwUBXV7Sy7O
BW3Z/Hs/FoB5pkfhpNm653yYwpdpgMI9OfYT6aJMFzYm0bp6EJHGcDHC4SYuNazkqptj7WglVrSZ
FGPymy4yvoZlJ4kz0iBqKzXRCWs3ZWXqc6O4ipSe0U1Zx+Tk8V2TCfakqbTEChes3BSd7M504iuD
RNfRg3Uq6daGchcrw/J5JhO3tD1fca2LAcHfvcJY91KNZA80iU0FA5ZpFt1NwZZp7zXpfBh7447m
hXzGXQiAPMwJh9mQYmEsiRQadlPTLAkY5Turr/vW+54r/ZUWOwzTzKG9aaziaigUJahSuLkTKFw0
fQ9NbdQoJ+zyUM32g9tg4BgTEjMUrV1rnN5KJ/b2G8uruRsYqz2JWavXA0aTPWAsfS3KPt7aJOb5
LlzxIE9NTrbpv3oRLqZCdZVzeL3pPVqYwceG4b7YOPBXnSV134qN7Kl0Hbo5g2L7aed+NVKL/oOb
O/ck+yUrJbTpnjix+EIGqOqPg7rI3pGVGwYKodFcXiJumPBJsCd/0CXTUXj8vKhu8nUufrCnfJ5U
xbnxvKJ/MJoernYXX6CesZiQ8sl2hNQYrCW4koNZ1qYv1To7MhUryWTsTGqEIjrX9GzXpnSTyBIm
v67zyhuX+FWYxG7cXQMqdnezY1cP7Mp3cDDHLz3ymQ3pHF4SeETTn7HZ/lGl7ndW5wxZl+2tCPnp
7hKhHW2abFvpIQ2wBiVZo5TgA4GthS0fUZYx1MsiUEqhXxSkKQaAR6ozoTUg39tmOsuRr+yGUhsJ
gq++ZxFsHxJ6Eu1Kyl67ZYFsxrXRGWSk2O0QZ1uziJqNmZspH69GKb5WpK4dIxpsm4xa8H4Z/k9M
gzN3mX9Oxm0eG9pzkVn2M9x0EjvmJWYkjJEAaBkFQ8c111HeEKTC8B4J1cHpZoU8Soafhn4ZslEx
eG+Lmgiw2MtWOZUH2pOkj2LaaBpRsse6G5xNmvfRLbj4ttbOKbSCnLTa2pv3TCN/lKFtbxsNqLzp
oedqJYqW/2HvzHbsRq41/SrnBViIYHAEGn3BPU85KTOl1A2RUkqcGZynp++PKpfbZbvtNnBuGmig
qmxV5cBNBiPW+tc/oEU4hSU+68tk+wEH5YEnd7ZTi3CChDlarnVKKG3/degsSBNL1eO0HyoMzeFE
NGHNGZjpY2yVpEqGVRdUnsyPqsM2KG5SBsZEmYWNukvjVL0kFj6KeeV4lyQu9CXtCDvMXP/TvMT7
fMCkG32DdRDyW5/HFE0piZtpEb7ICHQ3r81tCE4E8alCuWw3DMDT8Nw4c7lza/REJWuvgM0ToAaQ
G22UFbDHsPWIsGJLSewAZ0wAz5oR05LFX0cffzGK/D15ZUZABPMLcza9g3FdERpcXDCcm7f4VxR4
eVMe5p1BukDkVpyLuT5pbT35OEMcnEh9z8v+RVezfW84hD0V9CpmZxP0OJbWpqm6bWXNmHpXdnMz
GuLXmsUwX3GvxKo7L4qXqcOXHP9njrsZ689UYtyvNGxJYmkguqQaY3XS0eCJTXvdUtclOkw+sgbw
YXIJTUlY6VPuBLNABu1MXvjiyvwKQ8W6ayxIc31d/qQAJsUzbsEkF72JjczkkQ73wKwx8qO+eGms
FL9sOG17iJH+zkKzSeHtYfZqpPkti9hgZmide1/Y9Z3jhd9E26CmxQ3vEI/Z9FjPLtSu1pEb1EZU
PpJ5t6jSu3Ka+zvG+ptCEy2wtA3MO0vMd5AtzgbmNlA4tNq4wzAEru+OV0+5H5qeI5fGm+kt71Hl
HFzZ9lda3Zmbke3HfDmFXjbsFsM45PFPw6uBlZxWXGWbVsc6ax6w27uUU8wWGdfehvRUsa8qWtzB
bNRBdcPB1LYMVJpe8IblEE0F7DjvhShNJEDJ8j65/fewj75pnbF+tHrsu5urwxc9LMTXTGX01TDI
8u4JiSWtdNlEyr0uvvfFq+AX+b4+ZByQAYE41V1IBiz+2UJeLat6TBHSb4w2FZuuJ46EnLNIQAvS
IyWa8dDjN+oFWTEtHAtpyMflNKgDYVTxHiVwe2pYwV/nJv6hMmbdKhznIFZm20BugCVI2l7xlusU
ITrAfIHZionKc9Iqp8jT8MnMuCkfx87sjoMx1St9LzukiRE1m8oEP95ouGNvzMWZfIwD5Dm7ql/G
3stPwwDuT2WdQYmNy4Pll9a+mpfoApPS2WM0/Tw3GCcgE7z3vT59KBND/rSTtr8sceKcK4Wnt5nP
2bnX4by3R6t5tkq4Il5jvtPHp7estGjyI3EPgWLYDK2OrmqC9NIzs7qB4Fq7esEtQWkIsinBA/vB
tYx957vwwsh7D1VZHoYS0DyamLQU63w9abvVlB0gv1Q4qFoYZTlVqnZmnIf3DjxRxEfzN6/o/aAw
3Xc3yrljFLZkmaGxxTL7hPsAHhfjcCcLTWnRxi7nsf8VygUhkOjLtmkRDwHj05JSqFm2Y8aPb33I
Wbw7EWb7LNdi3CN2QjY+YSY/Tek+1mRTUzue3KJMN3leDPtVvLRjRyc4orDLXQ4dNmX+T0PlPfWp
YR1oh0Fd1JS+DZlPDEBoiezGcc1JNNIx3M2tf0Fb6QUVzg9bkyQ7QnqKjQG9N9DSrGFEtoI5dJ4c
24zUjKYhDYe0LXHpsro7t1r9rJf+hn8XAV30F+aS3El29x1Bd8VD2vAY9Rrk4GfmTub5uDFGQwaO
BsrPas+4jFb6kJhEgGW6uEWO+6o9vz1QY9eokVn+7TTtSykO2H4O0Flt+hl8DfZ9lvCjvN4MkqT7
sejq0dHdba7IGGrmcLtEagfSsMauqHJTEKgMZyLm4xHZ7Kh2I+KJXdkW4RENI06KWWVTuMznkTd1
069iStF37JGYUOA2Nnwb3PRb4tonz6ofJsh1p6SdzS1t5IUt+hVhYLm3+mlHu8VKljhed0MLbUgm
4g5/QfPgTSNQysLBa3XEgVXyCWLhyUv73TI42aauYWLS7Czl59oygE7GcfT2hAw+s3c+mQQH8omG
bpf9Ci3yRtgNtISdIRCIkdENKrCVYTKeY5zFyKUov5Wd9h/TyOBBejaOjXUMkV4tL560HvBX69DM
SnOrWrHvWtxeLNI/EDVq2/g1MQtoctLnIox/eLK+axfzknnOOzNg0hHfO1kQteP9bNYoaOElUAQJ
tCCNy9/WabmRaZVuIcT8rDr8QHIj+xrXRryroWBhpWtsMpO8lnzxwEsWEjO3JVMtQlwWShdYnoDe
D03MBr1p+8aZNhVKn/uiH8yzQV1fQS/AJm4caMyHem74Ik7yCipb4Iuq3pXtVDbbuHODsXYuQOkX
eMkbgk4LirEs7/cgORGuhD1BJot0a07oue4hPC/NwYJD6AeoLptTktfhg8euxpyglY1NYh9pX14w
UZV3zwbksHZfeC3hzY2RjQ3z6Bi4zaFPmNk+zB7useXL2gxK7pEdVuAOvTGLa4/E8FubTW7WQRX2
W1CL3xlD/92Y/eGHvnsvfrT/Y/3B3yku2Ofi7n/++Y/t73+OfuhVAfenP8D0Trr5sf/RzE8/WsK0
/sgTXr/y//Y//tePXz/l36HxzOb/JbvhThPc81+b90bnSflnSP73b/0LJO/aBCTjocQpZ+OkihXV
XyF5z/oNXRrORMz6VkGSAnf/CySvnN8omOUqwhIK/1WH7/oLy0Gp3/hSrJPA6m2SlW31n0Dy7j9o
UVD0of3EJBFZPSFE7orY/40Wxc1QfjR5mxJzhC0MfD4s7bZEq6yp7EMDT7sbKkbfnnBjam72BFLE
TeLMN87S9tRbI+t8r5apyHbaJj7qaJC+Sx8KsaEQhCqp9qNIbO9KmDneknqlWds5ahGLc5JI97R+
o7ZWp4Hg0zwYoUSS95XDaSsoTq5+HOo35tLoKsSC9SwgFGyxkZHzlVgn652VLu8KVBoY/5SR4wQ9
4rHqYOZu3OBibKzfokKIk1makEBSd/5rjzcQ73Il0C4Atk5PSKz91yKR0xMhP+oUZkWxDn0nl+gR
s8z0WROX57GNuu1H6wkJ5lMwpJNxCTe/5ICCVE4sKIxd1QOHwRcPKgBJxDZm1ByFVPJZYGTz7pow
1rU2+qMaYvUCkZ7oSwWxu1VCtwFvt7yLzJrPX7lR+Jo66JrZoZOqpcpMwZ4rrJM/0gZzpKC0tPmc
YCbxpsJaDMGkGr6MGAR9KYhreZ+jlVXXR1yALUeudqSjexAqMp8Jr2Lo3itEfoFDFvVTY2X8Ti9D
zJKnBDYHcE6h3PWjUHeORVNRxm58pzIjvXpDKKkuEhpU8tROiqyeUwnaEgYkLXA/qR8YLRPJaziM
YFd1yO8PNBdRxoEG5fzVJGQ7J764nx54pG37Bf7tPF3HahVFTBnVx1a0lBOPRmHyETTnFSzegfS/
wGsxv97Yec99IQCOa4wJLg4xZLIMm6wHN1oZ6IUN+oGWS3xunNZS+7xYDKrocfkZhz13Qgyl/4oP
/1O3tPZ+xkOGkW+YMLIw2/TRHSzfCui+DPDLwnwucdl6oypfV23BQs9oKsP9XEX8pCU0+adLuiks
iHURwQpHk+DQxQduN7AazKblyfqqc9XOn23FOS6Z/+auy6i9iloWn4FcbxsO5i/9UNV9uCB20U50
xEQSesxL6PoTD1hXjNVoEiNEXFlalfO5pLRJNplPObbDgIP1JnktrxpKjoWNFlIwIx1MBYamuO5k
6dHZFBmyFSVAo4DQClZMKPv2YyIFKmKqbPDshnWdzP5UvfXrI8KDRp0Ku6/ePNnyw7paJAdYhP7O
tcrkMA+Dv6ssZE9UZ+HrryWcGC73lxzHi15f9nRdpKEzIJcBh+jB8KL5YWIa/VAghrlYcVoCIeDm
+Yr1Ljeu05VSmyr3WDC9KxAvlGv66K9XAhlgcqDD5eYBXfGwBRsHzMj6DciwOdb2SgJweuRB1qhD
NI8I64KqRRgQpDXij7xxeTkdTX78YnpEE8b2OARjUvBxBOqp36fvNYFFvA9CsMAM6OCAzcB04AGW
fB7Mjk+NLoI0MkzBT2iU/OuIufl1qWnxA3hJLAkN9A0+QyoQjZzbxuohrYfIRZrWzuynuI1sRV65
Rwf90p7xi3+1a4hPaowZR6AB4vMq3AfH/YLGLt6BDfOGQdTighbFjlWYeoyfiLatblHa+7tkRqum
Zt7lX9IDr8ygRBTwhJOVUW6dsgyBa9qxZQgRymeCJXvuIKOcp4qFznAtzuq3TIT10ZdtdAi72Hx2
FWsejvIY7r0YWdynFvaodZygw5/UwgcmyI8VRfAUDyoHKnwOBUXhOdIu80BVFnl8LsKUtkAgDOkt
k1Qvpn0NLqYhIXnEqTY7zIdYU6FnscBnZ+GxNi28ZoGLDe1cKeVz3WOzzJhmnLeQ5RRWLEKzXmTb
+TtdskpHAEWIVE4t7xLty+eikFxPWiAtIXd7XTngCno+W2nDjzejsP2IMmjGSWyzuqGjPkMw9l9B
WmR6YfTUHHuUrvX+15q3TItvEh2fGVxhXf89rlF3fTL4r9ifocDEpZ9fMYyy7kgvtLNpD+2H/a1p
yRfIY7WuR39G51bVnv9qqIUH+fuWlrYyKbYVmkEq59Br+lPqtTVkcARpza6ShnywHN4uzPz9dNOP
3F5Slve/3rhi8KzXsewmwllru4n3v3ZWrWM44mPs1a8yobl8JXRyzj7bo2KfyK11l5JEdBysuLPf
/Ry9Udoj+pRxb268qPwo48k/NeQUsfhrsR7OYcQOTFa8vBsXaFvgG4I32NN4zQdTDPErvjfneD6y
/ahi3KJcpIQIIIVquXH04l+Ksu3QDbghHLamTfz8cUnzH6lIchcL6M6IXjlKIdp3dsEjInR6AQKe
2Gt5Jymo2WLg3I0mpBNVN86HLotXHcnm7Id400IP9MaJOkQ1z6blnbS/HkSMb/JnqGoVKH/vPUgI
MyHv7qD2Tc1QlflZd2cLpS/UlxET7Sh+SRho58Fchl9riDWGqetri1hi05BKJtyUdwDCmyyMkWij
+dTGfcUQyG+K8EHElt74PjmRdQ9a09Z7w3H9h8oamMgxuTItW3yenbwyOCd04YQnKXXBrrrK2HC9
QcUiehMBcFVsYb0uzOvI9oFjVFvpptJmcZSyhvqZWBUzKStT+6w0ofG4ybIXPb2dDWkBUNod54FJ
YUWDOjtgWfDcjNUOjz4FXY4b+4g1rOXegw16blOfYw591jGZDKDPYpQvFn5zN0M45X2yZN7ZNUNW
r7QoSmJP7yIyMBDcEQcWpBDYLsCB4uaS7AKvn9jid/ja6cvsFi9WCqZ5JcndeqwzJpBGh9R1Yy2N
v/cGNSABakiD94iRb0cf7JZFtqsZyICpzA3DltQ/iqEetvPUgd17SBI3FmHcKBbb9OY1MZxF7pfz
kXZeuV9g5nOOEywSJeMLrnmQJxK3IRRp/Io6c2Mnqfstqqf5KbbnciuBYvcqc8mV7ezmsRXcVqby
zs6eiuk7bNZnYqURfoxte/OSeHks8P0m37ov9hqE8xD6g3ut/MTaRXX7XEPBo+N3qIx2bVHrW7fA
0cqAPDfwOqpdRN1w7otGns22MY42MXWnzO+tq1bwRbhp5W7IavsTMxeyKera2xmMCUArHINJdZE9
WHW6xWPqbCyZvOcQmCn5aPYJHXFOORj9YwQCqUpVHk0DZ0pvPSHUzMB6ipjt2hkPjPm38daGE+1m
1fi3JbUfid01tx1qiaesSb2rxonsxZxM44rlDkFZBmosAhupXb91A3bp29A0l3M3EXKbJp3+klK+
U971KKVZ32b2bDahd2T2ZNwJ5vAoyaW7zTwL/TlIckpmKMox1303suLLZNRZHkgmN5uhadq9AekC
no87itW6pz8Q1RpvbESz6KWSaLvYOQcR3eNpKO2PKsZwyezkuJGVyNfdSp7mtFHvYUP/vQ11C7FX
mzuq64ZKMBHldkYUtutqy3lGyibv2Pkb8k80hFUjMd2jaCd1YJA6b1tzZgA9Mju7xr2B+2gF/8/v
2Ui8hnvX2eKJ6VVO4qmdNzO1OKhe+kR6HPkQK1k2P7pLO0QfbP7RPk7NeksgdgXqP4DlR6RjNQHZ
t+EBbrHBxoRHOKag/fhqZK3pceyFpsO8RMZbEB06kLjeubg43HCiTpAhduMrk4f8tDig8cyIsj3Z
XMuuj0nc9FM32TtmLl7GaPJY4sh0LeOcQNwewLV6ghq/Q+6KrlFd3MVD135eB/+XovHIjC8ZC1MN
fCp6U3xhSLyyeuldunNW1zMjQafqxanIIKWcjVouJoQBhqx7zDX6etyl0qByAudW4X2IqwbV7EBE
zGQn2nsL65xNPUzTsZrZvmfho3eVzaIObppqrCjNHJ4NollDjBHTVxi0b15ccOqu7BqHWZynCK4Z
Q7u41KLh32eakmsr7KKDttiYfrOze2rQuIEXTSXbrhLyweJsSuoqn89CLtPTDChMoIGPp1s9UpYT
G1z9G6EU/fmfdCu0zpDmGNlhW+7SRq///W9a5z4O86TqkvQYamDIbaG1mj4v1tK3X6x5WWoGbT7V
iC7tHCgSgkDyn2r3uAIPyR7/g0CUq/g7p6gxdki5NbvoaE++B6ZctlGy7X0ZEn5qtHFEsRlWh0Ql
cQSbiiTVXQWR6i4qO/nsiV7eWTqjqvwbWuI/Md75J7cFx2VlC8r2f+J2WKo+1HFqkY5trJrgidN/
t0rKfCoyxNRdYlL59AU02q0xRNXbv/7tv5RKf6sm4mashs/r35Tg+BX9+amUs5v15bBwT+acViiV
9Vxx4tRekfJA4tmGYaBGTz1nbmic5Fp+E5JipZfBqivz3nIIEV+IHu2i+NitHXRVR7jRtKFND1Mq
Ntp/c8HmPywjG8GVvfqoC+HKv3eHHPwoMRTRWNAZBrg8xM/1LXSwrKJoQpJWI8QqoJBNbf3O4HZ+
qiFKPtUxvXyip+apKOvfJU3/R//ef3Df80lREspClGOhw+QY/vMtNOzaWHrqBkYKWFQEjoG/RAck
9doC8TCrxEkBSME02w8LC6ETnHhSpEdYXXggcyRv2rZaezDu7L++Verv6KMsdAA0ixwEx8ObnTCJ
P1+YO4gKaXMdHysnokKNNL1XH/jj2LjTKtxoy08VIwbrNGvK1u2kdJudB8scnnpr8NsgHkb/VYiZ
btn6VRfLjjbWSGiicBelfE8iNIl5iPFL0KxYT+kjfd4aYNKUpm4zMXEAGPz4vSlNCtjX/bKiAOVc
TU9xmDDEGdJleljruPekzFhbS+tl5NG7JI/8m+dk/r1UltvhEkEFR8oCQvwH77ZYGnUyD65xULHN
HmjqpYzPXr+2OuXE1bPx+1doUoPxqTQXwJOpiLmsOemXT5PvcLciJelO7OWX0Y3F/+Vm8c+JOVME
a5GWUpnV+rAZLk3XfsQ/5KgjELBNwlQ52kUMwAn3LPjttpkB3jjZPLBCaAg+fj37/26M+ZZ8b3Sr
f3Z/RpV/IcX/G3L+fwmJlq6H/O1f8MJ1iV/snyHo37/nD6GdsH5DwuYAGa9GTSti/AcrfNXgCWxp
hXJWSTJeRH+FoC3/N4EmXLCLe9A0SI79KwRtAVyvb6FLNgJZWThC/icQNOD1nzdAYTsCE17+QmZn
Yoz0d6dYxaTODMM5vneZeEuGNwijgjE27Y1ds56OLl6PJaO3KKZvQp11i0w00JSJ8UcbwkcMUM+b
1cYTcT2d4qVm6qYxN/6+UCrsCoR0VmAV1XzVzNnzzwk2/VfdLuIjVdHkB7InmjNgs3HnLWypQR1I
EdcvMFZdmNW1PwxnqDHNeGsqp9yRJwS3FIsEJp+zk90qzM02sg+7gNnnVfRzleC15EUMpMqFSPW5
+Tr0ZrMzmeGerGES82bGjPcHGzDjoF9+nr4XxuaORDyGjJYTJzcMdcdTn/fu0Wj65jToImWYk5QT
GINxMGlWttr0P48lNWxs5B0UkkivVwVX7PNkt9UGqA0eG29s7MsE7zEIW1Iy7EUEi64sTyGcuKqx
O4TuJiQmZpHtZjFCplMBT567LJZeMh9NbJCTpX1oqzF1LiPmgd+5I/Mlw4kibJ7JGllOXYMYxrq4
TTRlO2xQg8oanak6NB5b8Y72YrxpJCSoedbpNakb5R664SqYGq047tSRHJFY1xM4WzX07mWBrAD3
ZyNbgPppN8ZZnzKzxt10MoeTLKBeDhfgC1yPSHeUxE1lJ/oi160QHdrW28DQ5akFaXuAKGNMH2hm
qvSnD2fqJ/6j5qjuzBK7cvkJuEDunS5xOdIqN3S/VGMO4Ys9c7iOUZadHch73KgmC/FVzfv0lMAi
UARZZo/08c1OgFKsgfHjfUtCV7Dq0VmW0Ci2M3smRlYSu+s0o4OOxLJfkiQ7ZDq+lwlnRef06JRC
Ize3id/E5Savu+jseZ1rbSzF3d6YqRceRSmYv+Zqtk/YGjf7hRnAuzar/LvZ1VLt/ax1YD3UzDE7
L/Qg+3T0RcRY+fLc0j0Eloryc1pANDtaZf+VumzoNou27Ic1acSGhllFmORb4oIPUbFH9mAcBmVB
m+fX3XJHVQe5yOmxBMxdWTNeem/J0GXg6I14WZgiu6yM1ZFyoIV3kjnlaRiFfZfg9QJfp8utq+Ol
y7kMF6bGqaBL7uN3rhE2voCCCQqDwLTFgqi3nCvdYoujfhZ+pbb3SV1A9g8Bwtohoi3PQHPVS9ou
d3bp2o/ryr4PJWpCVyjqo1rS47qwS6jJNx7Mpb2XwBHhDlTipyZD5l7bWfQlqpLl0tQWcQsDFgxt
znh3TpzokKZDdggTvNIggeLVNBIuUTmN/ylivBA4WFVcvcxlTCDuS5UiYICaeKV6tq8QYY0jVjPj
Z7sGmQUlmUaIqsp8K2xQ2aCfF72OYIR6ckyr38myVT8NvM+KTcfd2GdL2p1wkPqOV7qPwgMP6q2B
eNQPssGxPlVqBAmBiqu/W94cPUNzi0SAd5D9Dd5WcigRJvAzKuOUe7m5UaoCRuyHnOYbSuc63yMy
MU13IVKvvSoj7zjZqC/HqoS502N0twdzkiz0vksu0o/75y5eZ+jcn+d2qh9Z1tAdzfnqA1Bv7Cz0
j4YbVyjYVO2evcZIfBj4ufcxOWX84OdegpujLj/ow/1tLmYTdWiBv8IO3SrdvpCn0EmfOvrQ04xx
zDZjdX+SBn54wC+zCUdWhZuxgzUgUgkYZKMlcN0aG6J8YGfvhfqq84gJIf36dhqllW4ngrrekDn7
W4V51JOe4F1abjN+hj5WBrZK9c3MKyIPB3f6bkwljGZTdT8jKEmbzK6Xnc7j9jDR6H0xoe7fLzLx
74fJWx7m0tZ7mUfdgwkF5YJPk/jk0sxmG0zEsnqvdRvtWl2Ld6TBzdYi+PQJwwhc5eYxRuyT9kZg
yS76CS9FHMuhdN+U2S3GlnRmxhBsOZsYIwMnAIkctyXCu5M3QqZzvcG5mfUSbXgj1d6i3H2Jar+6
eKMdn7XfVA+1hJrCRGbgzvrx/ANwoftEmkmdbmozRI0tZkCdWMLUAwViPiQH87Q089xvLLP+URTw
7eWk/UDZpr5BgE83BjjrdSn1+Ji7xg4TZf9WI5oARZ+TODwpvFtvsZD1Vpp1+jVvB+aJDHhubuUh
JBllC23Uif0ny58gbHnddNJTmFiBDq1xM8SJuG+GKvtcYEP4OfLK5gHiUvhaZWFy6acaSvzoLS+y
seYdwVzpYYbIsAuZ9wRgky0CTz6tRtNuiu5U5suASsDtXywm7DMYaVtujQRik2NbeleLWDzUrQsh
x/VCfS7RsGIjlo3zBbVskeFSAvroaUtxH7vxizXBQLIHJBJIAtALwfJfzjKRzneTn29sdFgmD1EX
j/A6hP95Xmx4+dbCQe+Voqe/jFrAGCI8r25SVc+hOyDsMRjLIbwOvcRC7kr9XOtm31YE3fzeCfz/
4vjf0TQkKMO/LI6Ttl3/Iv7lz7LJX9/3h2zS+00KOqjV8uYPbeRfnCh8+ZtjIX375TPxBzkDO88/
yBjiN9zgXYmZIBl5mEV4/0kljBbzz5WwhZ8nhhg42DhQMizx98k5KPcYIhGCd0KGu9zcKFv2htlC
YVoKhOJ2FwsydWxcCE22FDyu6jmzggGZO9lBen5Zwh53PR21FHWw34hG9yX9KoYU5vSA4CrbYhJQ
vS1V1ixm0Kb0gZcwceceClNl7hQB5DffZZ/iKhmszzEZO3dYAQw/3NQDXqvJDd83saKTTkEPnmoD
ylmThmRCjWBsi8v1ViqeD4zRQ3gT0woelFN55TKJUaHErd4Jr144+v0M4z5DneZ+TuHlxRbU52PO
YL1vPkn84Iyzt47dofKSdPExoJl39qPvQkIWA3OpXdFHUwMjMDbst1j4GLoBA/gYAuhOZTgEjVCP
x4fadIkBcCNvjO4WEEBvrwlQjJ7GSDhMXrOitkiWKjDgonrpxNaIhbJPSPP5ykjGvvtlarKqPIBu
O0FkZBRMALEcjtQdbrSVbFfKw6HRkWTtMoYMhevg5xR9Y3oQ3Q/urHdAlzliPneuIddEtfeF+rYz
IK+N1LZl7R56Z9kCbU+BFkPz3WZUfOfC7m03mYjUkQpMQpfGJnYM8c5syNfz/PxQNIW40brneJTu
q2bwUlIwHGiBkDdrcKyHOs5MFkzlCsyVEr0xZj98HJx5eoFzmH0RMSFXbl7GG0XKDZhcZv8wSoBt
r+3wVcVwYFv6hr9nyJecOs9XbxhbwA+MY6yq3KY8JX7Zna0QDysp86cYh7XHYWK0ABOEiGbM6A6G
HB14muVp8udnF6YOVgy+336ztQyfipVlNCFoOGURweRi7IqLK/J2x+6IXm1JcojLThnUhowPEYfU
dyfKkIs1BJI/DIZTv0cDLMnNhCfAnT97a/0LKH2GzsF3zZTNj02LpBAKxQKzIH9Ojcp8c5yoijam
lX1PTEe+Oh4vFTiQtYd5aZ0iVAiM3qbi1KjxR0gV9r4g9Nr5leZ8GeKoe2+WdofbR3OU8WgFWTUC
Gsb2fY4J4V4NC6ZyDi5WxyayMuaR0rmF2pVvk9l7d9ItR6b4Y3fyGSmesDLyIWPr9rntdXSvRlsf
M1WoyxjP0x2FHBLkqLLJtYqZOA9V+qUu4/SNJ5ofpqlXl14v+bEvy+ouW6z8exV1TrgJm8g9J41a
Hmq7G+CfY8BVJJUcgrDyXMifXZHj3ojC0VBTcvPmRj36i3Bot3kljvnUhDAmvCQ5l2gE7nv0I9eh
UcnnabVNYMI0iluVDcmtgzLw3DPH+ER2Q3VWGaakxpT4b4jP0tdmcLpLZ2uiHdAVpmexuIu5l0Vc
PNhMA06EuIwHIiCirUh9j8nsYP+0B8wvLdeZP0+pSdaub5zKrCpOnR3ecqb+W9xnRTD+UhuX0cmk
FJptuunQV3CIrf6jL0czUBkhswJ6SVDaENulbIcDnbO7N2NBhsvk1N+q0O4voh6TfW5hMuiU1viY
ahQCMWlwR9306jGEcPClx4/2ux3K4ZEbEt5Puuo/I5iUq2VsseU96ba6mNLjCHZ8qKzUQZzS6+yF
ILL8wGPnbTHWBC43qz6UgUCUppe+e2KQv5ucaW00m+7BlQOWaUPB3CM1hxiSk23+XEzGFdQ8IX42
As452pDnasqGG6bNDxWyrjtTm9EXIp7yw2L79X5Ss0EDOifiRg0ibn6X+ViKFObjPA09BwVBx1et
V6PWfLrP6x5EXPKinvs+wksRPR414ki5lmQyOlca9nfkOVjr9qq89TWqGlex1SBOuxiOnZ7N2pKf
nBkt8gZjjZBa2Jm/x+k4QeuH9pLADU7TY4sR7TeE3Wig0+zMWeLvwlqbX1PUDScMUfJDjR3Ps2zS
9inCXOLO7GYKyL5ecnqmrH5py95HmecutwEO73tF7c+JJsenPNGIr3h73Gs5jvPHjEBq3mRRjX9t
aY9nIyqGQ9hKovi6Rp3N3CzpBuv6dbTt9mGyoWrP1rAcFNDDIydb9eb4vf7mdaX7c8aqCZZQ12LE
4UcfCEXSnZUsyJ5wqR1xyrzMU2tvXSk6dFlc58Y3WkjVMkvHAO7a8F5h9plvBqCGHJakkZ7XJOdX
IhS7nXYrfSJaKAk3tpNmP0tL1nvCierPDDUdZ2fpqPimosg7lAxObr0MvcvglRhGTktzin2P7ijD
dXQ2Od8QPnX5XWcJ7Jy9or1l+NrsesJDz7U28DztoOGREIe0MHfhMg1l/5mIH4iJFawZlNYGlgat
GvtHqGjedTH8+QcEjxVQ76mjA4r0CKClM57j2Hbe8OVj68nQwoKuGWm5btrk4S5LSNKd8PQ9snN1
R4pXybaEc3jmgfYEaWh7B7dDy8SaGBOINL6Bb6kkqRaHUe89EwtxZ4l6t/oWDkJU2p88dIMBXlvq
Ona+xTY4mw/kD4lNFJa39QGe61zJA1PjzTCXyf9i70ya27bWbv1XvrpzuNA3gzsh2IuiJKr3BKW4
Qd9uYAPYv/4+kONU7Hxxzqk7zeSkTtkyRRLAfpu1nrUOsta8Bi6bHWITTB3DlPq2jk3r0fN7uZk8
DcddWzs7zc3wewWutfExy64RGYq1VlvNAeupuPOc2P5E41swFOsbtR5GGdwbDrKCCunPVk864wEs
emIj62/s2zxqI6Qtcgruirjy0N1wyCKZPPlRR0+H7EoHOoGbzXanY9CbkJVSrf2CbM3swY/i2ov6
1tvjE25CUYg5rKJZ3DaQuIh4bto9QEFzP1m0M8rBCTuOTH52kdF5z9QC5sNkBRlIUsfyvvqlNryW
te9so7x5cdrC26CkuLPMTmS8P6SEtNW+2Js88uJV1mcQW5tOO7hQKtKQ7UK3yDdb9Sllt0LSQxqN
R3OY1k7N8UZCZsylaaM8z3LnNqI23RqEql4Nbm5nQAA6L1tbraL+ABwxnK0YMhKd8RPBMOWNHAmz
C5n82DvOu2orgUpipkDBrqWGt2fu6N+wEJs4Fbz0lQLNxZiX4T1s52g/IClkgZ6jFKHhNvIDkgAj
5Moubse6oUXr7ClzVmgEKV+lmIkVz8eL23VIGFjwHVx9rm4wi+AlLyy34+IIPBxoKsEolpu7XOex
AqeEYnqiUq1WdJXjvdSL+FHP6+LRNqkBbdgOdogruL1p8j64UrlLtRI70UH3GpAfcLQssBQ1JxjO
vugARRFTzRRb2THroWHgfDbSgRIzqPdI9GPxxQJILwLg0v1s+OQctf4pkk6+Rn3dHZ0Co72rCesa
L9t8Dlr8cqg8F1BaOx2TalSbmML/RWFGzJA2xC5wrcFMzxX6Nd6lfSxzz/iYMujHjkKcWRuhcVl5
pftiKJr/WfMq1GqJtW4HTWwaS711yYzDRLvzG3xXQSLdNYszxCMtRtq6r8adTv4SM5IinGgRrtLC
KDcFAax8LdZ2mGE9YCgY1hZCQUhb6Y20U+taMIY1BP7xSfbDilFqgTbGx7JVFnww5Yhls5yhBjCq
WtUoSY8ABiys0v42iZG24g+9SWbbfLK6qshDgF9lyACg27I7NZlTTwoAKtgtVc9YJexy5+FzWak0
s15nzZwQq8CPKEG6B5Hj3QCzy0NG9/l1xeX3ppGKZy5gkrIX7r4Bxn50TMhVSVmkaxmPdqj8jmNO
JEDvGs/fzqJXYcP6F9rTMK4WDcy50gpO9jybbxydN5f5xSZVfUmf0HQ9ni2AGH/qWv+TnTryfPgY
7EYscs/oD39cfCYRLo908NNDVgraOm3ycJEqn6e0M+Tuva1X7Sdyz/yKI1vP179+8Z/jKsgvMV2S
hsk8c1jTBD+9ONCdzp1Vkx6YFnWfVNZVjDyLBAZekF9+/VLLqueH5T3YR2JFSBCl+/UxJfz4PlOg
Ne6UlLxUY7bVhntkLliuxvWXX7/OX6jHvCeW24i5DVNnl/xz7mZezzPQEC8+DCjPt+Dw7YM7THC1
qrS/ZbLH5lYGCQCD2S7fUB/TUQOMS240djU011igq82vf6W/yCbwh5AeveT0LumNP8sABh3xZE+X
cWinSl3rZTfvrGzRkttFgDYewVr3CS4937PRRd8Ys//Oj/5hfoQ8ZEFQ/f1y9X7JwPpfbT6//+h3
m4//weGf8oj80Re4FrfQ7xMk3/oARnTJ3aJ5+fYnf8yRPrA/Ndh5WizVfuBuWSZrWV93PNarSwwt
EXDfvU6/PyywSf2tnsMJmIn9eFuR6kWuF2Ilfg9YXj9pYig6cpDL6ZK57hkjAKLcGkMscMEuqdpm
Sylgk4gSZ/5dkFoIgsy0Ss9s8SDwF4mPYdUa0GFHqfXsimS+rV2zupfCjT5yf2Hk4Lht0AEqZ990
i0Am4DO6SjVw4tSEAArHCW4lvsEpQ4JhgRw4gQVNzrlRYxYvGL8dB9UWLZipNMa+CuXJwEnjAstU
MsMIXg4Ikb1gtre5JuybxMim25xnIvX3JLWN3pKYAYgQJBNfQUXVYyVmcpCcWAzHZubosP2bsDcx
RQylZR1HQhwOwYROEBN6K1/1kl9q3ZZR/4VXoVvu8JMbJHmxqFn5TUvehOcWJPMsHo4pqlxGam4P
nSvVRmefLjjzjaX08mvKF753UArdurQh8cZQafRZuQ5TuRxp6XOjUBgS0DKJZ7txxHM16vklyPXp
NprS5GYcouqhEdTSvWD0fcVIPHbWNhI9DLSJ5yPBLgsjCpnA49dX7GDu8BfOm9Zt+CAzIwLooltp
NK2IOl1CJ1Tz0Yh9/zYqUMqsaCF0Yw2ChfUeAvB669E1rBwFh78hMALva3DrcO4lp4xJ5V7w+W1l
3QYn2B7tTiXJIpEMzO2USPpFWoT6Hn2yf6ch1D4T4FOGTGJI2yCFBLoD9TIBF7gqoKgcKQ3sA7OA
+ianVtLulU3QketlxtEW4widIB/sdQqLV+yVVgLpGVhuWlXa/jYS4/Pa4et6bvQZ4magWlKA4PqI
z+RL+htsej3bk3EO7ia4oSue68G9ifMQ8pVCeRZMHfgBR1ofzWgSSFMgJyKChb/yBlLBD2FbBaem
sbyYckYHszllVUriUdurwzDM5rxLo0E7mQg6R9wrXonoH7UlJRIleE9wfO7ghB+b4cKY2MlPiTWh
AIdVDhK9c93Hypjt6+Sb1hFcLMJHlnGLCtJ9l0TG07s+kqSKd7Xku3RyfpdRtouiUnsXVybvQsv8
XXSJ+G1RYPpk8m5jQkdRZkZ1p/XH/l2yWbSLfNNsBMJN4iXxqVaLwtOLYu1+Hlnzm3l07ZWlvEoX
RWiCNJQJSnyCp4BcNPumHTW/KUkZjHosgheFqWPpKSYiRKj6oj+NFiWqvmhSewtvOGuq8SntTXAt
QVJf47hpGeT1l2zRtaZFg8TVy0wDTgDX0JPrgu/Yc3trMF1QxtZdh0iWXqZsQs7qZp0uKlp30dNq
vSmQ1lb8DvtZT9FpIKYY1nM/TVca68EDEwE4LkF1qZV/6jMRHTJpiDDw6+k4pvicvSktNnYPoqSt
px1LIO0zALFNW0Qd1bHaTb7BnimFFjo3TCCQDdxjDIvXgLx2tJTOk9F14JQGWMlqHuqb0dcvCFnM
FYU+Fa9AJR3bzCJkgeHWR5a2RYQZisyprvSqEV+y2TvryoxeqSnG/TS2xX3lSv8mk7UIGYsrjncB
omcg03XpbbAjMT+3XXVOW3/egTbpwyRhvAglHdeFxk8ZOTOHtOvqhh5bvdaRR2laeDeq6a5JIIwg
IyQyzLEW7tqIqjlzNf2666LxxhXY7yHK/hbwtN3hgPY3aTRHWyRtGQ2oI8KaxR4pxzWOESm1RThg
XOEvxg7oxR/r1BRE0INkzj0k9SYjExAjdfc8Zu2418u4f8wQn3FhjNoOucZXvNTFjtiYedN3qHGl
YUYf4fsQGzYtblAXxQGgCXKeD4Nbj/neKuG9V1gXt0HAWnlFalO6a4bcPvooJcJJ07y7oUlAbymO
JkrhdEcoWMlV4SoPpEDL/BnxZppt/DbtL1Cxo6egdbhlnTJiSwv4B1dp+xssqhrqNZCjlwZF+tag
bVtFqelvS0GiWM1m8bUZI/056GINAyz7uhr44rmCons1tyNRTVbp31n8wbVwJ+1G+PGTh9pOD40A
Kwhdo3vuTDTikDf63Dg6RAacgrz0A4JsUHQWfQqeMjct1hYtTFam0OW8cnrsJJIoS4JuGC4gkGWe
pkFQ3oEHYIpCOBJ+9LhAKh6D7tYG7alvdPHMFVfByhvG5kq3uosbZfXdpHr9bGV5tfb7pbQtuAzs
catPpoBQlth7E/H+SjIEgs3oZV8sYZdfcCyg4MO2hFerj0aEJahhj5XHiR1mc+usFx7tY50M8pIE
OQt/f4g3TUAP20bmRy0YvqZpFb/QTTDGmyuioWznsSJnBX+EyEPTyuVKGqjC1dxGj6hOdpOVfSQs
Bi5S6+yQpfS4KpUMrXR+meUcrPuiNtee1721ZZGvpKUfcuQhG3a3zZeYJStmSK1em2jT95KYszo0
1WwDMoyM2wJNOzkaY35XGe65ivvqVKpu2JDSwjjfBEDeh2PSjc1GGKU6x3MfbZpSfEZt9MDMlVKK
+iJVlrEaLYl2CU/f2kFA1EJb5+GKbGApZmC19DZUHDA41iapovTNzPMHzXRr/Hyt/jExwUrWqe99
6YzuMkjja8SQhREpRgfNe63wVK2Z1adM1nTvGMyROjU6KiTPal8BuEMPDYbjWOURz86m2ciqhZwc
S1RT01wewKQenBlnaOYaj+k456DgCEurUpcssE4EiMUWEp+e7TpJ8nzdT/e2SsQW7kG1KqQTkuim
PmMOssPeGup74NoSdpfis45Ka14XM1IJB8QF9ihRbhE3lKtO8z9FsfmCMyl61VvHusFdjsred+7Y
pHNdOZ9IFwJ3iQ5+06DGuUJoUl8NrfnFK0dWFAY2asjiayQqDQ5qMe79hmAoyI82se2gvKTvJjsq
Fu9CPGe8Toox2zJmnm7MyotuO7b5HV86ojVsfEDwZnibyGu5RIn4Ai0+mevOyIyz1WSPU964l4jQ
6F0zps6w8oCqXoaElRfEwpWHdIIsonplc6SftFa4a+Gqpx7b4lJsQse4IR+JFKgxuDKbGjxMvG9N
ViiJpt9Eo7hZVntF0kP6FvAum/JjVzBvUWJ6GMVw2xj9TQ+1kWoNTbSrZu57nEkIMFggyiFGCcht
7vgFOg7HSh3mJTB6T1Xm+ye3bCtE4AAgZ488bSw0CgVKlV+9dzP/Nn7/0PgRdGT9Ujhw/jL+z/WX
Kf1U/6Ab+PZjfwhrLTSytkvaqqUjg/0Tbplk4w86wxJkBSS3LI3fH8Jay+OHLBoK36TX95be7g85
gQERgrUgng7iLUzMHf9V2/fTMEUnywiwgE8sJkp53Lk/dX0tqks14l04dcBB5jcb1Z/AR+b19kZn
wVSh/Bm7MZv3KTr5UjvUuNCdbsmeqvZYMPUdo8j5c8dMF56L3jjhlM1SXU1Ecn1pu8Jbp67ndqrF
wBmDm8WZXuDFv2d0pjgYllKNOvRzwe63YDcFT9fZ5MRIJFC2Uq337mTN89DCktJDf7233jNd3ZE9
/GthjUXKMWFraB86+ENVeUx9bQwJDNOYuqOrwy4XK0xXycnlodj49zxp1YLU1X2LQDwD4g1VJRP/
UjwIBmrGxkezUOjPaev1athVjfQhuJNnBI0aE3kOE0dvPyXY6bZe28y3jllUXqjmMeNH3VlTH5uK
MfX1vzfgfwRYIaP8l7L285ffujeR/6hr//ZDv99+gfOBIQzqHJpRzCAYIP4YuiDn4fZD7c6t9A1b
/p2sYi+3LFYp36Vq8fx3C8nvYh7uj5+GKr8asgDS/XHIorM7Y5xjc9rpFhqz5b7+sx2M3AANdEAi
T9RPgUyuVd5BdslXFmbOuTpJL7VnFtqpBHCEdNFnJpDm44Pjd+5BqD66L0o/UquKX/+aA8y9YYPj
nqYM7RHQPa0hW4CTYmVaHTRVIihebFGW58738IpKivFt0Pvp2Zx8qLzwnqEaSmViJU9ECErWOvdx
6ZCCi59Ol355m+d6dduP43DBBgvxCtN0/gQ6ezzaGgDs1dS51Qt78uhp0BPNXLV+HVyYBpWXzuzR
TuTqIHxjgnTnxbdu66gLiZ7dheVHhE2QX19F/bTRRotaCXQJfDYrD6VrTBs7sRmQp+g5HgZItG+e
V+JGFnXESle5022L/vaWR0vy3Jb5QFZGnTVrK5bmNkg8g+CXNrk4k5ttpG5LVHZ6NZ3AJaDPbcUj
Y3xMqkjH4d3a0mJBbTXqoeo5c3Vj+i2fJqo1S+bI9zSZntq0wmFcMYz5mFYK8e6Cf3gssLKc/VEm
dKCJOnYlj/lVglp/XUjfC2FWgLvMsNTfmgHoHK2IbyCpZVvQ8TmEdAzrguSjvT7WCIGTajhVmkF2
llG6/ookiPkeTeMATCTIw55d5A1WU7GfmXhfe60+npAyznum1tYbjyxSUQKjv3d9s5gQMGr5pjIb
qLldAle9REx4rYxWp1jxtDWREtUdmazWfT/b/SuOs+LrzHbjwZRDurTU1U0pHO1spd42dvT+hc+q
mUMmzgFiSb98sbpUbllMVeuKMhmBUq52yLk1IO3d9LnFHX3DdrQ+ZVM/hYElU9JvuHBYlaPt+QTg
e6Ct7gyAypqyKlo2mJgbG13wXSWkTu560PabOSphkeg1GDmOCqgm9ps0pX9VoQvYEVTQnO3OiMOh
0jl3TDWEZHFM28nQoBFJZOsnMj7sfRE3Pn5xF6AAk8tbvaHySvNY3eQsbRsCMiPtExxEv1xFMTOe
VTu6QJc5hIYr6mOPAiJJjimOkBUjy2ydaYXzAoJQf+6mbDq5TOU2iS2Ga4xOuOjrppV3nRarV2KM
TIddVzNdNRSEDwEb9hsfIRmGh3gnpVfdprroL6g5zE3uWD17WqlghRnACIi/aQe1SnpI7q7oPaKh
xkobV6kPHAC4Y4Swxeio6ZHVgmEwmA+g3WXuwZa2fOIx0qBIRhtUxa2+kUPpMIJscOMnBqs6ZEJN
iFCaoRiBATdlXMY3XWKba7d1rY9FWrB35N6engXDRNae/jDfu25uxSHxlBqZxUayRxleMo2VdNIl
XIEolFrryG2FzuoGqAz4cc0hnvmssRh+8gxOXkajNdNVu20jniQpq3NV1p/pa/RFXV5O15byaG5R
mKU5wbZSe4qlwGWXGU4QYfaJp7WVGhnBqBnBwdsJ3BlYatz/dwyejOdORNUQxo3ZNe22cGtHn64p
enzmOsSaluxstmiK4zII43F2faymOmmW9xGgvNl9jL2SOVRv0bJCcCfTuzqqxgT7H/Z45qdmbUsz
H++7bIr9T3aM04Oq2yv00XksZTa23sZvIJputWHos88zBiWDjBq+oo6Di7XCv4X4PxXirETwo/39
Bub2S1Ut9pm3Kv2xFvj2g9/3L/YHNwBgxnKUwhoXGR6z7wsY/YOzBAuizzWpgpHy/lGK2yZhcoQr
6jr9AFGcDhXEd2Vv8AFPLpJeAwwbyCRMaf9NceAutfafF5u+Z9sU/YZu2h6uu589bkVJOFPJBHtP
cZ3PayLdSPYhbBw3ElH3wQbIj2GFaPK7cjv2Lt4PyBHdwfZrQ9+qljI9TAqdSXYrejJhE0oibSXy
eADe+glJWHQzuu58Vc7ME+wUiArjI6ofbmKBZJEZNIaDwmwgGglD23iKaSfcnwgNPMwBhVjTrJ86
AB3HOWuTM4ZTfeNpSj1G5pJFYQNU23QBcNxNUpftPTgv+Op6y+hnbUy696Yyy61CFjq077VruSih
GiS+3J7RmjCCfQrL+4tmGPGnUWnp9cTPvDhznQ1rDg77xPKdCYDhCZ0WHXkx+i8nhufAeuUWY3tx
JakobtKaJGc5Cm1nkOccRnoE3bju5bQh4C7fZl6cyRCZKp6JCXOS1rnLwqQkXjtoSA+RhWM9+h0f
s6FBhV8NaAIXnSPyEfiLDC7aeGMGfPJ2ahvsiILyttcsd9u7qrxDxVvfZoPf3cCMR17BYVYd2egS
UearKMzHBI0hBu8+7PzyuvLIZN7MnktBgYAYTmUFCYZ2sD8Ntf0inLi/NwT4053fRXCxTdhbDfJB
P9/ByraepiI3t9lg+TtIRhnJK4isrvHqp+vZ0kGs12yIHUeKC89eP9swUXeOFtaUrwSCVRu7NC6e
vC2DolqL0UZWGeu39rDIgEVtWgsaYHg10Fo/dqU13Uim1WFQuhttSRh3KDGAmiFmsKqpOAI2iE5B
k1V3lAv2dW6bz+lou2uQDPl6docZeVQc3ZPs2m5czSn3I4e2Xhs9AR5ZdkGQrt+gNfHWEZSxQ+zC
Gc4sfwO3fAyTQa/XkapLtNuyjvYZeo0tR0b+FUf3JyMKtC0xXVHNcVkYFy7yeMGythTLBtktBbk0
hu+M+IdMe82+7a7magvR61/VOnOV0m9dBN3iRcEfZNgL6zlB9YtP0+e3FOTDxUMM8WUw0mMhE+2F
ZMn40CDBuThF01zPOGAJPRDwU7RkZuTIaKywO1B4suW64bIdV5M7m7tmTqLVQArpOtNtGPENfPuN
b4ALmMfeWck4RdVH5GA5x8ajHxVTiuLPGNG+OIayXdLexyRO/Av7Vsxo4azBI743TfZK945YGp+V
A07HeDKw6mUb3cnSK7fTvTv0AlHyPNmqBPBsZAUKmqBmas62bub1ZXomAMF8Diz0y6sCRDdJMpEF
GNFm7+q8TIFVZYdxafpXRa0QL06wuuxq10FRkfcyTe3xvs/TwcFmE2uZRfyFLrPXPO87YnWUzCuP
SsYRZjg3QGbXUpgTT7YhjePXknjvhQZuIFBCMlhyeY71rG+mWRks6Yx04u2ztENEX2QVuYNtafV5
vJ97334lQXzsP3l5gLD+lc8oINmsGPr6mPaVRS1WRXlv8R83yg+ZDj2WXEK4udFDxdKYdqG1TOyT
PQN4biz6jX9P6v+oY6e4A0Dw9yf1MjI7funEl/mnkdnyY9/PaetDoHOqBstp+Htn/vs5DSkV94uF
5O6PYNffhRI2YzGXh6PPKI1s4h8mZv6HxXej6/wJwy4dIsR/cUxzIP90TIOCJ5mbIGJqCM9GiPNj
D2+2XUWKl9PtA6khVq06i3Ylrrv8KkGmdzXpbK/v2T3jbtHTZABbWvV3SaPJkueawV6uY9BerlAt
Iq2MBpKqB1wqZjMBuiHhJ71DeauDma6sVRxg1FOTNp7j3ECSR7JG9DCZlfPiVvKtMOYw5p96kG3k
cBvW6k50wUPNIyAsKgTvHLNFxPaeQ3OFm1ZdD+PisfExl1+Eiw62b3rIPjmDBBT/qXmpqjE/IitA
hFz66N4XkdroYvMDcjOdCewG5swJfYmUqZFhpQVfhdnx5Gig2owrye7kEMsMxzNCbmw8knAQNYog
VLYgKHb5oHJFOdB5yW98/2mokZWNYN+QtDPILjnqDDNg7l4OBwXzO/QsROIr4YzCJGBkIWi7kFyD
Z/gZbRxWhc/WusSQ5DaS/b0ZYIjQCWYjghxLvDbw6gauoxXRKPNWpH0QjmltDZwVAVm26MqxnY7C
UjBM/AG8WhNrr8NgIS/usxKfxmAZp84Xgb4bHaOAWAmTDv3fYLx0pc9TNJ/QQlM+JNON3xTaV5WM
QThZbXRkA5V81goxnRv6kN377yeW34ore9kV878HE2R4tarwL4eei/Njq3dDtUNPIEnXaBQhdHzI
wkevXSm5WJSg4pxi32Arvhr6PB9PLhbOZB8VRq72dIqdtU0cD8y6pSyYYVlE/kOl1flR2fVBdnZv
YoCRw7ZPWc00mKbcLYs2n2AMdsz7oS+5FkhnOWaDEGtenVwSIZyUpHXHucdnXTx1mlXcJ003v7RN
Ik4+sSQPmZJoMi2zc1HHtNaxcob4Kmrt5DmbG2uFMM250qCihT5idua/vZOGKG4INlXMDByQqtUO
xwdWGafFjA5Nyl2SltSrqsZ559tsqAgctb6OLgoiVkNlWa8MZBss1c0szbcBuZ3ohIqafysA/7l1
kR6NJg55dKaAF7vay2Ac5eISlcF8naoxD62lTGL7GV2XbplSO8WjvzP6wNh2EBmfiAjPd6XPJn2V
Y1UtUN6mpb/LDV3c99RmTl8Q3EC1VvnTnIWzbKnhskFpCmRbcV3GkepDgaJwmy6Fn72UgEgu0bC+
14WINDsSASgWWfiUd2IpIMd5xviyFJVDzNCdFTsJzkvJSWZMT8lpqyMGASrS3BytcFzKVLgG+goq
IlroaCljx6WgtZfSFvhyykW1FLzVUvqadU8VrC8F8bCUxm1jiethKZcZBOZXDBecW/zd5kaCAOMv
vtfY8Xu97S+ldxEsYcPjUpDLpTSPliJ97rIMjjbxrqBy1mop5av3qj57r/Dn92pffy/833sALVv6
gXhpDdr3LmGURgKlTNI7aHmlHrFc6AwYaC2k1XRHpTf1E06SeWe2LEI22FfYMXYxVOZNRYmAbqvo
iQVIKrGxhoo+ZuRBYayGYtTXcml0xqip75JJieeA928d7Ags26Ep6yVLWMXdcUCrj+vNZdqSj34O
6LByGBno7YCbMvFAVHpV04VdYSYPLp5HBpQFxj4wq5Cg+iyfIY2h+9Izk2Ajy23Y8QVy2iXQc8Nx
Lt9qtgWbLp3NQx213rmeB+0BoTMPf/oKtQ3GKSMjpCr6BkGx6m47KEBHD8v9GimWujNdpjdsG4fo
9f3J0uZ99DWAon0sau5QgpsNkoyWuwjtj3M/KZ5R3Vj6a8QcPFblErOBK5sTpiMHdzfFPJ6Z4pg2
t8NoXgxneSHsDNMamT+/SYEu4ppkcTzTyagF1ZnTfj4TbVLP67pW/QaYt7ruKFv/3TD+hwR5w2UI
8ety6ZXK4adiafmh78WS8YEW3UTKhSqYMQXpq9+HGh7jCSTZtmsy8VjwPEwuvldLzgfklb7D8sOD
IA8h6o+hhq3//8S58uo/jjTeJdSo0h2qLx/h64+1kiHdVup6zPHj44wN8yp2biz0FGdVjP76Tx/N
75LW/yHK87amYBL/9/8suu8fxie8FmM1dNFMgzFI/4Tao2jSKC6M6uAtXGIlZ8jSPOSeZj6BEx7P
4FuR/7eS2Z/F2L7DOhcckrdAkShKf3pvnIUmTAOd1wMojPQbQmu0IhfWOPeTbR2qPsJGZCEeexjd
1Hz49Zv9uQjlxalC4Q77fHtEY/z0ZlsNOmUtMNmqjtiwsihZrRaGhKG/gA2nSAVPkan/01v+Xz5i
h08L7izzrr/qz3sBOWb0PdyvJZreHFnDZxD+gL2CtJtuYx1q9q/f5l9eEGnzsj7nFQNs1cuK/M/7
skzXSFqhqN0nWkQGuI8Zd6Z6g/xqaR+tSLqvv369pe348SLyHDZzSxfBQI9p4U8LulkYuoqjSe6H
emrByrqRMDmrIWjQitowzeYhNc5+UdkHb86NC7bU6qlqGo9RhZurCtqE8C7k2ZrDqpMOXSnuXHEy
pmB6mU3/H64CIIB//X3ZU3Hv23yb3Ow//b4VFpY4K3t4rtB27QeI+E50JeKCDV5cL87eNjbGIyfy
XDAZ6R3jgXtwvmjMbPZIhl33mLL5PmC1cd5iSwC9S1xUUSsRIWMrwZSeER0TZi51E4j8tywF0uZK
0gEd6HkD2kvkeV1KXMJsKn/LHsQ4a52ndZthQbM32jxdjJ6NXZQusQeqgwT9m88JP6/RBUxyg87H
zK46mvZbRI/YEVOfOKB9pkvtmVDTILq0HScuErSshe7tiVlDjWMSwGh84SqdMKwZ4GcmbHSBtO+m
ah5PlZ6AGMSFSlNCm4n2aXkQdDA9WGlIMd1qGFlvg7yFvj6B8nkdMhPmQQeu3ZU5aLxJSnj2pSVv
dSGwFgUtCX0hHtVlJ9E5b36nTxdghqz8ShkRscC25qLhRH9w+sFfpyp13uAymtWhgpT/ijoKkYLL
UEXwyTL1GeyOd0rdDaKmELwgW5HoiRiwBWkPvuWtGPgcfSX53DrbeBgCvjTlt8HT2Crn7Z22+M4h
bHGFW1vQBmBPg2nhlwrIxpdv12qSxRAZEisdWVHlEzqLbBn+2A5v1pxlI3ZilCD/NKS6yTHworQ8
5K3WMixyTSZMmx6H2/M7ENFveJ6uQRFBNC+xxbgrWbn2W73kbiRxw82/cAQD6M1PTVGSEoDemyuD
NpB8X8z5V907Mp8503RLi9OMlGgmHyl3d/M6TbRbYQxntN3KoeNLChIDHT4sN5I8GsiSzBMDll10
2cA6+fztqXcgmPn2Jsk9bx34DPHCFhLj+f3v9FFEtNKsZzw3VLLXeK93idfL9RgHwXZoBRcwPDEq
pT7HliBEFkVX+MD1JpRiHIh/mvyAFARMhTTJiEUGtutoic996wrymPwyN6d7DGM6BJcIfo3ckosx
L6mdC1mLcEX9MBq9J6dVTPBIchSChGFSAYZsXLexNkeXpgH5ukpI4iCqI2EydTJVMOMxJs5Qzlor
ya8QKr0dsauNz4KPP9mJqpI7QcWLkw0DIrJYCXVGzymgHYR6OBEfGitKIKmiuo6qYN4G2IvbBOTd
aLVkm/lM6By/xhQrx30ERfSqhwr34GJKJwA4gsRhavPZdnI3FOwLXwRSxnWTzO4K17VBDGDSX8ak
xfbcM+r42Ns5ZLvEErQkBNlOV3Am5Z59REyFq2PdXOm1OvvdEH9uBY9Nei3vWKWJe270CuLvoOz5
xFay5AufGAUA/yKfo2pU/zlIE4IthAZMcs3FHcCRADK9Dmwp6I48L3qyAMcDNNbsR5KtNMTO7Vtl
eET8FoxD9+3IIJK/aPHM6XTJJTXn2AESg/+z4rk8XTjmuJbNiKHs3tUiTmnVEdwg+oZ5IiEwS/Rp
tnBBygX6QzgFLWf0tABHzo1tNK8zcUmklOTj21Sz58yQQBKsAvE60/TsmTgEbqx3M0iko0FOPYto
jyZYmMxBVK05RusHF9kxSmQm8LyNeAuc2XcweCrgQUo0xsey0zR1UIk9+AerhI68wK0FgC50oqDn
8Az9RvaW424Q/R0LFhinUWviW0y9ySH2gwcvSdqnou/e5hK6Ppeg8UQWFsNkgAvnicAYd+U0jLaD
ujE/Dlo0jGGRLPiGYPTuTeQbyLfkeHBQrcg1UlVypRPDu2Lc3vnbgC7zhqyHadgqfJhl4jfrehJs
o2UJpspGquCxArcduSqtqDpXnmb/VhgWf7/hxOoenSQwo98Cf0y7FXKOqN4q8sILZLcYPfBc5NoJ
ocbAR1eim1c0qC+z59f71K6wBCeWTlY8oljPIL81nM1IvBKjRy3S9EQJWSOO6NyQfK0tQvFNSqI8
Dwu7iDvkMGIGK5b5Z22aORZKsgXXWuGKz9+CNqIlKSV3FRcNneB0EbHuLwl8y6VEd87gIamRjr5n
kbSuyTM9C/h33oM/3D4JTmLkqyEEL1iSbgaspqC6yH5MIUDEzP3g9a0mKw6I6WzAHMeM8QnKlt1+
fjfNSCcmyYflHdlGTJVYHv0/9s5juW4kS8OvMjHrQQVMwi1mA1xLc3lpRFHaIChKhPcmE3j6+UCV
Okoso+l9d0R3V7dI4V4gkXnOf35Tc+WMw6QMLWSs58bi8o6NTmDvzpzjUPPBfKJFPC903aQvrNuk
m4zEZ+C0si59qRfJeZCVVwVjI8WVHEcQxrcMn27Q+q+VBXMYVKVjRZiIZ57dgvOxT2326ZKWuNvM
LfZna8idS8UwW6RIfP9YRmVjZQEjl0oi0jSOL7djt28LYjzeEnyGidq3xHYNoVOBcBdoBp8uvBtK
wZCeyGsr1Du//iRNIKUb05741GnZ8F3ltHDJiv7ZvROYdqNEhwYooBcXSbxCIegsJtcNYyWcizHv
8dvDGmm+j7Ta/uQkBhvr3JFIhJJdgdVhzoif+WjEDxISIAm2euFcicXyevZFKENFrekXzZhor0PX
InobJUNBPjNVzltejakky8IrIEqGrT8YD1aHCiGIQTXyXecKrHtjlSKM66DyEu1iw98Jx8Yj6qTs
2Kruo/WJZjgVPi9jyYoreh6jZiApCwZzwcR8Y+NgkW4LDwr5I7RmWG3cJ0rLe8dKtfF++j78Sb+P
gorc8xkMrbypdU4So+nZzTmxl8aHzKNajvdqHS0xwVZ3mKPAAnmbPEVFmW4GuWYirYOp8m1G5a5j
zvxtcFUOsLvXYRb/bjdqHXAV2dJc8/jbOwaJyTFfB2FK89MLDetw9AGMycQ6MIvX0dm8DtGKUdp8
D4Zr1Tpm05m3ibmPQiY4t7HHlm6RO7cz9NjYdOugrlOM7Op1eBevY7zqbaJHGQI5E4QlMHIqkmEd
+mmpwLNxHQT6bzPBAQXUhjdQEolbvVZd+6oV842/zhFZ1xQG62zRRwFxA1A2bSYGj04/lwe1ziKp
jSPiFZhPZuukEuRJbpUQN2KdYmLIU93ytDmX1xknJ1+5F29zT83CO5JRaOwX1+hOYIpxq270dVba
aM74qVvnp/WEPVdIAAYFpGr3xTpndaazxdiVyq/amuskFiINQ6/vOGVpAmQCB7tSEJigZcs3jG2Z
JIqRV3hn2yT/MCrXi5pCW5uaUOME7oMZOhQ7SKKzQ3BesRsO2RuPHu8GCzup6z7Hfx4bRHab1OlY
kcu0RkhGkK7685zLDDCWsnvzz23U2nX81Ip7ABEumlaX8DpmOe9aY3wEMp8Trzk08Hco+vG0xW1g
LXz/+Tp/6n48zzPQqho2bb+gcfu5PfSjZBizesAV7C0BanRd46ElTaNgAEHOmSPW1uVtO/zn6/6p
9ee660DJcehMBZ3iz9elJS/wi1TNQWWF8zxoJWqfXpG9I4n66hieVPOdg0iGnQLuUPoLT29wm/d3
F59mumJecD7Ee4fzuc9ATwynPpCvTgOCF4H5ADuQ3GkX9DeArsd/6k1HW7JW3gTfsLm/3YD/UJF+
QUXC/G992H+P2D2mXYzw+Sca0u+/9AOxs38Dk+PvMW3xxkICe/tBQ7J+g3K8Wg4wUfHWQee/EDvL
/w2KPtNLnVXumGgH/oXYrUGQmAF6wEGMP6EL/1vzTfC/98uLy1uMUB2LTwED7/3ingicqeEhHDwP
HiEddO2F3Rp2tFRze5VKrKnIQZorj/5lxJL0gz7imMbbWZN+Ho8nqwYN9zvilGw3MqJtxzD1nKxx
S7CFi4e6IkYpANE6ttHwENGteoAq7TMc3LxLyT3u4g+8wtWjuaIGTSnZQCbU2V9t0twv63UnExi+
Pld6u7rVm739bDUOP0TUhP84OLX2jRxTPOwsrLe++a7v4y6W9kKektrddmVPfaSyS+ymGgZzE2pq
aQkskfHuI1l8HExcsM2k1h40YUOAQgU1bWmcSGdCnhn0ZdqKjWta6mR0Cpldnnifi7zwzMt+mDxu
S40pj6FkfJU1xhjivAHRFW5ZvY0YRdo7eLgiiPr8iyiX6jKW7M62t4iNTcbiEy5X1dY2IrHR0IuQ
OWjJR9PM5jsSG434CNU03eOB25wjHNnc/ZtCEtM17dPQ40wywnz5kOiYoOZpVmAetkyt+9j0qHiZ
MHJibxesbUiqzSLgochfcyndhbHgDcHitN4aRgMPXeuJ57ERa/RjIZtPIhYojeDOPUDOXu8y02KK
2DVIzc9x0MRmCtlmTPYPRCryjwm4Q0FBFVST7Nejgh1Dd+jxyLYYPZRbz0bhGXiJT4GndS2lk6zG
+tJgxsJYa/3HApoKxK3GodpqMa8DcktKfse25ty9atZENwa94AX2UBKBKTz2V3uktBomsTJbkpiK
LVZkLXp4wmNZMBApaYzUKrBvV720vwIqJrZNa3EOm5hg5RGR7+CTWrfmnjXo/fu9wGwHm3bVL5d+
NXP9ueREMWNmrWEmFr6Qu94U2ADEggw5peqF5s18AGm0SMrhmXF337ChQq5poXFEFvDGxk0v23hk
J+D26jKoPEXTmp/XD5EeH4dmonKM62z4iv6bnhadKuJfdIOkR9bIafZFlnGG1xpmRvgQvgVqCq/i
r1fO+uW9ZSAfbTFz7mAnV2vNpSV84y3hT6mEx7Ks/S18NlAZjTQyuAemfsZMx6Ey5YqOi9P9DvNE
60jcEWvz+/mVSdJGZZcDMlkCr+WNkCbWaF1niGd9nkmDeMN4HJ0zp2UuNQWtrbpDnGa2uH3LH8yt
NqmPpMx0/RYxJ+1Ra6Zr+WwVfK25RM5GVI7zUQzZrD2+fUr8Dcf4UMwircgxtvmwduOwyjSImie/
Kyp8IfIeSLB3JM85L6d2uUfcXOe7ulgfqfmWvOdls96fhtmvL4mzQJsLYaHHD3KFp76HZRKynOK6
vmZb+tB/964s2KHcjNgKUerGvFsjg16XZW0LM0db15RhUojFtuaV+3qcJNC0USqgtiZXBGPkg9wM
vrkc0PjKO31NcZ0Yhn+yWGm0O/WIzL1IqtLAE9tvrgZvDGt4Aqh7TYCfoDehPo8lwvdwRjR4cnQ3
unxrMXmYTrJZOaR3WTIPdBkd8NmAL1qErgBIamIV7zPplTtEqegaptgm0WvoXzIN2VpAa+E/Uouq
e8/RytA1EckGZic7vgw34Aqtmsa3K3O4IUtto1IfZFdYG9uveuIg03haDgrt10EiTntpm4zQUqOq
vTXRXFJ1meSwH2Nc4o/4MnB/5xUy6WDtXDn4GjOSNkt5Iw1bbBFlmDHpb5YMzJbE6aDsRHPEcNLa
4/iV4NzFiYEqt6nuiDrAr5PBekaKQ56YH/x6cXea7OZvwi2ti4j295BNnvG1wAbw0YtH5e4AxbKr
tnPSb1ar5MNo2zOT36rczlkRhXWqfSC3pnskILjfoJcdUKn7xH3OBrESJpGxIPagbIWvqp3u4UNR
Mf3FPTvGDQLdWX8JqdBdc1zcWRBDHOEqlWf95UBuPViu6RrHcenya8wP7Y1N9AwoIZbUTphGi3tl
x+2pc7ryG1ynBCWyBx8IcXCLjHpQ3qmQ2p1RYlIFj4+WPMy9qTeuCmzk29tFWJiW6P5+oBncLSTm
4aSWN9cSXXOQa2N0ribso4fZReCrNeOdUVVPViyRSgx+v6A9GFPrqgGCMD9E4AiPMim6+0KKc2JP
LYFYVI4SKcQdI373vnKJZgSJHrybFq0zDN2i2WIypD/FplTgQN7DQtP3cYRIv6+VjZuALava5/1o
iuYwdcrf4iJzUI1PnHBjnvse6N4pm4TuEPNtYlGXIpyjdtBv+6Sut4phG9ZhBEQwj+7w+p4GkvIY
6Ff6BiKj/Bw1qixCQ4w2ct9yHMvD3BbFGGqGKIhxbmucwPThwUR88yk1fb3nKLRgl2ZiRE2iNcfJ
ATcMJZJyWtvmkjSH8TSY+mfZee110y+4heGz2ziM5aPhCn4GuinmRPezT37FrDLjNjec4XUSqvs8
+4xYntWgF9MtzVVEfham78e4yCvCPLsnc16i2yQxok3uIM6GkK6upgFucQF5eXIdCAi9pd103eBs
e9OKZ7Luym/FgAt4uxoURPZs3pKqN33yUifaxGXinP3Gt0HdJH73eZUgE0fi1pzIGcivCWc1qw2E
We1W5DXuk2Kkny0LN5gEBoNNX1af03FACF03H6KxoePXu8eBI3FLJp296TP9k2HGxwzg+UqbbfGE
4St2tW5OnL0R9cY20pKE4ZKIbyxA5OvR7Q7eKIcgdzEsxPN9ZNesGwW+lAx4TjO3DM0EQeUGacY4
cPhppEWzVKDFXZUAoAezMD5GmXCDuHBAAcxaYAs85BuAjmJjNBPrwETxnSgHUwTLj5bVSMOB1ckR
vvMFLiuBaTbWLe6Dztnzu+G+7gSy0g41Od8ngWG8KHIEh+maKbsdNGP8wdFb47LCOoIwPEX8XjXb
qOLK8p4IA7IDMsqPnYml8UaZRYY6XVcadCvHboO5T5JzqaBZwXKdH3R4fJdzb+kf4cKyQSESv2YH
mgjNxG98M5T+rTXohFNUY8L/NEVzieqvvUvssphCxPJyC4sV/kgia2g/IhuJUXD0TRc5RwhoZC/m
8fwBt9AImLYcH5MxecqiEldQ2/AoKNQUf5hwVmAkpgZO3N66cJpSHZQeEz3sY03ojOBlwdBlkvzb
Ukdg57mjQ4xmnti8CeUAEVnZZNClI6cjszYAT7cs0MEL77EBkg+mRnX3eEW4O1CMKNtyHCLFz/p0
065KIS+KAl11BrFWK6iHTAANwRz3l7WYhRXoyTxeqk7UO4LAFOYl7KcYy6jEC132m69ZOzqvHpDz
FlN8ezkkPgEXDTkOB7/zo22xllZocztsCOYWpa9R1iHDJQdBU9tss2qCVDZ647VsDHMTzQWBChPZ
oEyEzEvUedNpYTxlfeB8y6+HqrCwPIHpX56zAd5mn9v13Qgw7twVPnbHoa35XQCth7KgkuJLjitc
vPOdCkXWpFML4uCdE/eu7uFcqqsqRzSBSt9X2AR40W1PGbAGSDTsvLMVw0ucqprwVuysIuF/gjRY
3y2RJKWnjJNdi2bxyu5t+4Rlc0ugW9tqpO7Y44VVF8OlMlqob1WqzoY99A+JLC9a2V423qI2rW+i
2+rr/gXih76fhra7MCY72nex90ihJndu320mtxO32YTBI8OLPEf5oEpSXtDSSWOX+ssyB4R4EudQ
F1WdBaXpLHejpTdfVF4yKWbLI60GFBYBVTVyQ4CXr/Kx08qXGWcqgmHm5UZLmJhsCUuxxy/e0Dw0
41zlLilEo4hWZJHN7RgpB3TYcu8wFv7YEE+cXFZF60ZXVqU/D9JvrhVaMbRtrIUj6YcRzzmbc6bC
WeLeIWuFZZeSk+t3EpVEFZ3rhgjdlaUFyhOCT39kPFJD9uu82D3HZtOeOf2OQ8kJKg9/6OTP3/Gr
fyKYrAwEz/IN0G2BqPi9H2DsS7yeYupat8MKUK4Ivp0m5sMyu/1XvzN+Fd1ov2fPoM3H6dA2MXTU
Gcq+t/pHyTvDAunrQ1V2/hUmVs2nno35OdcGghHNenxB7yPEKZ680Tp2HVGbM7xDLSmvMzsDjnpL
rXPaSnQ3ZTcZp1JzluaiMw2mFSuNYsprCkCxVKu1ebkOQGLd8mnoEcYzANLAslpFUGc6Yn88NJn9
XNuTHO7RStr9bhnwWe5DPIkt8RkdfoNlhado2OIID7TUitesZnaMhxIo8JMs5v4rS6Z6Zaxd3Vt+
TEU/vI1iCWlsMFgTSsFvBT9e906dBsvQotsFIUoPyZPGYf+G5M38YHcj6oYZRJcYjsKbxas/vfXC
pdMap39+6O+hTB+uN/EOAH6YIwDOvCPa5FTIkdPr9cGe136ZyGB6g9EoaNf++ULvMcW3CwElUgYQ
2Ml07R2m2NHBtQD1hyIh4Bxwoiy3Q9XyfN5GO326onhMa2lCFk7ZXxBf/nx1D+tOSC/AqL7FcOnn
q0PTMFx9VvjSZ4354EjYWRhtztSP64BJoZMKnMGlCdAkZvHf0cS/ZVIZ8Nd+QjR9HaccUwfVNJBu
/em7y8xmYBF19aE3Gv72ScajuHYhhjxUWU/bLAyHLz+JuWZg/YZudtVI41fFbnGIwXof3p7Ff+DN
X8Cb5kpk+8Oy3TwPz//1ncp4ei6//e9/3+TFM+q9n+DN33/pd3jTF7+xaZHy9kMuyQv1O7xp6Kux
guMwGjB1k1XOH/3wuXTXP7H+ZX/5Q2EJIGrYYKEOF1l/798zO7HfrTNQUzxVTOJT+ARs4+8pgt2U
e5VyjPZCYBW0sUSxG2gxdhahwbd2UoFQ2H6MVGjgnMSIpHNG7QOQUIZByducl/egIYEdvWAa7fHW
sroHMriKSw/2Q3Ye8B/+zLzK/WQvTnWRGIgSB5mZ6BeZi7Zkv5UXpoKU7eQ+qUzYVoIRtlr9qUqa
+pppabPsEWfuY4kkIF4Ss9mVk+z8TxMTV+9AdiGV7dDOztMk1eidZ/xCSQBfvRhXhvfWwuWkCtlX
vfR5GrTkaeyKvmQ8TCG5a8hPc64GW08GPPOKEucqKOlpooJSEqYsTxjQQ/nbeaCqzQl+MUhLovrO
pROaMxEdht6hJduW5FhpJSx/gSlRQIiUT+sALaiMTp5JuIwMooL7ia31XI6EPke2r2NAPU2YWhqI
SfUXSf+MS3WepLbEGJugPUxYqqxGFleO3aLNgTOSWh7gpAZGAS5HhEiQeAt5Ahtk+2LBWHOKSc6G
C24myOO9jKCL7Cvx6nNv45aAG7yNTKMmVMo1ARr2Zq6i7oRSRDvqkkQpndi8ACtxImAmwYyxT6pj
omnTPrYb8z5niAedu9dhMkBOuTUKYFvHb+ZnQgLzLS0jPWs+41pYU4pgk5Ff0U2AW2CPdqxrgsrz
aiIPoa1qOJlTMR69SYWEzOS7sqQmBMKJbxCrVOGUFGrjICkntcq2wJZidsCFEJaulCWWbRq+7HmE
H9/CxO+myJwPeV3Gt1bc9meZTO4teWXTpwSlAlkYBm7PTaJuWQ/1bp7q9BH5SXQuzHom4qzRzJCp
/4S5B5I3aaTuyffz6DFplHVQiaPdaIQwDwHIu7+jeLSuIjD1vZZhb7Yx3C6fH5vWY5wMSPehdYzq
HhvEHO1wlMQqJJHGUmFaErEb1sRaH6uOMUXgD325Hck0OEp8RfeyyONHGGDWpb8QDhcYjS0fhG/0
M66I0Ps2I04Lr4YUDlWnu6Dii+uq2uZk1gYgsDbxRPiQdtJ+yFqX9m6kxRCWcq9WnSq29SkEA6QQ
43QzxrF5aSiOM6Z3cLfAFC2EAX13mxROhYhZVfspcpsvEn6b0aJ6hN7lXfCkAYgaS4Rz33jXy1yo
Ww7/5KKi3X+IUZ08jRbQ88rcN1+yutMvtaUCB2pby72QhfJ3Imu+TX4bHeC1tjSuxETneOfdY4U3
PhGiUnycAXU/WnJI1+hSL//YYrJE7CZvmKMN3R7Ombn1XTns0oY4zTpzsE1Li33WWfNN5Vf2hVS9
j6YJwAmpNgk8NwYymGCxcU0KMMFJz1WUqQul0bqFdZxbrGKguMT2oCulTMU31BnztpZjE8oI4Qr3
ZSA8r0jCWNNDXE4kwjW/2hC5Zz4KV7MwKOs+pEt3nzWa+xWYJzcD3V+tOmzJDCk0ES8/uF0mLktI
fldMz5vAwWdz46bx0Re9e42rKPP9euzvF2JrmHXo9YszYv7QyKU+W0wzvrSy7trA0PDf8EtcCuMs
Fh/iRGCC2iJZWMOa5s2y+PG1MI3x02DjZELEHy7vOCouuWEAyysQlbSJn3srSb8VktFDP7VX5hhJ
LNyk2iTTSHgfEcwHS3NNL1BSzlemWhN+ckdSjQ6mxhsncIwDxNd2XU0tjVOxV9+C7lH8NINB9PNK
zZz6lDqwiFIw9aSUmTqYKwW0lgIwPI+lBRQbeV9yWQKLjunIdMMjkHSLaeN8J7SI7n6q7GdkhCss
jX4nmAeDfW7ULbiURgXjafSSPjAlIRFvkwagyf7kxv44B/FoSdALu+iIYkiOaPUmjDAxQr/S0Oif
QB+QRZEWFA66emk58+4MyB7HWIsYfmGUEsZZ1KO4a8ARW6GusFBF6+U12FvUnf1aa+Jr2rTmleFO
PT11izUHXKZtC2TKS06+H2GT3rVv5VjZ6jXJQNnykqyuh+3KT6CM/1Dr3T0mHXroGV2CbSgTihTd
2i41DBv4Z/FvW6Ort5pjEoCIvW9/iDF7LvIp3okxjTZd1Rm4cNlin+FBs+N9f8mWyrtrTageSVvU
DzG8r8BIuuZCZnm5xbvULq7JjYpDu6+Aeyo9PmhSzXAaS2fYIxiob1m5JYwUX55TIs++tgrL3cBs
jIKyB8QjdiJxwSecNybBl2FtN1CIitwuz2Wk2bvCnOujUQ3A6j1BQXOvp1dYbbrEl1X1fhjVuBFg
pZ8IgYQp5dVAQm7+eeiNL1lLa7RwPF5NcB0xaullchZeWxLCWpPrUCbooy3VvxqYDm1HYx7vM92x
t5OQkAliL9/BqfQgzWjRPWkR/ToRGPbSt1o+RdrdTHFmGYROYUUaCLP0mKwl2lGOl10qktCu5JdO
F8VngHB8RxE6fS0hPG2JNOG5et7nxCu+dSSdHGGvuqHu5vmmtfknkhH8YIaUf8AHUz/qzBQ3U2qY
OxMm4dXSaNmLn3k2e2ei7dEykmLZR8VtNhTE6ZAct2uGrD1CXW62I9DPwSKMZ+cqKi9NkrWSmwkO
w2UNHaVQTbsZDE3b6DPSOdWASVpuX70MtkxDPvtDOsZGOM6Jc5DAvGFqXy8C5m4FJQeqA4bTtWG/
tHpzO46Q3Cocm0JSifds0RoJytqTgbFWkCQODsU52IdTkDWa6/XJbbpbV4du1+NeLbGJ1cl/3OhJ
dedpA1LIeol3VUeQKZo1M3DSinYZTyDsL3HxFcW1VWoaJrJkVRXO6B9ItooBfcpbFG3nGXHYbih1
pnBM7ELcwZH2jgaQdF7smcPVm2HBRUnEtRfYyWjsqwkYKtZc60YblBmwt7sPULDTw5JFNZ57xjfC
OtBMzlkZpCXZImba2BxkecJ5YI23ksb+JS3nFt4fy48InoOjpurW0Uhx9QcC0GC+GqHuN+NRASkc
cEXSgjhdvItymG+L1P4sIvfDf3qp/5cWHqN/Gpy/p4rcJfXXb/917Ivn6utPAq/vv/iDLmL8BtAI
jcrChcb0/D8YSLpov1Av6P6/lF8/5F1EA0BTEJ6DARiWkybA0g8DO/46MDPwGeZ/9r8lhH9LBHjH
8oL6LkihFHwu630aRQuHryt9Yms0XtUgm5OaMoe9YQv3uNympv0ky2m6xpYuRYDRPBUMTCnAyfCq
RzJbyiXJNw1FM29FWZ2LUX+E+BhzkhVthqsHEMRCi3XsDKxjBbk0u2xGZe4xEW2QKjKmM84ZpMxn
3yqvHcm7qMk9AVzRZuhsgvMkxO1iGr2Alux11Mf0VKKgC1u3gQVb1YxONG8JlG3CzNWXy9rXz46B
mT9Q43OtCFtEkr6dxYyN2pC+9sQXbkqGNFu39k6uhVE4rl9hE1evfk7mlDHdRcpOUJWPO2Hm1wQ6
n0U2X+oxP8XBGagkfcZRB1NacpRs9pZiMl5q13lq556BdVSEXZlYH1FOH9LOc9CTMQWu+9XtT/NO
xmA95VPx7OqLsdNjpspg2usdGHCEoXwpXrOm0sIeIsvOKvAmtkqJfCl2eefl9BBb8m5tfUPPdOJj
V/gviIP9/WryHMdktY9mfVwK8C1N9twYXQ+FnV6YyWiS2YRAgKJFNuIpsfKLWBXPXZshbrVPsLCp
XBzRbwVfSIr0tR7msyh4VrM17MgibgNNrAJ0RkNqSDjwTGpRs+ZGmQnm0lCtCY5DiMQEwB9CeOYg
PA3eJLG23sukfOY0xChotfIccAdBQ8NIRvADpFGdZa+fB1Pux2S5xNcXRsmkXzYuPIYpT14t7EEh
06TXea4ucVCyD17tM8FP+YbMJx7xHuTkGZyCdHVL2+Q9F5oAojcJauurjgg7WpnHTmCWnNjqocRF
Xs0VmRhJN2yiOn2uJgq6wlRYyC2XkxmnmJl06Slv3adU6V+81rrxZWqEDpD7bA6HxR67Q6umh4UM
OsgPAwvVOsQlzwgxfhHmw4RLC3mrTj0nW4npW+gztUeYw0rArJuW0ixJMuz1xyo2XnyaiIBxFHAF
yD612kPbjQ9CFa+lTtKdjuhow3zjwYoIa8pTkunoBeEAOVoSGkimmFNz343KoRMUT3VbZTtH2BgW
CJdTi9/jewIBuCxFy3lK3W7mNGE5YpdyaiiUP2Nu6IcuRIQNhcl0azksu0LFERUjZfvsD9OhdeeJ
pDl7Oval4x2hKmk3OVq0bbs05U2lNTOpacV0USIqCU2tsF4Go/88T51zZXh5A71Y1SvhCppVk21g
Z1jEhSzyOXLJMwjo/wuI6KKtHhkNPJaKzn2D14SfMtBArpVEJ1Hln+mc8LpXxZY+dw4XK900wwyy
LVQC/xiOJ8aWqosvvBoWmOO2J4JHzhVpuVuyAB5rjZqyh0CAl579jLyse6kq1H2VliVb8lSxC8SX
oll8Z1dyKG+oEqOzMdgDNu4s/yUzX2qjRpfVluiqJz10lGnsoILw3GZegRFbzwAKhM7AUXiQj91x
r+BEIFhxn1zNOY1mK4/R1L1CebgUTv491+dvwdc/SSxBXfFDcwSvPgjbezYpYUoCVVJOqzwREEJw
xLCi+KfUbq+XyHB+AfW+H2l4XM3nQLNA0/FOec8M9gVMBWfGPDheo18qI78wmcsFDoXvL670HtHm
SsiOKWSh+RDb9nZ6vTzfYS6Pdtj4H+m6GMfjAHAwh/zZj9gN1+04M+QcWqjwKOXlrO/+cID/xYTo
z8xcrokrDGxM7GH4759R9NiqGLtiRohHkZ1s7X56QJJShJolDlIjH239vkWxXHY9u9s/X9r6E21z
/b7+qgqG0o8e9N38AFRcMjnzqkNfdtYmoyk8zxFWIWwXl1md5QfdVy+yV9Mul9N0kU09762PyQxM
m5fEYaBcLZcjoyTqV/vg+yXKk7Hbmp68lFgQBGC0TQhMQUhGds0Eflfa0x1DxUfdTkgEUHAnvUIL
VV37exuKwaeYziGEezxv/vmb/sUSIgJLNyE+G7ptmu/I5WaR+uisRHVIzH4nahj2/nLGeqb9xR21
/+qOCgM1MARVLEXfo8W+NDzFH7JW/UIcIVeeZ9qIrY5RX1A5frbBo/56iI3ylvn02R308jZZZ0Ri
iV/biX15LVVwicix81CXsdaTeiTHB813TlY37ROP7d5GAYTtT8KUVJnqKbYJkykZY64aPgLv9a6/
q3L1qJBJ7EjxExdD6pVbSbLQJQrL1yglq7PKC56i8uq90rLXqH7jQDGdw3VLNdYhme1DklRpGENU
goapLnPyLkNzXM4kTlswKPi7UVB+7mwcLVy4q7+4kX+xw4DsE3BkoM037fdC+YVmpBWaVR2YPb+V
E4qdDaQV0yFpHf55cVBh/zRJWt96grQAn5GnI7Bd//wPb31nzpCUyJE82Pl0J/r0osT/5heX+Iud
xXUQXTOtMPDre0+QRplI+quuY4DuTw2+QgqzmWgh9M58IQti3g9kr+WmOPiaeZKRn2yx+LgAXv1I
4O0XD5A+MMupQ0qUWQcMRDlkfXanZi6v8VV5hTJobZHi5gciKRd0X1DkRn3pr4rU2U5e88HDbBAI
wYMPPKfkBdjULYgkBlRJ5HSZnZkElt+a+1FBX9bN9NUGKwzaNL+eVE4mRTyHWPFQoBrYudlGQ8gX
cS2TPtzVlUnypbV8t/f42xNG/MUby7PwoYixDwsm2T8/lNWLWNVzWR2MgkZhSso0TDFbDkwiC66J
yR6ClHKLJAnvVNrY20V9R3SVUd7AZn30opzcaKcadzJaJDIgo8YuUn+CSmFtIMUDsE7OKRpdJxwj
+5TgkgnAyE7UYKKycbP5UTfly9LrQeqm98qiOvRbvnCnqX2e6I8zhVjQREmztwq59xt5F9vOGGQg
2IFo2Ph6Z5J4F4tsU0aFvzft5dFvuum7yfvf3qS/eEk4M9Z/GRZQwlsY4R8WroxbNHdyqg7SqzaU
OCpwJR9HID2OmvgXT8T408SV98TjFGZbM3AP+dM72QprxhJxrA4d/ktbA2Lsxouyi4iTyjd4Ptjk
gykTmg73nm0qy6gA4+IaHtsSjDWMpLryG8DAqd36mBgF6CsHMGnvS58bV8ANN4UP0x5GERrwqrY2
VtO/lNlypwoMSN31MGaZxVb+TKQ0VSp+TdlCGu5YbTJVmyHl6hYqjrcbeKRv7eUilEX6Fz/or9pX
IMswa+S0a6JxCIplSI4Kmu1bExRVJP9AI6svqlE+pAONpIcLari0tHr2Ih+6IdYDMsAC3KkfILSf
Wy1Fh0W1ZrjjJl3NV9d/0Er+HzwmWJDNiOU1GS7b9TXqlX2qXfngxGsDYeca7xMy96KlWsJk6Rrj
CG8DsNRvO81+ajObV2yI2ivfVi8dkeCSHK0Qevg1FAmsBRSluCjEU5ZMd0gRHNyp7AO2GhfalF2Q
bNZiesQLPAzFBU3xntQ0TKzjiYXJ2+HI4bow7M8JHtEXuWEDTCPVNbuZKDu5Z+oCv70FY/ao7LFL
eiL17FfnsfMXrze1DmRVBFGsKP1d5VEgpW0h6pSH3p1f8PC+63XOvYk2K7J5rdf6663VrgcMtgaf
Su/tna+SYTfLXgZY379USAM3+VBlWz/3N97UWS5q07gNTdOrCGgb50NhEMcypTmkx1ik27Yq4pdW
K/zrpiNha0GovQXi8q8YC1Dlu7jmauwx2TA/Thbllt5ZTch4ZAxVjDV64VFZxzSGnIcJGUthFlNm
u9n4MEzsoPjX33UeLSmWYtfTON4Je9VeFNBN0i4nHFcul8icCTzEb6k0tAXX7vnF6Unj6XCTdukO
DnnqnCYOEZrM8cFCzLJW84P743z9D1vhF2wFSrOVp/L3CNvhWT6n6R+xtd9/5XdszbDFb5wQQFdI
tEjZdDiYfnAVHH2VacHzwsfY5kegEvyOrpk4QluGa/r/x955LcmNbFf0izCR8MCjgPLtPZsviLYw
CZPw5uu10KN7RXIkjuZdETMRDJquKhSQefKcvdem1EYFRk/u3901HdQkTigPP886p4NG9E86bPbP
hQZsH8J01+AKwxGeR5NtffB+2BOE4+dLBpftrm2V6jljFoxKmUlXTbjk4DaUFTPRxJ6NaFIa90ki
tVvoxPO+tLRZhXlKc54hMOp5/KHjRnN0VOCa2toTdJNWCH6Oo62xtZzF0mv4bEoGmkK7VTG43PWw
j4iGyPxzQyN9EsvOSOyenPeVMctbaM7LwYd2EyS61n+UwO+aILFGi0EyMZUTEAym9m03vtD/Z3Ru
JnO6GlWRASQx4EzUfM2ycwHVnNAFq1eIaNkLXLL5WpOQRgxsG88zoX+hr2LphiZzgY+hiXXmNRTj
sSH0G6rmG73TgPxVeWs89Oa0yL85a6yBPz/Uk19fAcG/Lt+qEL4H6Pvnr6BYLCtjbObcLY3pryQE
e6uMVYPlI4riuGzUnRukRuFfV64yzsvR4KMpx6ts3DuIf5eEZDvXtaujv/QDJ2o7uTR6q3onTUZ7
Kmu7vU1mbdqiK6MksztaNUT85o95Hnn7mPHWDo14deV5zQNjFYJD1XhO7qBxbyTG3k18NLRO/frD
Q/I/nWJ/ttXyoWkyrDewB/Wccu0vR0n6ynEkVHmH2T561tdvP64q/Rs1MegcF3Zljzz/WFC7EtRR
FkBwtG7ZtSaI0amn9aXIocQDaI/TVVzS/xsr076LZn4Fd9f4ICdL5zxkjFdJ7+jn6Bmma9uLHlFy
GXs/TXPaOeMQOjLHc1CO5T7RGm0vB9PZMLeD6ikK7ulVXH0mFvO9dPrzEVHjoaMAPMwebvvAiqgW
JoSkEyXDlglRgmj0OVd+drKsanxDJIEdBvvJG8oDE5YTMrem0wcyVFEJqy9K5jjd8lDKS3cgWCVv
ZXqQ5rso0qwJ1okt3gLge+ysbOIpLRMqh6/Wopv5e7E0RmgAety4ZQmPq+RbCroyzS7o8dbns5cb
T3NXqg8vr8GllmOzsjhsvz5Mi6vvyqRtD/6k0rO868QFM+Pp2iv14cKWsN2Jd+mx0tXJkh3mJslW
vmps3GppN121nc4FNdKYJE5vwSG8PpuaXG5QErVPVtLWrz5IiHPLavxQxNP0N3LJX9as1S9q+JzL
TRqTPt/lKif7cc0iMy+KYjgwt0knlpvOB2mq6S3w1IkyrHF7PySdlHunqZa30fCWsO1a4kWscU7e
M+hAlwqq6QlHSP3k1pbaoIYU+9pTsKgt5pKgvx+Kmp8ihwb/aTaY5R4kg35erXGIoouXLeT0aTvT
IridaJKjAZr5qKAX5wuL0X/IcjXvBg4p64LK4bDB5alv7U4zICQwpwThNkyXQA+Xm6/bVmW1HyLM
ny+a2tbPdVVFn1iUxDdPKyBLZjoRvYDnLlMmsQipFZZzHFpl+loKua9pU2J9mfyeQ1nfO3uLTra7
lV7iXXmirubt7x/dr+bHDzMZLj9zHbzpsPYMdHNfvLAftoyxpkiC8xjdkoXhIKTVXZAMTa3dMR3m
E+iQZxFUtNp9NqfQIW2sOUiwmzKZ9p5I2V5MnsE+MHIgtp4c1AuHK4C1fj3i8VWkij831syHAQem
H6GCart//gGsdXvVEf0yUvpqyvzwAcpFto2exO5t7kCcxHAzXdaoe3Y1ciTkDiXrTFSPrBfIk1PI
SdAvHa9ULyIS9hkyh+iTZ89kYZ6rF7RB+jnCD3lCS9dH+A+86D53V+JGUsboqn7/3r/2418uPuZt
shuAAq7S9F/u/bHAvMxY2r6taBeX8Ejb6JO7GZ5D0zb5I0nPy0U2tdNV7g7lvvtiCBtlid1DpcOJ
jl0ajr7RHHN7bI6VW2v3HbzjvT9aHedVDkdXi9em5y7mq+sRdD88X6QTnwPbBF9Rar220dgfxbJ4
9LvrBdKWNcpy76LnChFvM+wy6JJ1fR89GYlOJpGneac2rQ28ya6zy1sTnWCeTM8YtXF3jkNEMjMw
eDROJRmWeDg+9Jj2Iv0LSxvCVhn6FviIv4On+6oDQWgTs6wDUyp1zK0hei5dHnVqgun669GD1h+/
N7iIhq0j+c2ezMrTMjXGbW60c78pMnNgKlEn7wIr1i4TSfTMnTd8WGRas4KslyZzI0Q+cEgtAYo2
sGiW3aqUfsFsFPJeKGNBA0FeKgaM7A0LeHWs42TCWkCoadMYQ6hZuXGeTGO7sd18usx0tJp/cyNQ
JP5UNrAK+qZFzYB4H8ob5eAvZQNrddG3EkddkuudG86CBwwAE2tzPoIDwfKWYIEhHCpIliTeUYqp
F8folptFZ03axkV7TDREbkme5aeaw/WI/1ikhGNpWVrA2i93Xc3EKuBJEq8r3+eB5b97RS40fPSp
a2kbWsUFKrkEptK+pBy7GMrO3haovLkPrNLMg9xk6rgjLBxYLI7q/uDFaDPmRRH2bRUPE7Yk8LQJ
yStELKV7v3a0GwzdM1wuxqnvtc22wv2VbJqqrg6TvuCa5qk9uHSqKDnX75VEze6pneSBgJxhZsKR
LlvfnJ908GcbE+NowPthLNhmPBB+TLIANlayOh3ae2+maxWbZhjkqdIzcVj8fNaYFCwoNWoc+ow/
cdaEZP8mj+wD6WOrZdhdFjWaXlClRfbUepaPR1bWTgwIzhVkY5msBkGbKOjc9CtvtWFcCxzgGSeB
dWGvMaYCSbPywsgD6rbdlBSCjytZ8oDucqHaseHXUUcOLsQVFK8c/kFLbeAElfdx3LXHSFjsOoue
ma+JGdGhi3VHyTOtY0Ram/58E3dpRZQS8UyvRQ6tPexqDpEzK7sItXLRz2MbDPvMjeCRGl5VZ5rF
bD3EDGp+0/Eqw0sQ/XKTgVDr6Vhk021DbXkgRhQDV9suyyeRct7R6xcNsVoBdJvkKB0kSLOMGG9B
pXutkyYhlkU3GGGMpUGKe6wKprjBt0xDg7Z0JDZAAfJP1x1vu6perQ+UrVCDpFuG+Ui8k+sWybVB
MydkM/C5MniCbr5W1P8/2f7NyZbqaW2i/u8n2/uP6aX98WD7X//iXyJ88w9b+AZeJR+giAuj5r8P
tsL5w6Ewo0Sgeb0CSP59sAUkAsuGP4KUwXSOodm/D7aG/QcpiZwELCoMWvmoUP5BhoJu/XKuWpuO
Nk4XH/21vur+jXWS9sM2Lzrk1nVVgUmsjeZp0PCAtvn85mG6vFx0DeksVWMw0b2/dUfvggPw8M0Z
svpOVdpdLZr21M8Mt2rPZSeoeu04R6YT7YcqS9hWau0FFlAV+E4laoCEESN22zbi9rp07dm8saxU
GgXq2Vx3j4veeMYlM39RPbR5bUD9o2CuzL2SHRkvSJOFS2ToMC7TFKDc7woAHhHxBLtliQX50mps
mvoh91hf6drimdNPiT85xCGiju+2biKsdpfklqFOnRWnbNtrOKAQbMczxFxWqkU/udWM2hbvJNTZ
hYExsjoLNMqezttsH8nlsQX5zkw3svto1rR+hRuywWwgSFYveJK899jJIDMsRju1UMcJRB2Qe7Ru
KiCD4+rZdLyFdi9pr57hBVrasHf85CxiA4Q12bkYugaRZcN2qRgjbrwqOxQxY7ypTDuQa6XZHTJt
8raj8OznebCtwDPjhEzG9C7Oc8WX1WcXOJCrQ2aMj1mFIj7D/RDohR8f5BgDFKmxPj6lUzrG23lI
j7DsLiqrOUsQpj+1cVGGSJFBZE34HMrBx/ATO2/dFOH868dnOiFIBKjF5WQe40k+TkNXBrOvZyea
J69xWjVbM5L93eL1RNguWrHvuaTMnaoAj/S4h2iJvcEo9xhEboclfXRyg0o+7c6WtqLDL+PLJald
TAjdc1W0p2KoyoPsUoWO2dxMC8fclhSbM6UEOQHIT5KYKAJpyEclcBNjjqy2QCg+EAk65Aos0fXo
4wBAK6oFPjVX0Jo4wbGM7q3B0oNpGa4MIPmbYcAeECP+5RA0JOdRnzcXXsep1WWGfsTfke7KabED
QGBJuLS194qceNgXg52+ekmN1LuZ562qbe2WTouFlSL+iMyourK17o7Y8OmuLOZ8L1RBvZyq9FBK
tPl9KpzArGabjAibTAg6UUfWhWRHkeTv4sLGJ55o/n5wxo/KlsUR+yFJTKwdAb10kBzRlL5WSDpD
CMjFNo7RnvqiaCHF4xmnTp9De9E41Ioh3yJdBk5iTPe6XYqgyeWjlkfHhYSHoGhpsnP6erLnSFA6
TtkpqW0/1FD5fNJuab73C2maOjMIOVrs3UPtrFg8Ic+LQfZnDsRFiLLY9/HzLBoCJIeZ9gA3zA4q
1xPxpskGYrVBYGoHQ4r+dtYH8Ja5JdU17LKiRHyBakchj6COJRgxciO3DXV4gfctHmlE1DrgBNzh
BvOEuIFHY3a8GjcW4n7GF299XkP1iIbhGh2FDluV2yL2h1wPvGma32vForqNXWs+9V1aokcY5xHl
NbfWtKYPUJbUvFuJXnPsPvW6HlO2/Yggi6nvk885a32etREEMRnktRovmee0z63N3ULgKKCenT4U
4iwp/QJNmqfQR2t47A0EJrWkpT1nDp2iilViYnpSiRgFqTn0TIIplYWqzS36exiOMfxXDuTfJt3y
H91UTZd5pr3wSD0ZSyqg2soKZF536rTausyEITdAezLSI9L3qPWaTWqo9LFoMiTgDqmXFwwhMPAX
/WJumOUxZCmiB6T8FDU+DkSal3l10n3cV645nMOlULdIDbU7abXuiwF1chNLH15d4XOs7uOExxjX
BUeVqpx2cz6LCyeaq20Xde0m7rruMgchgUYnLXeQHOd9sz616BWcGxJWTA6NgBgxWCZwL4drzE7p
Np1bQCYiMSjn0MbW3uIFSCbKm9Gcn0ER2UhiCv+NCdmNO1lobFtpDgfT674586rAFSRRGOZwtHLd
wwJFeRZ0uuqYwIMazbROO5t7OwFXiOa3FPDnaW+kwQwAEemwznrgzZcpcuyrRRPDxZz6ZOTMPczV
cjKCqYUfOLjGF4Q53qNJmwJBwyT0s4zOhd7s4WAzRDa7C79n1WLwzBmQfkwoAOUeO2nZgTM2dgD/
+7b3FiOQ8JC21SqY5rP5CNGmvTbX/rERA0QUIvoC1/Hxd6/ia6ExT+5XQbZqJelmXyptJortPUY3
f2N6jMhqK/c3bVcfiefDmKapz6l2H0D8VtsFncNOtIrz7Ax1QKPltk3KKdlB7JhOmqzf16gJku57
XDprzT7adZgbbnnF1F1gyeCLLcWc7Tg+iOOyStC1VYxeK7zimNzw/ccAQAEuEZwqM8AzIGuu7Nr5
vqyi9nKVtyey+25UUp5Ry8IbA2UGnnmcmbNn+jn3APDrVR0/SvnZO7m/m9TyHW8pCStfOvpstqOL
qNIjcvwyln7px6+F0il2AepeR9KIwmSV4oNKGNjciU10RPyMCv0TJMMHB3ZOVjYFwzBZTwVHBmJ5
2/ox9/hRS4PpTGEV+GzosYMPQFlqsYgCcsAXUNl5duMblTqKL8eARNE5YiToC0pyFtOKVTsdnry5
YsPozDtaUzjJYvJfswnZaO+k+auxuhSK1a/QW4WzywZ3DlGTlztGhsU5w+dx282LFQ7m/NomEUMF
tGHBCJQrGBMpt4LQxkfgz8u1NNuKC7owpQgSt58INpGKtz90MnvmsZfdxcqVva9dm38LFuOu6aMj
KbpjyGguvunbfLy2uyh7djPnznacEeJAfGkZVXuA3w3iaEoyJhJtxIVO0sR64PxBhrvtcLzqvK21
RI4R1q0LHQXCAhag1Y2SOoOvAww33m2OtjZdYYmaQOnV1aAv3UEsk3twJ9v7PspWPPe4YDIVdVeL
MDUSoUm5OWSqM2GCOgNY2mwqWVkVDA07mek/DD4HPNvmjhDFbe359i1KsVaErJoaJYahjNC22vyz
bUzPWh9UeBsLArQKfkvj7JXSbR6ZEo0OfR/a/iHuHzrXsXmHsnXFoYlzOu/Zt5bMg1dSek/5mIA2
yaokDuvYfIdEbN+VZEa8YdyifbhYJA0HePmno/pySaUyIRWTvJzpTax+KvXlrFo9VhGL5wV81nxP
YPc1nY2zqHI7F/CpUU0HxpQZt7MzuO9R7IJAN1r3yu/s9MlWjXWh96m9wXqYM41gVqoqtQC4gwiy
rTqzum1Mq0nDmUtxOUnDowcYVRgCO6Aqm6XxumIDGQKP2upWi/Um20Wri41OH1Mk3heyGEfbwyWI
ij1ah/SJ1Uw+scX13+iJiDuZddFBZG56FPZIxRvVzqku6XcEKcopGcxIvB9jI0XEN2hzQcciaU5I
bHggEjHKrUpz/2SsXr6kmHS59jjUBqMomUIC41+3TN2T8Jb+nRHKcPDaigxIaGpXFlOWB+YTwP3c
FvTaxgRbK4uVZEd1hdaj6QBEc3xoRyyArLAh56Te3yy+MlGI5GoetmnG83DGXAXPPumNzsMYeYvz
LZare3LwJnZWr7d8HsQGjyV5SRDiaBI4lw7g5efBHQlqrdz+LgexqNOzKbWLvJzS56iwy10TeYW1
KZYpP+KlhHoNjNALLEtqHjhCjKIimqKbgb96mAqWVzT5d2NBbdyWdf9arpZTLXER93ZLfNZ8mVK/
/KldMRT3TOLpTAvX2I+rkTVbLa1z0SWbKq7zUGlLDnatUfZuXK2wuWU3zcZeooLOeyq3Q6YThFUu
5E4ZWXkgHCC+hscTzbeemzXV1UTrzd748SRqRwKfcQyKBVrkPsg4lM6Godp3ys3Ug9kj3Xq07qou
diSzkH6uPLdpD5mfFH4wkgm9nOWTBaGuzfQtFuWy2ZhtwjqKwJLobczJhy5x7CfDW0W4yxgr90Cs
qtJfYR5EG6FlUXyeDmsaObdwkyFsjMeNY/SwdKXmjqw+XVPBZ9LUoSd783ZishcWeq3tFxvo2tDN
GhCWRh0b7slN35npOT3VNIyM3v1knGG9iZIcNfAnTZftp0Ldt9KP0md8Gn1YWP540a2dRo/+zJrr
7XkfpLzFB4eAbi3Qu0QL67RxH5dsFFumDYu1JeNW7oDBLS+CwvpsnBWGBs7HTBrFvuLHnhbGjzcK
ZMK3hI7d7Qha7bSodAxp0KqNneiQofWkMLexZGxE5CnVAW3D/SQHnW5oVl1aVl1s8PNbDy1VJP2u
iWlSqWdgXZCHFS1OUdqu3bbP3aOmymFTcXC/7eLU3zVSGC+2NVmHQjYqiCS9ZdpZXuASwrtPY9hk
TbWi2NPC4ettk/EV0M6wx815ZU6MLkWJdY13gr9CGKEyjPlQ63lNKdXH5wi6PfjbCIa33Df1DhyR
va1nOmtMW3IRYHpFIx8VyRZxZsJpRJPfW2r6oPLd4qClzP+0kZ2kHJ3SQ2vXtSG4RAZNmWnuqsjC
iuC72lVnLjNdyuTQTzK/mGRfhnZcmg0VuJZv8zlJPpRyrIsoYiy5UXV8iOjdWbJl4e/B58zMp8Kl
YRwHHXFg0xnnGyZf/uUwxRJEUeocpJPaW3LKWTDbioBSoV97XgHmr22nKoSd+tK6ZYabdUaWovTa
u5Ra3YRTIeRWzyMryIixfcbg7QbmuCZXFGlSPGuqfcZ1LJGUe3uL1BVB/vzwLkgFOnj4WY5zQWy9
zsGTDDxCSZBhkbY6E4QbEILsEICWv0CgTbYD31ZglNM3sozOkphG5FK/l1n+jZ7ser8RwLvtu5K4
ick0mbVgg0OBG53wUYApwWIO0Eg4ITXzV/sSIvJ2RaT3sTXV55hDS+6W1t3rgim+0VjpeR7H8pr+
gxCb3oJjsB2UGC7bjno7E4Oxqdf2z+S16ggVKSdAEuhgnHniYyw5omVEGB4KqyOPTqvBo3UuHQHV
vHXJ1J1chrOBILfghB1qkySzYrTigGFHaXgy3GK4WSTt9jitXzmvUYrNJXIoa8mKY9mrQRKn2c5P
OHfbgH7PhWlCGKWUuoc3VYdu07lniWOOYT0tFI5VcozGpUYA0WvNphz6775eYwSazQCe2mOpseRl
g0XshkPMDDEt3lMyATs3CRDdYCoekOBG9j1tXgImFmmclXNynmoloB23PQAbu2sc/dNkJd2NM9VR
GTORTyrj2Uz0/GgOpfXeYgHeiBi9t9KKx8n1zE+lCm3ZxaXnYOrGXh2SoETDenGKW6IkRRxUcUaQ
i/Ki74PoJUkEw4CVwp/H2xoTdYUwioHVngbEuLNbFKYU/4XOGWfCsdmb/i0JXXgblGlXDh8vcqFD
NUmn8SQUW0fI5mQAzBqXNJ446kQbvirlXkhEcFeDY9Ek0CWxigZxOnrgGDj2t4OHsmvbi0RdYoPz
jvyCP5Kl92kw27GyisXDS8mnUYKuuM3mqjO2j6Tq673UZLydnJ4prwtS386n05K6kkddf2zYkkLG
LzipjbUXqMoYU0rvwhVy1gwQ2IZRih0ZQacVxq3BkuBMzTAesqo/uEP9PfaWEwJwgZBGiaOMtYvI
b6l1ctjxOJJPSocdMprMc13p5Cdl0/7DJgoRiVIf2y264Miqz5t4uCFrY1UOcMdHs42crbxhtl1u
aMy4RwQSRuBqXbLn7EIDcSm0q9GwnlLdgigZaWpD8ADq7ZxRdyJUvE2rQoc8zuGssfuWoLFY0LkA
YSmk/a5QHN/0BAAesgjvbFLN32Ws0znrZnPnQlhGEWe+Rvag342evaL2MOej9K/GD7t1hzvWPnyu
jt2ELjmIp6amGSX0DACgZl3kjafRZyE4ddsIKQ++U15YXd6G0WJaWF/S0e9B3+qFGzC8Y9zB/qhD
6t/JdFYvrV5Vz6vUviDveVneMABHU0girvZSOUVz5YpcO2RseA34B3c6wABrzl3JEQn/SpZsiHo6
NQSlbM1inl+ps3i0YlW8pJnuXVXQiS+QgfZvWup8xg1MCFKEtPZU04a+WSYLbl7qjpAZUzE+eJPd
XxtGYi2Xq3CelCG3qPZ0QQv8/p2pVtIA6ahVqrsbR6bTRhlp2YTpMiu4DOgDLRFpl3ra2KTJsxkc
0mi4n2P7gQrBvqujuNrF9dwdeA7mrdO0hFP63uPoOazwSWncxSJXIdPSK09vo5diwuqVFZEXIjsz
0k2+Bg2cMbF0zHOCfNug7obkjBqim3ax01T4CVOnP1kl60/gdEJl+zhCMUyTKE+Y6Hg1NU3h6EHJ
4YbyboQuCwG6ah4bZdVnde15UAsqVE8oy+nxzSrDtMW6QFAVkd+XY2qL+4Ef4Gy8ul+eevTuZAUT
VhyYNKgTrCJze2H2qj93V7RDKNSIH70uU1zhSjUbNiw/6AhLoWIi4DzQjY4EhwZQbViwyjwzk3K/
Ezfh8Wj3WXdQXlIFtTbVFK0eQGNY3CASwWRNd3avOppPQip8aDNBLFjPYNiSO/ZuJ0AiNmUcxdOG
ntp8O0sU7qHJg7Zd6tX677YcvCeDLZoStFCbwVSfxLqXW0YEN+SJZvCQHVI/pAOdUvXjPgZAdzPF
g/GUZVTgG4jsxMg3tn7d1pUOXboevNsW0yIVbxNX1zlklicNz+fJTGr6MsXiexfNrHVPBF+JS1GM
xJcqhN8cXlvzpkWxcetrEceXhuz6M01LjNc5T+Wpa73hzjBWDTL6C57SqmRZDQrbw3HuAZ5E+9xm
PJQj5sdNP9IVDMwGefUlHX5ykMi4MXPcTQY0y84Zbb7pAoJo18TZZpLt9RK3Fua2WRGkShvqXixu
fIK8KUlRTubPXBX6c6S3FGqL06FopcGElN5PSeTI0vqpd2wgjhq7blxZbGbcUhsOOyk02DbbK40o
FpJQirMmmtzjMIpuq1pHnivwsy2VvS7OKxTlD10G4ZZVlsyKRBsZ8zZWxHLSaTdK1uoSJ4N3KOAm
bdthUXvsnVYIFZ67RGvQOXsYb77RvdXYxEZ1L6jvzhk9jzvwnOaBdqZLl0ZLbuckG0LPjwea9lUW
xpBPL/rOf9MGXd+yOEFaSexuoxEie4GDgyCxDN9DWq+6R927xiZLXtZsD6jMXRwHCE/g83Dq6KkY
Q/rNDRhFv78AliDPPcd/JQVY3w4RbrLMm1/iuUhCw4JKHnkZbUU9KuiVNfMjjCAozYhbUBAu5lbj
Rt8ng2rDoSEhVrYVPZtKlrMR+N6yScxJ3yC0coPOrqhlUbU8pzhbQo4KC7KvCROIq7f9NRhx+sC6
DzG1tI0hv53sJCUlkc0ms4Fh088a5Lnm1pvRZnxDjxX86VwlO12i7oelfMkcn98XMCzNab4akakF
xiAf/db4ZgKA3dhauU3R62/olLz45Sp+jBl4jOTQkNCVi02Jw2dn6BKXm0VKSpwRVac4KpBogH4a
jlIcL1cwWVDcZfWTauvsGgT5IdKMA4VVtx8Wa/iuIbsKDVANptDFTixUyBO6/L2CARxMXv9S+Fl9
M/b1TV8Z+RyICuZkACC6QSWhXQFunMNIGMmxBm58jpnx3dLc/qIyyiZoWP/xeC4o5y28rt1o9wSz
QeNVasINXT/9/9j6/4I80IWFGe9/n1r/R/7Sypcfx9Z//ot/ybEN/w8mwjwyHvJTaGOMpv+UY7Pt
/UHjF34bEExaLD9E2QJBMNkIBMIr708R97+H1jZ/xBicPzWRiqDJtv7J0HpVfP8oBebt6AaKcVyH
Hp/T+zVsxnOHuSh6YX0kYlHZZ75ivwVPAcx2nNxdZsyPWR6n3a6dzbwI2xZ0ytsU5ao8Z5xb1cZO
aRbSM1l7hLJz/IzWbCQvJyv+oRGFhme7sZSzOEEasQVhYjeH2hpCM4clgJqVWHbjiug75XI6Fay5
oOnWjK8862OWbGv2UwO/cS9sb2+2nHHsYALA7zfINSbNi3blkK0teU4WoMXCH77I/0EzrK+uy//W
vtGBRPK0luf8bzPu//Xq0IDRq65d7A/VjgNZjQXogRx0gmWa8sKPIcjjDdXTsvisHTwo9xYCe94a
iIGGz1PqYzw9/P4t/aKF5C3hAIT0hxcQXwpa/NVy9YPGACUR+oG2id+hddrygoFi/IUiIIsQRbGT
4kIq3BQhXIC73OsDmSGAXytXVUkIEO2M9cbtbS07EWjR4pVfoniht5RPfBXbjpnR8pg0ToR8m7C4
2rlc4FDx1wqYV3YdsDX2zCx+/6F+9jdaGBHWe9D3PdjvaDV84+fPFCVySjWZlx9iZHR4Z0N5r25J
aq+W69+/0M9W5vWFcE9DR3NsHRsCr/fzC3Gaq/0Fv/87jh9YiluVR9KCliR4wifTzayrsa1srNsg
anOtQxsau8OtTO0y+/z9O1ldDj/cWes7sT2DVR/4LhOoX8OWdJgbWJcz531gyuhc2gxwQCE0hcbg
8BSDaGc08ftX/MtFJk+HVG3bpDDBGrIuaj/eOBj+NbfKXfMt7/FOsXvPSsO1NHggBv+ZOXa9zixc
lo5ekJXPZPn7+bU4VuQSgrLxPiGtTK0PY86JbTziOOO+gy+/XuJ8dvr+76KV//ohuYec9T/mxSy6
v7i2TNiQjZ/J9m0SPvNBukK5B8OEDi1X9/fXU//rV4ir0UCUjCGXxftXL36GeUAyrS7eWzrIhXug
f1Q+5EbHGhV2LgW8upr8JRLFeZU2pSO29pDI5TFrXaVMEnJZEAGNMznwb3Aiondi9lYa+Tm8sMab
D/1oWahPf/+m19Xhp9vOZujuWy7iEV3o4Hd+/mJ0iH3GZIjyrZy7hncBGFFmn4M+4+mrqsKhKIuQ
iGAB/P3r6n/9YlYjnUFjAT+Fof+6bEWaLibV2NrrYoNzI0TUtdO+DV1PJY0IdZOzT87J25Luy5zk
JHxRXTYNbsxCm4zhPi2WkTon8SCGvMa0cpHnlo4xn5GAZ7Xe5vfvlufil+vEG3Ttr8eE+a+n//rd
2vGomqJvqtfESw0eRWrgbrluaaVwUy2ziOcBuhbHgUsNNSRPU1taFpsBGIiZxdKXVjy/cQMW2adD
T5CfkEaEKcJi0a0q+/xzAbYixepiT33sfGvJ8I26cCjIWemCgc4u307ZdA7bcGnSk0HdXUTrEq1x
buIFjXnKvRscvt30vMw89wQLTQvDy41BHCOLvFhSB+SQYREfiR0xGQGv0/TNig9n7HUaVSYdweWa
x9+3v8EW49ZsOFnwHnWV+fDR9bLXv1HBq4yjJeEFy+PSme5wPzS1gx0y43dGJOcZK8gKIav4zgwk
yLx0QVmM6z4zlcaDHjGW4sNU6LBoU85J6ZQ2itPM4G86Oj3thNGni0Z1bw9T0t10tC3YzOaablAX
tvDy4RNlsc9La/Ri+OsLJzVeTYtRLl2avkzr59pL7eEQWUOdXuRkqc77UQeIeYZsZO5PYOwm7qXJ
A8c8b1J4b/MZASQJm6WIunXPrL3I4GlTXr0SBirGbHSC/usD2BmnE2BkrvCdbCNoknBBbVFy+7VT
vC5iOQpkDfNKC8kMSJSL7T1DSU6r518/o4aJi5QrjYCrwyvyKjobZrLYXIPehCrbkCeSsDjOZsVn
iv+8qpaUI1fO9hTC3MM4dnSfQFf3gA70xF9fEeQjVdusIofLomYX88WGhX69XSof4+mnKauSmyaL
nKy4RctXuRCn0F1yuyg7M3imhtL3uWtiAwUTFJGJxsvan9UjgDl4Sj3zpFlwG97+k70zaapbSbf2
X6m4c51QqklJgzvZPWzAgDE2TBTY2OrbVP/rvyfBFfewfS5EfeM7qQofbPZWSsrmfdd6VlNMyNfW
1TSkGlLPxCjCzz7IOcZk8cBkwHOR5cARMVpKvXfD5WDzs5mjpr6INCDz+rIh376MtpWBQSleedbA
LLBtF5rQNGRxFfBNWhuwAuIr327s4TxQg8NvqebK4VXAooXNnzvfeaxdZGt0fCXkLfqDxp681nRD
SIT2GyMh5RWc/QZt4MZepHQOg/Rtvl5aJL7et4XAPpMrBQbM/Qbdnz9AJprx9K1S+KpcYwPBK/3V
AxhkOBeOpPymnC2gc0g7Sm/ejhaBfkT11nq4q/2S/20EXRmK1GnH3MDWcWGX4QDVGm7ndsa8RPQa
x9entLFb/Uo7OO6qDSBDwZ1wFftGADq1sIc7DzEno0BBq1bzYZhMlRaXQ+4IfmGD84LvR/mj1081
pUvgTXUWLMI90DkkpWqTmndB7CYgmbGCYtwF8JTH6bKTprFzkX3U9q7L5sgxUVDqRNpoMOvl2p3n
icffV+jGaNXRNZ9LNgpjRVPXJXKhpSvd5Q1umzC1k0+ViBO6CuzV9R0uk2FGRIjoQg3GWaJMUFWr
qW26Sq2nXCljPGahgvPCGVlxbxrHRwD6VCpRcjHwXecI1lrRhE4JqrkKiNDD2ezQuWciZrrZdsD3
54bSB0ofak/s2yesbRZauUNop70LLtfPmGblD6Q3hgMkTIAuXODsQ6wlkqSNpzimCVeBJfSuuilQ
+uFB+qOfRGptgCayOdTPpdlPimcotJMmi45UeRZ+1lhD34qrxbWZKlVTMkqbAkYrVOfJNETfXKlR
Wky5KS1q7lIpHM2ighEB/Bc8A3YIeL0MPk+umSDdGHZmV1P3p+OsGn4GYkPPSzgsi+km6OjjQ9Eg
+YXpqXYmyfjRUGV2GBhF3gXqj4oHamhaG00Md7+ZMe7NEU+6nyuCno/xRPofuBqRT3x/pkuWo2GG
JWZDfaA0qLa+k+tFtuv6hsdxki4ifhbllo7EavZjw/k0mXNbRyumKNc51E1Xckk+9O12hXZUb7F0
xWr+Ufg4J8BX9vocwqyvB2esGhtuDn1Uvwm2UZyOZGf06bLQWPXR2W6acCxDijTIIj6HzcTF07bL
me2HefT4xl5KdW7YVUXs8WKn/cJ2mj5g/+K2f32si2TUP5udyubBXSiH8M1lZejpXhmkrenMYZMx
tr0WBt6KnWhk8n4aUcKbi4gaeBTyIEHeEP5COpYqyEiPpmEhZvlolGPefjaLKb8LsAVSdm7JR27O
ZUlfbSeroa9/1GC+jGMbFbQS6Nx69roq66R5TJhzlx3Ggip/dkj/a8k7pCHwNC4QmT8B6qbfSzsW
5g1tpxF8n4/3AaoCFAtHwQUZXX+4ahu6CTpdyixwQOYsq7iaOvrcDfcIzhYkpmaBg1wOrYPelha4
3tIv7TiTFov/0wpWdWvM3QMhBb3zWebd7ETrtHEyrd8F/hpWqzrg+kOe0zDqEMSykuUkKObjsmyC
hNz2dhdaC2lwEy8HmNcOUq5pino3BF5EihobtOUuothYsfDJji7lPPf+ynY6S6xnZJdIrYBKqGBj
VJbWnHue1a4jN48OnmV3m6YywQ6EQWmaezGK2NqF9QSRdtV5+UKvJ7Rd47qGEe586RW03mpv1t5c
g+iozGm6m7oJtaBBFrVx6xiOWu67kqcafYeU7ZfFA6pO+6+TXlvvaZBEC4rDwavlJpiWPNuHSZeS
OUb9F31rQESchYepfREkiyL1y2dMdtUwbSimz83PIHUxPK57r668lWUrtzP3XYjh2Qfzbbpw20JI
wrDnhGdkGTLjmm1t/DMmagZMxLryM5iEG+Jv5kVupd3ZRnTVWlxMev17923OJCOJ2xEVdqVWI6I4
lqW6sIva/UL5tq6dTR2ObTiwnzIj9ijz4IGsUqE58sK006z3mqXRkma0b+1JA5vcgImEl7sBKc9a
ywLO6wAXX89wBdghppLEmAk1BUWZjxG6Q1vVo39cGtjKHYLpBq3gJTyslFWmK7HuL/vZ8/idu96t
9O5PqkyfHDxU93zbGYEpSJm+KRL5jbi9kq8iasMDzRjhqO439DhdpklXKXb2PmT62to7lssuGMuX
3kXTt62Zy1I/0YtGaED01uxH5ZpbQAFysQ+BY+VsiUrslswpUGNNLpR9CQZ7lExFqyfEIrdYo0ef
RISR0nfQMUB16emV08dsyTdtoxh/+773yB5ZPmOfhbyxrsJA4wdN2P28S4r8N76/ClI9T2aOl/NX
rFQEfCN41kpA6myhwuAkI/Ryube6vpXfR9pG1U5aqVdekHw5sCziutB7qbL29JaFUCg9Rl1Vyk78
6g01AwghnHLo8xXrIXUD+tw4Jahlm1CEikvm8FlvkV7KPVIVepX6vYI5omIcM6LfmdEkFHe+vbBD
g4GsIycNqv2cIPb6lfcEHIEaZV3hG/TKQBR5+PdILA2v0KqvMaJRHypjfmNVdBKNViYg4MDwpnnF
kCUm+4Bbt5hC91veCmpPr7eRBVOIe45/fXfnN+HEFdsphsEW3dHg0Xcpo2xACLqMqRkS/pB5LvS2
uJZRMZ45bEcBSCLD56rEUuviUwvyHgx4bZZ6U2F2gPDH1QgJi0XRlw0PS0G9TgDoH83W6zb0m9ml
RFaod/NDVbete6CvrAb/mgaqVSUXMvRMvg8iJP0e2HZrcqlDxibzLleOfkUauDQUvEpimwj0HBy9
URM5R+OkEfoBs8MeX+m+sbycfXb0urrGA6kMxppeMxvVNcAddoGESuj9Zif18xiSb8rO2mQEAJkt
HiSeNf9d/212JS3Ez9z3WC4F+kfWsDhGk0FBVfaR3szbtf62r69H1tELuSOHvuKmtoqJr7iwJ3uI
Hgd/jJL24GKfARlVgCznMU2QKfOeOShzueF5STrDZUFq4tBtolz5gv5eVxQ2m9qxmrm3vTFg8NyW
SHmHO1PHtlKsAD4Co5K0yuE28oKkfRpa0hYxQ2T0MJlc5tGxL5xRdBkxBa7Fc1aApmJk09rlxGYK
nDG8Rk7A9pKDJ/e5m91lPtoj0qij9IJ5GkBD2k32NMRiYlDC152PisyBvYaq/JarTSasLCRWvp6I
/aUExLmbosjk9IXa1OZPEWcW2LaGYUw/sALgZTFBp5prG2MkxxEMxRHsaF/Wdn+HUMjuDcCwgvE3
4kAfuj1Ji1kz57BO0YYijJX/GJHsMNyFKoy4a11BQbfaTL6x4J5v8YiwRwlc2HSMup5xF9Fw5j3T
NF4ypDg/8DhJl4+ntBcueqqsmZPlofZcwLHbEgU+OxrhC2iFc4b+/Mfrq1cOud5a5Uah1ctzAwoE
lPgAuJ4Hoxx1/cgI7Vk/kljixvKTCZ++bBiQRZ+43cDoGMhRePoV57Qc1ZcSczKb13lMo32IbL2/
kZO3KAyVk8hRjlqcKVjYULVHHAI7NDA7iTmCXxM4XctclTal3olawG6ZZ8bXU+OURcStnDXpIJik
2PD3EqzoyOy8pVWpT4GvB4s8pIdODWBBSoYeuJEAyladv3DidQY/5UHnkGTy9I9xWXJLE0GySHbo
y4mVEMRpH3bd1phQlVx6NcUR/iKqheWabE89YXXcRgCw9ISTpFzhoVcLnQF829mTXaHGDbbz68wR
YCNjDAuR6afy/arRP9SMsJhh86Ch47nitMDqT5WPTCUfv09hp8+ZWrEcuxt8rnDiV6pvud4PPvK0
qkaZCuaZS5CXowEJp3XWuS5L3+xk992Vo+7evD4auY+c8aOr+/OjQKdo9IVuGNGaOqmsWnFULwPV
ie+JQzYtO0/p2HCNJyZr5q73R/KlGvj3MqWgdOyR9WB5jg0m6LRMqUzgGgSr2N8nu+g5yPRxAddo
7XZOzGsYt7CpCpi/FZNGXzouUK5+yBugpHWHvuSKKoTubAQcefXc8zoz/+59lG2kjwhYJhVrAiLM
kT+9//X/GCr84iYbW4AhHMctU//8by2aqQ0LmD+e+0SiwMT3YIHSx0IWV45Q73/UH8+cTWE4oBVE
JwiQ7mm9m21UYqHJq59AtNrgxMLZT0eYDJ5+RWQYjR8+cqctFMGNQdJsYU+hwg6o7O3FtY2y/Yj6
/RNp6nqO6iZetmvCQPQCYREeO2/CgP0+m4mZP//EAGO2nzQm2z17/9pPh5muqevqXgZtUry3p0/k
iOoCVnVkP1KT4OiIqpUqlV96+jj//iedjjLADpOrRTHOp1EcO6ma4zpq8LGn4hHCugcdtc710TxJ
OakdhtjSu8b3P/CEVeRZLm0wX9DkdenwUT56O8gwAhcmk7l9bEv6RPG2JS2PaY5Jcea+hm2TTwJj
STTHsKozJEMfIVe0l/pNo4Ctlm3pbEhyrD0u3Xr7DTglAnmovfKxic05Krf0spZsS9UjDtL967Zl
aGO9NZbApLjpv4vihtvpkhfpJITAno2vg1Okri7xUPqfeYsrWDmcFgjNKVkSVDZWvtr4dmf4MOtF
1jFbe6OrF0vSwyqAynFo8uJDP6GHnm46r6d4JMZ2wlJI/Dx0PZ/NvNURzjhgd9tUmaH3VmrAgjSv
jdbyOMUABNHLuawT9jaesvUSj6ir5mt5rwV6xdaeWTPLLL1pSv3uZcdnCb1ZDlOwUFRtVDQy/n6U
tlQmrWECqYBFMaMs+/79/+OB8xyLiAMXUzrYmD8e7Z6TRYw4Zn6o4sZmzxrVnT4CBUundwC/S9bv
f6R+b/8+5eqpNnjp0fhoAbzTrEQaZXPXKH98CCKpa4x9EsjsEmmXlRlXpsJJFOILwZVX7yaBLZ0i
bF7ob/P+1zi9ctsm24GZUwZcNo33ky5lSa7nyL2MH7KK8ud5UmBU+WJlo9VeWKr7gOt0+pCTm+d6
NgVQiacJIt7JQ44QKUriWqnHgdT35d5NPf1YpGmtd1bvX5d18krz21H0A4uVHp032zZPLizCDZTn
5WB9KVWH4C+kfElmHRk3CSfdJCW4yl7R8C74P4+CDc/l5NrBPYc1tyVSirIuJRiOPLp/DwwkZx8q
Fkdv1BNiBb7FHpPAjxhSgC5rTYYuA/idJDftbPAJcdHaSbojd4MhbC7OyFzWoigydKcIj4SerzkQ
ZFNzhnwvmfNdiafW+QAHezLejAExmLbJe+p49p8dU9eNuqCQ/fSlL1K9MocVrQpMYGPFyfn98bZP
nmd9T5m8JIILybJonz7PqEOpqQonvPOd6uWzepfSKXABvdXvmeqZgl577zkiHUYBz52ukv7+Uzvg
ndDJESaD6zqermdyFqyZ6ayCQKDxzMjS3lguFK8qzIakJmJnP9s9B6YtNg+Ox7DK9LHkd+OPbpFu
Ihl5avHuLL658LOhKvQNX9yUTyHZnu0whiH9wYOgAoqcz431nUwFu5ZxhX5b3/euTXRh+XcLjTeS
Zzel58G6F4ZUOezVLNBoVh+st/7b2wdyw6GTD/YHGCRroWuePMINVzD4Zh3+yAfb+5a2KPN2Fu3R
A2CW2qHGD/sUg0RwnHHLhZvagRlfWFl+P0Q6Uaz0waahNSeMxJh9tZJx13wJOb+q63xSQ7yGHW4d
MAzfFLTafgy1o/Cftgb2RXo58tPghtUxhud1yYoUa/BCPGQbQ6X214U+8nAetmSuErQSmM6GqiF+
/MXoOByQzzyuVdBeO6xKxE7lhn0JP420yppUIXri+X1MDx+IvUWXIK07ynkVIWfpuhP5I6oJ9zhP
iANJNWhMsbHr1ruzWJ+f6hhrLOF8MqaEESm1R5xf3o2e3d8nth2jgzINp0ST6dYPWR+oZ1Jj2s+k
fSi2RWF/SKFL7GgTzJqlS3N5PY1BQjC7UwznJFhviZIeKNjEafq1h41G1TzsM1TBbXW3IG7fsP0k
yq00DGdtSvPG6WbzuzV36lF4i/Ml7t1+Tcp8ARpdJVsktskHxOW3kzUPBG1lJjOXrYJjsVE4eSDI
JcPfhrPomfs1XQdWWGZbmb8ETrSm/PL+G/32hX79MA+hnF7m2cOd7kjCxWFrB9v/WZpegUZoMu9E
SX11VRRAwB1bi6KjqrihRYgA+P3P/uPJf7lMtDq0bJjET88jvauCKnPa4rnBpl2vbCIqp11ho7r9
YJl4+U3/swy/XKVjWehzggDADCTst/uuCc+3NaCVeRYjrBP2PCwXq4oDT7KZ4ty7La0ivE0UBoqV
mbtBvbEHPKL7IXHlZso7ZF+I9eSnVrbBeQls6wvrLZgK6ordfVGwebG6sqhXViecG5Ow1l9Fb/sX
JeXZm8GaLdB/nFNXohJmvQap+MkuAp5jwysk1ZuMXpwYAwprbTA/42HpaCX07U5ErvlkTp29Xrh/
H+yFTkR4DIneBrANYlxs1ujTLYGAlD05/rw8Q/Zm8FHcxnu7SvPDtExPJRrhB9sIpk1vRTQ9mtaQ
B6ec3XLz/iPg6pF/c2fg4upTHWJAhGPyNAZDZGFB+yD2nqOexgHlNLy1k4+Bf6PoknSbwSmmA3Gs
eNYToy7o9lTE1FK3uhxqCW089yLj0yIi54A7j8JZGwaPBSp3d91mxmUyl97FDGe/tAv7jhpo/qky
uGkItRH9r5duou2CkTVce3WA3N7i8L1DNv9rlmlyZXt1ss+oFB8S6Daf8DLl3aYKVY8OP+6/mK6V
3RilzwIhJzHubGgduB7aJLob8yBOgWuYXABGrgAPfEQLwEublEYIa+JnxzX8iySena+CqjaJGlmG
Jej9wX0rS+IWM7ZEtbAHlZxmvdOAg56SMPfdC5+bxHGvjMZO7+sE9sMmQ/d8JUbOEh984gkr/uUj
2RtwxBGWjQTvFAcrwHu1BUvnz7ROnXPKZkaxCvvZOFKoxJsGEIGZ3o3a59o283uMX91FkgTmjTEE
9u6Dq//z0dKad0yGcI9Q4p6KAVtCvZQfleXPaKLBwLm9Ch+rdomHDVwAlwBKK6PCUVREaXYutcJN
GkviL5DDbqiTBMGahieAzraShDR1pPNS+qWEXhoqvsSoqQ6NbU9Xso+js8j1ImeFS8aC/DELTD9R
bZIQ2Aq/WvvF4tZ7g2HZpVlnXMJEBadJKcO4IDB2vgZ3ynKGP7gmcZHVe417JLsoaPOyo7SLIcJK
kpdISrA2bweanvfuwNGUvYj63FkAPOIix4XaeshleBJpF60lVb9rO0jIWfRQ1GF6nugrkV9FCqpC
+3A51oFSkO/wG64Zv0qcIU4Z270pI+sr5ubkW19CmHESK9EcnRRT/ft358/5B/pl8BL0AL7T+6Ou
Z1t0QrNpzH76kvoAaSdB+h2Vx0zXkFvGmcp7XpTmQ5TG95noC/hNcqiLj77GW6X2ywPrawkyS58f
ONQG3q4MKKVUoRYv/xkWEqzkyw2RSx/nF0kuO7wFQ3CHCbPfgRALt3UQTg+x3w41z8nyO0r+f811
OCnQvX4ZR9eWmTrQWp4qduEqjkM1ZenPyDPl50YKdWvlePc8CrtH1sX+Cn5Qd147ZXGWT7a47EqP
hYw0iOk68WIfQTIwZIyhvf0L5XzjrnxCCD5/cOf+2DKQZYJ8nlcczTSHypMhGwo8SUHj9D+pejfR
F3YW0LaoJELdULhzLTlk9JTUIiGDtW71K17ICV0twDDGPVlW6t4N8ujCJNnhCybfng4Jq8CuTduc
4Y5Sb43PHF72y7f+Pzzg3Vz//O//enouknKTKA4pP7q/uyZsiWTsbzd489Q9/evni0Pj6qngX379
qbp/3SdtlJTJG7/F73/523DheX/RKJS8J8TusmPQJ8Pf/Hvf+guxLsQKydPwO0LyN//eMf/iZKpn
YeIS0ZDpUvrvdEnb+4sVX5omOm0NEMSn8R9gAqkbvtlIUKynZkvNgcqaYDvxRzUxmpE0gTOLSY/z
+mPll6SkkyajjvZMuzV30EthILTFrRLEvBasxiZ4uU1uivGQxS2wlzDsvV3bBe1n6O7oOOw8uE/8
LgeohI3MRiBTHavJbXaApbuMtkjsnpG56LW7Pu3DZY04asTv5Lu5u3Iydo5DMGcbt2YDg/rqvESm
MKzaGRJTVPjRF1GqIFwN7FjWFOC+BSMVZoVMAR65mr9wjl3WXNK8SwYDORnd1RsAn+Kc5jbL9lQq
uDyhtj4uRtjcunOTXPBPRI3szRv2oA9vkrBO1Sae0vGA+K+6XEY2SJOyza9L2w7HFALPXVhj9Z1b
BZ0zUHDHEbtpBQuu5K1VyGSTiDTfIeodUAmPc/E5ioHdWPZUgyLix/h+xTEQyZcqg+8SoaG59J0Z
jFXerQ2kWfSpKtYvxOrd56xOvWsoSfZN6NgmSxKOPrGr6G1RAaP3twn6MFhhnXG2Vg3pQdLgAc7B
ENqqc9ZOFRBia3jeKpxsbKZZfRBJfOE5s7WngvsJBzYdWGsmAXjjUT5eO+4IACKPFueiM1qdgYIq
gCb30q3oJBwCKt1fHDWnBPIli9gaA/oZYt9owraqdLkfbn+x+NahS82HJLXcTc+1bLOwuw9pnp8H
Y/tlzmYHWYVZPnJGns9FXHurAoHXhnQs3IOdu8nTKLpVIHTLzYBP4NJPCzIDy5hgkiBH1rSqkS99
inolwScZoaavDA9hG1o3tCfTLeqN6QLK7s/OwtoA8guBS9gkkW74q/MJ70ybSntNd2m6yAncWeVC
hpu+NMIbYXffIlXBqOi87CwG4Bodx87Mh5uJdkLz1EaRekTe0v+CSCNuJFKYI7km9ucMNTMVkrK/
QIPQyHU3FAzZWBftZW+Zj+Pk9FdGbcEzG82frESPhA+hRYQp05wNqdODfLDNT1gThNogGfEf/Cju
7xajrzQDIN/KJswJ2Cn6vjiYTu8C/5FVmbP1H8fHOFoqc0OqdVJvldEoKJppK1YLd3nreh0qYEJj
zJuhWsjANGPzom4CtGGI3MDa1Nb16IqHRQUPZsvmi7bitkWdUCOBT2po8l7ctHuwDdbejCz51Q39
uyisf5rAFWZtaqi3LbXGg5sPpBKBwKxxXgHaZl9oHSLmnFt+Q7TygMlcqSY54k4bzxBVFeykwCFO
gCzUaF2qQAEB9ENyItd9Wz8UHFz627abPb6S2qVGH14P9DxWbZPVlzPWrY0a5LTrTezVjh2fZdgw
mxtrsfzi0IeiAMLbz+kxs8002yaqBk82mZV7qVw73Ho2cAlE7GLb1B0OVI/9gqil/5WDNbvcbjmW
pmcckIrF+8zPoxWQLMSq4TysAnMed6WTwhCc8uwbldEZrnYzHv3E2zklKM86nAXQBmApq6xN3Zu4
KqAnSVAQcoyLtT9kDmfVojlPMzyfVd/X+4GDMXW2IrocB3dkBFAm3jW4qs7czm8vJ3Cu92O0ifv8
2JtZtClyVecrDlj+dmK3u0vro5ynb4Swyg0iIesM+f2ydflbx9w1q0uR202ych1jaokXbCxz4/a4
c84yOfjMVG1zY+NvvvNdH2qxrP1NzN5+XNPWnvehAeJqHeRZBiI0wJc9eeMRGx8U13Z4zDMfzd/Q
x8T5UhPZ4VB4QW9e5Us0/yI4FiP8gNA7diOUcFAPCd8M1Q+wgc1GeqgdVrEsxaayzP4MIy+apyps
2Ub2jywscjdyhDiUSzPyloYVKUCoVEdUJZxWf1glq82WHbO6wPYX7IZIfI44wR84P5nHxNS5wKWf
7nOP81S8QE+HwLKi3+ujdiDqFq3vcEB2bp6ZM6kpYZDFZ3J0MJtxPjrKbsQWX7X+TtX4XXtPBMep
9BJwPfktckoqgSry9vpM4FN3S371KA40oQxkWVEz945iyDeUkJqzJhAFtfwI0J852detqNZGBZsW
gKczX8Z1lFwlJhLjLCflivyCYONaiTinCRLuxr45Qp1qtuYyqWcUYEgri3rcQuKuLzrbxk/eO/FZ
uwTfSVMqOFS1z00Q9ds+G78XhdNvTTFjre5ZbkQbn/mtivDz5Fp2618NIrztVGlf2YWF6rMf3BsO
8sWuNdRVNKe3vamMmzFOryfG9ZyIX4u3Mb+CbbbsJpkFLI0JBZeVHJTcuYtq0T4FERWFoe/WyEDn
L04GQhCtzejcNn0SyfMl7eb+clZmVG0tVk5g98kERqkzbUqpKwf9j7kFKbSY2zjkAPwZqkdgfKPZ
NWGXoPK3aKe+BS84K8mmmzKR587W64TQdKPoc5ZVHkXtAW00Db3cuRoy0fJYuYIkxjRNoXiItvg5
A2R0V2C+m08W7Z14U6ft8tWGGvi1QMx57mFIP/ZNqfbNbIwvbhjSnWFpDOemzEam/rxkDIa4OwCO
X7aC6jlADUM+zfDDNuzn0vMB4xduA8sDDbP0yTnKWbWhVbDFVzmSWOxHz9CQDaLqR/da4Q9AIdgg
VoNvVa6KkukVRRgDRMLltIvNKLp35hBabqpZD3VGWldQ0PbVmQjDxlzwXI9VD1WK1Y0KfeXU9rHF
rhFvO8IqoD1bcx/49IoHE8Eja9vKn2Mfc4gHwmjJ8vh8Ru8Hf8VXAykH8dwf8zgzzrCQSzZ+ITSb
FTKD4JNwDdmtq25pkl3moqeu/GDBJW73gN2ixoSdmpL8O6VmeuPHbXObBumoVgEHMo7pgbtX+M12
LZWtwyJihPMYIwZzhbrbUyuvnbuvOTF+mxBK2AXCVx0zzs3/RrCwswPdt7fhWjarZOn6eeWXo82/
T0KO6MBDkVKPwwrRDRCTySiuHGpSkd4BAVsr6HOfOYljfiXKRGMLsAevI2qO2Q6sbwkwKutMtFRd
943Je9naDBKp5eI7FAfweJi0ihV3NITClWmQDDl5CCq6Pp1Xbe9a647cyHrtyJjgZdqX5FJnMXRR
N76sEVXvAphxF2PvuWcy9klkKQmnulFYaOhlu2W+d8h83QbctHP4ys2wyUtnfp5CP34M2HN/sWbp
HUPSgCQVlcG7UCZbs00YiSi4JDrbXluz960rbPV1DqHry8h1drmxRGtrcs2z1pqJeiIfUz5oVSA9
CLDbhwSHJ2uJFVzm6Tz/tIxQs/IT8cR8mpwnoyG2c+PIbyi51bzO2sILd0aTxP6mMwGeRl3R7uay
s297UdlbhD/lqpq9bJs5SbAPpqLfkoQ1HFE+j1czDetbBSBHH7enNegEa1Vldfw002VqiCyvnJ1I
oAuvalETHm0N3brQPFebPtLWkLHcWQP1DURf00WtkuUKuXn9GdOC566Zz9NfVSfAp5Zm/i0SZh5t
3DkNzisYSedElprndIsaAD1uczSRbN7YSzeuR7OuzqzF5ANQBKxI/a23VD8Fe39Tbl037NfgHeOM
qbkod6Os3X2aG+XZZLIXrxFY3VVtbu8Ms912KKc/JRFMkTQthqsUhdSRSWLY8ALysniAtxQigksb
RNA6NpoalnUqtzMAlIqwnblZwcTmXcdjdqTgGGLkAq0eBV3+I86kq1Mf4hGIRi9/DV01Pksw3v6a
DtN0OVjWZO/G1qleq4H/d/7/8PwvdcfxfwctfE3UjwqxePm2avDyr36f/X1J9J0kRBlp0G+i/7/P
/oH1F6wDzOUBFQHyCXVD+N9nf+8vNGbIpwQ/oY8FUuHfZ38HRANSNDqeErMOjvH/iLbwtsyNkQy5
AZ1TC1EbHlhMaW9LeHRW4wx4sjxyrmkPNHVI/BFle1jmOVvWXQt77m8DdP3anfgXbLLrKqFB+N//
9U8fSDEEXIRwMSq/uHL/pkRDcA7XtS7cI1I7BMbDiEQ16Kdrmfs85qw8Hwgq3pY2Xi+QGj7jhQyS
GIaT7lWQSo40VPmPXhXLpzTgA+w0FXfKHZL9+5f2trb38lHcau41QjR0WS8Cpr9dWgviM+oz4Ryz
YnSfSBBA/dwt9IekFYmrDtTVvZel4qoN3en2/Y/+h6vkSXJ5GnAzE6hychvHhpnDNFrnqKzUOSv9
WlgrjqG4wTCbFB+0Hk8aFS8XqsWQQELQ5SD35OF8oyZE+1t4U+IcceHxQV4N2hp2KO669dB5LLSl
ndbxeTFNigyVNh7UNxwBWPqmPDHWJhv2i//08qmF0W7G4Im+wjlVAKYihuYfhc7RpxtA1GvRJHvT
yPif/7/PEiwmNkxMqrin7VDkMSYkp9k52moUV71jqGfO1tNtn1r1w/uXpcfxf/p7epwl7T3qcgRj
urqu/Xackw6jlKx65ziE8S9lqWDbW8TFv/8hfz46fIikg6g/jFnq5GbScXW8zsqdI4lgFQaXQQN5
JScQnDMIDN7/sJPOxesl2bQsEN04DOFp1rsfYhxfEPwcU5ojEFEHPhPkHSTavFX1A95Y98mRMy9p
EkwQpjoyKAaCAz/4Gm87F69fg0KZZepXlS7uSRk+tATGXuTnx8nvrHM7K6ncNWHgX9SG4gltgqLY
IrsDwTQvPajgl5fXZbuxZwb5iIDwT3fA0Z31QN9p71TEkuWBnIqs5uUdwunWNE06AKDjj07dfgSj
+KePkhSTcV2wtCBXfftETbWPTdJr7GPiMrxBEPHKGjleVJ2uVH2gxXg71TN9052m1RQ4rCwclU8/
DI9BlTdNbZyD7EqXlWFQzyEPq35YRn+6HmDb+R88y+LtFKw/EvYmrA9q7dzXPyRWdbaglhBecG5y
FN9DuDMwL2FLuZWjMWmRAvfVdhdSVv0U3GjEK1VM+B09o6zHjZ/I5rA0LH8vM0gH5lbxABCmRVyl
sQgquqREvf8ogjx585Yj1MJRYhPrTCkfqSFL49t7AtUsdSYOcOcqNwu6OARNVIk0dpHA0IKnrkDp
s85zOM/EByAElFvBL7tpcY0V2znVkTAhielw0BCzPS920T1PVsajG8QL75XWAscbSMwC7roYORNw
VHCeGsAVZP81LSxw/hniGJ3Oyb/bqNSyz0YrbR46yq5HP3Ls8zZlAFdzls7XBOuADZBIde8h8xh0
6oOwEQehXH412S/tuEGgAZM1bwEprMgwseU+Lxs+w2ekX5qETeOb5soZHJq9VCvFlUImiPrVEfXD
zE572RshYMhzUAPVUXVR0W7mVpTxOafT7pkgguYBPws5P4hQ5lvMKtO1YXXGsFrqLEoeBYgm7DKL
LTmwjVgg7huAyQ9ll8knZLk87Q416adZoH9SAqwzhYvBfSrmzPpR02s7DI3X3LayK/Yumre1l0TO
sGL+BdSL1oQVhlqKuEOpyEs6+f6FExJObk8OIxom4f3sEOMW2jbQbYXfBJOpuOsWi/EJxtC7VSrC
lTe46rkOHO5TIcfgXkytes5I2YMKanfBdlEhqXD+3Ab3PeJPibtmts/gufBbinQWd0vHuDlUZsBC
6lUOEq2/+3/snUlz20gShf+KY+5kYF8OMxEjUrslb7Lb9oVBSxQAEhuxkeCvn68A0CYoWd2eckQj
Jqa6L92SCkSxKjPrZeZ70H+E1NpFfra88IwtdJK0RbKzDd8ixRiBgdtXvghMRksbsdk14sYK9E3v
V0mN4naojEbWlEuoektLMbsG1NSc2xBz7k7A+lPgj8SpUUFQZrZ1lQp7OarsNQoPkFyE59C48GEo
gVzB0lzgF62EfhN2sFd7p9HOUW/9UQSRbm1GhTOZJTT6Te3awN8UqxmFBDQZspfhcnA/5cqMaZ0C
YVeATVhCVAdfVIDGC00S/DIir2TaJqnu7W7IQHO/VYPInFcQ+cwtv3TREIozN+Typ2YfPH2nXezg
KrenGr3oX+Oqiu8cKENv4JkMpyDliSpaNVWHq6eSXQVhUl16IbUIJ3m43dJZtIPmWIFK4y6kAXhz
QpkwAhn0C9a3DglpKEN9uE2jFXUPgFJA6qSzJnW8q+9W1DeflomfpleABQgDsSdhC+HS/q5Icxg4
l7MyQvgnKx4dY5dcghKVt5BFwY9db5fQtpYrLJOQoY5o2kghrCyQnP5MH1SWn+Vmbd0LIdspvcbx
6yRXMjQORTECQkhpMFWXSYxUV5ncuqQp4Oje5f5XTx+hJpAUoOdcps/XcT27VuvCXp87kAV8SYMI
ufgYkQ6LlNmVjvAjlAkbY/c1Dtcr7sIw5eRAmtmURnXkL1eb+Cv1KrQ7xpWPVK+S2SgI1woIznad
a9MMAqnTNTEgBV9adBY5WiEM0wxMVZm9L0GvLmM4KS+XmZ+f1WZZLyB13Zz6o2D0rnaT6HOwqowJ
pA9wIcfUUyzp5j8BPpjbhcH5CHajKTQp/qSsMvUs4hq/hDv31tj6CuYfdSaUozKInAGZQ7h7kesk
5WGeZGC7HoQ++VboPAMFX1DtVZtTCCM25BBnPIjK8tkUqgOwUgp3J3R4+dNdUpO6iZLyI1SmkL9W
cX4GfQIgjq/ch8gafHbDQDsJXHV7ltMONy1DPgcsOtE7vNKORD7m/bVlrDcnqafwjdqetnxN6Uv8
VinK9G2Yk6uajCwisnk9K9TbkbbkSKBviqhOQifR8hqqMIFk0Q+3BrHDGnqZgkFKdq56Vys7tqxS
VO6nzC7RPqCTjgZl2uFQ3kBcUKlOgG7C3UQzRwk0pMaWMtc17ApClZl2ePyxU5qIKEAdT7o2C8Vs
6jZFzSwoMEFYYwIzaE3fjuitvc3pZoimFonTO1EZC/23b6ICtzWWW9o+V+mXNGXbCsxDpI/DOPyi
JWvqfSq/hNFHT7SEM+/nafQVnNBJH+u0MqiXsQtAD7qFTuOlsVlEzmbtwf07Mv9wrRkqOr6bX9Dr
CkYcb72AjJm69L/lVTFfpibgE93I3mSG8Gf+GdLYcvQh2NEveeFoPjA3fL4TCxrYU592aGTWYEOo
afn4uHM9qJRd29h8JKccvbe89FELkWhCVu/NqtCKC+wqZVCam5WnRplqD17hew+7INh88Eqbb44T
vzxd03zhnhieDV1wJfiGTtZhbl9BYZHTormB/HWSW9jxyaoEBbso3K1ybayT+madA55ZOyjn4FtD
4ejE4ltYknNz3E+juNrGp1u1gDY/y4w3iNuGb9aoEryHNGY9yRKVNEoFiT5ArP4tca3qurBSYDlz
pgXIojl6MCFHD19xudu4J9E6xFy4M3O6jBzjqt5U32ZwHH7YFN7qnVqWyg01eObX1cZaeZMspJvH
oGk6OFnXuod4Xx3cZOS6rkbUHKFUU3n5HDbq9DqiJ+w0DkyEhuBzoS+jyKPsXMXknY0IZqGIVTVt
dkKnng2GjcrdnYVoxEUV6zvUWvzZa6Uud+8KH3EXt/I2X6gzXJOzyHMjuNoG2605cRIFmTNnhpDT
rbVVNum565c5ekXx6PXS3iUflSBDNGS0KpEaA+lV6NVk89xu8PCParXOb8o0pa8XR3gdL/MIlQHX
hyoG6SH90se4nSNipcJsQGQxgqDert55WgWqHC9nZsq+DLMvKwpKqUIIzdfbQMOMUgXgFpN1WsUb
avBR5CERm2g3hV3vTCTzYN45dULbwCCqqLtpFtrI7mgNbTxd8JeGgSCwLoRc4S8M3udoYHws1Tr/
RCGXcVptd6sJRLABtL6WAQ+274uE2tKm2HtjQ/c92yHfG1E9TsqkriazUYVwgsFSva123FPikOKK
iZnMgjeUMW4/KtlmdGMGENacBPpaP3NGemafxGlsnq1z20QuSAvc/Lxk7z7O0Cb+I6VV4H5jzuyH
jVVYwZmSWrCj5aFqhpMlrH0ZLFp68rgT8P8083c1ZO5F+mj6aJNADERh546Smyt9s4VzOkliJBS3
wbo+Mewsm6zwzm9G4QZ5EMWaFUiXELN7uxohJwV+IfqFS6NwrlclKlNoVlaffatOkPTxdss3FGVS
qzcjk/smho23oFJlO3rnUy4JdzsAEjoZ6Sbclp+2/hrl2vYG+38s9E+xUFCyg6vN01qoOqGMyusj
oc3f7GlnFWNMAkKzLfBQoAZRz9RVQamqyo9gl9eptaWIj2vrHgg1x5RAUQ+LzzNADUXpVFcERX0U
mJ4NEx69v1RJqdqvFEH1sRagSIWiPC7hJk2r0HHq4uZ8AN7Nyo0amLP15raMHrw8hOv428FqPAN8
9rutnj7gCKLLtpDVplse4CwxnE50UrrzoLoNXHSUHl5+VHOz/gEc8SyAFdAVTScNZxpP2mJqNVdD
kzD5Zmki4LckNB1pZDIQrnOo2zW/Ql3lObRmQdyjnCt0LIx2yIWZdRBfKTppkegBpWnH9iiuMXzF
tc9nmaec4yrLRUDAG0Svy8zIR8a1gqe5DKEimWV3zlKBPcEYJbO7el2cAfCYVznp07dLqnHQ41vO
1nExIW8DJ5aeoW2hVRBIwShT6S608BCh+qsPa1fzqmxikYezic8ShxxnYNX0VMSldpVxWfsIyyAZ
ydm6RIyvqsPNWYTl06NruzCXUxO+7ltHXZmbr6ME5c3VyEOOE5Anmyg2hLpvIKtOd9fwjfijD3RS
BUZ8ClsFiulQTiGNtZ2hW5gFeQsN/89Yje5FxKE+beob35WLrH6/yPGz+b60UPy0gfXvUAUsgqL+
1V96eaKusvJP7BBxuAWa18vJNB+q+TAvzRHS3F6UD5RtkkJBGIGcB03xzdD/8SpMYtpQmh+PbHOM
haKLjWLIZnBWeeDBIv1sGV5+w3Y9X/6dl96gLT29fPjnP0CFHcyn1CrosICD+qI+0b6k6/ZXgcwV
Dd9kNFwMiBiYzGGtgt3kq+QWwcGJOKYJCNy+JHvrcCuoijkGoqNAlj0yrLenilyT3QMGLpkONv45
PgLUJYNF0qlKC7YY+MO/5fXvkzIuhClCWLqXZsVN/7UDcDTDDzPAATAFnYDoGmjG0Rq4LrGH+OZB
5psxuANA7NNuy7ZN4ruB/gVbqGtjG6ZRkZF9dhFE/toAmKbfrV0ErMTfshFeqNJv8u1SZoBzwNfs
As7vjWHfDDju2AbRNlFq+75Kw1oFspHtEZXYCsaYXkiSYXu3Rwjbs4VE6WwViEBImonR+uEhuUXC
979mFI5204FRMMbkXWFNgpS8GVw4DheBog1uCWRYSMg24+8yjEdv8CM2YJO2Z1RiJ9hjzTRIoqmd
UTj2iqo7BrAUrWdEEGIMzShQOskXJ2cT1DG1MXRr4WibcbQIaKXYuqBi1wa3BSAEkrcG6rglIYH1
5LnXxztCPETjOz2rzWjXe0DWAAYAV9o9Ev5Bx2lY3R4QNq9nDmxiiAZ/sNtVGNxJQMdEkQ0TRZBA
rRmsS91L8paHq4B7xCdAK0ZLdDMGd2GCvFnaMxAOsgaWJpgQmtFfBG6NaCnBMafiQMQYoFlQOlsl
4RpM4kFOPK/avuWRfyReFEo1hgVa14z2BA7ILCCRQomFlGvQuTVC8UYJDVeCw4NAp6cophL9mu3q
DO7KAH4ieErkXt8YU9JDBeDBd3y4CtBkjWlt1hHXbQ/dgL59vJn0+2vO2OQuAL56bAcJDh2KdVEY
Gujmh/uxw3EkTADYANQYjqCTbMaRT3T0MRA6BBaA6s0YnAkgPBKViXKHQMcGAA1o+/iItzw8BI7C
RYIlILfRmoLB+UQgf5HmkFsFokAK0anl7C7OR+4AOlhCA5OaEyqTxRieQTCgdZVcBeADDL4CS0z3
XT9ZBfAFsANRBdk8akAGkfiQzJnkLnDGMAhwI+ZYNYMJD8+CuDTTxGAhMDfQswCg/oTq4ZfTCsqY
5CE3L/P5s0CUzGPEIvwIIDl8Q9oLEFQA+khZBNKyKp4fLO35vWBzFLhIkAFut4I7vBBJo/lcdhUA
D4BH0E/vwuDjE+GO0XATV+ehwkiAgI70XtBIL3B3FjxlzTjyka7O7VlRoJrqfj44Hwm50ZOyh1+2
C6Qb6a6g8Lw798feQQFEgJ1dJOrbMzE0H0HKVZO+PjvExkJtVnQ4iHEUNbr4EJqXQF67VWo334Cs
Iyxogk9SyjrC3INdEPfjo03gmGRbWRqgpnYPDM4s0u/lyAZKOjU7QrvSgu5ov9V7gYJK0CxI/Z3u
JAxwFUiHSW4CwwQjEZmUg61+uAqWO6YXEzoo6G2bMbhVAOqTdg4CRBFnwTy6RNvW2IYfjQqN7u3b
TTcgQyDamaQDBJAiMgs0az7vGqE05pZNaE6j3NDcAW1zhqwloAaHBBIggd1BJUfuAL15RJNZom6f
Dejrh11Y8GFK+wH0UVyuTe0RP3IHtjOGZJAWNqczlAO8NyKMLrkK3JsdQWUJkvrsKuAU2R6UKIlC
JTEGFx9qIEmyt2dDQOYNt3J3Fzg6Cq4h2P4Aa7pynwEdBSAkV/qSoI9hJCQg2OdZjy4JWAK6YgHV
9xUq7XoPahXQn5A8CjqJRl30ge6BNJb1MCawAQ+o6aXJvbtQDu8oGOwGyVUAPIAXwuQ4PF+SBV0m
TA4gKKJfvRnNA4e1F0QLvZRzMGwAdLg/yS99f8vDvUAATapRlOoMdhUMDrTsKgCws98BzLob0VGc
SCqDazP4epfZHdImIBkuHSCJ/AElOJ1PeHJfJtXoQGgirtPtJiGCYNcNaRVEYaHsJiAMhEPb3QPH
oqrn8CgI50CzgyLK0poxuMuCyDW1X81/n3EjToKgB2SZsqZmHDkHYRAwvgQR3YIPaBdw09Vk40Qq
deEZF0FAV4ZzhKaK/iFAZbTfrMG5RZyVIW0KcQjYOcS3fvL9N6ZQwFNdAqZ94JB2AdVBsqcAwIBC
ZVGv3WUWeMtDW0DG1QJxJ/nQ/fwXbMFfWKrvfTATPwgfmg6YYJE/1wPzs1/Yd348/XnX9SFaO0Rd
e+8XRUNM++y2xlP897961Z+N0T/44d4JNM/p/rx7waeP7j1r/1b7/3kRLLJ5du8jYysafrqP2ZKf
/zucf5tH88OGP9adNf/xSZ5wq38Pi/5k4nx1NK/A3KTnzQL0D/oTN1XT8hOv5nE+z/cfsenQaUqR
ZWeezMPgMcmO2OXbCl/puZMwyeYPyeGnbjtq5GdGZeK+CO7Lojd5U5MrO/l0Ec4382xxOHNb3Sc9
cycB8Cp5fEW7Yxl965P6t4Vjsk85Y9WDh/4ubGuSZGc+XyQoEfRnbst9ZGe+YMWD4HDFVb2hK5Sd
+PJh7vc2oNpWY0jPG4ZBnAT9E9mm+KWnjh+C+ZEVabvxpGdONv0vr83Ayk57/dQ2tek86YmZoLxf
1b190ebIZKd+nZRB/mSZ2wSU7Nw38yDuWQ/Atd/hXm7mMD/M44fD5ejyJPIfOc/n99BZLIqit6c7
JF56/uAead55v7+OujWCafmp8QV5UvR2doeays+d5wH/pmnPNnUV779j9qTMjqcWcK/01ElcHNmQ
LqckO/Pt4ls2P4qeyKaKehb5qat53291BYTyE29eXcyjNPeDvlvv0OXfMf/VIssXPUtFIbSodfod
k98stsF9z411Vda/Y/IvSbbaf8zmftA2wEtPnWSF/2oyzxI8Zf9wgjSo+yc+243/l6L42+YB0/nq
+OzDcQgqJPv53/hBf8Vb9Fl62lVIRNK/1XR9RNJTZwvvuIW5QUllJ367iOO8Dqv50TUBel6BQspO
/95PHhavLvMnvq2F92Sn/5CUP9mIXZX273nA043YAXOy09+x+gvkcXshhQ63LBlb+bm3/Vtl19gn
O+/HYu7vP52wKR1GJzvtp0UW4dl6M7ckBdIzP6ex1qbhZaf+Y47fiT2kv/qfu0HtpCf/M4G4Blb5
743siwT0snP/nNDpxZmfQ5q+5yWe4k97UpTn/qwPronfuA8X8+xf/wEAAP//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1F7EB9CC-4D1F-41E9-B53A-048055582789}">
          <cx:tx>
            <cx:txData>
              <cx:f>_xlchart.v1.12</cx:f>
              <cx:v>Profit</cx:v>
            </cx:txData>
          </cx:tx>
          <cx:spPr>
            <a:gradFill>
              <a:gsLst>
                <a:gs pos="0">
                  <a:schemeClr val="bg1">
                    <a:lumMod val="95000"/>
                  </a:schemeClr>
                </a:gs>
                <a:gs pos="100000">
                  <a:schemeClr val="accent2">
                    <a:lumMod val="75000"/>
                  </a:schemeClr>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E2A42B85-D064-4161-970B-A6C0BA0FAF78}">
          <cx:tx>
            <cx:txData>
              <cx:f>_xlchart.v5.9</cx:f>
              <cx:v>Sales</cx:v>
            </cx:txData>
          </cx:tx>
          <cx:dataId val="0"/>
          <cx:layoutPr>
            <cx:geography cultureLanguage="en-US" cultureRegion="IN" attribution="Powered by Bing">
              <cx:geoCache provider="{E9337A44-BEBE-4D9F-B70C-5C5E7DAFC167}">
                <cx:binary>1H1pc9u4svZfSeXzSw9ArDx15lQNSUmW18ROnGS+sBzH4Q6SALj++tuK5cRmlNjnjm+9JU1mJrYE
ooEHvTda/74Z/nVT3F7rV0NZKPOvm+HP14m19b/++MPcJLfltTko0xtdmeqrPbipyj+qr1/Tm9s/
vujrPlXxHy7C9I+b5Frb2+H1f/4NT4tvq5Pq5tqmlXrb3urx4ta0hTW/eW/nW6+uv5SpClNjdXpj
8Z+vT6+Nub5JWnNrrXn96lbZ1I7vxvr2z9ePPvr61R/zB/40+asC6LPtFxhL3QMsXCKoIOjbC79+
VVQq3r7tCHzAEUOESHE/6dl1CQOfTc83aq6/fNG3xsCqvv3/p+GPlgDv/vX61U3VKrvZvxi28s/X
71Vqb7+8urTX9hbWn5oquPtAUG3W8f7y28L/eIzAf/49+wVsxew3D0Ca79tTb/2EUVAVlb7+Ut3v
1D+Hh8gDz5OMIeruhAcjdsCokIST+0nv4HkOKbuR+TFyBkpwvpegfLg19tVVquNUpdf3m/QiyHDq
MkEJ3omMRAccE0E8tH1/BtCzydqN0mz4DKoPV3sJ1TFItfYmH18QJXHAXEFcyuVjuSbZgSuFQJRy
79uL3k96xz/PIWU3Mj9GzkA5/rSXoPxVXH++Ll+Sc9wDwYF3OPLuOAc446HKkfxAUtA4LnLvoPEe
Q/MMgnYj833gDJi/TvYSmNPUmM2fuk7vN+gFxBqA4yIpJNvuPWz+I3C8A864C/poq5D4/dxbs+B5
RO0G6NGKZiCdgoLfQ5PgL51OlXpJ7qEHrkdcV2J6hxDYZQ8BwhgsNk6ZBzDdG3R3xuIdQM8gaDc4
3wfOgPnr770E5uy2f3V0q83teH+A/znzUHSAQeF77N4mcB9jI+gBB84Cp2HLXDOl8zyadsPzcOwM
obOjvUXo8LqsTZLq2xcEiRxwyTj2CNupfsDjYUJwF3C8ex9AfMhAm41+Flm/xunB8DlUh3sJ1V86
v1bm2tzv1D9nJUIPJHg+iOCtIprZb557QImHGWPyDiV2P/e9mHuaot0A/VjLDJu/LvYSm/sYwqvq
6yvw7dry8wu7QR4CBxQTkGUP9ZAQBwgDF3ECOG5eM1n335K1G6zdT5kBFwZ7CVxwXaRfK/2yXqs4
cBnl3MNb4YYfo4Yx2HcQEBKYbnXUY7Z6Hk27sXo4doZQ8NdeInR1q8tK2fst+udSj9IDJJgL/8x8
IuGCUedyj0tyx00zcfcMSnaD8n3gDJGrd3uJSFApdXtj05v2JVHZWAQMM3JvMcyYBsARRIJF7s5Q
eSY1u5F5NHiGTrCf6IS3xXV//ZLGHPEOEHir3CX3/upjeSbYAYR+OATptlpohtBzKNoNz4+RM2zC
xV5yzhJC1+mXF3RUXXnAPMawS+YhBDDdpCDUlduUA8i6hwb2MyjZDcn3gTNElvsZ31ndVhC0fkFE
CCgRCnKKer8IWZMDSinkgtDWpp4B8wyCdgPzfeAMmNV+qv1T0PnXLxnToWArg3LBHmz9t9dM+2ME
VhkFVuIbK/shrzyDlN2QfB84g+R0PzXL+st18oJpN7DDwG1Bwr23gmfeJ8YQyWEeERLNFMqThOyG
YztsBsY63EtVsi6KVFWpuT+qL2AXQ2ANsKCQCL0zf2d4SO8AU8kJ+x62vp/7LhrwHIp+Acz3tcyx
2U+l8t5eJ/d7889xAfOLQPEA2F/bWNos4PktGC2k67p8lid4io7daNyNmiHxfj9F1um1Hotr9eUF
0YBigU22k80MLsEPBMKQNfC2KYOZXn8OJbvx+DFyhsnpnkou9SV9Uc0ODAKhFk9AMHn7euyfQK4T
/EaJuLdlIHp/HLaC62mCdiOzvh84A2Z9tpcq5azSNnkVXOsKVMtLmsRQPkNAjzOyBWiWTROgWCQj
kvO7ZBqaibHn07Ubpvn4GVpnwX6iBSmST5XO78/yP1c0UKYG4sulm6qAXRYy+PmQlEaQ1tmKuDlO
z6DoFwh9HznH5tNeYrOu+hfkH8AFCcqhDGq35+KRg41g4xht35/h8hQ1uzG5GzXDY72fzuTxSyfO
JERXqHA9KG769sKPNY4nwbVBoHLuI2azus6n6dmNyf24GSrHl3vJJSdVm5oXNgXQgSch8MIh9Xz3
mgGDIeOJwVaWW1U0MwWeRdJubB4MncFzsp9Mc3qdqtsX1C7sgEBSjLIHPPEwl8m9AxeDagFRd4fc
DJonydkNy3bYDJLT/Ywfn6Y3SRpfqxdEBUoAoC7dg+Ty3a7PnX4GaRcEtvXGwt68ZrrlORT9Apjv
a5ljs95LaXaaQlbMVPYlFT8HlvEw1GBsY8VzNUMPsAcBfqhUuz8Rdx7Ns2j5FSzflzHHZT+9mv+D
qnSod8au9AgHtti8Zjwj5AEHxCi556lZ+PI5FO0G58fIGTZX+6lizpP0JQPK6IBCsRKwzNYqgxDM
Qw0jIYWMoCJNuj+Mg4dx/qeo2Y3J3agZHueHeyrDjKland5Lk3/uU8LdGmATqB+j23TYLHi5KTET
Am7WsG3u+Cf98jRFu3HZ1DnfrWWGzel+XrE5u/2sr03+kuoFSi6gCGkTWr7zYubYeAdgS4OXc69+
ZnLsORTtxubHyBk2Z/tpl31IzU2lTPqyhhmHMiRG4AbH3WsmzDwwzFzI/Xu7E/zPImk3Og+GzuD5
sJ+m2bm+jauXxIZAoExCyQvZ3mvyHmODXXQANbMYEzDYHmmYJwnZjcj9AmZwnF/spZY5u+2uX7II
ZpMgY5yCZ7lllZk9hjGHRDIEmIW8s6NnqDxNz25U7sfNUDm72lNU+lent0N684IWGRSYUxcUDKZb
DTOzyDDiBxhBuSWSP2HyHGp+hcuPsXNsTvcSmw9jBRfV43th8s/Nsk2oH3x5l/+i8h/UPkgwDDyF
tjx1P/edg/kMgnZj833gDJgPn/YTmGu4OKNi+6LaRYAbgwkTcuteztJld9oFiszubeoZ63x4Fk2/
gOfB2DlCf+0lQnfJv/A6f9nIDGBEOQGxtS0Vn1sACHxRvrlCuNvVfC5Vu1F6PHqG09l+VgWc5wVU
l73oFWhIO0sCMG2z/gj45GE4wAMRB7oHIbHlM8DwkbH2DIp24/NjLTNszo/3kofe3CplxqK7ftFr
MnCRU3pwS2Yb20RzfOBykyRSbnJsdw4QmHUP8XkuVbsxejx6htOb/ZB1v7+qfbdXd7bCo0/+l91r
wLyG3jSbJhy7w2oeXA/Am+Yo95VPs8TNrKnMr8naDdRs+KOV7EfHmosEuue8WpuXLUSjcAXdlRAB
2AbOfopCQ3QHg8Ozuab+7QW290P2eS5Vu1F5PHrGPhfrvRRzl1X7f1P/BOECBNzh4h9dah4qIuhi
Iz24DwCFnHdIzWKgz6drN1bz8TO0LoM9RuvFDTvwWAlkoeF2+h0Wc+MbDDuXIMjK8ZmYu9vlp+n5
HUb3o+cI7adJ9w7MBuhHdnt7L3j+ud9KGLStgYA03De7g2cW6oFST0I3nYgeBBweCr1nkbQboQdD
Z/C828/E6Lvb4UWbCWDweIikIMZ210RBlA4qC8Gc23YcmplzT5LzK1i+rWIOycf/PzLt133vvvcH
DK/t9eJbY8EHre9+/+63lUPPw9nQrTrfyVV3h3795c/XBG6Zw1Z/b1i4ecgjQ2CX4How8Pba2D9f
Ox4Hj1diDuYGYXC7XcIze+j6Bm9B3eEBmBngazEPiuKgJ87rV2pTSwydD9mBB/wIRQpQwwAGJGSQ
zEbLfuuJSKFLCxdgN2KOMAy6X+abqhghXv99T7Y/v1Jt+aZKlTV/vgYR/PpVffe5Da1wZQUeAcWp
EOvFnosYBrld31xfQHAGPo7/n4eMslHUOMeU4u6tZLRcTFSzdVlM+ULUrQnR1LkXpODdSlZ0WuBu
9NZQNp6EcV7178acl8fEuGWAGysP8xR1zI+yTAWqwlkguEoWuY0v4poc0tx2fkR1EVCqrvo2f9O7
1Pp5H8vAyd3ExzwbgshQz/dKVfiG5ij2G1q4l1Y1iV/XrggmEpdntO/MO0W8xDfC0nBsdfEFOa0/
SvI+q7KvpLaNL6L27eiN9iKrOFs1PaPKJ1lbXqTZ1B5VtWyOR5F01h+aMl91ZErDrFDDydhzsS7j
oVxk2WSPqI68pTUtCbK8mngYw3aeae64g9/TMQq7YahLXwwNSfwRqfFwQhotUE2joGYNO0FaHhaF
e1EjLHxiPXxa5vhYRUMZZoPX+rG07iJP8tFvGhktLarLAA5MtZAKa7+J895P+yaIc6IDAKs8nizN
l4I54qjMMh5EVVT6LRX1cnDjQR0OCvqWBMwM8SIvpsuGqSbsx+TKG7H7vi8ZXw9UdJ8Urlw/MY0X
opFU0VmtRxctigoa3nhB4yQYHXcqItOl0iTP20XaV9K5yYsBi8mHVh7OtGy5ybTfqspMAWIV7XyH
2sb6lmXjRUOUPPNiDzmLXjZk8PXYNf2qdI0+dAUbVqJUSvkppuJ8KJW9cIRF1h9Tp0ysLydDOt/G
KTsRuUZBhoc0Xzj55OS+7byy8LOW5mfOmJLaCZ1yGOJpVdV60vq0yorUSQo/r6QUzIcHGeEFdTeo
SR2JSFmuP1VuxC70VPdp7numSp0s97WtdNa/jWxerlRTSRGfEzF1Xb/0ogS104pOtbYXnhndkb/v
UWvQpdONXMYLx8uK0gvcuGwHd4mYlEMKBPCKoeEUmrWOdbNsTKTaABcIf6hkPbzth2Yq/TFTjbt0
U5xVQe7EQ5hC6DkKnNYYb5GOnXOV5CzNQ3cS5ehbXg6nOSgS6Suv+cKmuJnCqnGjC1UkTh2AJGlq
P8vr5CpiKi/PnGx0cVDWIzqfup53y8IRfRS0TVIpH1uljsYMJ4eVKpxFOgkSB71sx0sdJSL2iaOH
D3laeLnPGk7+bhLqhkVcxudNMjbnvEnlwnZ1HfAEq34FBKDTCRm2KOMGLQZVTIfpqOo33Gh15Q3N
0PqiwXTy6ZiZwsce1ms3y6J1Inm0lrVwep8ZK3I/tgMLsYPt5COsBEA+5aWfMWJHH3eJu0iQsRdt
J9SbRtbxSjTUT3DHzr2si99FRT0c10XtMr9x4glC6CDltyrokRC9qepRp3GybZH7/cf/vKtK+PNt
zI9fbjrs/vgJKvzuWvP+9lNw+3iTGTDzD22o+f6sH41hN0roO6kztXbXzPdeGfw3bz5PIYJ9QqDS
4dcK8fsV9x9KdDtmqwvBYYNHgJJB0PUA2pNukldbXSjFASegAqFe0oUbxd803lYXEgxtFDAESaBx
GUFwhQwciK0ydClUYkAyeeOuwz0/uKj03yhD0MQPVSGFdkCMkm+lUPBXuJT2WBXG/YAmWVftoeu2
sQ2K3CvLgLqJd0Jb4hlfMK1Oct5Ca2Qv6SQ4H9/3aocqBpX+cHaG3M31dwz7A0KJQ6X149mbJp68
bhrsqm/dbiHGki9w6hbhKNLy8H8xFXTuhRAu2CZo0370oc7XJOswLpldUazTVeHi3icmqRdQmNf8
L1YFW7mp+cObVhdg4jycasJDXo+U2lUxDOlqIFMTamvzwA6ihWjI7zYQws4/beCmCQq054RDASL2
8VRDZ9u8YLCBXhp5fje6b5Vu+dehA5WtIjBFKuL4TRTlQY1oBc797yaHM7hjckLBLIPkoLcx5R6u
0w5JFIHRYVdORbmPsyFZKEwbuKf7u1l+PiOb/nwu5OMpdBWB1iKPZzGxJKZronalwdPTcDaVsT4b
GtEtsrpU5ROL2th+D2xDOJLM3YTCXAJlm2Cpbhb9wDZkTeeSBNt2FY/c+kmub6G05quMq9LHRXnM
o6z2f7/An7eRwX1cD9pAQQtJyHJvrNUHM0ZJnvWSVO0qQ4wFKvIKAMurFr+fZbNN83W5G3dYQoh8
U1j/eBbaRljlTd6uSNqNoOWck9gx52AeucGASvbEmnbt4sPZZqBxiuImZkW7kl2P/ahK/bgrrV+D
lvYrz7O+zvPPv1+gC4L0pxVC2Qbf3A704EDORNmY5Fz2PbAdTjg9pxUtrmLURmteTfKwreI8bJsL
0Y0yaApqvnCL5FHNyGEb62rVtV63ADum93Uv6pthIM565GCUu5FtLic9+oVI4gDnzfSEYMI78Icg
EVwIBn8JPKL5iZMm5m5lgY3SHsw7nzp9LvxhYN3CcQjyU4OboJZVHxLYvYVbDPRvNInhTYtlfSbs
RIK4jr1zCLvHT/AC20kayOcNhzP4d8YMmVfwfGKFXQ02WbhRwsJUJ0PQSG4XponN+yElWYB67hVh
VYClOahMn5io7PKwHMDx6ZDyc2oyvxkV8gmuozBSEvnKjcfjuHX1mcsnZz3lfRU2nbVhL1gdNFZ7
V22fOle2k1HgkbQJNHXEEmIGqd8RLRdtNRzZXBu/d4o2sBHz/KFgxwnN37e9NGc5HYk/kilfatKm
Ye/Y88oT02GTgiU/0oL4Q1REJygZ0QdHN90qU7kTRGz8mo/kwkoLJrKI80PLE3sOT1bL35/Wnxlk
00Qecr6Mgg6GOMdjdhxMzFrWb0A3yZmTt0mQSrTG6fCunaJ60bYl/q9ZEmaE1vSQ4mRiI28ez+jp
oZPelNuVjqI1NnRR4PjGU/REE0WD3OMff7/Cn+W2ZAKkDVi0UD0C7fIfz2dir1OAjV1lY1H7bkf7
dVz1ZCFdPYa/n+rnYyqhUBvum0KJHfRt2URbH0rQuGVd1ncVaEHZsePKaTBcWGzFExu4cxYIZoCZ
AsEp2MPHs5QockrbwwY6XCNwUoXnHLZNLN/8fjH4ZzkGq4HImARrETr/sdk8eepMmNeeWQ0DrsIK
m2zJhzIOuVGVTyMjwKSAg4/AcTnS8oN241VF8/QpsURgOY8VBvTugPA21CZC+1y4a/V4uU0DgY+0
E2ZFh0Is+sYrllGf2SXtbSoDQie6xmrwFhpVt0XVi4vcZv0qZqg7LaeJHLG8ip5AwN1JE5SASwgS
bXqNztRKTB3HiRJiVipu1RpptvBQ2/uTss1ZZOo2SERbfyoYsHLROON5W6djwFPkhp5UVShUcVvg
oTvL5RBOU/93mzlu0KS2vhxVm/q1Tdkhi5P+SI3FmYPsU8bF7gV4ULEDX0QA9VKbms+HJzXC2itH
2cOmJuNFrCF+0fY0fp+AFAvqRmRhZDAKSsEtaCxdHo3JdC1T8c5o7q3bOoqCQeoOPMHKe1tNonon
6XQ7sUgdEZl4y76Ox7DPMwd0hS2WOm3qJ1QC3sD+07F4sILZ6extAQRXo1mNThYfRZOnjiwbVJg5
KLSpBiHf8tHPMrQm1dgFpqblE6eA7DwFm1IABsyIxZzd5QiyZGStWWVOYmu/LST7DGbVG0GN8gsP
famKbvggXJzcGB3YtouDrHKTMCeJ8rvYLF1kqlBzKvw+xT3Esdy2DhKYcDWwLAtoFuPbUWEMolJc
CpIvGMqqkDveh1pm+hB8bnTiMFwcTlV1LTp0yUeYKKa4DereM+yJPf/ZdJNQEgkFdmAhQPRz45A+
PDQMvjchjzIQCE1WfFDRSnRZEToTSvxqYuQJO3GH2OZgA4PnCeFZsBVnHoUpcq40CJ1VHauvXioj
0Npd5tNh8p6YafOk2UmCmaTnelB3I9DcsG+iuK1FxOAk6fhdjkn8ISumqPDLEbwJNuZF4SPuyKOI
4+SJI7RD+3LomM8Fga53CAzvxzsKITYIH2XIrFoxfoqsfDOI5gLR6Gsh7GdwefkTCuqb7fnTWhnE
tjctwxify3Svc8yQpnBkofmFumgJ2D1jRMJRJV1AuukWRRB7SYshjMcajBsq06AzsQ4RWCu/Vy87
DxNUQN99yRCaq+W0tR1LOuDfXlY2RLXgPk2ixHfSKg5Ykn39/XQ7lCZHYDlublIzaKU6k9jcy/JN
fBBAHvWwimscBVMrkyd8xJ37C2WQ0C1vs71w3/4xoJnBcYVpbVbgI+tAdkMSdirzAh5JZ90biCLH
HW1DZ2yKRR/FZQDRgGIxdM7xNPGnZOTPTrmElr1gLSPgIWhWMuPXfmzZlJgciOksWiSxiJdGT6dj
N8ZBXGInqE2pVomwrl/lLXqCrfAuDgZrCDYb7HZJ52fNxl3kEoX0asQ0+VwL7TC/17E9NxBmLf2e
V5wHVQsP8J3Rc8Cg5k3BQpTVueuXjUjyoHfG/rRLSBz5rrUtDljMzJffn4wdZG5KujjIGAF2Dp6d
jMSR6cgUb1Z8iPSypVO3oBCZX4Atnz6xJTumgpQP3FxGAsJwcBnj8elIM2zqRotmZaeo/ErJKN5O
Kim173D0v1gW2KCMos0tAphwtqxa1ZOtJW1WzE31W49hvqxGER1nenMb+HeBkR1CDGaCsAiYiAKC
WrMz705RnFUtzJQSFIeRVfUlxKDdBWg3iCAPJfVplYxPiI+dWwn+NeWb+/fwpRaPtzKOkbJewpoV
hNi7oGQDJGqy0g01cs0TU8H9JXjYTGqCpQEVfZs75wQk1uPJZE6rNp4wHBGqUbPk42h1kCa0n0JW
RqoIuDZuyMEmL4KGdL2zBM+xHRbTIEj5tpQMmCslEGNcR1CyeOXWXZGEWuWyDeui4Klvoya5rnrm
nOZEMrOMkyLOfKNwmvgKlkQglwcJldDrWI+XPdyuHo+Zk3irdNRiWlRUJ5kf5wl+x1t3wmFBB+Yu
M1wOfEG8OnE/ej1Oy1ueQbAk9mvwYJLjIdEkCnWa6+S9KSo8rgsF0bVVkuKSLhxU46NyGgZnZdq8
M2esVK08pbYdo7fc4EIt4WenX5a9NvkASTAvV6HKOxqfSqGYCFtGqmzZsqa47CBVGx1p5VSHWOcq
8sdYu9r3kvSqNNDb0h9aWmVrEfdxHci2qvLlmKdjvIDkidInWQfuZBpwr+6LlTG9l4dDx8YhrLox
QselYyIEcYeydsO6ZBvjKpXSvRYmgniJiOwQTJJW+rJmqSNWlTXZ+KaPRHepUqrtYnQaT1ygqoRk
Ujt2cbsGI3ZYNnLw0iVVMa99WsfTFBiTeSulQUUtimgT/kOOC/mZxjD5PkuaIhiKsiKBoUmH/ayu
2WEp27cQ5122Has/RLVbfCwciS6s4r0fldlw6IxZsSCNd94W41I1ZjkkQl1EAoKoNIEk4qTSlUvz
Psy9vFzGbXdEurEP3NpcZzmnPmvdKGyzgSxLQr5Q4vSLTo0GaNBixU2PFh5N+Yp6U+WDxTz5mfLi
Y0Pr4bOwTR/Sdsx8JbrrqeHssCPD5HfD6LO0uIKOJQvu8OYN80q9wEilb3LST0GLUnwsyyI5JT3g
Ad5C6ps0uhomwlbMwW/TNKn9ZByideTRPBiyvAWjwoigAC0RGiOmt5DKXDcW8s/pNDL4T36eQ3Rp
6Kk+yofBDSeUN4vBakg1JlEX5CIvj3uShCkg+yaS9KJ0kmGBe5ksp0lPwejYNozc0V1NYLpeRHFR
/62kQScqETIcbcPDAVn9lTuNChzIm4USAtYrUVVsrQtv8gXkhNcEpe7ajEIuIEhx5OJhmbIaL3M2
fixR23xUaXQoGL1M2/EjGyK16JEHgbo2+lhyJ9bAgaVcd61Qy85ponBizrvck9GRiUga8riSC5RR
B3BoIA2XeVOYgN9wkWqne9PEWl6YdgC9SMyJHSPhF8OU+qMD5UpNXx9KYtPD1JTloSpl95UaCxn3
tJ8gwpV3qZ3GoK0aNRFwzV2k42hRpZ59B2nYZPJdODwfSheRIRQN+BGgTEFIZHHbf6ph78+aHk5Z
NkbKlzleozYeF05lqyXHkzyGv1SLARhiEUF7+tGcyLGPe/NpTLQwjT+6Ee3zcDKu/uRgskRZLGPf
cYHmlXDc6mYQU14fkrxw27CUWnT+WGEhTxyH28zPhdSxX4wdc44gPIsMBGmb9FBr2Cnf5qoIJ1l2
7xKI6r9xi8x9F5UqT9d9xvWCeWlzhntXLqu06ycoJYBgXJIa9JmjCOxJiO/WCzGh4rgGJXtjjYz5
YlPGEWQ9S8nJMBh+Sbs8+upBcL8NwAoowfmOOhROoxzeQ56p/KprzZU/lgb/rQahQ3DRINOp3PpT
6qk+NIkZVxYslndypNmnzsBzRqcYFpV1m6OpAn86HRRdQwcz8wGicJAGyUwyLW3XwklIiNd8TGLZ
3DQ11BXkg9N8FI2bHmY6ssWaDDZfpiMyH1jVjOAfVn0f8oiVNmwnA8xRuA4LckTzMOacBRkYXOu2
YXkoIIS8AK/U08sc/KbysKwr+LxN4+6qifp4WkiWYul7cR+lQYVo4wUlpAbXtUqKzRl0+qPYy5JL
VEIyvxK6dZcGttO5UlA70waizr3kOHYnIJXn3VXnDm1/GkdRfJ7KRoYVqqfTykp5QhMKTyV1uqIo
5ZeddRmUMIyiOeJ1kpxnvan/htCdu4DAGTuPNbDqQlXltJzaIV/21UDLlRBQDlAUdSegqiNh58BE
DTAVoAtB+OYoLz16LpKk/qy7WL+lk8bvTAr7nWb5uJpGNa5kApvqaDoeO3A039ZM15/ZxsMMFJ/q
LsybLF3BzqaHbCjhsU47vMGaNkc1zryTqTP1ZzvW+mOXwL5OQjQ3FY51409tAtvaqDI6iiEasWo9
a754vWHndGogo95VXnw+pCytwd4ty/HLlBEqB9DAPaGFT3ocjSdQeePWYe9lceAksmn8WCWZAgnV
RsZvKoTf1Xhk5ymrovc1T+Izztrqbx7zPLRtMiW+60wR9jsJRiRribuIrWyORo2iMHba7liXsHho
QDG8l04GcjGO0kNSw+gaOfF56zV88hPJwAJXSELGgjTFWudRGfnWgyBOmOZ9dJSUFj4QdZ7047gv
bJhNddX6E/A5hLGU+TCOELSWojNfRExZEEVjscbabk55m9Qt5FxcdpmWSXdFK9uKAEpamqOCofxC
Wl1fkyzhl443NYVfqz45H3mpMFQhKf2xaKbhjeSmvUL1kF+kG7hdHckTluHooqEdTJQ743JzK8P1
wchIzqmBXZNZMr5BsTN+RVOVrpyBMihC0jK6cMuMrhuUqBNOenhiNeUXYLIP7+ErbcyXqe+oczRp
CIkvoCBm/CpqCPMFUZtElQ/xFqN9xZ1eBdyphAJJPpVOkDo8uqAJuFw+FG4147rsOp7A2uEkTU6j
QfRyCicNZFZyXuRZBZUheKreOCSDIG43FoA1MjLp1pxUUgWesV+h6Ad8pg6VWdCUffPVqTJ8ReO6
D7ve4FveZW0bAOs1UDdTTF8rN6t1wF015oHOWHvrynaCgrBOwNmva9gWDprcrFCfQ3ETfBUMfje5
hXPhWQTSTPDudqhl89ZGCgL/jVuf2W6sPw1Z1LzFVsbnERSdrKzXSvjyHUnWIMc8vRihhG6tnNh+
aNJUobfakQZkfJWXbF2NFWyeJOIUfOJoWbeRBiHGXQFxU0taSAgT+fdkpD2LSigk6YqiO6S8BGhA
bZ4QTfPWZyJO33Bq6mWtqHmv6y7y9ZR8tXEFvzJ1XYdRV5PPzIvZktbFFNR0rEKXDCpgHeErDPvl
Q0aThjl8pXLtW1KOF7jUwxswQnpf0Sy6couYBoVTXVqPnnYCROKAUAq+jNZh33r/w96ZbceNM9n6
iXgW5+GWzEylZtuyVLZuuKyyi+AAguAEkk/fHy1312+5l736/tSFsyRlJkEAEYjYsXewutPgP/Yk
5qtKdj2XrcN720jnTkQSvwF77WKxS+t2Ca3uvl2D/CHMXXWZLOVU4HTlljotxUbtBPZlUI5X87o2
hxLbvLUL09+0RdReFaJdU0J9QsCE8h8Q6pckEPqyjtrlQ61m7+vc+Fe6tB1cWsw/3qCPbeh02TL6
18tS+X8Rb9vQ4Bb1kpi9zqTGkwBZvtS5iqiWCQLSuVLrX/Fiig92K8wpWrpzqBp9SIxVFmmp1Tk2
2xfwP/m5ltEWceYwSa7lFzh6MpwsWldfwMarh8vasr10zi37vpZ+dxqmKbiW+bQcIA3K9/xPBCif
Wx8nbYW4uqT4MA1cZAry6N1kJ20KML2mJKX+l6RMwqdwGJtzWUZPS2XLC+BSQRxIKJfKclWpKo24
LWOAG+W4l5DjnBdh5+Y0x5Z9MbrOdojLyTuYGWMcOmhspgYqLNY1vCa48P+q/OCiDRZ1wpxwwKoi
Oy1CnVwkTZL8M9eT+9fS+c5dIpOdaCj9j51Yqmwhhj0F+C5ubWienCCK3q8zqxTMw6JPEXEh5LW+
OBZQEb9tlJrcrCvG8k5XbIOybYoytZa2w611q0h9WQ3Z0lV9RgEhTbbRzaYoJKD3i+pLtS71VWHa
81jrpkoD37pRa7W832z3rxFu3glTPJXeVhGoBQEBWTTdST/IH5taEWb486nGBVZpF4/lh9jut0Mt
vfh6WEu8ly2OImjqFCpjcC+7QKlMmMShaNFsl+uq5tswsDh2ZGzVGFzYXnXFUt03lSdUqqutwe76
lrS0sSrMiBrafJvkY/VJQm2/4BkG0Nn6RXFibR2QxlRay7sk9/TNCphNVhfN0P2mvqqvElPaH9Bu
XfVVtJzzeczmeKhvG1b5emhNhNdXDcVRM6atGcYbcN81he54dhYr+ZRQMyXPoSMwjD4pgi3TXThn
VdSKOJ3n0fm0rH5/qdzoxdnCb3mv9DMRa/PcDFLhtAbrMWoC6+TNU3Eco0m+X0MilmbtHYreybhl
xZKLjnBoOc+unMsry1PGP8yRPUTnqHYczhg/VPeWKeoibddI3QPfKDt146pQlAEanJBygupZyqp9
7+pYvg9LcOS0XHGglTDj12Zw7Zd2qMRXndtbl7kWX6hhAVwFfaUeVp6RYj71RDysW0mSI0XYcEpY
oXfZdDEnSrJ0nzktwc62xnEnQH/+pPLS/Uh8TGZaS+FfFfUyfJWojL8O0wCIMKyT/Kf2W1CFYRvz
Z3uonJda9Jz0yl+Xd4Ne8me37knC/by04G1u+fDVCjpLpu42J9Fxq4P2odELjmEQi1GnqBhndfIT
A6IxLYLtIdyJAAdSo3oQ4VQHxJgqf+YpSnwm6ZamP0RVUgcHv7XZRq23jvVhHhjlsQqgSx1aWFoR
SczCRavSb4frcgtG8ka7nR2RGWijxYnglW/erHhRl74BfjwIP1mtC2vdQ4CRCmmekkwlN5Ww/fYQ
9pKgtclDVsnaOOqyZpny57mfhUiLqUyWNC8C+Y87TVx10t7qHAwt7p5fJzOYrWJKPcqTZbYNNsy0
yNkWlZJPqAsvCYrM0+FQZ2BBTD3k9vYhgD/WXjRlBdwDs6AkwayX+tw5oED3rg4W5zQGW3C9Qnx9
CAyMCpaQemtmcs391VEAHtJ3dl1dD7AY5gu5Qvy4TeZx/mcOwUbTyQ06cRtajvhYr7N70U5t+5fk
USLv6yjR8J+72P5oRDes5wUYPr/3J2767M6wN4HafUZdtjmLF65La1H/U0GTsSbYLti/WA/gMszi
bI28f2vd4WtJ9lKmDDa5WYd5+FZWQ9VcJFOvKWAksqwu7Lp0l6yxsZ/UsJzbuQX/uzLlYNlQgkci
ukD4XXVphz0gSk9tpcK5lEGPqaNF47MW51cmJzuv0zaeoFW527I192L27EzvIWQTte6YNnADH53K
do+6UfYVNen+bOTkvZdFvNzAZSqftk2YR0ju82sZ7P9zUF9FGX+rqR379cO3ovy3Q8SuV3B3ZPd/
gOFfJBlvNK//8lC/f+4HCzUM/19CsYu+0IhvE4r54LavLFRQ1b1DIV1V/tVq/CCh8uBVgOy94dqP
R6kNr3IMh8cawAeC1gEtj43tRv8XBuqbcu6uDqFLRRJS14zoggAf9GeUt3GqvnVMHXwjxhin5Oh2
fkf6bndzuT0FwdTVX3yrB51t9Tqs/mF0lwASkqVy+6Voe7+1MuUudXQFLr1OAHZWq88Guvxw2wSy
s1aC4iXY886xWtTBCkPO1qwAUne+RYtapw+NWKLmSxwHXf63J/Epd0VI6dxLpYMFodwgb5X3qANG
0x6KJuh3FpsJpLxxolUz5EJKZ712pddW/1jDvKMP/7Gk714x7//UrPyM9dMdwqbXOgxLuEIsn2u/
wfojR5aTCEX8LTeqrfR5lH7jnxt/HvrovA3EPSbbyo7nV+IESjc//f7yb+prXB/SxV7R8uBd0Dv8
LXmI7DkeqPOVXyun9uoyGxVemTgqcS1dnXri2n489GIsfCqJvrV17Tv8+Dq4GdT30HhX8KjaoU6V
0l5PrBfEmr/9fpB76eHfagEEOlg5PHNm56wguWRb/ryPFlFaLtC69TW0+hnKR7FFRaRPgJ8jNLq2
H8PwuQ7sfPwDB/fN2uzX9Xctkwt3FF7K2+t206oiZXnx12Jlz4XkjV0zfBJ+7rYF3ricyvs2FxD8
UiEUD2b5U5nkl9uOduIo6m4fEhQ29PNtF8FcWvYivK9W1ETaywJDaeoLhmSNl4ozt7krLUc5t16t
1+mhHmwb5IJONQ2T8vsF+LnuuS9ADP2SHho0zN41zG8YQyISeVOtdv/VDw0md1qdcHPqU9CbCboZ
VAI/fO4npkCnA5S48FnZ69wnx7kEtjJ/WJWfC1UMBr0YorEAPijE8l+KsCOsn2ql5PF3nmxt0F8o
3ckcfDWXQ7JerHG/sEV+f//Oz/Wq/ZrgFFgJhgpFia7ub5Yi2aog6UbrBT1RJK0zrMndIOSixKCy
yVSQprJSoqXpUpJNj4kISltMD7ILqzVrLadvHxIJaNoedKB69wNhcDu8/H6YP/Mu/Aj2kc3TAXh8
WYQP/4UtN5k8ppq2LS8L+RObwJ5qm/WxF+MFVrr03mw9dG6td6MZjdpfSoCYP6zPL5PlOCEPKvDg
7IFU+Li2nycr1u4wrkOoXlqyAnx4hffaQO5We1yDay8P8PtDMfGga1kFpHdZT3rjBGewNGum+CPw
trvnhyIFmlBuzXztQ7xXf+JsOW+3tfOdyQ9ZJHZZYQrWPw908UzbJSD8L0PuhhYCuXHomumd3say
azOjV83grEjO/E2tWqr1ENfbaj2Yrssvh6RvABihxNnrtRQa5SEyJjvMx2wKbKv5EMqk2Ai3vGTB
JbqIl5z2yt6Shm+ty9yAS/5+/d8QDHfVJQ/f5NG1UImgorBZf74hdmar53bungl2gyqAbY74Uqd5
PiVJnzlbZOHa8/XVezaTz9+m7+4E9kbMnxYzeqEmcvX+bEP+Wy8OP4ZgJAAEg+yP7b7ZFgTrg8yF
6p67HivSR2+oY/8WLhelV2+YVqYjyedme5JiWdcoBQg2WmQ4fBN+QBmWW+deAg0+9cjJwru4DPcA
gRxdNslFPQX78qjBS9hC6xwF84eO1Hh72mA6mzq1m2Y/tEpmnwVSbSL4pYdeanuK0duxdh46P16G
zQbtPXTBACQRAvvzqXopSgIM/f3ySQwAatJYLRVfoQgeGHlptXtsMHaBrL9QBWl1d0rm3pkffE9t
400P/NunTSN7tKVWkcvlXPgcrp/buM39p9meHTZZFBfEGbNuFSHK7/fGW6/J7H+nY6DPhSjsvSVl
ePnaFk7SNc+bIwcKRAs5YQfJWlWKssikDY7i91d8643c/UklKC72qJSz++0Vh94ehJGe+ext074Z
4cDv7s8doprDO5x1ED7nlbexCY07jUNxC5UkYp/+fhj7k4F/ih7gygCAclagNkGV9ItoB1hCUy2X
T9Jv5eilo5oC65vSQuONRA0n4AgbUJXvZspZeJxOBArwCR3rTEIaRaZBuukW+rrJ4/ABhm4Tr+lg
nHCGTW7ZZaYDUtdrNhG8vQquGUm4D7VtN3Zhsw/VLIguLvOqHnfLn9Fw3KMbiTrUGnXvLfPF7+/4
rV+DxIzKhefAIa0hxP+F4FuHuWiNHqLHeWptgtig712C2Hnb9y38D98/CwfBpk6XOvF42SGH3dWF
3b6lvakybv6QL+H+S1eXm+zPZed6u4vUpOvOSTdzN5SUhtcaq8uN3GNqZ40l1hk5GjP6/S29kYBA
+4I4zbGJV2MFYY68cdXIb+WmqtZ9jEfhYVtjV+wDGC1v2k33ux2jZF4ZWy6W3cTxlbtL6eEH1V8Q
ABPGO0uw/0rpmg7LTVJF/rk0zT4PejUqvMv1wrtKaMh8zVrIcDjVVtR7pw5qrjdkK+cFt/uHW3sT
ZXJriQNZ0cFUICwS7/3stMeldqJmUuujV8y7pxp7zdbamq1Uf492XLsUS0elt6fIbffzUVoKsB0I
QjaUlTcZOmNxSjxrMo9EqT3TYaLKY/dBP8SbtMBObDHfNN3u3Sbc5rl0O4NbG4lIuGA55jY/kWM5
TIUsfKZiHCNhjRlCnwqTEIlb8dPr/OyucG9Q/T+J7f+SBb2xUQRgCDw4v9DJOAmqyDcHl2M2PwQ0
tD7OMlJ4h9fw1hXxMtcZmaUo2j+5hTfH0X5J3yOw3zmMNrKlN8cRvF+i1m6JPg4TDJov4zqObCjO
fubHrzpfBcfcWGoZ0rDxVia8mfOWkAWnxyyZfmnGd1E4xHl1ykc/xhlgkPOHnp4/nADSwvDHpeWg
+rFsBZwApnJp4hZbwYr25QBP3BcC/NfhJVmrZN5pM4qRBHXN2VSH456n/n62ofz+7BO5+f0QwElA
/ycKepvZEA4OVmEv60ch1hAcGrGh12W5sfPqLnQ3v1+PWvRhRz0bwUklAKp1qa/sZvKWIO2Idqzr
vpCWf5tLEXmZpqxc/G2XjX02+eSHB2osqvnqw/vtP0gVyv6L2ZzG3PszRUEKC5BmdjkQ8eMwnYwJ
4vmu1yIHAgylLZ0bz+6d5NC2feJk1TJOPYDqEusNNLSde38BUq5njGHeerM26WIFlV+dEteZ/Iew
GVe/yOzFmcx00SVGOJA31rwYL0cREZll0daYbSOtZSt2l0u95pTOhq4KT0CyhQcHzVq2j/Ap3fJp
8psiP3j+6DrZSn6qQM6LcUioO7pUb9DCFefI9cYDdWWzXedJC9vcMY5wT+jwYmEfu1pJ/3EN5qK2
HhNlL8vHZVy88dYaxtba2cnR9BVqctg/btFcoAXplHLE8D4Bp6sv8hJ047QpP5YqTWrluSKL+m3Q
8Ysjq7j9KtxOzcuBrbLqb8k0GmNndUM9szpTedRBfCAPCJrwIpdWHd4lTmTVdIgIO3doxDcRtx5t
HLLF8eLev4XvMrOlN6en5POevuRjaB/b1u+66HJK8lI0N9R8al0c0aaPZr4xQV6U5Sn3pZmCD3nr
evoyrKBaxSf2Sgg3pps3m2O9GeLSJGlh+aEeDyLvt2q9NMVgifLClBDraBmQGB8HO3flFHxS1hQG
wyWbw1h5ZjzCFudu6oi6knRcvXgJ7xvok7yMr7+0yrLhb5AufC63qcHXL9ukE5ciY9h3hbuXO6wo
ytYqqCfENi18voai0Lyfizblem6n8AIOlS9LvtKSPasCARh9v4KRd9G7Krcq05yi2rPc7rKeVlRJ
92HlBWWS6iTZMYmoHwNRP0UQN6yNLiQNYroj5GRc9i1eW4vg2vLyPmpunFKXTvOuqkwV50dT4QgK
KEa0GqXi7Ln7kOiX0IDH2oVYS32wu7rqQfNH2wraT27htlxPVtTaHicILwjpSL2ZWWrUJSdI5oRi
/xLGT8hCN45kj+l92DV7YkCLAy88UTnZZ8xrxpoXNYjRemhltLt8fx6LOMooeyo2AGi1G1Kp7iXv
615vVQC3M326gkwScZYMOVdrhEOSCc1yXx6n84Ub/OXQZYM3tn4CVfZgTVbPUliQNYX/jSYhCRlH
X5ZEWnRrcOCxIJgTwWSxgv6kp6exQsHTMl+W2NSFmDbfWW7jKtqHXLLS3fYQsrO4gsef9EtuLfsG
C3trX/lgtfhdk8h9aubZ4a0csbE2jGGmmT/3+ON++t7z9AuAm+B3wdKp8KEO/DzxMt8kAEBpFwmH
ufixe/JtSPjKqLL2m8vH9ftkQL5m/X7EuAn1iP0nbwjqW6hwvfXwY6qt17f/9yS/vg+kwK1vI7eT
DMBpLTG/1GXYlf1FSVGHm9Yg91yrcL2itB9IwAuVpMHrQqltHtlqZN5TX1xCO13zIHVqBAHhfSIn
xSxRe2t4i9uBsUGlTzy4J2ltr3vQW0g0DthoVNj6JXmdQdVhQfi113sSLiQ99KoKpqVzXqH68zH7
dWlft0eY1w3zE/olnzgG1AT5xiVcBfu0cPr9MsIXIb9clbYj8UgVx5/GK+7U26f3dSNt04r27shN
7t/ilP3A5xDteeyuYRT70F8n1NrMxg+q8ZQfwa6lQ0h1uSG9W7qLYgeR7KMpJ4qqN/CAduRjMKwv
wjdXvzhh0bJ9oJnK/eb7mWD3fgDL3r/QnfcXfy5iXprW3s1BbsE+/nYKEZE9Tk1BFfrUFjHfK7Tn
FN65HtbIGa+pyu97hUpOMkYXP6acPh49w0FTW/MlnACKi1ddWXPOz47eQvuRyK2K50OnrbEtM3so
ci4eVEKRMo1NB7YJyXFHblgmMV1GqtjNeeJ85Xf1OoVVfKoJFpf1iu4OzaLOo6/2wlqT+I2kUdFQ
ABvCC5t4vxj1wAtBY9DcST3x7yop+j0HtnGAijRYfnM312MOKGD6iqs7olDzUwipkywgX7d97xvI
5IDEi6ddPEzci2aKj43kiJXHxULvPlwGCUfV8tkOlwp/UzQQkevzDzgZIZvo4TOLhnz379UfeCbp
uasE03HhfbcZ2tY0TNiQmzrfnjyBVnp81J4RJjzDz9lvfUkK+rEcvG7Zau6ohkgZHMPNdvByYw9H
uT04S7fvGvCqfYu/4qeUxyF9p87k7vc7lqXLS88G5/00ggn4qWw2cOXEd+s2SYEs4E/dep1Dyf4Q
rs6ew87BNLCvXkGWzQmaPj9Nre5z97LINWTVdHuF3nIk3KCGOvBrIMqcSmtIKZvcqc1GitvkobIO
d3safVr4lHRHgsE1Hrwwp4Z+N6x4mupErrdP3lR6O1RATbgGi6fFU8HHef41d/nZEJ7l1pXJh74v
7xKv2kFKNXHc3SI088LxvQ+MtebHJa+sVZxC0wXNcAC6oNFhGgEChc9+Qf8EjWrIJCz+ZkH+y09h
K/djQwb5PucwzR023+tMVqMCifZKu/TmK7NB36deuk3GeugJpkEVtk4n4TP+lv1lmW5jBirf3u8h
71rY0CfSyx2lalBz7lhAIpXpnsNkFdp5QaIaNndhqLs1P/muGkbrH6R91ZIfOdG8hoZIDfi3lcWN
E/VPIJJoBj7So6Aqil307Ynlg4mIbfTXZC5n7X4e8hho4qKvp5keR5a7DfXT5k+uD9GA02Eh2Xcc
RUwZRUEyORO7XFaJm8380oKHFRkqU8vhx528rqXuKgDiLAi8db+t7+4G6tXu/5K12L0J0f9uvNCN
93e039H7vHL339FgxuIdK20peMk90Al5JHPfaxtlk3eYckG0mN9t4+p0xwpD3a0ykftffmxZYko8
UQKVhj+9QvC7O7WKrF/W3otSx+3t+N1EHySjUmNDt3j21y1P3Euj6YtFzd7adjhwoE7Ei09YNl7q
zWZ/+zb1hztwy33kdUlXuOcfFwr6hCNNs1Wsh9eMraUZWVRDie8m/3396rDqV6BRx84ORlvId/cx
9mHv+wdZSI2YWOhwsh4muOHc82io4s1XpVvsYZzwF64Rzc0+rOm7wVmq5hxJ82Dajbxz9zLjoTXL
viejfHNrSupiaKU8iqrBGk+vEwIOvDu9mge68L3+4FjVtXC9BnL679OrNwk9WA7+gR3s4txC5xdY
WYzUEMCr3QehVMioo6JYsIadDgDtzd8tqJkBXgSqCr2P/feX3xPX/6iW7ZfnAZs0A+CxQEh53uKs
yGSUZYYIqOrVNVZgwIyCPABL+v2l3gDoWJNNN2iuBWTFv+Ge1v9HgxMT1/R4I5T87z1i1wskKN3l
PvThhJoVHjkU+6JOZcUKI6vxWbIfzvH3Y/kZQqBTDvtnF7THu/aTfe7+PJZ89lzg26p4SKiqhc9l
4Ozx+DDEkXfcFKHzn+b51wvScwXggCakdCj4RTAFy8emb4wNX3ZpOSiKmhP/Mlpr3NwPy/79Db4V
aHOHYLe0eHBo+Ey3xbdA5tJUftGOTfjhh8cwYttB+zX01iA4Lf4Qz6eqy7f+/WS8tTrIqd39udfj
Gqxh8zmP/jCin3c6c04qtes/vShBoUl18Oc5X2mHZ6LV0x+aV6MyxHXY+DLVMFtPZTyXLIHwpxXL
TFC6MAJ68e0DqTpPT1s2azL7UyA9FXCU41oQ9etO83bsI3fuytUjn8zMaz2re3Wzv7+Jt8vIwiHn
tOmbAyTr/NKFiHNXj1Cj5juEnbtn2r4HQt0QtPRbtOLJ/4Oi9X+7XrB3hdn/2x92//OcRZAaWWB7
uvtx7C2F0FVqKzyrSnvonP8naA1lrkP7SpBFHDem+os78EwOEj2X1d3rsUSQvK9GVDfYRTsgXvmT
BPtn/wM+iyKTjbqTUqgU8/PPN2jWbSn7LajPUWv1dZBFUkbec9hjMH8ywV8vxdLtrXWQSpJkvnV1
MnflOhVhcX4NRWY6U+BrFldLXn6/TX5QMf51rDR1cblUAkHG9nAhv4hNbZu6TFSK4aLfXFsMRzdY
djbChB59Uv8MW0sNPVMD7OghSWW+kS3SPLIYHZRWiYSCU2Sq7kB+blwf7MF+J/MAjcN5JTYI1F1O
T0hnWbPcpeT0edBakgb16AtbfZTNtLljZis7HOQh7gOgthuPLiJe+C55refRI2m2vPu8lY6mq2Ih
5gTKzDSHpQMmUkHVOJNoRKU8QDftWIofAUpk8TEBvdHsW4EIPeawCL+7sddUozY2rtsI6eK6SQ33
MMDMrkVAq9yYPKHdSX4PhFjhFN15Q7MHc9ZrbNNRHMXa7S52kF5Bo4Shn7ZDn7TIt7qoqSZYyK+Q
h+bYFKhbvwcy3yMoKmuG+d10vB/ikZ5Blsgt6tA90jWJS8qarGK+sqlWlAUERDmQT4HnN1Xz6BH2
Jt5duEJA7y6rEGEhYMAwoyvNaLO552GJWQdPH0Q9SWBXEJiIKgPyuDFWe8tKVRhbphqdbuC+S3TS
ReZYaBrt64/BSnM79ZF6w17RIga03fAOFSRFhI9lB9pcHCAhQSc4iV47NI6VDkHnPyup5xBfBeFi
3GcnWNYxvgM2y7v3bYKc3j1WLbQ+MmEcxzJm9Nallo52h6608cEs7t6syrZAJuaM0MwJ4mylZau5
qZE2wL2mHG1Ksukk7qmLloIuCL7djAbxlqxXcch9Au42lVEr+08tyAstZun1u5fcfvgiTT28CG9i
id+uTgiXQoiwP+IsgO89TlzbcT90XrdG8z0abCNaSxBRJzBiunTu7ZAWR/1QqIhhuDXac1Nbc/IR
J67ih65NrOYkS4TnqUD48hCsZVAdUN7lF6U/e+fS9rZL1ATzGSRDfYj6kEZmEPfvonJsoCz6c/8x
Z1Of/SKAHI31iZeq75pPhV2qw5I4dJqIG49uYSCdmXHb4Dru7GdVY46t6cKb0JTdIfKFYHVtqz/B
mfaPlSqn+61q0PUTlY/HeLU9ep4OofxbdNODi97imk5VxbWch/EYDEDQcF+K86ym5CASE7+POqGp
63fl13JAq9iIroBy3baHIE/0Vby58oQgkCpw2wUolep4bWlI0kYnw1dexuRjL7C9pwt4D/lXnSCm
rBenoadVUgWoDmz10NFHb0sbIJohhUJdPJpli780Vgsl2JvkRxO75dF2R/vKt1ECp4o2Yzc+MN2p
HwdUj1WUvwc8LOErjV7y1aHUQz7jdM6H2a1EeUIabB2dQY4fhtkHcMAVHIZ1ma68oV/pmipNnCGk
zUX8qZzdZL2EgTD9Pbh+5RzV1CHhLpAjrelMr4Zv8RhE8mDlVn8lE+gIB98Zq/fL7NXkSVJd0xoV
gWoeC/XFrobuZol8+3oInX2HIhujhlrM5mohnL21o3q+BP22rko6vbiHGO/31THGa9Nti+khMsIr
/Gw6bb5py1oy+s9uX5AW0xI4yTvog9s2sHNFg2YAxlSPSHwz9XIVTvSyS22nK+9WJ8IRk1Jls/Ea
74pGk0131S+6P7nd5F4HjVxSkN6nwKx/03suv/MdzGcepvEAtGjTBm+Rc3QIVuUd/Whs7zrh95/X
biEmsylvF0M61XAg0HuURdCl1uT5X6hMq9Rzm/YCTYiXurYc3y9083s/CEjcWT2OxePenPZTT1Nm
N6XlLA2lnb6r0orxUXGl02yN4S1iy/wlNu8SdxBwjrcZ6YPstpQij3xqVanRSszO+4QiwmXn9nE2
oSO58svW/zLE4XJTgffPlB38iYvmY5pPliYjnYqbMLbo8dc4dfKltwhqDjHxGUqKatDvQhPWJxw9
XScS2u2eR0eJd/B04HYY0T+6qu1ov7c4F1U3h1/Qxj8a8uTHTcstvkCfSTchLYtvKxNyIRAOTEfC
wPWBHnEB0ghfU7GtCzThYkbDldTdhSYOddIiGpLHhG4FL97SeR9RdqqXeaPXysQGR1Wg3FsfYgHc
6dA96EWPD8SXFjTrdr6xkNY/b7ZqL7wGpWDWAiff0SrO5yxb8Eh2VcbgQSgZzxGFmawb2uqiDqb+
EW6Xx/hn9wrhtneqQm/4DC6n3yWtoHPQ2iQPUvbbdTFUCK0jXC5psCzvWt8er/rJN+9a1PMfe9o+
/O3VM87B1et8568S4wHTune8cbpe+shclmZBdaymuL3IEW8dSI9hWAJ7JJeb1ec3eS7695sbi8cY
6OSz3mJ0yYUozhhbdLs51giHKSxPTZIHN1S4HS8bJY38YpSbHvu9b09bYal3NRD8u2JRnc5ghtin
3lT6czdOfkFyvW039OWcriEq0cHYkupj4W2JxGfL5ehFdXx2qPllc7f59/FceCDzvfXVyl04aDdr
QIuxJFvlQqyLdhZIO76pA2+OxqOtYKnDN0+6/MZYXfEOlIWeXP7aPjVj/4XPFAC9pfM0SCKYaoqq
uyWpoF+iHC+vEtW5z5OVTyZrhLHpvRJNj6U7z/pCuI3nZ4lwoms/V318SmzZJldSxN2BOi5S/Zl6
94FeeTJK6YWezKn08vZOWdT7r+lZEDHXoW3G/kYnM4UeZ+kdc9n6Wt57i2+9j9qkpD300gt1FEnX
f6iKcpZHSr6ruJZlrcqD1bcBJMQ8d6wLlJvD9mGNadwqLvbQwz4kelGNqpk1hdblqiYnp3+8ExG5
ZIGc8vkWtAQ9kzc5xUcTbWpFStyEN9D1cgQUe9vw65FEfHwKSrK/Hj/Sd2OALNIukAzm53kMo6vA
Xey2+rh5a+4iDl+0nUxXdAHW9mVMJ4X1Qjc0gTiIeQimh8Qq6goGTtEkfdpbqMPqzPKT5aH0YM2k
rvCb92p1rO3CkGjSExI5tX2DthY5oNuD499GDe70AEGO5t0gW1eVO9Jawonqq9FalwHF02qFyYay
TbZ0LzmA08h6Z2l1biDvx9Gv4vGwhlXYoAOaBoU90DBdZ5OzuvLoO1PzX+yd2W7dSNplX6VfgAnO
Q6PRwE/yzJonS74hJNnJmQwyGJyevhfTWZXOLFQn6r6Auqm05SMdHUZ8w95rZ1dlxnY2rBvGvNE6
zB2203ph8eOpojwCnXDaXcqi8LrMGZPGxZzPRwtslx+7vp5hrXGL3jiVaS9YRyrHW0JzYvvtDuZw
oznB7EV1kdhAke2NS78ws3sxhNZ/GwNKE6sXYBDaNjGsXQquW5kRJVymtRG7eaRoU+hl7sOi2a1H
Yab8Ja8iTtKBv9DqWk7YKocQZM1dBsU7dNLOAK6HF9Dwsp0w59Zxrg1tdNUzy9w6ORadb7+n4/gV
u0X6nGbiaxoIpwhpE+rHCW3HLvGT/qBzeegcEm7P+stbL9ViVje9lav9mMG8F51YRegh0xRhXTv1
Y99Ubtz3INyUn9ucr+NQfw5psu69FiBXh0frmg2jr0fGLKcuXrls7LtAZtYj3Ky+hxTBrIfPAx+Y
ED3c9M1oRXkvukb6O4mf/Eq2TfuoOjkA/ZhhFZ2YGqegiOo5ONVt0cVm01X7skucx6bUjV0wZO2l
TGC0mOVsX0zB0rJNJcvrgLYoNs2ELDrlqcM6mybIMI9LONaDsZM7YbjtDfrBaTiJfkqA3k+YXLoy
hfHmylGEgVEnaEgRRKqTdPnhdgtD7sc16fNvCXvvbkPMjXHPQwllcCn7G255Lv/cLfGRFtQXfAvJ
A7cOqBEvcCPVQKEv8tT4yuRt3iPaCQ6tHtR7T3jFnYblOBprN3vVm/q5KlCCpTRuew8Y2Vs7mUMb
wm5p3yw96c/KtBLsUf1c+FHOcPQMxoQfOtWZcOfzGNHsWrcFbcl5hDHzWWaW97VMUuMVlNp0NbK5
jR3RtSeLkfELw3ez3M60WRAHoXfXLuhm6lYOx+1DaH/aOBbxsDb1dmvPpvxo8XfmOyA5LEIZJrfu
qXGavI1kn88Du6a1ZVjoTYURWRXnSOhqeeFcV0KaHxl4DVgXFd9DWOCe8qOSfxfHP7AO+CSCoA1w
OV48gBjBXadxfZ/hJAxfBF1bFpXCsvSvXLwTpBrNn8ajNpRuPIhCO+adYz5vuoG9AYFD4ezD+Isl
s/hQIzRcTiRt3rcqQQ3VJo51xequv4gFUUmIu87sr2apxEdpDnO+oVoobPOxmj8HwB/9gYeSPk3h
BrS/jWytxpCN3LhritE6M6QGhjXl80oxj2z0Oy61MdnXXjZcbJAc9LKUI0NcESvi7LSuRvNLiIjz
MsiqevMIYohKacm40rVOv1GTZzyyXfMDVEHUcKE7TFl1mCiqzpx+zbSbuwy0UDcHlJ6oOLT2xsom
0GEKZyfwj1p3xA5PNg4DFCl8iCI7q7PCLsd9OrqsUupy8woPCUZx2ljsjFggTWpqq0nW10aqprw1
W2OSMV1FUnKkBWCSRdQbKq2Wg6abRWPfuspK/LA0utx6r6B4aU00Yv0rkj0Ls3LWr8usddsgotue
bUCMa1ZLGBVcuM4SZ+yv/CpUqLntJW4gBtXlZfFBZeiRVDRg4q4amQ5B4kXmHah9r0SXv6Yp1Kc0
nnhUWKPgxrEaDJggRtxhn1KrNSeVKa3+VXZyHp1dhv6pbnZOx67tMdFNdi8HgVBqaOJ+sTW9uCuU
KPk92BpyKVWgZGYHMCJz58f/XmuBp/M+yqJZYnhNs/PqsGXKHn8MazWxLRyGCnzfo2YaySwuJE1t
q3v0AtsehOdw9b6ldqLP7gFd9crz1hkyyN+UmDINiJTPoEujs02KyeWK4DgeXlTGQMG/Gigo5xu9
CPTFjlQqVVceVrZb/La48kh0+bAw4o11DIBZLc3FUvx4a4h7zDRlhOjFqpNHa3BEDi8IoWpunXWl
uqVFh5QP1Dj0Dmm3x49YcB5rQxuXqJCuTcRclO4i4MRcAhBCg28f8sGrl0UwhR2ZpOYRkioFtmiX
NrOdVzsBV7uF1tM3rX+1Uvr5u0Sr3IQt2JgEQCYMuwvsnbesln1g71e/CF9VzxrqmiE0W8xnoa14
dnaoTepvelNSZaF+z/py17oyANbXo1OZw9XsWD6urlp+U9mfA7gpdw7q2CNz4Pyq1RMrKk1XXRfG
stQ7YdWItcaARbDQqscimCfv1FHCkTnTiAW8VTOVzaEfdFSMsy8mCFX6WH4T2NtLjtbNZ4kHGTDg
YK3Lg8y1aaZA0KodFSgdIqx3xzkACh3qOKn9+QPex7yI0Einznjwyxw7LUEnzWevs8AOZUEMkN6s
GvE6ek/EyI5yopdHlTnl+C3VQLdqERW12URrmaV7fFq4+Pe1MnzEOWYXbG5xG+qPDXrmaMjWe6tg
Dxgy8hITeg4DxdyhQ/UWeVODDFWxqTtqeEX6gGwi7AUquwhNRzdSIBkmuiKGWzcpnXcd2h11+PXM
wo0EH6v0dl7pVmctlS1SduVgrkBbJ2qkG+ZC/pHfOAErKW3IDvgW+MV4c6qFFtq6YyeqrogUA7OP
FcECn40kuFea3vJzrgJ2kZjvFn7ZsR0kfrAr0FZ81xAvMTwsRHqlcQzLrzSXU3bvFXW/VV1QvY9U
MO65tz0n/+CItJaDNdrFA8Do5BqZZPot7Q3eeSAJM3K1RDEZWdccnkCuT8/+7Ki7qa8yfgRsbGyH
vbrlNPVqzAqlEzwYjA+9OCjaCfL1aMMDRxvzZbJsfIROKe0jNApYH1PvPIIlbfeD2eivbi8NIODo
EGHNrCj05bqEWI6WGzyVZh6bSkIsD6sGgXyQj8F4St0edZpsVuSgaTLNfLtBtUkj6IYj0XgLoTcw
l70QMHAu43S0Ro5ePNNMYQZYqHidU0nmUwpJ7NpSQl2lUPb8WHdS4e0RQoinafYGVMdDw0+JGsD7
CoIO7lNNAX7baVvFK4lda0Jq6iUP3TIJkKOUXZ7BbPMLlFeMS+7WmglAuLpCuLtyRGAXW3qd79Zu
5mtSBzkdspFaxKMlfp1k1oB+l3M0Dc7y5nFajJd5aHoRV90IOwsPseLlHKejIciZAtVme21ViXnx
s6r0kAklIJR6IwlgAGXmx1Ll5XnWhLxDq1dEaMDMd1wxqmHP4AVLlDsELEXeZOdLrKalkGHV+0Oy
U1nuV5y/vVVdCsNcnP3gTs4LOAcx3zC5Ki2GAS15QZWojQ0SlS5hjRDjpkVhou+8yVloCgITVwPe
f6fe1UaBhduZ+yni3qSqoz6PM6vv/O19c28na2IMbZnkRPlVbb12qCzScFTVmwXR4LWHzxUS+M7s
EUUlQql05CNf9W+pNpHgVcpZizQqj+teYe+RzF0gACnt1Bc81Bv+z7sd1NCeB6fD69F75RVzAe+o
Jbr/wsQ49/gYpO6HMFdrN9u6fBj7xTyVEsAV9FJ/2qo1vUY60zDi8aT0jxK+sRuvgUbhVOOtB7th
jtUDbtk87hluxT0fdRtSoqN2lC/kcS0tiINiMl6zZJlfoUoYoZBKxzrplLvar5JfkRXrse3Yw7NP
uX8w7MT4aFGgv+p8iQNhgzcOyf8rnhv/embJfxDjwFPnq3cEysOdUPqShP4ATYnnYL0LUg14Q29A
l+I+6BvaDGnFvoc4ha++mjqz/1Iw7Ij9mUalI+INvlhmtC+aX9mPRYY3PoIKqZ2EaAxWYSgtS8v6
XBTT/35XCuZB/QcXVFmD/PHxs3ivdLRtLR56W7a2czsADOSUl4RJo03qO/zPiATmpag7dg0sHNtb
e0FKsxwmE6+GGVutPg8ZdLasLtYTQu5leE7yeXI+ncZuy2PR+vVgRwmIykGL/dGxp57Dq0TNwk4L
fUQRGLmrxwjvjJWy0deXPOpLt9fnk1pmppiha84wdOxm8r+6TTNwqHQCSE7FOeZkuhNT56FTiLXF
TVMELfC3R+TIlPGoqha80Dw0yNhtByloJtrvOuhzT8YsNBHq7aSYlhLcwpqnJWohkSabiJzPYMca
JC3SVe/uR8sfaGFya3b7/qX1p2QsYhaxPn0flqF8Lm6KopWqjeXkAr/d6cICtvShynU0lpB/ZQOt
T61NSRauIuNkOCbYJCHwMrHefhLbTfWgOmTpPHrdF0VCFUFVeeKX/BlaeM+dLwAPaJgvxSKTygUE
FIAu2f/Nem7jq/+xnGP5h4E6wCvLkhOZHsKHP28dG52eo5hF8KkXuEh+33qbbumwfuqtOkXtOfkj
9AO9tnsTCk9fYUQKK/YoMhosSHTPxW+Lrv//9/XnbS/flseeHrsqCFSWh+yK/vxt5c6CNSnNvW9l
K7ZFC+SJTfhRlzByqMZb1mV/s6j8805+e0Vs3Lwbm3eYle9f4bEMDf1Bxy/xvf7xiuMPVY3lND2r
eelltkIEN+ozgPwsL1hW/vhV/Jfm8DcRm4auY7P4p+vlX3AO/1O9f7zXbO//ADn8+JJ/5InZBED7
GIBcZAgGzzAf4X/kifm/2Mg+LHb5JoMz9vn/zNa0HPLEvC2PQ0eCw7KOzwOr5C1c0yKkGGN/wBYG
ViG+beM/oTn8ddfOv7LpTwxMdNsG/K+f5MIQpi0tWzsGmmYXCFyX9agCWz799J78rRMIOj0v41Ep
Bbyajuv9Lw/MCgtuYZivHRGsGNA2a0oYpfu39YQL928ele1M+OPM+O21cKNi8seCi3jgN0rxT/Il
fheodEcrOS5GG9zqbr8RmwyWP6s+3wnQlX8njSCa8l9e0ts4C46Oz8vAkbkdYz+95FxKp0OomBAl
2CeM2bt2uGIhBeWoZcTuUGxMwQuBcxa5i4oykhYR5/3BZYbUHDonhak5jvYEigfAqCjy/hi0MwyZ
JejBHyG8YHQtgwO1bnCYVvLQancxiZ6aN5aUUd9XJWbZSuuHZ2MASIVFVexxzuc3yQJhC2SWg5Y2
bbLD0lGC5KnECDTI+h5e2fqdBe9KgKPdv8Dvu9bVku8mr2oixfLguJpWeW2D5vejrLDUvSlBI63W
2t6u1lQ8m3oOFldPqr3TZQ3FYT1Gqm2mo94mOGvXzjz4o44CBivezsiYZlWDJS+eMbQ3tDBIYykH
3vUq1Y6Vu40ne206diB80tCeg8TlOgKNKn3QHe5az6y61kyFejdRQ/e+vdel2b/lpQZ/MYbT7Ema
oB/Y1cD5DcKaNaLYe41HrzYlfM4jPQNeQEFfNx+q98RbgcviC6Al8yHgxoObpMvgW+FjGwqRF4Mt
rM2lLVE+5PO+Bx3JZpFNOTQoUiwAA9nVrV4xyopQB7RXHtaky8LE4sVfVkyhSQ4Ilf3FGYMzq0Kb
kdstQt+HbM71KJmL5SFDRbsjQ6R/wyI37lvou3t/dMEZzvirvvV1nR2yJvtc+kLEKRLFSxr47OON
1cnqneTNyZqkuu6qev0C6kC7t7DWX+krcthQzkbJtHbUtbjMiwSkU4vu082dU4JxjpuzkTtrycsr
WLTqWyrd4aM0Ns7ymq5us9OGPDjzFkhcPe5nB7N7YsR301Q64xiPLFtrnqi87UuiDXNYlulzIKkn
u0RUBw0yEirjeqaQBgDZwt6PsBm5oSeGSwFglCnSkCIL0/3iHQVawl/2vloJYDpGVAubNrd7SKbK
vHIzeQe1fDJC3weFFow8PTN1MnwMG2mFAYyx9rS902vDNabK9WMAERPxm3U+gGCWtzQWyM7WYXjo
sABF6BwekBjnOwCUr5rqrRtzJarTXFZ5o3nrupsCd3psmgBUmBGM+6W275up/uJZSWsec2bTI7xd
9gXLZ+PmiCCSUVFmAfCaC1hsvjCLcGWwEBOjUCJZNxWQyaUCHXrlT9Uyn8g7gTsSZaxt9DDRKKxe
SjlhS0DgpOSU8ka0XQxeWxZPNuaBdCCEtJj9cXryFlK9AkN6KQtpZjGg8ZCXhU6nw/Ad/KY5TCNa
oNcZCqG/R7NoMrn1J6nHObgofy8LmXc2ppABzX45renDWDqboUvkI7DUjoVW2CJ9me5SJr++FQq3
k9klSLSRZTFyfefNFOwD0bU1iZbtcEsG5kuBKNzZM/l0vG/ezNATGQKOo3O5AKHoH0tgXzWNSCDL
N80R5WMwgoLsoWRvL+ZBWtSH6sVLFm1TSZvJEk7KBe82jzDIJvJgQVtuBHdnsJjqmkl3ZcyzczRr
DfoZHj+6znoNjCczazcUfLf9Zy9xk8dlUdMnkE8moo3RiD07IMhvFQqaUNmMD0tV2ScBLe1Mc0CM
Qa3WJqq37MWQIXZ76WybbZU3esbecMmfqfqcuaUIhqiROuQ2lB30gUkSfGVzWEfdoDWPq8RqGTqN
pmjGx6m+ny1bfLepJK/4RjZeGYJ05ttBvcZ4Tqps12NRPrH1D24rJ3ffq5rWH+fWiOFZevX9li2H
YgA/CzhuTEMZb8YAf83vqxdLH+Y7CKkuxsu1bh/TOkNfISkjDA4PMkB5bqv4t3v8v1Xg31WBwHp+
qnj+tQqEKNE2f64Cf/uS36tAQw9+IfSTTQRYL5z4W1HyexVoGFSIlIc/JMCB7pp/VIEeVSBf5SPF
RX+JHPmPKhDWFzI85pQW8mjEuv9JEYi5988FDL2Zw/dFRq2p8/38iwiZFBEp59Kd8OMJpHYuk7Ch
rjZ8JijASytGH8BF0ZFeqA4lhrNa/4JgjMaybEQtn8zaHtYe4YqFsbHq0W1NZJmO4DL8x9xl4OZC
Tyma/LfApZkNmg2kpWZqHSzHQpsmjTkocvZ6PDHGruXIsIsB0yCum4rsaR6lnOss8EVz5dAOnimq
Rv1U5O5yvdhJ8lRYnUAh575qsh0PUzt6m08YLy9Azauipm8GZcpT4TjwxzM352HKM46tMKgnphtg
AIIdLjIw/1W/UrS5lTs/rGwh3nVhch4QWz9eA/5hO2NmAydSP6p8RZ2V6tWhmcfqMI/wI2InaPOT
S6iHdwNTfSwiuehciJrG5MkVy3AY+nJUobahYrLaBnOY9NO+WMmmYHbb8A9vlF2wfmMy3pqkhL0N
02I8TLC4xkM7FPhrpeSmSNlcc7OmyxrKsu7jwunGV2xRy0uytkAb+7QT82lu8SswNXf4Qdl4KPMV
3FOHs9cgHMKEC28b5bhzU9HBjzb6qwl78qagQxCJux4yITxr5+RyDr0EEFevzIGsrENe4B7cZ7JH
0TjyUY9hNSz6feeWO5MjsD5YQ5VEhIpvCQnF4GGOKQqN+hYdVQiNqm9jXTH6YC1cH3GJZDFLZeXv
zWmadtNAwjhd/ZjuFwRvvNGpEE5kyGr6Fdqw/r6i/ydngKdxvxVXOywvyzswx8Dc42J1DsRMikej
6bMLvunqtUUhGyb6aEyRAL2M2T9L9djsvVt8Wn2szCzZIfvAnMoMxOBDY8zGuEvTqtuTbzHvMq8P
bmfiyqlqehUpRjnnLEhmL2ytusSSbqH5cjJFMVRo7QmjgnkaagRygP2SrzwNyK+wIwcfJGwalPNy
GMtDOnTg+atcnaa+9vbsXT3IbE0iHxnVfuqTo8WEnq4x2CcGsTwB+an1WJ2g3JrHIEpd37iqXRjH
Zeb4b1tTcRhl5ibEkq+GETsjySWS+9GKZdI9IUrsbzpfXz+qoSYCo0uXF5WL+pisXMyRpukBIFyN
oeUotoDZdm5uOlLVKM3bgsQKc8yTyGEpHxtgvZ/dtIMYrAXNCdVM+mWg8GRsPiTVQ2kLM5JkGByQ
IByGFtV0D7KY69su9XsIzQD/UUkH+xaCJaAdJzGSy2/LLuUM4ha4aoClR6++N0a5nOh32mjeNPTE
bARhkwyfhZ7bMX7RKXKQOhw3izS7cPN9npYvmPSI4i3TYCb7xfT6MmZqyu8R7gs4Z+XeTRINDC+L
R08t/Y+O87+34t/ciqblmgwU/v1w5KZFzfy/4neQpX+6G3//wt8vx8D9BZMRF6Dh4viFmcLt9I/L
Ube5N/Hi6BtEZLsD/3k52tyoOu5O/hjcB44IZgq/j0hsB+AlQewESJH9yVjjPxuReH++HRnzMe5D
U2N62EYZH/zVhGRz80h39swrZO92upIBm2JKiltTJ/xOXmuDHexE7SF/G32n6EIAauubZlausYlW
jyhXtKuE730HeoxwGrgBBH2v8rpNm2PWW+qMcd2DBh64F6CjeO8aKYBZpdqF6E5G/HbtPtJjzkiJ
goERfFtoBwOtSMhCpotcKUnvaVdjb3Zd3oToHKxD0QUE8fI1YeakxzKHgGvV/RkoIZEzXXI/rd3t
TFVLVaCHNnuXI7oEiwPaR8pauWcWB3GiSkTQafdNOcZEeI6Q3Ex9ERFAu1wnPbPtadDjedQ/M41w
pq6SGi7JgnWXvq4Hp0UK0aTmASFz8yVYxoLRdpnHa0WU7dzf9uWCbzAth/feHKx95dU+qRWiP1q1
y+vXBju5pQMf2vjBcYFw8+ClWRvXhrEeyREJGF+zqZhQwB7TobjtsS1FnSzXHSW0ESoTlZvN2HvH
QN6K05yOGu7tTNJEJc9l7l3jOU9Cw6of0BNOpJh5Bwz1R4HTNEyqjc4TtPgJueJjM9EPqGVIVcuW
F2cYl2gcth9ClAhrkFzAxMYE0jsaqSm++gBYGFvzXJ/ZeOQX0TNpt0yCTlZvr+WV2Dtrh2qldPEi
4+wMAWYdgyQ4D0urR1i9uXeBor0sVo6IWFfOTrYAWyw1z3vg50GojfVyMtusePIKsZ6kgb8cnBWm
uNlw9qbUlljOuh2DYkFc6aeHWeEC7uAK0jsWX8Us7AuY/tPSJFDsHKwSSvZ48av0kFmE8AYogXGR
aLuy6J5a6b7483pVmODGUarYe63J8e/DpDx4ouY+Lr4W3WAf4O700VRMzY77RDt3ZvDdXrUiZtvv
xHwmnio5h0x4tmorZYxTtHuVlktkpglzknRDmxuonWWFe3twTp1ZGF8XQM9R2cvLrJUf62LPuxnR
565gSHl0GkIB17Xxqab4LORAVmMvFSCwVpttGalKkU61E5PgQFWIHqD05iR2G0nEKZrGg8F6atcC
xdy7LLX3iVU896abXjd6Vu8t/yNlB3me8RpGjnC1J7b6tYyUm9mxV+U5nMfSpw909bAos+Ug8qB/
0puZS9ILyofV8+0Ylei1JJlp7xflxEY2c/crnpTYMXVv18ysJgdT0+9yt193+lrWSPT9DMZgacbo
+AvCZAr3ZJDfEeWpPx5NMz0N3O0XvCQEI5qZeFaIz/bKJ5cSrb4XuWkwxc5Ud6HutMilnEJ/Xpj0
sOyFl12PHWk6mQD+oVaMHGvZPOKMW+4SVn5nA5cLdgPXzfJo0spsByRoiuehRiJXNSVjIknCjtur
K+pUi7+oXaE/rw60mYi4SvgLCMGKxq9OY8fsTmFair2V91Os0jl6GZT+3NJ/BRjvx+DQnTP0GDMs
3OFR9/MTqhkXK4WXh3bvPLgJUutJtzY17kx0zITC0bZnhCld8KmG6iEHwZ4Y6q6iRdik3cZhybXv
tb0ue+r3Sz94yKP5+9JjIkIIHVV1g2gvZcJArIeIl4QGA76Rjwwmf+9wBIWpvz5KtOJHb6QhYA2O
BshXQ4Q5ddmZeUtgXtPxkUIxcM3uZ69q8z3oLAQOOWzisZbOYwLOiiTggGg0rFE8aofZ7r6PlK6h
ty7JDcB6xOuVYZwTv0JgX5njjhmJBANWbqk2tX/MLP22rcyvriuvMPkXJ+nMLwxwmGjkdFDVYrkn
UsWapyAYv1T0DrEQ3nc3oyQa4QlF0PufTENdPHtA+eib55xM4pAEg+q6IueJjMm7KkuwNsFcAPvV
/dr3LI/zAN2os6r2gACFMA9nKXbdNFRXS8VmFKO2HzpWEhwr4hRYWX8NFj94wqJ0bMnBu6xugTbV
XLr94FdjjGaGmnVdnzpkG3fkf1yxYpghOaGNBO3C82ykBB0rB+VN7TwK+PuxO3T5ZelQMfQdTqOR
7Kd0UCbUGa6XrO7ct6qcXyFQqaO3eN9ahfw5Y3iyV7Qk8H5mbZ82yWZJHIPboRrJsqGiZn6zfePT
tehkEg2OSVRB8tAWa7ubUNHPXQ681LXJxMm0Lypg3ose45sFEY+zUKmTD4SKs4YmA923e+T8zc8Z
Q/oDegESzXwSpVTv15iSTOuQr5azT73JopwXVoS6zjikXvFlYk+Hut9/WgZ5kWXXU2qnv1oa9pWq
qZI9HnwizoRr7J0Wxzprdv2MrYmgUVwc4cqpusdS38YT82Sr+ajgtw/Pdj4kOAdSnzy+5jiTSGJv
4SYdHI2XIYG1xqOIt4B5ZMenr/ZvEyz9E7LhzCy3h6wtasRox84kDswgoso1k2dLTaCDUG8vPbzE
nSNbTm+orSsxAjTAZuI8sMr33P4NKFWzNmews8g/CGpmLOvQ5FSAfKABiX7t++v/Dp2aIR+Wvymv
KTkpd/99dQ0Ep+3fv7U/7x5/fM0/p04m1bPlsytkFsO8iL3UPwtrymdnAwqwsgrA5/yxe7SNX6Ac
WDiosdKxr/x56gSWHpx5gBsf6oXHVOs/GTvZmyn6p02dTkXPVpC4UBb87O3+6ikmM02Qe7NqFxrI
rgj29PH+ol4ZxxBndS702sPiRMSRnxUHT4KIdq6soKJaS4m2cryBo20hcfK8KddK67rR0BGghEcF
l5KOy5PZ5yQulMUwJ4fSJ10sv3LSaUSxtfJfE3UE58JrPSNYJGqQuYqiQszIUanRHmHN8bkGMl+b
InT8iPjPGIiJxyitiQgWREkE4L2ZDQl0EWJX3ASPYDRZTO58O528e5IAVRbc5vlAmcwRSzyPj702
clSDw61SPdxOllXM8KHNtZ0v/tuU/lix/81TQ/QqH/N//9T8D9jHRr7Ln5+aH1/zj4198AtbY+j4
AaAjgrB/2tgH9i+uAYmZtpcHwHcCut/fwxcsmli+BDwuTadFv/jTrNbigTL428C32OhviQn/9/98
zv87/d7+vjqXf/n/P0cLAIn/82MDJ5X/wTbwDAMiCQ8xf/7Tthlko8msRdknp/Lx/DlQDvpmGA8r
jNRzlXbOkR0SfHJSEJdvmGm9K6e0t8rbMKaHtlVwO6TQ3iuvQhHOc3mzwop5cpn2pIwpXSITpO3d
ZNUoH5ZizJ+obnCtqjE/1alrfG1FAg+q8IozsoYdTPDug2VVcZw1v89REEwz0lol1k/QduS9JSlO
32QuzUcwCIQaNVVzSTyrOihLolAdmuuW6OUoqBIUU0WdnY1RYs/KayhXteZS3GqpdwZnhc0zqeZb
uqHqICp/C1dJSbpHimTez5oKcBKX+rWx5NjHIPaMtHpWtzc9xp1Ga6avBuFZNwahTcaMIjkxSXXT
SUAzXHScTYcTgb2ysH61lgUJaL2wezbGxoz6uh9w4xs2azjgCqDRUYv2jO8OTqWLbxOD473VA0Ts
8p5psGrL584uXCi8lV0cRD0Xx0AOYLXsCZ+LtxjRQBDRl9bPEwSF2XQ/tPn6GSzT8oqI27pPsRAf
sWT1N65FppXj8uaAUMr3OGzUBeF691HTDZKXnnp7EpLHg2eU/BjpPIc2QaDw7yZMpaWtvmmBFea9
Q/8ZiAvpBicbit5OwfMEENc2sXSS67oU9UkjdZ2il3jMrmWPPPbdoetG59cUCS4y6SHHnkblAwUv
OZnw7u+Ajq+MXCkRzhn6L21H2Ja6CHspXtIlD968zoUqDOYOFwz7VMH5+hQkdn696q5+zUoSST/L
1/wLkFVqXaVXj3ZriwOqRDMIJ6CbBExWHrmnlWXdr4uXX6fk/uwXz8PVxHbZewBybzBdpeyJc2mN
m/9bvwt6PittOrhJVKx29UnVJm4SEkSOGJ6tizuwm66Fi97f9/LXDmDiTZMKh+zpaj3OdI03ujZa
F3NyNghTm96CW5NPxWoFERyC6lRriujPZPMmNY5/Y3bCfGsCw73uUrs8QX4Ux6Ko0G/XeHX2k00I
ZyWmi5lNNh/Hrj9q+oAyNh3eM4WwEBdfaexMkXjveEW/O91cn9JF4GBctljALrH3ni8I5iXL58Wy
y89lsgTpl6ltvnl+89SO1voipSC9UydTsM1cMljnDFgYKFjcSlvmwU02Go5BV+d271hVizsvJTUt
tC0r+ETQlx1ovpowXfPq2c/1OqL8Zq4+EiRcpPwSJ8tip6HowXyIc4+eJQd8DihMSJ01noa2OTFW
dc8tYtMGME3EArpuIFwV5T3E5+rBSaqju0zD2U3W5oTOE02iUMQycVi+DW2QnzzgYntcLzTwEiFB
0szFA3tZ+/uKiySyyiKL1gyjOuL+8hVSxPzsNUK7F2bdRvxCPchlGU1zh5L9TuvnPf1id+nQahRR
EOydoagPicRTioKUFObqfuTiftUIZoGtahn3hQ7mr4HiLKNq0sebRh/7T2tARE/vHGNAIwnbQIE6
VobS2AhY/uvgLTQqQl+rHMnn0kL+WtLbVbYl4ZnDlka8OF7Uj7O76SlBc6UkWahmley1WkUuJP3b
c8pEg5C4MkCYzcKGY07maCtVvV5ahOHXzGcYtBjaa0HSmE+YKCP6vApYev8/9s5rOW4k67qv8r8A
OpDwuAXKk1Vk0Ys3CMoQ3iQ88PT/AiX1UOxv1NP3faOImWY5mESec/Ze25KIKeqCcC4lfkSRoO4z
FcU0ww7paUlaUiZEIGvLyD2b+A72DWVk7uENbs9xqxB6axP5yFDuxYKRsE2YP16rjZW3foWn7NQ7
Sx8qyOfMAxdorXFZuw8uT43TDFzhEdVNfJnP/TOZfNaOJyKh0knTn5rQiLmUhuSySSwAeJPiXuad
UV+3hPEdE3WQSL/jDHsfubGlaEJ2e/iGZhoZVBtSf0yHXNtZLb+SyNJyQ6ag9o1EmO44kNHxQtjq
8nDB1/0U5Vl8D7e3zzwUGO5GT9xwi5cJb8oUslcTQXQtlkR4LGGkgoZyvFU7Dn1BBt6KSPpq3Yya
c+EsetfVmBH3qdvJwIXGlMhVDBNXvdrN2ynUu22BeW6funN1n3WALESVULMH83Xa68a66omOoXxX
Z/wVSkHIeDhuLFn2J9GH2sEVYfqMQDpdDcinvF7wuI25xS/Ipah2yAHBIlMRup9Sy4pXeTGoT9T0
wY6VKdoHrbaaNMu8nrtE+VIBHjpUcOk3WC+bK0Fc4p7UQwh+IN3O2TQ49+HgBBuhSvU26mP8O6Rz
KlheFWujM8U61ZMkR2+GcjB3LP9d3c4I9UeD9iCy+dUMZ8ijd3hhFqqGHabANQiYrRxgJpPJSdOB
FS1Wz8tIi2d/koR3nclGxEs6XMd+obvtWYYy25URt7Q3VnaaooOpcfDYgSNfXSy6+z6LNGRdg3IZ
4wDGQZ1f932R7lqz+4SNC8lXubgpnG7oPqet9Qkz9IsadK/UyJ/IZbgpBMJ8+KAVnyfzfY1BYw3A
+k6TYXWoItu+62kMP6R0Ib8g1xsf64AX9mTQcqnHE8NXohr5Fd2BloDs2y1jXhz1R7ZaKPcxM8FT
Xsda2Rr4s+LocqRswtIwds61bOVkPTVW8NoBr3IYJA6cOCQgGkI7hI1+UKpbEKfVvKWoKY9xJZXy
U8UCyt7L7YFVBulGptDnD8RG1siyEw3HtJ5eiHAqDl0d25/MyZTPqh2EyXUwRtmFHZmivluCi4Nt
NqcZU2ssvFi06I6YyVfqCyIaTRmMJso6KOZoDTGr76Ud66tCUadt7ZYkrFvNI4oh4tfHMFuB0se6
EhqP6ISHnRXTDpzytjvxl+PGBZpHuy86xLVx2bkaGjtVKU0vBRHwgFFP2bEXuS/mKFtHlmYfeILA
SSUPFcpHJvywENOJAas81ZzNw9wyQozi4WWhYx5qWobkVSrdVhQjHTnySRDhzVoHyVivL+J4nwak
+Vlgosug3UF6MfxUOvG2QQPr08Y853PUrBKphPvZgPkNrCM4LInNh1aFZyEyEsiAnlyiVcN2TuP2
udOtzMdqNG1j2cfYcRqXeYPKxDfO6AEFBn2pMkp5kAVMNkxO865j3o8kUcu35E6pr0aHe8Cv0gq3
N/IDXXylDLScx0btCrv50hm2TM37QGKAbP1YZjGI2H9bH/9L6wPRs/bb3sc9O6T3FdyPF/zZ+Fi6
G6qDQAZVLuUYJdLPxgdyG/aYGlWiyuBONVBW/yjhDLolYtFhv6/dFgkOEnCGk8ixHeiP/6R2c5bS
7JeOB9B+HUk3AgqDCdRH2F+JQSYqJ2c6ElCkzKnvDNU0bXILeXCeExCdjmMKPy8Mq4vGJGIb2ySR
ybGFRU+S3FhD5MdRX464ZEkAyWMx3kRsNq4Z4DWq7i3yNlohhAirXT/v8twyguFGsUmuBLzg9g7N
DnD8QEZ3dLATkPdv3RA1CxRw0mTuHErEO43ra8BSnVe9sqe42w3cgiNuObsTcbAP7FFJDvR0ZM++
noN8S0iOra0XKjgG1ATX0AXH0tCvnBQti8rH4pCr0CiGOXkrHtv4qb3Bf5STsJUhUV4krtLGNuUP
hRXcFXjj7mYC63b8KGR3c6d8BlMWE1Nu1Ag1sE2foSuc2rGW+9lEVBeVQffiCla2miwiJg1pDalC
pTHvlj1aYh/iPnENB/BjTNxQWKZQt9bw9Ht5odkz+enL6GI8RWHaK3vGEwPqwFQJp1tlEt2srlRY
GiEs/MokkluLx6jb9oFatnInVOw5bNsgX8h0vLEyNa6PFYPVgrMAfHuRNP27IvwvKwKtu8UE8d/7
Oqdvw//bveRVE8X1t/dLw49X/lgabJUWzg8nxtLZ/LEsLKmaJjZQh0Xju9juP8uC+QdtQ0R2P6V7
tJd+Cg20PyyXZYGb2kYagNLgn6wOHxYHAxY+bwT10FH5FurH4DJDscZQAv3YpYUZ+fqMpIeR5MO7
g/KjnfRL++jXFej7h9DABSPL76Rh9WvzqC17paLNissjxRA/2g12WUSuPOWMdv37j/pVNmG+fZTB
YeFmVyGcfpRNlHkwAmzWKax74GQxPtILDUiGB2Ekx9gat7tc1Mp2nE2Dpytl1O8//i+Hc1mtF/EG
AFATzwbPk/dtMi2bHXOwNLlLigGFov3o4OH9/Ucsb/FuOQcXyUeYNP1clfOmfaR+1rUykcAr5M4U
w91o6g+NKwgO1ASW4Vlylf55Of8fZw5r2V8/ztBUB2CqwQQZIOevv0gPpWGNbtPsDJpOpFbnApmI
q+QQh4L8kPXGPcu9xDyOSAsCNTH3sPAyF2VmntLGWjUEX3u2hrDdixIn3XeD7VLwl70r/THLUD42
jcuUT5OiAo4fAUiHkb3Xklz/rCVMvoDkvRYGoBFv8eg/YLusfGVymWqnjIVPaLyQPkSpvuowoT9M
SVBfxjxjQly5dh2tDDgXdxZQg8eYNHDUl7V+xr5tXpltkd4ssepebzA/7MI2PHU9Kcg0+tHZOB3B
i6oJmr2b533qhEeKon6j5/mrYWc3ZWx8sWbnDIgw9wcCVQ6VOj6Hi6EGyLe1VkzeM9cTYt6rWW5T
aWLoLFDKNcnwrY5c+JNJdFVNlsIstEQXqeXdmqeAdRpHuHauYgUHLdQfbErLA0S9Fp2JjUyj77/p
luLekQcUryaRJCf4+eEdrbLMh+PuA7WBGFnCIRkxaO7osATrhOjPY9EwO4wCTw2cabgwQxXx5ICB
YfLDYQrdfesk3biJS9u9kzZ+8sihgaM5sX1ZqUmiXhQE+4lNMcL9uTcKW3mM0r6+KkrB+zjjqN2V
KDsvmH50O1U3G3qAdUsyuTSjiyCX9bHMKHTA9qSbnLmzB5I0uZYltgkqJ7Hup07b9DQJH7DL0nvq
GXyT5qJ1n7pYlYtKchKXCqX5XRzJeQ1kRnj/HWhWzUV9zdj9MnAn/TvUzOj0dAcxWBzFqFu7vOBa
eCObdW2BCTrXP7ErNycvjbsQjKM+7owmds8EYyRbRa/q4xvmrMumldZ00/Ej6qy0UP559B5Dj2gw
vAZ/8s6At1rXsd1sgOmUOekeNsAAET4nXRrtednj2DNMygO5GqvhXE3pfUKjAsUNeisjL/qLtmFE
GkPYwlYeDmeaSGKrAclnH1DRYsRXvDerRl4g5WHeozLXuconnhtc0UsLAAmietYDOb0AiFH9jJvm
sg8TZF70yLf6CFjDyoiBWSXkqSNwlfZKqpJPC1MwQ8B1FB0rzRhsgiqa8OQ7wScnbaFQOPjCyKYZ
LkZKc7RlYNQsV4m2TY+zJk+p4THgUF8HkAZzClKP0mg40HsRlyM9wk2QWO5DWZYgTdOYIAQ7etED
/dEV87QO21a9icdJJRJdf8bkdom1O7xNS5WOOBB0T4/nA23SDg0CxdRsKC3RcT0KTBiOvjUnBCLJ
6pxIzAiFnL+iZmkcL1LTyXOCsN8HZMavhaKex6nbYN4JUYTDfSndatjOKW8bQp2+r4Vi5yxPg0KY
Ro3sRSv1l6bPlqhGqAjNuJFVqN+ZGDRAaqQ1+lS7b647pdJfWLedfZwPyC8EHMUR2Nc6ijrOkGlU
8ynI0paZf1BN9yWyoEsWpHkvRkAMYF0+1eXQwEUFH0iDpfRhA0LPVKPLEIxfxAPAQ4pOwyQMYZNk
uShOTe7ss167R9lArEcgCj906oNRO8pqnhVUdaniHMMg/cY+PPFnsFc2MQUvnWpUn5NO768qA0Se
Z2bceywJ1lU8JeMlw9oMabmGPM6J01U5zMNTudAl2Q3xyYiupsnPLG4gT6GB+ooIK3sUg1TvAns2
zrTnwdlk6C9EloNoAFqvb20EFmv8YQ33iTV+RRKtXKWyyDjMBborO3kwI7PYAZ0pM1/WWecLYzT8
BMcCQjfJBGe2jctMjwfp6dXcX+WNo+zopFq+lPYXW+hgHnuX887oItk7iWMvMjAB5yCGr6cZEx6B
Kd5pi5OLsVtECkZZXpRjZ+7M1jSvgBynu0gJw2fHXOdhPG0zOi6rpo/Ge8HKhe7JdTYcpOxOd0L0
eapYWKAtsyZDAtkZ8vyxnVLjeUSedLJqa35swGwB5R5i2sl1fepE1W7SHAlLO9nJzkjhW2FEVFY8
PF+LtMHfRdDgxgqDZs/zcdj3ZPAhkRuR2V+AgIbOttKypvu+r/hXUPw3s1v23r+d3a6+ZS/Dy6/b
+++v+bm7xzeNkEBXHTzN2Kat/0iJbfMPGw487MU/VQ0/R7fuHw5KZtzWDO9s1MLsiX9s8HUs2kTp
Mdm1zO9S4n+ywSeI+MMOjqTcpfogRgJTOJPlD5j4NOmjRLBL2E0EKD3h6CgqKBY6zo8RC5c/2nXe
bio5XWelNi8szN7HJ86SFqjVhllsgbtQn8VTEHewcooitci+VYdvY8vmxeHN6dwziszC9rpwlCX7
Jns2FPLFdDT/JBth4Jh0FQD56CKU4CDGuyA3zdukHYrLkdnFKUtMGndOp847G+EUoAz0kQdLqOmq
KxFxoViCzBsBUKPFWl+A0qWNkANVVkYz2Q58OdbS2qr29kyzoFTq9qZwQ+PA8Pc5saXyFGe5chfK
Anku1K4tfcZwTewnbkNMt1egeJxVPjbn3gm/migRkf7zS0WknQ1tSjeum0aryUQilpCasKUyf62Y
Iw6sgACzCnWG4lzhDtFkW23kzKdHvXa29JHUFbs9kripow3WzrFw7rBuHsHcFF40FrcIQHgYDsjA
srToGX0Myz/5ZTnll4ZTPQU5HJdZtCPGxvDZteAg0un3lvFkOqXP0lxG0WV5OybK/CklX2pV6VG0
Sp2q27Ab7v04ZurCjm7Ug3WAttODWbN8BbDsJm/NmsKKPNvqlZ4qygajCI6+xs0eyqkzHtgowbYt
MsIVw0AH2oQBEfCI5DkKWm2urqGTzyA8FJ7Ek3wpDTrHFRYkHg8A3Hy9ylCsaRDcBnMXOLOD/aKV
V+BH6icjde6sJi6BFWMsF81ENzUAODXbrti50nIgoTr32VwpBMjowz30tGWThKzAt8PFQ+4G3RdF
JWLJt6Wqn1v8zqc8lhFkUy0aHR7Q7BKzqLjVFQFjtsads+LpfdNkLY4PBz2irkcWQHJLeEncx6so
U3o0laN0tzUay3QfVoJSIJ7Ax1Buei0G6fKkibG7CBlqkTRZK+a9TcjSBUp59dngh68anO9+HieA
n0yOZbkRTg2lW2cjczFMeIH3JZMvLGFJO70iUZ+VrVNDA32dXHs4ZloNzyMsjHSd0U/H2paFtJ4S
cftW0/270P/NQk/RzMr8Z/X7Fz+l/5LFr0AJ45f3nZzvr/rZ46WRK3THYG3WKMKR1/zZzBGa8Qeb
ENwhBlAFlnseKu97vPQ9aPwurrA35sbPtZ4WkM4b2j97QP/INfIhtZ1ylC2ZJqDr2EvDV1v8o+/b
DwwyITB33XgqBt1d9wPcK6/UCTj0U3voz1j8p0MyMv9aq2raMgo3+vvUaBi7NW4hH98dvf+jdyA+
tA6Wb2OoNCog16hoKKwPrQMMz1XqRl2PZKEQpzBF8uN1dolqe+yZwnv9YHSfbIwqlPa500qfCCOU
0MQh2oZPj6X46lIHXPEeERi7LBP3s6k4KK8tM/gmSGMcN7//xouR6H1v5e0bk2eLOJEOG8yQD49K
IwZESlxYeyJvNAxXFqmp9z37PX3D+J2pVD+NIlnFjBe9mbkRQ/dU1bcYVCYBALZsvzIfa4QfK5W5
AjzNWt2yI4eMX5spQYRlEl2nHRxpcIbNCgS6+9BE8oKEVXNcx41iHeM66vPt73/VX08DEkEe2KSi
cW3obz/6nXQLuR+4wiprTkUbUHGF9JcQ7TAD96qiG6+RTrm3VSCyp99/7HKtvetTMfiyl7GG7tIL
Xf5Zvta7j6V9HxpVExanwpnFifzI7kRcB4mcQfQ37UVko3/5JARwoIrASjEE+HCdVfgxZ4ml8oSK
2XhhXIEmKmidSfPSKlqrkmhDX1cnp/QTHa/C3100HxWl/EpINiZ8HKg5rA4fPt629RhIEuCTZTL3
wr7efEkR0WZbc86bNUrq0ptUTv12yOSbSqq0v8ELJY/WnYzL0dJr1YdrAss7sUH+6nWlQaRwpulb
pfTVSlWAjPvYfI16h+R27r6P+37R+r1vzn4EySyxPoCeNEHIDhJDtIS/nijV6szCNAPlKLogf4nr
lvYDkrUWcQG6tCI8DFGcfg4dl2SFWRL1B8IrZlrT268t9IrSn6LQBriW9N/iWre/9iZz8cPvLybD
/MtJRt/IRYRAkrWVu3PZ5b67nKwaoVCNSeWYGKSCuc6qdaN5u6Qfu2xcuo54Oqme8SmZnQdcGCmM
KLAc19U2W0yiaSbzmyozcY7a2RA+Dkle7vHGtl5lyuoeKr6zCsivgySzOFBho+JGDZKmOA0VFlW5
mFVDmpiJB98TD6vWR/kOenp2oyXhNfN0fURHY8sTquK79s0Jay2mWBFPGmuDQRPRUwcnucwWAy3O
aOMQLabaORzx1w5qxGiKuytGFrc4cIfFjCsWW+6cjF9o77S3nargMBjy1gbTIDt0dZp2x45nINeZ
LmHsoUYJPrtv/t+4kMpzt5iCq6oBCEh8wl5IN/sa95XFfb8YieM3T3G/2IvZpGCU5TjA7tPcKznA
5YdQJzfizZucoQoFzz8QDez3i305b3SMzJV7heoLrxpzu3bHo0YbfCJO8fG3dvY05mp0odVudWvC
n2XLnSgaXtt8fnEs+p2o8ZJ5g6Mp3Cgg9F4AaQ+vBB7hvJ7fXNi4+HBkj4s5W19s2tObY7tezNvg
fPJdwZ/iCVq83bi6ezD8b55vO8A0Zr85wY3FFK6/+cNrmpShsXjGBx37ePzmJE+4ktqN/uYwH3V7
vLTAhWYBkWeyzXMP9jpo+69REGna/Ikm0LigQt2apbz8ok150rJF69quq9RTm7YkCIGilfOWsKQ2
IHUmBoyRaFl5q9qKvk8mHRl3xzkIwK+r7sjpIslgVeDziIjuTAe5ttIhVP06a0VwFQFYIUckneyB
2mPM3PbSalqdK2oIUDINfsezcGMpURJcoQvSrdBHzo16Quhpk2+KLK5dD8QeMvU1oxALaoiLItmb
AuzrREsxAfUjtxsCpGt2BtUnYFewWRxus+/MJitmQYuk8/OoVjDds0NvrptYIQmxDGPnVel6O2ZI
WWotUTtO55xMGo3BodDt1jYTvxgbOU+7hpl0DZo+jGzCLJt+lljmmyLeTJmVTzu1afLKNzVwn76N
aCLb1kRZKz6nVXtUqnwWbNOtFGt7mqvKFTB0heyTtigekzx3871eu222TolJvJk7WC0bDPGauIiG
CBvWYj2J2m1Q91Vxy8NYZxaL3GbTVXyDddlm4bx2xDgjl0umajjmDmk5a4VbpSaHSXS4TUwzW1H6
hN3KJveM7rvdsD8p5kSfv8GQctEn8gXylT4RY79nGGzsAPRRHxNVJPVVXMbBau6CFAbmUFcuqd9D
Yvg6UY0z2NEEEwItW2MjqoC8EDty7WotJqKp91EshnCdukZEQ5C/AwsFU4jLJyTCbhxiEM/QyZXn
Gjonzq+Y+0g7iRkMU+w5vaHod/iotO5kVS5q4wKK5RELAI+kEFIhL3BBZusbIthF8QnueREdJFHD
4wZD3hxfiDZs7wzghy/mGNDocwQXL3G0pFqtG2uGQgGOOCH9S5dpg5wgWMdEkH/KhoGdRRIm/W1j
WsPnqo70XW8PYbB2UhN/UUGfQN+YWUkIfVH34gRpXjfOTWuKO9HCE/cGZFMOWuXJRvuo5Um8q0dN
Q5lN1addxYrtPhSqXC7OJJENzcQGUtM4Ga3jw+fi3ERDwRcrSVgRFzzB3AfEqFzdOatkvXKEOwJM
aNxAu05qMnRuNKdwjf1oJEN3bMd22Xyix702U8ai6xJx4LAvy3mGPaXl7UwMjL38+OWrD6xPfC8w
sifDLPgVnURS6kVpiZbCTXtunSpD+HUuSGgnIqFjVxDy31hTtbaIrqQwJsimehWpnG6oRt0xVyKc
eUjFJKEADDf1NWMQbVk0uJl8fhELCEj0ZZ/cFvkDNbZ7cHrizj1CzlOuC7ImXnBU8TXGGsyX3o5q
cxGyzU2gqZDWd+vwtNg2hSpO0g3lJ4OsMap5gznLoaSd310EAI361VTbkigD4hi3lcZhXYI6pi9p
lprXY9cAcZb0FtLHAepIsyMcIX+dZiwy6wY5EmU2jQJUo9oUNRvId+6jogY5Q58KHQb1slxP9RDd
xCXmNAj0ibkytVrDypyZhu3RJncfagZt4Ro/NLcJ3Wvd3RvMmeS3nAV5OjiCS2pNrg3XSGKCU98A
WO/XPGQGeSHqTqOsd7O250mr9ypbb5k8127v3ikT2/TD7La1+EqI1dR4+Lrtnowcjbcac7FEHw1k
AO4rTguiTvCsm7ns+/Y4TnZ2m/SQ3hybSWgOwnQ3M+fFmAP0c8YaQLV/LKzRuFRa8NzrSBZ5fxFO
QxX5jtnk0R07kearSlodbkM7bnovjRq6/O7QO5KnwCRvcVGI+EmU6CJ7b2YHNt1XLckpvBkaalTA
UHEPSlANn7Ea0a3IbCZDe1px4owqL5i3dQeudR3PCycm1tpEvx5R8Jmn3KqWWI6qV62jISLyxiZ2
N816IEUEsbVT4MGoZztn7WiabE3fZ6xXfQbwaTs7uJW81MCVjIUV5LiPbs2Sj4M5ibskWsYAPOnc
B671vLkuXMYgjEkql4zpPLIGb+w+hRMudQ2+zSLMZgA4rAaSDA2ClTKnv5FB4+J2DLmi11WsczYp
HAC/xHqbwrarq0i/JoMms/bBuNDl43FUwmNaK9Wwyhtg/mi38649Zlg5KCNJ7d40kUO/bhhVdY+X
n/t+sqzF5htE9r8mwf/J7oRmhO35bzopZVF8+9LGOKPft1K+v+xn11zQGufatGxNpyil6PyzlWLr
f9h0xlHAoTjAvL401N+1UtBXaEB7ftqafrbNDfUP2tv02nkswxYlTPaftM2NRa73vqpESYKWlMIO
uqZtqpSXvxYc7EowZeFW3QHFECstIuIgmgvXN9v2abLSz45K97Uqaf5SRbs+TLTGG8cpZYFKK19t
nTund9KDkrXpceyyy95ZUoEUi25IrXtkfLBDSdj702qFZoNSH0BVrq7QFTNgc6S7qVwFi5LVuT61
/bnC+bcCB0VciuGkayGJQggFn8kOvPcTaHN07aW6StLmqc9cpNKwHGRVaqRAJJ8tpVJXWc6fpwLl
MLSqel/19ZNwosqfzV4nxcpU1iSuP0Amv2Hg9Lmv+XjLrJ6ykrZZ2EJPJLPUp8lwFhFoLK3g91jV
SAxXLZ8skbheu7ArB4WfV/C8xr1CR7pX7H1dO3s65y1bQA4N0zkGvLmO1Th91VIFRoPFoSydulmp
kjfNeg6BAduRn8BhYJCax02zYieHVkPlO/SVgSuC8B2vi7Ryh0av2pQZUmNLWvzX1DgvRvr18srE
oFcTuwx3Z22xnEwcgopIx7XZivkcltnZnbJ+nTV8JDtC88I06NbTPtPWneQL6ZWVrtQ5vCeTGXeG
vRgpyuJ1KiSPQb0mvymYENunEztzNwu/BJkiOA7unaviunnrnjfoJ0BvUe6wT6E1rfYYvBK3uSN8
KQWyim+IZIp5Q+LEvBscjp7Ows4qae8doUDc4CKJ5YQqwpDNqrK5DtiQnfPeQVKiumQ1ip4dJ/+Q
+HLuY75UmKTGHk8N9taEpIaSoLWD7bYavKXlKmr5W5Rvp7gRjMzLRlvbyxjHCizKEh6GHkA0nOum
eeJ6fh1dsPmo2BwvG+LPgH059zP/KwlM0CZCKVZD65A/0Ze8JucoNQL7kGZX85F4Sdevm/rp7Xzn
zK+9PuOyIph93oQRlwwka069RILfWU52UEX4yk3OVY3qmX0NV6djc6mgOIp9FEbTfRbxPy2H4BPB
F+HOw3YA4uXUcbjgiN1NVALrQXKf2PYQHAYwhscI847v2s2TTfiXb9mcYafjYnK4G98ORsEk2R8U
/hQ4wOccRO46YNNzyLTGXBsBF22WNsFhwnZ1kzdJ5WvA5rwBvjAFZlVt5lzT1jXyhFVeGxxSpvPr
IYyaC6dRxm1IX+5Sl0HMxm3W1imxgj6mKoAR6J4w73GVAWpkX1+kRwYm6oqkBdIRezTvzH2ytcp9
AvA1PveReXq7vdAVzTtVdBrUfxhwHdQ18rvwzak5p9uI3PQQRmqxHVH7r4lY4jZMaX+9nVsl5+cr
QXFp9YzWQsElUFTSpcrm2Lxd5bOdzpuyqt0tBpt0TWXgboCzZStSTyr/7QJYrnBu8XNszMyIJq5Q
t+f+NmYXBfBymtsOnUBbcxnhwmzXfSKClyo2lZ0Z8VNntroEJgplF7g6qxeBHlgcOAUifcUpBuwD
0ORahfDj53qLNLhABaXWXXFJ1TmezNHcOkPyWWE+w3CQMWKQasvUhDsC7ayyC03u0xJw2+VEWbUB
IQAxONeLS4XcHR+CCytxkmPZZXGgbGJXYWzdKCMCVhl5MzH0YGF0y7dbVV9R8Tee1Jp6P1gMCikF
4YnEuQpv2NTXCqJChlKCxW3g1Cl26m6DTjtHuutsZ1EAaqFsR6nc9z684soPer7C0IEa4hYpdxi0
+ccmn+FtbdJcZMJvNy1Fe4/rjrmlaKNr5GTqqjaNszYtEOdAgTNBD53HzsDFJMeK3gqJgikyK0Ie
VQarljGeOjt9xZDEoZm4A96ONSLNdJXmvGUnOK9GQWsE0EmzUhyTJXCxItmZElxrGF9WRAZlWyeQ
r9Lm/867ZM1NXzEWYz0xlCzeiLr+4qikWRUKLaJS2g95yfY3VaJrZehONgBBhOFOeJjiEVSqkjWZ
AFw7EY2bDsBW4WjADJ2z+Zncobz3LHYE1tp1RKMQyFonSADLcYUFygV8rGp3ZkioWoOCPTnSkegO
8YCezdNVeg8euWZgeJbEAy8q4/Y6Cg0LMDYiFkyrdTPCRpxSQnlhu9XNGmNZJYiIl8qhQspN9FH5
FYT3FyNWy84L9TF9daSuzLSzlHlufJb/YUekSbmhahndyqtJoPGrhCjGPDFAz4Q8ilYMf4KjOwCy
2GR6MTQn+uyODbcOfc2uneZWeZpCo/cjiNzZZRC5euvVdQYrR04ksJzM3tKQPwFuVW4K9HyHyLbu
3m3Frr934N/3ez80Upd9jWHpiA8sG7mv+1Ehm7mKNhuAwnd2POHXmaPXOOXhohfOXVeXOpcVd50R
c6X//nP/oltdPtdAiYPqTLV19cN+il63Nrlt1e3E8LbYcQ/qcfq1AP2Ddyt9/f2nfZg+fP+VtLVx
zQsX1OiHT5uHkKCZueh22cQFsuwE3BTLcIhF9fvv+nec+jfjVDwli5b9v1cBd9+oAprm27f3NcCP
V/0oAhzxB1RKGxzId3jBD2G8q/6BdppmP2WBrbPb/88sFeQBbXEuXETJBlCCRWH9c5ZqUAAwxHCp
TqgCCED4RwXA20Th3QBrcX0vOBJ0MzomcxgKvxYA9lTrSjSYxV4hgUmAmFxscj2hZgNTnDZXoeQt
1c1w2Wro4PJGTivRLIKKMLB3Mjdiom+DJl9T6ohTg4z6bkzVdG3FKrSD0EKPO9Q6EjNrfMpHYj1X
k27qLy6Wtj2bAOS8rjn4klVsbQf2166o2n2vN+HWjAtGkw4dHxGk+JTB1m6nHrL3ojUqvdkdmw3o
y9zPMIRkXjKVT0YlnRdSO/J9N4bzRo2tTUfQJjvBXvV7GAxXAgPsrqDnDdRa72M6vka7SKit8ikS
ndxqvTIf0D4iF0VWan0OHELKvTGvMjKmwPIdy5rMG7AnziWNffWmG2ptVWT2ue+Ee8QXI1dOjqgu
i8jPdkkb3M12B7E8lizc5Pht4XYWuyHGgVfr07msSsqGQitocSPanLteXAHUP4RFujLLMb1Gh6pg
89RST+BEXWdLSFmHyvq2VnVISRL2uzobxiXhss2+a2Z2GsosDkYaKYesKao1ToTZjxQE2g2B6Edp
RWSoEmSPHnwYujuYxMYaNKN9GSJW2sJWytH36Cbv2sznqteaox0rgZd22p015uOXKe2QhA5JRJGQ
NueZND+mOFa2seDDrpRqnG5A8dufO/xJVTE9E6bVbEWlJ7sO4+5WR9LywI6+3CRJYH11SA+djt2k
JcfQJP85g6rI2Hxs87WTg7yKI4csJ6uuNxJ/5GoCrrN2TFMD0AS7vZ5q9zM5lcNrOEzuBp/+6Pgy
WDIQCeY4G9PQQNpKqvuIPu49nuDpRUFtRd0zm+pRKRFyO0s7tsxVTnLsYpeuUNB6QJsQhs+pcwhU
q7jSRV8es0HcR0R1teTIG3LnwKLAKsVT1SnQlWp57V4YEjMZVZdBZlcslNzedQqWVp7JRAN5LkFM
qT9343CAkrxJCq13vXms9U1kVA5zRhkC1iq1fEeAE5OF2cW1qxmdWviZhgtAB9iuYdKkQ9UIekCj
NufXimLuXFOmXtQV8lhb2kuZSTu4lHo2RheVyB6tuLZvyMnYspUSyp7cRwZqW0ZLSUob0h0K98uM
rCle46Ofr+Z+/P/sndly3MjVdV/FLwAHpsRwW3OxijNFibpBUKIEIDHPCTz9v7Ko9i/Jdrf9XduO
aLe7RRaqCsg8ec7eazP/GBBnfQ1LJ1rObgnAI+iHD6JWzl0bDEk7bMFZPLlRJ7dhO1jbOCcyesKm
VpAd36EcrxOvfqiVQZrWOoX1C/jRz9oPNiGKmdoIMyv7ZFMy9vGvUOtzdNgUQtqIs3yPz70Y62UX
ebKEooy+33xZCKnq12ZtxDfN7OM1wVRPb2Hb0Zu7L1U4RG/Y4HGZpku4YoVbJZZruFtzqB65c0W2
CoBPYldoYTKjyMjpTJp9KL/4hLEZh4AMh+ooqhySM2aIIduMw0WdgRPNvZ4wSTwXc82o26IZw6F2
tmKoZj1iB1p86q7sffdtduni7e1IjXjP58aHqm2kYbZiwBWF21JkvOSSxy1xzMq0npx4wUwBxIJK
0ZzqlCQougAwHyJk03ZIF3WDIFeS/swwpLr1mfBXHv2TJnH6i4jC3FRYjVaxr8i0MpPSu0WEq3aC
ru7W5AQlV63gM1575LU/5YjTTi0Dh3aVVaRPr0m8m/aSUdo15VpzzNKQ516JaCOy3O3X9uD4+8Gy
gVf4Y7Cvkja7K+2cCW6I9aYlaOysEu12gI+3q6beTaimKcZWenQE8JLjzqqXnn0V+O1eGKgqeVbB
nVmxl27buHKMHb0N85EMbEmGQweH0mEAvPKMsrzxk6F6CEbfu+m9ZnwRMrIJnnbC00ylx5yvtTbE
q8bAvrXHfrn47QttvW/m5gt7lAa7uN5u0gZ95G549W1t248XK2LWIIMPMGa7e1fb+2H95eiOsfxX
2vxPioN5NRK38pUGiribCQ/vfHrkLJ3RoeBXfcp8K90gHw9eRguRMtZmUAPgwdUJaeFy7SJyXQFE
yDaEjMnPie1YV0IDC1zIBUxnSeC80Ax6J7GYmDLM3EqNO/BCKYlu5RBKeuKHhaPEcfZGvNxtCegV
XBYgAAsKIcG3HBw1UgFpA3QFJkbBKSXbc4sohVw0yLGrSQMZlEYz2BrSEEPGvKs1uGHUCAdXwxyY
VAS7ussgPFgwVFgawT44FwLEqGEQ0Oj7a8tfrG8jPgAQHwgCMiwxB0+DJDg21ltbwyUwxWIgSWui
d8s+v8k0hGLQOArwB+2dEFZ4DnwE+ktSSrLIFax2JxlvMgwATEJz75DDuSBvND3PGn0RaQgGGfAh
v6TzqAQ0I2PQuIxKgzM6lcDQSDVOQ2iwRmh77WsAa6PRLSRHLf192wlIHK6GchRhF94Tn4xZViM7
po6RTM2gnjZDZR4TM/4YacSHVRYYRUqfwG1j1qMczQIxoYIojQeZkqq5VlD0T86FHsLuj3cFj8xG
zxbkSln9B8MeetoSXdwRQMNwhbhBfF4XNkkDVZmIRaLNNagXWxMHYDiRpPZaMaZWNBLMP3ioCRXf
YB0Tr7YKqCnchGGQb0pWgrbNMBBBkJkT/9H5EVcSF2mcPHXeXKf3l6L1f/X9X9T3Wrb1p/X9zbfx
9e315+L+x4/8JJZEheg64bsg8iemmaW76T+19DkPEjaHXlFb4en2/1HR60QywXERaT0NRkEU32/Q
sj+DmMET/LWlbxJ4pl/GxvEaAov43Z2Z9C7ax7Z2rv2o85/nyRXH2bGMFhIpbROyVSjCVV2hPA8b
a8XIcYSSGzMoozW5H+yuIQrCJNNAUAPdEJcO8r9RLFi0AxslNoNOQ3BGl1wEnZBA1tCySi6xCbjg
iVCodZqCugQrEFpqPQxOV72UOndhaRHjgO3RcQzZJZoB9v+0S3Veg99KXOuXEAdf5zl4IZe4qhOp
gPjFlSs3PKTqjkBK34NgE0zxIXStZdjo9EfcPTmk7nzOsrfGN5rbNGbppMIt1G0UVSi90Hbz3gti
faEdKRJHj9XcQr1arEHVewbp/FunE7V9NQTxfNckopmPMeJlucG8o6jzuMDq5EYkL9HILQrn3g7q
6j50ZfxAh3+8bTQRX0Iq32CpD+I1VPJxL6fWPxRhDiNAuhWB6UBvlK6jsnJjuK3qa8KW7A80V9GY
gap9t75HloCBVkQ4I/19IIDv7/w2NbHLKxwDpUmIPJ56591f3884693OqiA/MXxG7i0JxcG/sCUk
1sjVx46StHMIJCqzVeuAckKhnkajusnedTMwfxDR1FXcFrv6Iq4Z3pU2hAMhu4mQoO7GdzWOeNfm
NMhi+nPHdJZj0ruCx+wmMgfsNsmjDcONUd842K0XJcWC9EmC/s5gMeTjVf+uJbJ+SItaYjempVhl
kz111qf4XYek3lVJ/btGSbwrlv634P0nbv/QcliV/n0/A1lY36Zf+79V3/+GFm8ovvyqFH//+T/G
m1BLSQ+lCRG8TzdZSv+w/ft/Z5lDv2w6dCs07fQfayHWHwCQ9BpCB5W463s/dTeCv5O8wzEQH72G
BvCv/qu18NelECM3WnWXLguLLvNX/c5/llPOVplZSF3MQ6Z0+sl30vBu1RwdpdakTeWhSM2rDm4N
RotPVobzxfkrH3vIe/llwKovgS6kxWIcIiskTuiXS6jImqyDIDYPtA7Mm4HUHlROHPW7GtuwOW2k
QdyLm0fXdY0J17ddzvX2i8v0bOGYxLHn2kQZlVbBrudMUdNk4RmPVq4YVzSMN2hIkpVZf3WpftKK
+VKZrIzss2Tapf92dl2y8eYP3VLt04LgOmM7i/DgQtigQIQhzRCnpPNg9rSDjbZznI2ZoZJ0yucZ
zkbL3XBQ+GsLB4+r7ZxijO2AKJd7t+cNBDlTx8C4xupBe7p3um2XnSER3eNJGbaq5ARrgK/ywhfL
MbZd7L8CamP+KjH6ec7a9XxiwcKVmSTboco3oyrWCJYeQFo/yWYixJi+0tjXn3Eymfs0H+4QdpF4
XX5ZyHXkVLFuWFL23sJlTD0dAYcA+oKE6H0mAwiA5vS1dONN7A3duUT0xTia8HGv48WWXZo5t3Eh
4/X/lpX/ZFmh1jHRFvz7dWX/rWrjX5eSHz/zR5fU/Lt274UA1+xLq5Qn5cdaEoi/c3KnF0pd43go
uflXfzgMWXH+qKPopxJyovkbnC3oAvw3Swerzu8PrpZk8Muop0jhJEbl1wc3tCHNRFWQYwuOXybO
MCuS1ast84ZPBGI9tkC7SlRsn4LC+kR0jrUb/HnH/OUKv2uwXYzGPjrATo8dmIhVicr5GA4Z2s/Z
JArKaAD5jWH7HWK+t6kSn0Fe0JlnI87rzxSL5oNhz/Z+wYOFuXha1nWQprsIA/J2iP0H/IrB3bSk
mOD64lRO6cRvG3gApqbZdoYN4W5y2yuzb9fNWNzOHRHTde/2K5mrY9v5y73oIrGp/Mlf01kcnmwa
Fut4VhGiTCwTrmGRY+KIfdfHHz2XfpM98aT5RZ5c92ZqnST9qLVJ1OAd4ox2S0BHcxc4/tZN8+dB
zauBQxkKYE8w9Btfyc1D0+CMExLxWn1JsS2essklUj5cKPLIcNwLOJLb1m39/YRmDdZErrY4AN96
qZydO9jRJs0I20Ca8GqPM7K1frySYYbkLkVrJRGF7pe+jLe0zVcTk/CHoul2fT4jbTNuIx29ORiN
OtQO5nPlV9ZDWNv5p34U9Uf8hTuaIvdYEIuHjMi4c5oH7bDCVE3LLhrya4rpmKAJ8lbXDWyHT8NS
pfeZk6A+6Ix+7ZCGTfEXj+1j4xjRI8MacXKzeeFoWYiWEBWvYQpWpzctjaZPUWh3b0SIhM+qcDLg
ckAFmEH6wTkZQ/SFE6oG3BzBvT9RNpFpT3eISANx6J2gfvFpr1Lj+WP+XEKzOYmcCEfTzlFolovp
I6nLq2wXm3V79hs72CA3s/jwQpvGTDI0eKDsGsZ8F9G5XSoyGhH945RsgpLhZ4pCGxluhc2DHaE6
zbiKdwSUyM8+rXFvo6KY7qqdRs8XzTep8gWSwrR6hJNr3TieokSeZHiGmEseSh0ZwN0sH5BUmhGi
U0gYucya1d0sRrQMKFGJ3IlJH+lSkuSWqcCD30+aHpCO86alP/DamE7+TBSl+aUdfOdooC+X65gS
5hC3FX8mGdUdH6CxJswKQSC7sfU0VqK8Ytibsp1CDtyYJSW9zbn7WQzoWA6iG3nzzRzPD4CaucaC
YPsHYh2rU8d+na0dYiS3wJD5hdhSk4bgPRIq55FsZXrT9UvC87dPCVACGQrcbhOptCOANSFus7bK
9AZBXveGSn7cW4NTfxOqJVZjqOrby5XJSNYBwBWLX5/btn8fLwn9Ksh+3tohxuPe1b0AYA/F97xI
3CtCfoanTroTMHREfutUv3HMAfPDPIj+g6+AtSAMJCBNjCwim8Cp5q0Zdvr44crPlzsN6zGvRhNv
HBgl2OKU6mROSDjV7VTjPCP1QRKVvDT5sxtO9sepNNKK5E7Xvwcf6R4rgGMPFgAvdAJYau148N0D
SSOseoNbXqEp0c1LtAE7YhH6t95PUnCvlXcbWN58aiLLfohowD1MxDRtE+5IGJahiD6HNnZnUJgJ
fRKduWyMAa/oz6j08zgxHqulgb7tyeoRBma4rzC2bi/fVjGRy5nGM0LqLotK8kT6MVhXFHaIIVxx
tpqO7A1OtMm48WJ+PWfRmPwlxV3PqYSyhYA3TrJrG3DcupPLTVcmNyP+8MHonsYGYs8oqs8luuOY
SGgCn67tfrg1p/guGU1GFX1yKGT7XUzhKXSqnCgYvOS2/6A6Z+eMyb73lue47Tw63io4ex6/sI4E
JQ3EkHqu1oFdVg9gUjDy2E5Fwy+1vAe3lh86S1o3uGrI1rUCRmA+qReWj50hLeablOzFSUny56or
p/SjOxTl6tZSNlLUKp4ZxgReQvp1huwnHN0t3sRi5cP1OIwjqpaeeVqyMZAGl7Fao7v+1pQjgazE
m54kNem2tAvr6Njia2v1hzIQ96RukiI0Ds4tLNDoxYjtT50RfJ0HKC9LiQcjHwnnKuZy3BqFM29k
t0AOQes8Uml51SNnSXeN7Gp5K0axJhG4pA2hNdO9eizlUIO7y/aOpF0txMIXnBLYoZohWslpzs60
yz54MzMaH5RQpubiiM7bOUwswhuTsGZqzEwjOuCOxgu80Kp6aTAdrVRZmWdci/5Vy42/l7Nn4lWO
XkyraNZIg1aDNX93ZuYUaeB/S23M+mi2zc++Z8D7zrKn3urkK4xXQq4QRJOw06C9H8puhZC316kI
brMal4X1wBnzQwzGmgxMnLHrBXVEGD02RfeWkGRGjGIw36ikneqtAySPiNvehk5dLgxSmOiUZ9BC
Nzlr/j23FXRoL7LuHPjFHAKGkjPLYEigZcTYuDSA0ZzZ9bdOoAJCi3WcC+Kznbp+HWAabJqAdCxp
jZ/MCJmXWbHbh4CJ9khPvpqu+cL8YG/OTfRhsup55TCc1BkuGUF/wrhuXWibM60Fj8cQr3gZf8Iv
0hHE5Gx6onrOSA3jLUVC8Ob6YnzwRWp9yDB7U0MwkF13rjdfTX1EkT0yPlNr+PEfpE9Pwu3c4luH
Lf9bjwSE1OvC17pJ2FMjoCn29GmXdfxsXOAEWHrzxo9kdU8HQqE1aaisHJ0vVrfBTT3W0+fSnPPP
Ey6BGw8yzlpQYa1aJmobsmKIUi76dPDXSSmadZQVARMhJePziOnBuupAxhDa1i2IU8Nm2AVxQwe4
D+Ln3lPGrWe1AQkUtmr4Euk8E8NmbMdMEswkWpc7pkRmUzX0iFbuQk6NUEN1UzHav3LxRGwjnBEo
P5voOWzS/mHKllRul64pUYmFpXHTx4E4Uilke8usmm2qsG3hiK3cbdKq7yXSuluriPsPU5tOB6yF
zUev6atVzlq4iRcdn+5PyJfcGma9D6oLQuWpGEfjyqxYwGoLGlsViW5dt71cy2iOdhUkBi4rb/az
m3/xO05JXRtNt+SjmddtVLaId6p239igMIYpixiytdeqkjvXMPaxHUPBDpYX2bZVvZHlCN5nalpA
DZkFqAkGe+Ga5HO0mbtfquWa9Gd0NhU2KnuAoyDybrxbMmq8bKw6dq4xuJ2nJn9sZDcdAkgML0je
bhD0dt8mHUbSeHO/C2sv3g15VDNmJVahxV5Gv3HhEXccezUG5gM7aMWMXA2rOhzmVUeo57NTq72a
VLzpnOVx9hz/RqU2Y6ggkPu5tPbw6yGQWwwUxyr+1qh57/RseWNT5dsxlZxUTaWu0tEih0x20RFd
5TmNmwc3EmKDC1oe58VTp0gGSdhzYE8gy3vO8hBmrK7WyR9Q8I1bqYNO631WTDK+dzwS0niEOwht
vGGXviiMqZgtgYYZGQHvUeX+JbdcUf8uZ0Gpgjf2km0+d8Scq0Annov3+HP2bbLQC6jc9opsBjLS
k+wSmO5d0tPZDT8q8tQNwGi74hKx7g7TI4CiBa8VAeyxFMzcR+Fe92L51CxOul1q7wEomwHOv4fl
ocPccyZLt41PwHvHtHwtbULfrc7qrycdBJ+SCN/GM3xPYY/XAWlSG7Aw7hXc6YnVD49SqGPlJx0w
H+uoeVuHzs+kz4NljFYNwrrXSUfTp5eUejyBV4VBcH0sTVqaDWQk0ogV1gsC7msdda96wOcmkVih
0asVSRunxaHQznP5xrBvhHJSMPFjrJtX7tcEFesm6tPwao4Xr9xKSxf92DL6L6Y79W9+JuR5msqO
Or5zDw6RN0f0yY/mOISmto0sxiYb++y4LBEigIWx+NlNW2j4ebF8zAnlve6S4isH0Bh3oE1oBj0H
lNTA5KtNWiZfaQqz6xtN8eaPIAhwMPY9drJ03LWW2b5Qvnhb23bUA/50NBmO9eCkUtwico3BRIH2
uIK/A6l/XnjShnJ69qB1n5oaPeeSk1GJdq7Pb7Oy8TGPBk7ypWw6yGORTNUOVw9bgRlqZTpHw4o6
IA+DN9pOLBxjLKwHgG/BR5Tr9cviFDRQkgrAOnGWrsGS72vXnTmVTyVF/1ZYSwDjvq92HQsj7sHl
mM4ojeuJQxaJGtlNShvoxeoxLnqNDxRHlITbtSTbViubF79tYooS8qsSDr5p2D8RJNrijwMRU8Ju
YPqZ9su8VimaBsZ3XU8acdON35OuKA6+0+OHa6b6oIzyW6bw+nVzhFjB6c5ZOxScs9rgwSvM8S5O
+voBRj30QRgzCO1dA1B8BVYlctKNDAOcmkn6gYNftPHDpNoRggJBzDPi/8XU/u0/ssg4AuvKn3V9
Pr4CjS1jwip+nqD9+LF/TNDoIlsOjVBBR5jcHRgKPxo/Gjfi/zDO0H/5Y5am82ltl+4uP+TS2eUS
fvSAyKclt8dy6CzbvutqPsl/0T/WLZ7/r41zAZ+gwrv0ri0T9frvKVpsaw2ngcHDhcAisCayYLhv
c56KFVth9/mnD+YvFauXF8P0T7+cThegAvEbPjYWiNw5Qrr3iTHXL6Vb2UTbjeFzlvZIRzzbrF9i
4BCv4Sjbw//hpR2TASRMFZKCdQ/7J+pAamSW6ivLvUdVx0uHLXY8miyMtP3BQ7ESKMQvndnCO+qY
gKV/wWb4tUWu3zltbZsqkokAX9zvL287aVyGMnfu4VdlKQPCEfen2Q9LTcyifjmFh/z852/Z5h75
7bvlRblVsF5ZTEx/FwiXZM0McY3lCLee/VQiMCF/x8OZ5zOceK57wRE8dXjxwRrabp/0Q//m1fQU
csPjc2gwTe1rP5bq0Bl6cVvYMV4h2WJijcRoWqexjuClpPSfwP4hrCOOPS8d573f/G+5Fr9iT94/
OyoaIaCsoV1zf5twBFPgDAoP+D0RKtwrQ47RN6dm2AXgAJ9IU6tOKhPd259/er/2Rn+8asjjAdGH
F74MPX66YSggfalES8SLNVpPpbGg7/DL5LspVXM/W4t6gP9o3QDlYguYkyHd//nr//OD6TM6AuNL
W5j75vdnZQzDMoMKbsH68dRDqh8YWLnqLh4b6+bPX8r6FzeKg7ga7IrJC9L++/XhiGa/L01zsO7d
NFQPRp3QmxhTi34HPu/uTWWu+4rnVD+dJriB2tf+cAOZyh0BtsZffN3/6o07SIIdDc13/umutV2j
ChsCFO6HvuEhcf0or842Mt1xlZZZ+H94SHyWPZ5L/uszRfv1vTNgMlPDAfPWdihdyjnBlI6gqToN
vlmdilbSAR07GgjwDHKcYSBwSApVMcE1ljER67VUJ8Mb1QPRaQqrv2kH5z4bw61FZXGXJCO923KW
PGUioId6FSbmkO/+4gv8F8uLz+iA2QJbBeCc3x4RmcfREMyhdU/L02x2i9+2h8t9c+nltW1hcNCZ
WPdmPsAioC8Wp+QPrbsZmmA9F7Rf08zFIrJMS95urMjs3oKWjuGfX+e/ukyaIcxAYHrD3vrtMg1l
D6MXuda9WHw+kMvHbNVt/WLBwX5q8vav7mz795uJXHjuavZcBObouH9/xaKPbQkstrufaqc6ib4Q
r1Go9F8cSdKwbtQiGKCzGaUR1mycoHRvJrS2j+mgRY1OOfdvTkUHVpqsABiZ6pfUcVk49T1x+Yg6
dg0PPEwSnrvRp6EMWehsEKt6tH3e0EIf6fTnHyPv4LeVHQ0vKCa0NmBcGC5fkiJ+WpyWIAv9Jp3j
e9J5adzV89JupG9Qljr5TFdrTMZJN9CRqdjCyGmojkWU7MIE1SUjQtMhFUUBu7UlOcKmJtGMOuHp
kHjdYIHAjWftLBPRsiFmJSTJJZmMD7XB4Z0Quqpq0eHNiVjTOQN/heOWJ4MjICRevOL1KpN5tQJ7
WN4PiDSxzhXybBdBdTPKyEc+XrUmZ1s7Nz5Zs5/dWtWcfzWzztrk1AHJyp6Xpeb6xuRtJqPTY9qU
lJsUrEN1ZYYC12DjyPquMRNEpirBdqmzf+h+wfyiZeX7Rv08lLmcNk7k+49h2MDShSWfeSt6dg35
aCJu6aPDB2vXXm8HXxojpzFSFl2foedYAPo29Hzbo92QDX2MAss90w7WnK0R9xrGhcd5Gq1h7XPo
be8NjaJZ0X4uBWo9GyV/kcC/ISqtyFtAD24SbQJJSEecDGy7uAZP/jzwyHnVHG6bIkHUSmkQbn3O
G1xdJcRrF7qUCRfgFiUgCzG4H/XQpTM/NtPnSIhhLo110IEdQagnc/8cEME3sDNbicVJCseM6ddX
JNDL+dpzquZsKNxYu3iuioQhe6qCoxun9IOzsP8awAIlaMxOzL2ZynYTOkV809puu2uZ5BM8Ur9M
prl8ImU8vbLHQG2A5NlfZs5SqJI1wCO0ox0pHNVnpIniExpYQbujTt64UdS3mCicHk5OXG7Mga9n
nUR9uW9j4GoF4AbalXFhMn4nvQ3k44xYcRXAYHMbYMBAuOP6yRCAi08jfr+MaUGZg4L3UeyYJOsl
+Vz5GxBJZCOt+hlCH5htV8AG4X8te7IFbjo3NSwE8LMxe8UmyKyw/mQko+dwuZksIQuATQl2hqmL
n0WohyrL+KRLg86xGdOPZbU3mNQEkyan5BPdxQK51QdldHxjc9SzKcwzWI/RD1lXwoq1Ip25KzGA
I9DAnNfwO5gT1S9Y1vhmPUtPE1JJb8I0IaxOIaZN3TTkq8/G+qVN3fh+8IOlXy+z575GYiJnPDWp
V/s8YDUqJvGqoiV8nmxGbd3CoM4bPBYePKNn3y2YIbTgJlYNT2iAm9fh19PL5OI4cVQnyrroeaBj
tclosZ5ov4KgMoX+Q1UenvsefTc6Tz+CS+2GRQwaquefxIviPSGDtm4YlvMPcJgyigsEH05rs1OT
f+TwJ9rEkjcI9llimM0EZ9qQ4Tn0ieFiCs2mnhqsqJc1khouOEeCTdSXtPCZRndvTag/Si1nf+q6
gb+9XG0xDMjJncZlGkbZCRZdpMjYLrVIlsOPui0JKjjEMVCXYeEbGV0qw9memJZBzaUxAUplSDlu
OLm0nxBesz33sNo3s64eZ5vPHiYzb4pHklfKkpEJV8XNIPXfja2OW4/JZzya2Sheg5xdFH1i91bn
7LYXDovMwPFw6O/mh0uhsADEBrUuc+/1In6VXc5X23AxSJvlm+vkPp8F+ALSGg3zBqE7rYoqQg3c
wiE5cxvx3dn6asuqYePpqvbAUFs9mNKkCK+qJqSVkdUvTHDZzefMJn0xskOq9G6B6DHSoiLTq4NY
gt9eUkFVxNOoc2O0kM8uBc6gS5Vskf3b++HH0aXPLENNBRI0VdeukeHD9GtPmwXEzAS3EO5r4jtA
iNh2uMDaxiiEubKc5BaMTvQlNxJevLw8QhbwbrUbFe0OXESm2W/a6T5wp+4NcB7fEXGwFHf83zC2
2IBLl2HvptJHlSwpIMrOFoUB8CmAuf4Ed9Dxj7yd6uSMBr29eZjxDSc5VzsOaXuYJnbcXt+eomRc
bILHz4GeDPxmOVKuunT8h+saTyGjLZhnVGlMA9BhJ7SbtgH/ORNWzg3cuxmfWW8FTLDH1H+SGcjy
bd+Y6R5lF/dInuTiNSmIAcLzCBLgfREgcFQ9zGnJp5JjOzh7wIaP5FbwwHn65QsM9mupn3rYYPWL
tBhAhzHfKuV+c2gih281tXFs5mzkfA4TJSikmejZQOJ1d+ECtUHP8woLCT9aujCwjgVPfNt2XMnl
TnQVuQOnKWUJEITOqq3VMjigpm1i2pcqgnYUVPoLko3L0mRXUXMoWnTpdKwU6AeOo5hqPdIK6HQB
fkYXERePsynFqyOl9WQbAWeAUHIMYYprPU2OBos59myRyhrJMF/NaVi/eHGtAUfWpO4u75CdiBq5
81iB2gpW8OXAu8CzhFvl8IjGHFFTlm5zhZrXehoa/iEZFnwtl3H6Ap0KEZm+Oy/b5rzAidrUOUQ2
J9BkzgV4/7m0Qe3LwS42cJo4yehPra1HJopysvJl0+rLSTzeRZZG7ms9wBpbl0kcnuE281gts0Mf
zVmAZOFvxpmN8P2tSTMeLtuFsMFopcVcDSGP7jxzOQK00shzttPoQ+VOcT5vRTjk4kERXtiuS/xA
y9poTfHqKr2y8KcBX2mLTJ4P7jFrKqPaIhSc8qti9PjpHA5G82iZ9sQtwninWC96c6GDr9c+ZqDG
vootFnlKkVgfyWHj0WktuCcuH8D7WqQP7qO0WRf0wtrGPjvO5d6NYsW2pvq6PShcw19atqH7y/3p
MtLYSxoB+5E44+waPga3SGAO7QHb+XiV0GbGa3K5IWjFB99rf8wAVbQjsbSyDDGm4yGKUQk+Xe4K
D9EygxHmUTeeS1PV0uRYKXS3gflwSvhqWVrMjUTJSkReugH/2aYJ0QrJFD/Vb8iYCu4+IojzdQvE
EPg4hVC74ewJhdTlLXDLWU8i8appgzWcJ8uPGnYYODUO1ANKe0AKrPZOat0ixFzuOalzU5uGBe6p
n1i0LyugmyHyxqHg82H3kaG3b3R3WCb9icdGb0DlijhPBDk1Qj3SD+J2jHaNEYA7Kgd9tXLoecyc
ZuZ143pWD8Xstt6q5qj2HGJSf45FzPseZqY7q8l2e2MD6URZq5ZaaHkcrSBVh57ImuSWmSxmrQuN
rCVGN+bQqFUNcVpxt5tWtLRPvUAlgv85C59N7a0q8a3xfv1wukNE5D8OgSpuMcx8TYzIWGeh7A4i
bzQ/i2cHtJr8HiNXX/k2hk1GBGVGhg8EdkexPWJ3YUea6VqvURr1IRXK7JGJCSNKpPDriH6YFrU3
Buns9Nh3xA9U9SsUKsURp4y8dpBpg82tRHHkZK+IxsUiSe5FXV5HFakIIZGpJCLYisWQIhOeWmf3
wVaprjevGr34X8lIowsRbFBTDag4AQbjY9I8wKeSLtuwbvJoMh5jyaSBfO2avzahFpo4YlF3dAAB
0DsTMhvoY8CyRmqcQpd0TRKggImZleeqMdaDTsO7HJSznFUWzLLmvYH7YhLXcnkRCPPnzK6oD8hF
4krVZTOJ8Da9LPBssm8VNSa7S1iHW3JmnKOFkeoZFAx30OVgGJtxWV8xyiFLpu1Z0ypP+dGJflp7
8Ek6Paeg7Y9oU0AqKxE+W0bfvdkLFn7PQR/FGYzvtfRs9s9WsrkNRcxqtXip/aRzMRhTskSGMlN3
S8iGub2E/KGSYlHXXNVzAWm12EQ17atJuTVceSZLVc+61zY8Qn3OzZNGBmSjSuy8WK/MQGDZgTjb
JQdbJOk3d/Qgz4l64InrtZEUPF14Nt4rjIYeicHOXKDVd49o4U3/yIFN9YeO880Kq2G7Bw437HLt
CeGs0otXE5HUE8FYtOxEyKpEn4ePxJcG20YU2ZwkCo+NxRtn7ymhY71ZmL4ca6Gsm3aJ9XJwKZkF
4HovttWKLllh7gizQo/IdNXe8crJExZO9UEljBwTd04/1EOcEV9FXNVWcNpZdmyIA3BRJiwgN9za
uGsNr2Ist4RlsCWOXR3sWBhfh9oRbzIcYERSVX6vctVRbk85M3Jvtk9WjZrRoijb5zRXPmFy94Cp
YnHE5dqUstk2lWquhKPSm9QHpBNLL/1Y1H38CKR2VOsBDN4m64S5nwMx34ROHX1IwI58rZqZ30SY
LjPd1EBJeLeUBifW3IwnS6NMgKAAwvNeLm2F//mj/sIfZbmEyfzUgfknnvzx7TWpfh7u/PiJfwx3
LHJDkGswiyHrz9Pjoj+GO5b/d3YbSyCL9+gu/jrfMZHqwdBgHOTplusf8x0L6wD9ZpM1Wmh6+X8V
C4jX4JdekaABRjuHy6JUYhIAJvPXBifWxgakUuTdiMQ1jjFn7OZE+DFDbvzSs460hImZOcgJsUHk
j0tai/ALo6dvCdydR4zNeOWtynlia1cfM/p2J7q2qkfXF8DDrEsvwBa9dGG1MVD19A9GbsfAKONp
aj6YZYO7H99s7hSnLMQoj0aLqDPfJjhthVYi2KVdUh6LaHbWvqR9UWA/3pRF7nLiDMQOfipAJp7B
+4xEinYlzSkiNKiuz90AsRYfaXNlh+30hib0s1v0aHfCzoRgWvl7s07rz22RmWvUK97Rc7pX9gSL
9xskyMh8rDynZU7Uwawrd8cXZdyU0ojUxvfHXUI3sY3WLQEjY7v2WQGLcSdInUDLBu7p1kgS+yMU
+TN5ZPXGSlW97tLEfJg7rXkbGhzSvfkxF2n4QQk136oSoERthx/pcHjb0ZzXkTMW9640moM7tPZN
WxTtcUBuujZlmp6LsZqOwkvS69DIX8O+QURXY00VYMxOTYGbNq+M8UuX+dFxjoSzy0or/6aNTttF
BtY3hodAnoPu/7F3ZstxW1kW/aGGA/PwmkDOHJMiKfIFQZESZuDiYrgAvr4XaHW3rKp2Rb3XQ0XZ
YcuZTCKBe/bZe23ZHAIz+z4MptwGKpu+OoavwKdl3O1bMMNhW5X+q2kOxdahyI7Ppnmusuq5pbTt
mgEe2HWqxpe4Bw2EtafZoksBMRdeBZdLrfVP0H4cY2NlQfXgLZONlKqn4rhekY/t2Lk73wBPu2FC
JQFnDi2HYM+jPRtyHUXTOCz2+mjR3Cx4Og0btzCSi10Yxd08d8ttrFI9TBe7vUotKu5hqk4Or2Jx
aIZ/vrfzUqLEaFb2oFxICE4l5qsUe8y1GWAXdNNY3UG/lru666b33rfLesOGqQ+HQhM/6ELMAQQp
29hXXq6uMOFkh8mpu6uelpNmM7kq+UiRKdfzi3NIDY5Em3kQHnd+Vu2brPd08LGzvnFlQJgXygUo
g9aFegBjYXiiLYRUfmvN5q6wihY3ALHwyEzScQcd1QkLrYJR0VRmcB6rCsNmL+wBh0jbyF2gIGe2
vCkPFe3ULXP3mOB8qDYjHKIfDe5sptUyAP1DwAUs54cL8GFDZ0wOmylOXFp0NOAm05JU9LdYYufl
evCM5bjYjNI7ixhbOxvHFAuqo38bQSvtTNyZ70UbL6dlqkay9WPq7tdyFCLxvfoKtt6604oY1ohH
WfwAsyoJ60LN50ZppOp9kgQn5jclIkiy6ZYewOXOc2BILS3eC9ed6gjGu3lEIZUXOgQhf5VqWFvC
mnvqbdIZDh35JC9IsjPFa/PGIchdUR/BjwSpnqOziWQQVp5qN4sc5y38wxwDTTxvM7LGj+PUQrFT
rbFLWQVEKThAjl12fJ36lAi6bstaw5dfMpDAl8AaDrK2lluFJyRsJu/kDHytyQ6Y0zGLK+xbym1Q
2UxtayhgMBtSg/MDRANxXXWj+cU0gdFmutFGmos9c1CSqXrO0vhYw+Ojx6ellAdTmDUJ/RpnESbJ
Rt0nditXXEcO8MJH5Rn4dWPkTpGeM4ubQhtEiaX049IaH6Qp3Btht/XRNEbzWLGj32RGh+JdC2Ap
/JL3kvR7FGeoo+RJoZGbVv+AjW7+Du0DBZjm5sOcY5mC2FCBVKXnPcJjloZG5hR7j1RolMXcyHVz
6c9ZypEJgcbetaJOQtcf3Wt9qkFGIBkdgyRVdM9BBrAaPT3MQpWhNpXBVtr9zDTTOe4LD8HlQCRO
+25QtI59IEU1de3hRx5rDWzlrLl0rWuEwq4QGVr9LVmqZNvSvU6hzzju/ZEtcyjiNn0xl6S/klV5
6fC9n1D469CSUpzNtZpqqfF5qclf7nQjC2478A3tph/iZWsnrtxXNl5BPEh+RBPAGA1ean9PVu8u
u/73Ye3EKrhnctosVBpKakOvUg2nayMc9SwmiG62IZaLy44MA3rjvgx+ynfDckW0OH55NLJiuq7T
gSbBMlH4ujP7tShHEIcsZG6MuK73i94Yb6pKbJz0yyMGsTg01WwenNGlulZnr/KQZcYUCX0BiBmU
l0U3jpwe9E0gLcNlhTjzC67ZSUdeNrK5KhKwBE4V5gPxttmt07ucLHC90dpEPemJ254Cq/VOCQKF
zx00Dg7cN7WQkeqqA1l/gSJxN9CYS52rXp4BnBShw7X3JZ/N6hRjKeUrwRwZGKAElyQ90ld4KWbK
XSclG1JvVpyEdp34RHvdYbeCabadNVSh7sdXOQbBfcPa6Lia3zH96lmkREWV5WCmu6FCiUh6oJ0m
FsDt5MfVVeJIbt8qVm9ppou9xmL5vIyd9254ZflNdkK7cTp531mV87D49qM+29DXgrjF2ob6J3tt
2fuDN2xbxxsfYYkMJ8et3nI0zGOae8muLbJmP2I1PAxLCZEAznB3ynDqEd1J7AtNJs3d0gLP83ly
jZs8vzcSYb5oqlZXAU/ldIN5f3w2skxbGQ7OVSWy/GRmzo4GHlwbgFzw9D5NmrI3OhCfbQZIZuPB
gfsS+InYD73f3gq/N8KpE8zJbfzdJwYS4tFP9ziYcdXhLT10TbnOJ7Y6Czplvo5BR71uNzaRWMo2
sl1n+eG05Ze0qmugoLn3UABR2PVG0Ye8v3nj5tb1yF11K1LjNe4whkHsS29z0VyBepmvaWW8AvJh
P5ZtQQQmB8dBmdu4zyQgxWwq4lc5zBNglEy+4kPDpBjQCt+M5nj0FJ2Gpdu9KoP7SqBX7I0wIxar
LxCF6k0bHHIps4Wo4OfLKQjmjVck5Xnqz7QC2biHmwosSNkkYerrTZjqXvmYa279wKGqONfsUYaN
Y2B5y1Th57dN0xv7wEvETZnYFNpbYu9PurxWll1H9eRo+zS3q52emsmVt4pN0syHQ4IvEC+2yt07
LMvTMbVLjPX+wDYnz2Fy2eoV2lceNp50xF4pY7kV5HzCAlfHqVlkvXN8Nb0NfuxjX2kXDilF5zqb
An53vXFJuECoWqb3GtboqwshVOeY+1YllArzRn5UQ9Xucpyo9KYwntFBorNoyQuglYukOoASmSrf
GHZRX4vJJHFTAERUY9WmoWYnH3EPV4s8k+KR5sp+4wToo0WR33LuDftML3fKdCF8xYInqIrhnXMf
wMnOaTP1ff0QW5r+w/d8h51XifLaE1xp3D7ZGlklNxw94AeVxb3jLUBfOxqVz3HcreEuMz/q/Kpf
G/gmB/pg461XD+tqY+4KQlNDF5JK6aJWoVCyPoq9r+xPVwDt4DmbbNHvPcEDCSRWkt8YqjfeJ+GV
t8tEslUfzZJ8T2Hu4nopa+PBn2KQKVE8+mnzTuvgSL6t+nN7N6UFq7z4c6/XT37QfFHzyKfG3m9a
F4DB5y4wl2zK2AyW65qQBQOQ+QC0AYgHdolav64Vx3XDKD53jQHvkDOC85U/07zSlhTvZnMUR6zi
Ey1s695SXzeYA6j261bwbzed27xYfPOsYpY7zubadYEUHw2YgPeZ5wBoSMRUf8hYN66bdWmKiW7h
G8wwd4Nz7MsC2XbTkmv6sEvRxSzEFnGOnUBtyXrIi1wZrblbSfJDorrXFa1+bGNnJIRUDQe77Mn1
pt0cceozo8bmCGOqrqIRNisOrixBxpWOedbrjhLE1WeQOdQJEPkBM+XOlQWHmtfTC9E8TtloP8MB
huXbZYIIQmdAa2/1Euw/n9xFWT7ozbKfX5QT3ya5z8eqlwE4HRUk0ZgnWRxiSNOvZ5GYYd4DapZA
tkjT0Yo5AOUU/q3PU5iYI+mVY94ZnJE7UVenqcrzL4lf0kPG0ZOZqRtv5npJHipn6XbAs9trahip
Xw56pi/HrNIbLR6V3DT1NG7dQcB3z7v2IY4r9kNEvHPKYQPnWHSyvvRJIFEZjfZJptL4agi//Vo3
yVNcefqVDb6XJWQNKdYyhUCTD/D8DqN+RuwRD1S9dnUUx6L2rocpte/rtH3zFpZrG7FMpMq1VKcl
Rek89rMlofJbL2P3tijn8jnXCSqxto/34AVBos6DYe4ZhWDjyUF9jJoBNNS0k3NXJSLiHdW7XGIP
jiawRhvp9nRQM3pw1mmz1ozi1FHfFk59nPg1MLSymdbl5Qq4r4Myu8gk4CTWLmTFRhYY287XjK3p
LcGRrGR2TJclv3LSMTtW+EJuyrXt3INAErm69q30m+URxFbsbFzD5Ycj9tNsdaeYnwtuFSZXvoKK
lXvLrTY35EgGEe97cywvlB0BDF24riSbhI3R6skJFB9hC06+lE4GzaHOYyPMGcsId9EWvsVoI68c
i8N1VuvOegcjkTq3yku57PKq/dr0oJpvjSLvLJYCLsNYC2ZcZxkJz5/mcpdAwwZJZPnQSOOoOyMg
/+Pi5eA/OGrzc19PYvrCZohoH3W8DLz93aCz+CPuP3gm3emBJSd15iORvr9rPoEg1p90kP+q8OWk
COzTDX1MEOG8lk1LNT39Iv/8Ex/rJ9Hg/1yzjA865iVaAzH/66g7v9s5gcQoHBuGugFD6kRaYFIy
atIOhwyuwV2Ik1ezstYVzMkqnB0YFDiOxtb3QCAMy7ZrQM2P2j5Y8ghW7L9lHPz53vDKGrAFsKL8
bmirjLEF8mWqGyHkjSc4K8aHbPwXlsG/+qr+fBEy42vdIR5l7/cPgN7LiaF3VDeZSTcq/3O1ckcV
+5/Gtv9Ikv9SkvR1FMH/HzVwZJ9fN1n3V1Xy8w/9VCV97w/sVyYtdg6+EtRH/ns/VcnA+ANZ0MVc
iucRaOkvVFabGksMTGCaDBfbmb6qiT91SYCtmGE9/NMgl9b64X8LPkCB5F91SdoYTM+CPYAXfPV5
Bqtu+YuHLXMz5BujS09TS36a/Bu1jA7rprOAb8ScM9HvZQ/EV0TRthhLYpA+nDB8h9RcxwB5kEYV
x6HflO5pWTw73pZjs6hNr+vTPZnMyt6z/p61e1Zg8rmtOVGHIyl34NFxiUsN8ifVMqwy200ZM61s
hgrQ6AZOmwtsFHjjplNyOS7G0tubmk3ilmnCktvRyCF4WqqJT13HdgWnm9Z+C/LZe/+M4vZ+QEPk
Ar2UPXHZdyHqvulEBkKTeRWYkCG7oHKvFRbJTTUONNma2s7r6DvfcJADU+64RvYg8ny+n1K9v5GJ
WV3WXHm99aZGS8PcnxJnUzsYkxgCxKV0BCnshEIensjzIVFucDKFpP4p9ffExKiZB6MN6a4mfW12
KSjZXlEzEIFEbKky8MznMiB0lWHpeDDMCWx3ar8m4yxusd8FEYEW624wc3kcm9mOUsNkhb50LChc
b6vNxJsmag/uLE8rb6xaXRydM61TlrKESeel7y4Ywb3tNWzrvLo4G1VVRnBE28souanjvciSa46d
9o1KaxaRnEGGK11tW7NpbmIhqx/56AY0zNmwJ5zMDxHCuovpBu8O4CtEHSMOqU+jCZkKzk3qLM8B
bAd2q1VNc5NzGhU2QQ/Q5EMO/OViTcF0toSn7rJOb+9FkX7LTSt9cxpXRTw0zkhTc+QM7FigpNo8
yYV2PzZT9VDKokLxon/TtDD59XwikNgL4hJ5f6NNMGXoCeseyfNgSOzM6WbOOnr7JgcOvMM71SaV
RPoYJ18W34OxVfot28y8bpi0qcHCfSqEcbaAvp9mffgo+fdvk8Eu772xxgwCuSK4eJkj7n3Txu8g
4xz5PVmWG1tD0swFT5RCn5r9og31RTe5oj136K9M3NvnuTQ3QlpUlHHZXzeTtbygAzrZVuv79GTn
9C0L+utbhv3RjtqiUHsO7lT6tcPZtYLupKfu9Th2LfQFt2at2kBw9fOJc1ddjgVnREGcT6fwcIjB
RbhL/6TxRCCJevEhG+xi72zjmmbMqsm7DvldaslbrS+fjFkGUVDaF84e5bb2xXsnPO9Y5c3TbOHF
JfL2Wnmy3BUUIQFnzkyKPVCfCHefy/lDSwhSNkYPfnTQn+0hIPI9B/FBqFG7VmQxtvEgkijX7Rdu
ht2tKappBym0wZ+TAI0jQv9ku5oKp9zrEC6lTiyTjqNcO3kc2bAFmy+44Nrt4FVyj13L5OB7Wvrs
qoe8v6EGYjNDQ6hjRgiwLfCF7CpCy6WNid38rlD5FNochS40ppX3wneS45jzMeN4sI5Qq6f7aiqX
fd0XZiR4YO+XYnKvbTmegFaro5zprMDx0Kl7ZfdPA6Cyg9bOzg2idUoNHPOLrXRS5ppdBlFrMBcD
9lRWdaUa6qKk/w3vprN13SX4knMq3NkmiLTUz+K72fKzWxKNb7UtUGtaEuNLZry5YnRY6Eu9f+0k
P7JepSKSojTPUHAZwU2HS1pPSiq27ZLzXVrezdx2N+nE/Y6yVAyhHlDkZcA3Osbcn8eBazCbp/k1
mCf6qeBRtQ+tJBqv01lGw0R1iyPVpkQ44Fx6lzgx6XzBTMS2xOawVzp0f3VL3hxFgeOTQ2JfRrSg
BZc+936IBv2WRbCxU6lfIir4FNjROcJYJdy6amIA+BWo7LAZHMR+kbnazljSZQcEtNrNaTvxFa+R
M6fhCSNpZ9iHeaz7E4U36cCzRWvfCy1vZsrV8oHGgZSh/BaKZgM7pZn8QwHJeAFqKd37iQf2gyVj
viKF4tJDqRqdr52RyVO6VJSUARp1vvVc/VkIiDtBh9Viz6YqT3iXttR8hgRSlKfG1P1TO8fUuAd5
nRziFl5qZiW3aTmUD76WW0BqKePZ0xLKhRssKn0Rvt1tR9OuDgb0zDd8bFCCK5+8Isv83r5KLEmv
qGcL5LBFDfFxFEy6yhrHEePHQgKUW/uPurA5mlNHra77sevu5sls9chzZ4ZnCjCwMeQO1JuNPS3D
sx5b7Vsr9eyFZzKQE1UN14STq9t4dIIfOnDhhS722LoAXR+fNfrLbioMAiSVWFNVlvvh1IFDP2tq
tQNWzpEga8Cg4zTjseJuG3acH+Zoxpi9Upf5FBHqUv9pGGfnCmmq/NByIKKnasD/SntRpu7j1naf
eI4EW8HeY4c1kBmG7L6IQwLdaXKUdI69F0w1Njcj/K9BUY93k8fQA90h1e6y3F2RZVYlXwDXFjdW
KZKEq7i3vdAMqgW6UVt82H1bXAiKPlCBQWUH3QTxkYVVBVQh5csq4I7dLi0tMWGnOhhdZsdCYTub
gX4tylS9OGpW32M/bV992x53GX5CuYnx2AabqZ21kzTy8a52uN9QHyS1d1ufu1sqBinGsDS/w7Q0
433yNCVeg2SqQawu8XAURm8BCcryFunEq/Ln1s9sGxu11V+oTgKcpE1WC1FAlEe+cxkjNnG7GfsD
Ez7vPNhantRf4gB/yLbOdDjWxqhR91ra2SUOhA7ddvaoehngHUOtIXZupQi+jjGyYSpM72pWfXsC
HO1GrrCBcI4U2JQrERYO8hJOkEi2OIzb0M2pkXFS0MwboxOEuro+6tiEX5XaSPbVI5YbTV4ujp1n
U6xYlbV8KWTeIxYmA53cw9Q1X6lpEvW2t5k8QVK2y3eXA9R1rLN9skz3m52kwaOX1tVbA09+R+XN
WEKWBLq7ofCw0UIVFNwRWczqx8zTvetgsb3X0ZElXAJ4wtBfHNpkZmu2vnmKPXEfG9ZTQKSear3K
mhDGJKvPuqHyJfEn/rJYhsI/5FY6X/wibsdwMlPjbQyA3InaEa9M5/29E8BJCPPJ1F+GhQPkNtHV
wLWkd9hlas/4CFr2Stu4chNwnE0efyVaXD/CjHC7nVWn03nohpm5UtPSCO8t63KyyUeiDXf6MmRf
29q7SeYR2FY1hqOvUQk4sFya+wCYXQCaj2R3lAQVa0gHONStW3I29I3E21O3RR2MI0f7W+DBh0bB
FckTfdwea7lKIS4bmmXModFl+p56rOSm681lq8wlPpp5CcDGdvpoEVa5G0iSXRlsAN1BVt/T3ByA
xQ+u993FxASSAAhNVLi9fExwJXxz7SbejQ31Rnhu0VeBO9jDdWpOxTHhmAWNJHaQdDKZ5DY0Pzv/
EAAA6tX/Qlwb6y+3FktdY2JNn8t4Kr8gkKWEGCgokkY8XEl2OqiwheufC1kFYaJzRqxUcvKXSuto
L22Hg58REWHhkhRfO98z5Ia9MVuANHOgmwhhulu2osu50AxxUtg/rvgJyyvTzrL3eMl6+Fx9f6hE
O+6SwKqPbZlYkVksz1gB1RBiV5Rv1L16d1bbshzTM3n8HP3+MyX/6ykZAt7fTcn1R/ZWv/02JK9/
5n+GZLLXAVUJJOdMDDweMsf/8Pj8PwjrcgKz6C5ch91fvDvGHx55Xl33PLK1LnG2/5uRvT88/sH6
x36O1v9ONhs55R9mZAuLOUkkh7uWj0vurzPywLSWLZQyHGNrmSKrLcs3J4+BtAx0KOFGBq9D/KSb
l7AbNCJfRUJBmZvK6nohZzeFBmZACtCy8cPDwHK7wJ96DUgEoWpTsEnCY9CqaGpiruF6qV8rJ7aO
wALNWwgtLig9JrRrnDX+Qj0VGZ1tF5QuVDD/wZNFeZHTMN7q41vVSL4zDJZPtJDIl6bIRi1cxhK8
e6GL6Q3XTDVtsk6bF07XMNujie6FaWP1XlJshdsW31K+xVhuZYXNeTZlDH6CCvWClT53gDIYrhH5
Qa4MgH/YykjTt7dl43uMlFaQG3Dscmvf4u/FwELP95VF9g0n3+xl8OnqEhBnoVH2LTohXhog9TdD
N+vhYJXU6gademcTWL/YPQZubpvJfGYt1d7PIk/ezNRkMs7NZlPB0+EBRe0cT05CHr66wVba3KGF
NgD5/KmVm7lSHvbSrLjxrWq6t0uLNsC5j+auwSCpBjw3jIljPciNa897ZWbeHRivgLZlq3qf8Jxz
HKv8O9cx2FpAmX7Ad9zBs+26ra1m6xAvVF6QS2Kj5/QUZeS05J19iqTj49IZ7WlcStJdeuIQ2suc
llSYXpl1KLW5fLIqMTzQ0cFJajDUsiH6YXzNvCL+2musz4Ry2m1dB9qVWqCy9DWDfQOmKVTkjChH
MIbnsphFGzpBJa9ULNszi6jxR4D5hQqEudcwWZZsIEe7LrcC00cOgDZglWawvLlmnJUrE3Uo3tpP
bEk3QW5Ksgrh16TE9jXPy7IMVdy2JAhbK7mrfVpoD8iy2SUVhfVsgoa/DxaHV7N0Tz4YwGN2dEbY
Z8PMGRJoVkgPjMKwRmZ4PmY/tgdFKuGSpFUZulU+vWh1Ik+U8gXfMWx4cufqrOk3hqX8jKqZNrgg
/CyKzXnSaF/zxHLvUhuHNFgeuJSboFuKd1s0VrDWVVJEr9OsFjgsetvKqL/weywgT3XpnTfl3XVn
zOnJI3FIyKRROJji2sYtMidVxOXafPGtVr9NZE9roNbyz40msa/hVQ+UDjeVuMmRU7OOczXfcoD9
Rg6Sv0wg8PLxEB/S4YpR2sD/NeQ1+34zBeOcu1gmAlp2r8hzT3XP4VPrKfJTGJHicdHjC8FFaz5R
b5EfWuXeGX7OkdX2lhCbPAKULYOHqeTbs+2oOn2h3WPeGGXM6ckbcNaFhTCbNSjpPNCDDR9mzow+
7KlXAUiV6Tc24/VVj21tb7e5s+maDrIa1YfQh8diS46fS5HvyyXu8ELRdj6Wj9PnuIpQoed31Ckv
zLG2YJh/sJcOWmKJiFE7N6bRagc1yCebI/S9VvhBwaKFCdliVCY74l436/RcrXN0uU7UYqjme1QK
8zis83azTt7+3JX3VDVhP/o5l8MbtYJyS8Ml9TOM79U6xxtterMmeoZ1wtcZ9cf8xJqJ/5Kltfth
VQMCZAF31QcchII8R8Rq6cAzfIMGyE81YdUVUhyjx3jVGoxVdSDL0t1mCBHBqkiAHmXZvqoUOdUd
7LLXMmckjHrVMijB45c8f8huPPcLn2Hc6+f8UwAxgkLf6V36OH2qI8gkvjejlyCcQOsqt+h9F33V
VGLEFca+W1fl+V2P7MJ6iOXifCb3oe8qvXkYM6uir8XrQ7UKN7oqxsj8VHOwBvlY1MEO4TYhHfWn
7oMC1OJAOkmrO/erODQH/rg3V8HI6GZMOLbpMS4GRXoicmJn/HhieWEF110Hk7J3Lgglk8vo7K6y
lJ5IEzPMKlVNbbPXnFrb25x0w54V1c38qW51DZkif5W82nkOLiyqWJdhZCnvKZtVt24gP7wm1U9F
lhjnpQrardaxfApXv/h6m4XEuPG5/L54wHkih2aXCLy/uV1WYS5xk/mmXMW6eTTk41IAXNYcvCZm
kN07lALylUDmk6heKClIfxiSqoexjGN4GqgGuDZhV9GXA95nPAfMHlGxConlFL+lq7RoriKjucqN
2So8uqsEOaxiZG+5p26VJ6eBSwc69rOzSpfA6Dmb5lNMVzDv1Cy8d8VocfG1gKKNYZp3FvXsO/DU
5Q+3i+ubRW27VSylogbdVK4SKvcY7SrvM3TVlhaEC4GKMoJbUZytVYB1VimWWrH03f7UZ4Omo++1
GC5chOVN0OjlXe6sa8RV2s1Wkdcw9DsPwF20yp3HapWCS98KIm1Y5WFlvDqj5HxMyfkDUVoCAquc
3LPI3nWfGjO3w1VvxuQT4qqud/OnHg1OnMosJGoNaffkdGqGxJhNR7fnETkVi3vUqFI0ov+ck+s+
6+d/cU62HN3823Py03dZNXX/6zn555/5eU72jD9sz6JrA44Cyrqz4oh+HpQ96w/uY8zIDD4uy1/W
Qv8LMaL1w3A4tZorYePP4/XPZRJ7JiAzBlR9SNaGvgKR/g2I0cro+GUda4LDNmgL5B3yIratr//8
l1WSb4zDAj7eOfiETDZVmtJpnGC8+GV2+Cdb3/Ww/curwP83sPi7NkZ6BgJrXdD9+irxAEzUorDr
MORk1wjU0liMwQWCak+auXIJqpRLS009VeLiz2zG/8vAWX9f//DiMLHR7fjYYIT/9iOmbllOFo+9
QwLQtth5slPROBm8LnVjl9wwmzcGexFsujqzIgzD2fdJ6+t660rXiiBrIFQTVtuDkMWi02rtaSho
Wur8nMwxK2KH+64UAOyT5XrovPhSuaWK/v4D/Kc/hGfzA2BmcriQfvsEddDYVtUvwaFdKMedqAvZ
VRpewcxT82NrUX8eGwXhNq3CbWXogJpUAHvYAfvK+4NNc+fWpLabjtJqfSRjH3Dk342UIx45/ZBD
Hwl7V9nQ77CfUFirVSQP//5n+G3x/XkR+OzVDTRUyBvmb2mKzraGYfZUcMgQqSOp4/ueiIbvvSb/
8fev9FdYivPnK/m6xV/hNPiH1koHVmMlDF5pJDp7mLGR7HvXb0+yt9p73cHY/fev99uX6PP1WOX7
tsklbv5DnaxpdEQxNTzlY5LJe+4oEAIHkrF//yr/5POzsSZYbJ0tuAmfW+FfvqqB5HaBPdE/SFNl
ezSuH8IKskPR+V/+/oU+Z+Pfvq6OaTCl88UDOvP7TSFPDDNArfcPJs+24+JRF5EGXDMz7uVorlh2
bgzMKBic++Iyj8CwREnVlk3B9YWyweVcOU57L2eX6KY7YtkRRqaPm9GwlgMI+/jUlHRCZ1ybj2PC
ziO0Fh2dLMnVIgkq8yKTsFn9+WZ26Ey3e1bukh3+/of8M73zl5+STiUDVhLGFxbzgfPbFj02YwyZ
i5wOKofPWyWYtUE7dEetlcWuKTp2WcQuJ4S+tf1Obrh480NZ4e8cDdHvCiHlDa3ruKj62opat9af
DQxANw41v6+eqqpnp3W35KbNByOo2MNLVRr4pmP6RfUi2KVLhq8foxUGJPCadZLNe8p80LCTV25n
mNh6x2GNaTqHMSPtztOF6L2ITVjBbnYg3TZjgc8gZoOU33dW43+RIAOOOSDDqOYojms5id9THjw0
sxbJkeFgvBWlQQpgZOsPzQhs0Ri7zlawAAldWwxM6G5ThpjNmkMhG2QJwJtly0m2hu9wi/Q5f8zk
Syj3SPttUvTW3ontvMOol9JJUgg30rzFvndSS/8ihq569pK0+CEgUE6bQg8oiQ1kSlCU4msa7dFl
v3oQVCKvMuXBCYLymM/5dEXuwUViLfyo97M62FhVpm6Hvm6/1TnwAL3ttjBZcmAoxXet0PxrlAot
AsqSbDVPnqoK23vpGi0Np8FxGrX6polFjJO6Vv0mkUi3mleTcsoxKMeYBwmahshSGmOXArdZWS9k
o9XGxkVwJCFZXdmxmB+1soBvY+B1uIGnhhF+Joyy1Xm+hAi91t5sAv9IZZ71JmO3u8v5nOpjrw9B
2Hqd9aWwd3UquCJGfGZDa1lvTUuVdpGaWgSklmVNY9bykYKDIWyKSfGrIdkCazVhFh92aWrdm3E1
bLm3jce+ZLM2axPbOpmaH6SzCO67hrifZXmdxQ5OWQU+c0zKgWAlwgVB9yGUun5i9Me9mLDhyGFx
sQBNrrEevqYI+oe07/VLbCzzFvfo89wXbyYe6kjJLg+13A2eeif2dwQKjCsguwr4fBFsmnGZwk8I
zbCmFziwYukONAzbVBeERlXnoc3G76z5SbAvuqkOZ5prX2ClzbyZKd4hCNhhWlhNs5F6y0aAhxEJ
p6UvdlniuzUEgpX0m7jmnkIo7Uwyv7nqNSjMcnLmNxQQiGdZ5+Ghnyn+IJWRi1vaC/gNGZ3RnufZ
sI9pPZUHw8r0g9fwdXGx8wFqZ2uwFMMW1A2itccQsfRpTNoor98R9JOvOPiGD9fr5q/WKNWpQrU5
gv1YrbPCvpK6JvYt3ZxMB/p4HIjVYBMssFGWM7n3jc5m3DgCOfUWIjStW20rPalw1S/Toz3q9c7S
zRQmSiK2OL7tEMIGnnELIJ7htvVVthJjahhTzEr8bV4PkL5X+8eJpVJBKQQLDc0FR9t2erGL83H+
MfZSNTf6nJSklzkULCMZK9mYKBVgpKIs4ckBuAAcgQ4fXR8VE12fypMHzGmr5FxEgIzmM6Tt7nkJ
lH1r8kXFjaG3Q1TEvfvf7J3JctxI1qVfpa33kMExY9GbmBmcB1GkNjBqgmOeAYc/fX8Ipv6UqCyp
s9dlZZZFs0wyIhCA+/V7z/nOkiZUjdhU2gnpgalxyaTtZ+mreAc5wX+USV9eMIETD4ZJfZFXtbxG
EUF1MlLy4YdB7hZDc9xEyGMX0LpJMWN62R3q9eYpTe1sk5l62rxSbtx63ueZsM8mp8GZjfT6EVd0
ftYkUGc0CtRDnjqsPaSm4Mij/PJypEU6xE0DUqi+sqWOjn4HMgNQuE/SvY11Ia2WWMx25JNnibxG
oj+hWbGtLYoEa+sQAnqtGXwyl3I0v2OFefcBOIO7Hlqc6lMGEBgrZs9HMohrXPW2r+N1n6WY/ELp
XjOZxl9eQkOqGfMczNTL16E/REdqFRePDq0S6sj2OEJPpH0mmR334/iYjC3rOuTgY4qUCaYAvlhY
4EWzj0rDPe/byribeQH4/IxwVxoaGG8bktjHKXJb+E+e7O/AVvETp/G71rSaTUsf4skM3PMuE4RH
oZPed6mFzot60T53lbkHE8iUpR3sqxE60K5mqI8n3fLWWE0lno1IbiviJURkWGsylADxZZO7JaH1
BkJ4iK1BxuO+rcdZ7rn8+K9bJ2jkBSHbjPHSGTlEr0pA3H3Rmkii6U5jEykYl8H06IBEIceRV2qy
FBPi0/b+38HOHw6sgjMWhcxv5I/V9Gaqc/qFv06rpM4L1//7zPld9kjiPMWt8DiOooz0FtHqd9yu
vcgeBShvNJHLRIfi+PtJlcglbxkSmUgoqfj5rX9zUrXDnw9yJL9x19sepW9oIoC0cZ7/eIqcC9ha
pZ8ER7Mp2E7SjkzEzMruFI/1l6Ic9RlUbQQH6P4RH2QnHcJJkXASJ0R+Z9wwsEWywJx6vCGXOXrM
NP2o82ZRN8geYy80qUV+EJU0LNfNSQshiGlmOuo/cjtPt0Nb20jQ5yKPjgzx8y/joqoYmyF4lKpK
UXucZBf9SYJRLmoMxAVnctFn4JjKt+lJtOGdBBzlouUgAiX/WiLviHN0HmzJ44c+aZw7FCrIQAYo
T9/6RRsSG+NlRsHKaL1M0me9aEicKB4/qJiYe2vu5Dfib3j+w9hlZW2Vf1Pjp2VGNdvUIm6sLkF2
iAmnnDN/8wvDuK3KFGuSPwKsGw0rOqMARHMQIx9BU1rZkPtkmqWYqrVAYDHhXtJ1XB5yL+q25GXI
ZzHDvFrbQRHsu0WoukKdmd/PQsprWtwIUgZqlwTqw56MguDoIr7bm5Wq7Y2mRLuHFcahQpcy91fz
zOAaOZo1IIjKaMtvYByHX+blKIsMtPUxM+cjirqwJYY6yjiER1m6xUrh6RVyR+IIGhWetzDDT1LY
Et55HVzBMQvpVI/+cDf6RXOAz0FhC6yOsVkU9OswKfJq7Wivvieisz8KP0D4YikuTpgTXWLUZX4t
cPKYqyDW6XUCFWxYM34fn/LBxEk2OH2AWrRCwy/1rBQNaD9kTuJF/SYG9r/NuxK8mlwm+SpBYYId
EovapHBBA6noj31a2HLlSRXfBH39reOvDAez102yMcjq+TbFJG+vCNQiQTRxdP+5bOmTHyKcV4/R
oNKz0S6brQ7nFNhH6Y0vNa2jG29q0TIgn9iFht36zMgaeyeqkEmhSsR0rfsuTh8bEw7TeKuNICHs
QJAn1u99MSZ30+zLG9zVs8i/8O1aE/VZ0SZcW+WUWJwuTN3OFTFQnl9EV3GH+7YQFbWx0494ZCaP
gYGw3scBr0HqxSbN9b3TwXidSjwBHC/EWB4iCDeEsiAsQcLJlhNa/hHFVbbriqzg8bbb9Vxha42z
aeWXaAucEEt0Z9bFuunJ7E5lBsHMp3Ah9wZIfGwDXsvEudWHGI5MAslV5dwhwj/kk+le6NqJ1rPZ
IkUzy/lAGcV1HxQIstXozNGmDFruQHCD5pWxsDM3C78I82yE5S/V/dEq2mKboFU+Qwc7XQw2AWsT
OIF946LTw4yum3Ova4YjBrvibhalU5K56Ll74upBO4TdLWH1DTnr6Tcd2O+FgWU/DzJgsZWzST1K
qypJuwdjsPKrfFL+uiuRViTKFfetk7FqBdi/GKSh9zM9tJF4xeQqneJgzeGNgnTIbvD8PYZOm69j
zYNtVPYh7eM7D9srsUgiXUfkjaxTjuLuioEpjQTt4VTNvOVqV9ODadtyYyICPaNE1luCuLEWwzm9
8zjJbViesi1TLvcMa3qx9QBwqFXsdMMlOBpz2yjObTO2pQ927jhPfkE4rszoFKhaMsyD8/SAKGA4
rycvBz4Td6wp9NU59SRuZHw2wSMylc9ifU0MNleujNMbDdjrK9VxcKi04xxgWBPSIIxQbeOO4PTI
0tCoKJDXU+fGa3xfDdwjwrf8tlg0K9aLCaiUDDFSFhSh4RgFm36LCZ3C3+ai3E5MfLeRRoeLwzTn
alt2yoPK1CD8nMCI5ZrbI6LIJZeXs6ZBSY7s8zrtAlxMpksATJlpJmeWuTVhtoKm8ocdXL/iifFZ
ACIxRiYW8/U/pQA5LHfAn5up8pqma4I+LzYfgC3k37rZ6Z99ETv3fqPK26aR8XZG1LvLoRpcjroP
zlLT6YiVYhS/5YSTs+jKZLhPHBtwgOzsF7vjlrbtZrpAeFheBgB2SEhwxXXXudla9Qzgu2Ka72NR
LHmdhkiueo4xFybTxYvOxediSjddj2mXYaULWDLz+FqEXXoAc5QALxioVrMx8BFF2vGGSCZm+1Ev
9dHMa7kr0DjgZ8mh8GDLlKuidruPzCsSgryMMbmwxqyjkxNB1dRCfeIomq21XesHe7RReUWp3xLc
kfTxym+693izrQuNkugCpRfZKLlnptxvjbxzvUHcgxWxCO5La2IMG4TNwIvkh7qpO6KRPBh1XYXK
g4WpObCjqxeZYQW2peN3qwEOC+piG1uf5Wgov0N/dNv+th/IVGGgbIu+fzIbb5nGzMzcMvNpJnOx
PIA5aJMPDsMrssT6yhvYiTIT+62uJIbOEkv3duDMtplteF7b2lT6S9CP3jbKZua2bcISLOmQj4TW
TNEqlvOwn8wCuJRq9kkGxZabNDrjq8w3A4zWW3uRPrilfxxio6a31CavLcv/1sd/qI8tIRYe/X+u
jy+Tz7gmXn5KpPjrl74rn6x3Dg1QPySGIVyqWgYO3+tk850D3SZ0HdisjGY8StjvdXLwDj2SCcwo
tD1a0+S4/0+dLN4xGDJRSzknuxFaqn9RJ4s3yicrsIkTZppDMW7SvLWX7vgPfeJG0RVq8k6cl7Wz
ZCWMiD/UoXVZGCNplh59Jgm5Fv6AMKb3iSoJBahnWbcrDPbuC+CE0hIbqJXcy9RSnp7bVenkTnoe
W+CekRSTOb5qyg6u4A9X+h/GRMs7+6Eji/SIN4wn1CenzXWtt+8c8suUR61uz0/ES2T6BhFeBEbO
44KLMTAf/WEuRd/8l5ekpy58Zml08fk2l9b+DxfLAK9UG5SpTNbDi6oHBL7ORyG8feqA/TSR0xjN
QbQm9OGpCRvQY85IuCFiHEiGbixFdRb5CX1uPeLjX5VeNOi91bMOBWXCPIbjM0sSj/5Dbole752o
rM6pWsGqxkkJAVlkUeuhiW0g9yFDgEAXTyXX+gTGZygWbHBNuy99WdMMSpuAlwplNMbblii0YoMh
GZ7v5BlwUz2+EXStfTcMuwjJ2OW8AO9aYXMTTDZ905Y+KnFfBvhF5mxw4QIEZ2ufxjOVWRKyDJ3I
+yY4gHbDLmQ9CGGAB0x82sfEg6XN84kLGnsTb0NZSaC2tgss0xpJNIO/azXyWsmCdxQu+NZZC7rb
bePS6l41hiUeLOwy3blVOb51pbOJ3CjPn736yULfIo99C0jYjzu4nIa1BMlBGrAeDBu0zIc6EMr4
aFs9Vy7pFO8HhLaqztp6YaqOiOr0OvIMXjqvF/pjjahYbVE3AclUumH8YJjI4G8ihkOos9qSyA2H
rSDBoVu6NBEXqvNMi3McWn49nERbbJrEu5XewJ82OxJBt69gas/p++5JgnCqD44m1mHLdYS17J4S
Qcg6oDWj3L7R97OmLKQ+Y9pyzhEIROOJQegvF4cgOJTvU23DqW2MJQwk7w3UCuM4XYIA07dGYBIr
nCoeXjt2RLAhR0H0266deQjzUPAuW4+M3g3giXzrRH4Md7ghS9ea1PxAQw9rlRtSSBZpRJdMuwOD
zrR3L+lNeo/GSFj4NNa4z+wMsd7kJAfCSJwAim7pv5RxNn6obSI7MH1wy8rJVDcjHu5gLVNmG2sO
wNl8xPLmqq0LIPDR8Jquv30F67qjz22DTYrLC07Xa6/NXkHaokyjU78u6H4vU1W4sNpGiOcY1uep
UHx3jAad6dtMI7R+5seCGZeayPAo4L7SSQMmiyrdfemsEv8XIEjxAPCFr4fKqPEg+0x8txlnpWKr
fcjrXBkeLrgXPJQY/YEadLRsu6cTCZp0eh4EQ/tc4MSqLW9/wlm6xFCiI1IdQOwxZWB8wl0zlmsO
jIvAltn0YSlUqoFXeWW1Cp42wNR4l7DLhQubc4DUcl7KzGofMq0N49EY6AFf9DgKW8whMFx2+Wyz
/GqqsvB94phFdheNZPeowmhB0Y/0GvXosEDoueBatn3PtVTmBMgxDGMuRG0SiBvlQa52DquKPGL+
BOh5upEzZfDFVaAh242H395a9a3DX1GTzRp6Sg9KhsWGH4hAek8qDwbrOsXBAPcsJq33s29P4kp6
wQLkzBeWrAH9VB38KG7Tj61opxjJ+xAT8MApOvvQskIIuUbt6LZ4kkrIdkA/DTonfh4D1sYyuQwd
uJ2OXQOEbNMvgRUpth71IRiiJvvq+iVgqBVyONC8BJZY1nXB/qMbAgPT2DuL4BMXFh1kzzTPpIWe
Cf8EgI6VkcTmx0RpCGcMC65K2wyf3HGI1pUW9/4Yq2UEUQ3v52o2tlnfyQ03BnSpAVqPnQMksaOI
MrVIRhJJbKh+G8nZ5YAaypsuKoeJRvIhls7Q7Zza9XBwVACj8GvVuKrqwHzEvmet7cL8aMDqYxLI
bIear8edA2jpIDIr/pQTcPlVxZBuOMWW133uXQyw1eYtU0V1S7Zz/NG1x3LL1NTZVIC674ImKj8K
RxY7qzTjaO3rwkVP57cAockB9PH12ismF4x66jh/b6UdvRez63cc4dXKGJVal22st2MxESuc6+LC
dcZhu+ifblnW649pOMj70clvJt9U6b5tOuhVMwgNk/b4nnFjcg9wOn8/FU4X71rUEBchGxjn60Yf
cyNEMGA72NQaIvNIocSEnIx29cCmUz+VsOQkodtduQsSs/ogPUZpgq0nXAWei47R8wd1RSiDDUtv
RE1GZ+4bFXILXYFTnqXTeEdUoHXlxvhYNtJ0yxkqC+XApkMTet50RQUArZkZu4HMP/Olsnak2N2m
UVXvF/vUBuNv/ZRmbT2xS43eWQnNZ9zOhT9cNXDN7sMaQBsBBNnONUKP0Zahg90MceHKkH1zzoI9
H8yynM8mQ4RnDKKm7dy17bq3HCC6w5weZNl5D2My6i+mmafnSNr1eVu2Yb75fUn0SzHnoM3hf7Rd
Sb/6RcrQVIUdpMvI/ESeziCur81pyQkASBRgziRlIeIp/8NwfKl6fi7EOIsjL0LPIEhKC5eq6Yeq
yIk0w7DJDY8NE5znxElYGBhnUGP8/tO9kTRQ8KHHoZ9MuWwR8/dWaDBKjlJdGDMcyZYKA60hazYQ
i2dXLSzgf/9iPiN/Licsz/BtXpvgGTYYJ4ZHVBQISCtyHzrEQWsjAd70+5f6tZBFbRRw3QJUX8BL
35bgcejXBnOto+3N4qpcehLuFOY484Bzd34V/OEu+YfXW+RjhJUhr3JouP/8fQnEIFWZF+5Ro+F/
fN2CSmmyY8BkpBp5TT/5/WdcFEc/3yN8uMAM2FQcvry3xfqM/LunGescW5QPtJGNJdSCBZUduASL
ipHb47fWRkF+DmrVlO3j92/g15s0cD2X64ybxLKgIfz8oavSaUyVZ95xeM0vgGevBGTq/49X8ZFd
AWl1UeEul+GHRyEHB1JGBLgfY+akgOqRRfnBPP3h3vynz8KBkhHgokRx38aIeb1tNa7BZwkbIgy8
xM/XFkrif3+buKHDcC/gtMNx880Vy3AqJzWE8aMVMRPFUsYz95rkd8ph6Ws16j8c6X5dv1jTl6cc
db3NT28uHwGn0TwRMQIpO/KexBDER22OlCKkUoeY1mcYO6+JG7//2n5dWeBzhDb6HtMG1PH2o4ZI
pExdu9YxG3i6I7J9z3sPnrlOvT+FBf7DR+TmIBmRGtznyP9msfTzCS0b1J+jaiVAfhrh57pDxoih
oz1kywkOf/O/FNOxcjJt4x/CAUfi4XH6+bYcTch5MvTEMfea9lAWDgpKM5B7Djp8qb+/lktr4s2j
TpgmXV3H8UlI+/VJk0EbmKwnR4yTjPFTUbhwiHwzvyMYt72q0pyxVDSjL1QTdd1ErdVdjc2ItsMx
OofDReW+5DFpO4JmJVWnhspwE2QeMb6/f6v/9E5pfdA2xfVFg2Z5zn54WsvEnUgqirjDiZOx1wmI
z2dQC+yXY4qRDckLZf3vX1L8+uyi/eOpYntG34rC8efXjEFYWiQmcYsHBrWuIn23Zu6telr7pD6t
ZR0t93uaiKtmyJvncXTJxoX6C1i/s5BgNfFAsiRVEjJFJi7yXz/1QGmIQg0WsRvY7DdPPWIpbDAB
T32hA4pu000/itiwj11ulwz6GvNPbZxfnj0sfMvTQCuHW9R5+4JN0i1F/6yPowMxvzPTxZnWlNym
CubZvy0hFr8gXS6TBg1LzdtdINC4w2Nij44qJnogLUnpA1THKQfvK6ek33/Xv3zVy4sxyxaMQtjx
3DdPXbH4WLvInI8eogtGpQkWJLq/xCvvfv9CFqrwnx85j+VyKR7I0GVLf1sZ5fT3FXSDiQqild3N
a/IGHvY+ew8TVnfndTrSCXFiAvXkJDEJ5rVvt3BKl22wIsxDJhl9AmPisLQGOEf0gk9uxymGL6Tr
BV0zX7ofE7Y6vZ+seL7p4algKfv9J/n1ZsDpGSJZZl/DW/a2FErKOYB43XVHa4lnmEoi/YpJgjY1
SXD7/Uv98vDj7eMecNBJ09J7FXz+8PD3sWn1o0LN1C6pR0yulhCLJejJsMjvcEr1x/7hsnv9UAOh
aWA9tHj0AUG55i/fUqkLW0AwdI5eo5yvnmeNx9Yhp+bUEFlkY2LT6Nx9Xyll/WGls97eIgDELM8G
Ascrw7tnD/h53XFy8sydCb6qgKxbkDeYwpAm6sXTqJkW62HwyROQIjfg40R3dYoSKu02Tg5WTy75
ylpSvcyhoIuos6Vf07T+crAYWn4mZdI+awuvg3bA37/xgRUDZq+mxD2ERpwtxnDG07du2ulHJPJs
dwabwX7uW6zer4lfKHfVjTspWmNdlNH3y2gcRaukQfS7CRjyZJeuaaD6N2FA3E50G66A/xl75STe
TTULaLUV/psVXWy4gCYEGfOCtjSkcNQGQwhYpK0JDHVQaS2ghGlTzY3mAK2TI65EsXbG3IXeMAiJ
oxLFJaZ0et+I3qoXWwMP4pkh/k+vB4yh4svUBgSHIZ7leQkVQVdbMceZvIFUz8++0ejqzKtoUe6x
bUby4I0Zp6Ky0fzbU9TGqfgcs4jOS5gvdU1TE3kpS8LAvtEtT/AYi7jl4D63KsSjHxjqDtxGIW/s
oiKoNYubsb/t7I4vBAMUT3clijq7q7TJftEOvWh2wiTL8BSUiiStyu78WhAy25l8islOXf2VuSZp
Y20DKmrtTzlfszITfpGP7r64E2/3HoEAoI/MSp2Lv5LN6oHeXEKYj9p5NdzrDX0QOle9ljTCg2Im
pmm0I/7iABdefNLTYtVX6WDcqyrhpZsM7+wmNEuHFo7M7c66LidgOHciMUi5zLhd5A3nVab5xFZO
9fqUXzeObednm4HAvLUG0D9tTuE2Ln7ZmqDCkYOE5U+JT2BoJNDQKIPQhF6hT7iq2pyeVsBYWu9V
zhmWZIGQLmM8mKp9ECU0ij3mN26wUgaedWUkLXvDqQ6gZ8/dp2OPVgP5R/TNwLnZ8zkSDxWg/5wr
9Y2gk+gm0FhTXltwbj7wZmypSGhKLfcliaSMMJB15NC/PlbwrnLuUJ6ZybfT4KV0kyVvySX9Rygh
kwPdXnrzVk9YFBJwl7uoCTxOZmShcV2tbumZ22k3fJoTrI07hczz5nU0I4Ilw9BeConYobYLKmK+
C5EundiW9jwQj4S2oSAfBiIW25/vDTQZJb0r/wJOBIKazExUuquCjESaIox5TIvaYNKQzw4X1olG
x96lxDUkt2gOeCPCpHeyg1zU3ZVaNOrjoHzbGGn0uFl2F2CTZeivcvHgpWnpIIyMkvkrGZLcsmnQ
WA4hzzXxanKmNrZ5/ia/YD9mDIDoRdKu4F5xmOaAU3J62/9AYZ4x+mUSS/TUKk/GGkRnFOmC3ryR
u+kxb2FVMzCnKbmjg6YDWhKQWY6FeXLq0iHvAxpkehjT6XXH/++c9A9zUiyCy4bzn+ek5y9l99L9
6Hv761e+Kwmddy4ddB/gJQeH0BKMQv+akiLqfcdw1EIWuBxgyF3+e0pKcfoDNJHCVUBZtT1UcGTD
/JupqPOmOljKc+oPhqPslOyc3psyuIn6IE9j5Z0XFrOkteX5ghVHgBRq1nSG6r4h1wQe0LQiirKK
rqpyRqrUskNhCdY99e59DnvfKGAXemBUmRwoNvtDEDH5B4gw4nPxm1zXV5kktcbfEfBWONNVTxuG
Oc7MWuasnQ7AVrxDxFx4F6PTdJ+zeLrtncSHtGQx/nGk5+/IDQ0h9jUxqm093xuB1uICnXZSr8nr
Kk2a4oR0MGcULTlKpRK5u04JoSQCou2S7pA3wdDcEMiS3bdNFD4zULOx4yJOwn/Sjml97pUtKxiI
wifDhiPDS1A2bBU93iW33jdLQLhlgSA5Ca6zpvSeGxgMGyOspo+wklHmYFbdoT8Hi9xKENzpaBGH
UNnSCEgoQBWf6QIvB6EBH73ObZ6szoYDIaok/IxJ4nOu5qvAJJqLUI5iPuMf0eU4ePZ14iLQx68o
tn1qk1ALcID/xg6bW5yDclqb82xu+imm1Y5YMWQ7H4hUzp3Im1eTcMcDafPFDVl83SNzSAA77Tzt
QVzOt2FnzUcERAtqIkHgxwJjJAeZp8kX7gf3Ns3GkW2usoxruPHQH12PxNBKCXgNffkgGRPtdTBU
N0iR/PUIAhndYNBbl447Wh+MKu+clYfL8bpy4mET1sgKC9/3zwiD1+d578IWSgaHnGerHLYE6DK0
JTBnZ094opitK1DoUaM/GnNR0zbPjT3sY33mSEt/hkPhn8lO1PfanKOrwWiqi8qIh2LvaGO+VoP2
GFnv1Oj0FsG93/8fQ78zykvDtWqMPYkJu6gh1C10yvaY1h1j5iOm/SmvNn4fNWm4YziFY5qQG4jD
U95Nemuy3ZufT8vEf1fUP6yoFl1S1pz/vKJey+SnqKy/fuG76sR8txyklvM77BzOUn/7iAPnXUDr
F+F2AGmBjhBL33fVCYlYvksrxBY4Lhf78d/ra/AO3jUnTIdWCb9Oz/HfrK9vznl0hmhfotrw6a3T
d3mbq06uYDzK0nXPRmXW0YblKbuTy+CC3WFc27PbfSA4HqYLp4ud4HRCG75HVdGZ6r0LvPLZ8dLu
A+hX3BYKV8gPV/Lm9Uj2v8qhuKmAGHb/53//clCD5ozYD1rsIithb/v5rIQVtqWGDJ2zdHSqF+K8
1A0h6ItVRVFBNUk+7/HUjOuurjLnDydgOgNvjokBwnU2OqRCbEAc7N80QSOSkAgBTpoz6BRPBVm1
6wGUYQgvv60W5pvrX1hmUHpcJs8/V06YvMdhk3xUutRf/KFrRpItZvsY53G3zdAj7JmfEjvVNpV3
68sAlaEiYuCMsMX+QtRkFjlm7ax0i50oVUW4HIW64lpas1mvEfiKtRk0aJEn4fubYQCxSOSgNBqw
Qh5BQKlnPUOXzEBkEmulu4CE6Q5BaFvlwx2Dr3IHzLZEUNHbAXKVBivxmhNRuraZY38wsNdtg8x/
GBS4eLTVzTLZ8eryqnVQABsSYxqWJHs8zEYRQRfSYP41EjzOnNMI1xIry7qWRPsUlpqfynQp7Ywu
FBdogaKN1879BxJtkfOR9MBSZaIxAcUIaf8QEEUAzRLQkiK5i6wIAgFWAKqau3Aw0lsiyhOxwd5u
PucVAYlVycBpE0gVbqfBbpPdaCuogwmP0h2n5xgxd9N4+Uo7sn8QIHK2ZQ+JiJAXMG6b0kLWqxJC
btbCnsgvSDwBHQQ9Dz60qM9sJuReLQx6NNo+L1VrEkMeJxb1hUSunIKN52sFP3pgA7EMNjGvXU2u
++Snc7CVzJpvsrJVuy5uLMynaGhWTtunBJCZMDvRspAw30/uDXxaYw8eP/7SSGvcUevvQhxFG57U
8AxDR3GnrXm02ZaH9EjAWboJ2LxfpN/XB42XcRvmdc9go8VS3lt9rNFLWLO3hqej+jVE9G4f9Kk4
j4xAHUMiyR5twHSkPMkJxKjvyq9wVMdrUQlFyEXpF1+ZKGYV42mOuo2bkLxFCADhZfOoXRthZuul
G569exmj8b4asmTAEJRC7pvu0dwQB0d0Rlnhr7KjJgb5h06co16ffSlTGSXUF226t8xq+pJlYwFM
gLRrkHMcIEfzEiV6m7wQmpdzMitHx0IA22IJG/TSH7fT8cmDpIqizMX1ryEeDXCIB0VMHZQctPVk
buSbFh0EIV6gOJJtP7Slsa2iYL4c0XTP6870e7EdRkMn9zNxFARFjQ2HOiMq6W1UJRwuzuoyrj86
4YT8OTNKF/7R7BJqHE+ZedDwS9kK8Mm1EjXHpjHt6qWrQCCIds651RUxtjPz0Dvhs2jGSvL5M7zC
16ke/CtroKOFPCrk1drls82SVKQ20gLus9tFHZGyToeHxIP6h2Sfd69iXx+aSukDZ8v6GfFL9TyN
VtitQncEPiwnHmSE9QNVEQfo4ZOZtoN5ybHSNa9CIEPEyFt19dJ2eehuAFbr3WkpD/nkEm8nmQt9
ugjTMqMfr1Ri6ce8s5ek4ozqhpYUydkREdLsBGJ+cYcBOd0xeCUwZfEJy5TPyJ/RVgg9jU8AinPw
TQZgm5dh7qkA55aOZ4Vc/aqhDBrpQ42VsZsGBL7LIBwTJqLo67mUKBbxIVodCR4pKPMktq4dNCPt
KsEvcU0eMl6ZMvYqd0MC70ijFPsAPIReFhfobvyUJRHN8coqAPuWxMkQxdO0uHDhz0bDBsmj/9EY
ywmyY9Jm4TqPdSk2VeBhQBwkNpWVbPzpuRLEdkmPHKhN4KXVKkKoCZMRcEM2ddWnTvTvbTV5Z2MY
pu5e9OF0O3i5nW+MjMP4PpBBA1orSIoRa0sIiBdyHSEyZnYp7TEC0kv8w4Vk7vRgZYNC4CQH97M7
lh4BI7bAuDdlW7hrBroo4aoLJ09RCchRXiBCaqHpNqRxqSao3W0AWezcNvL+LLQs7a+4gYwH8ohY
BbQdzhsnRAEA1qnwrbXndl2wGir6hmjvsO3vy8meWf1GL203rOPx2o1dB6k9C35X2N2H/xaO/y8M
Go6+y/jyPxeO51/LfviczT8fxk+/9L14XMrAv/XK1G5/HcWD8B37wHI+P032EBH8T+loh+/EAhwx
TSTEaAtMDvB/H82xGXKgpiJ9Jdf8q9LxzVSFMZGJsxBQh83ciFDSNydz5iCyDXQUH0eBpWBtU8ve
TiLWHI7Kfp80GKpG81NqTJD2GoeombQKwjvWgP4Aqn7c241o9tDGTHP9w2X8h6rRtfiMPzX4A4tL
QgvDtDwgCuZbiqTq3NnNrMA780cCja5DnC7XgfZoEnC6drMVVcF9IhzD2SYtzckYvh1tcHKpcCRF
XwJgN7edcIOm3dazX/gfdG3EV7Czp56TfieeAe70Xkv8Qq13uF2MAAlnSkoamLigg2hAOzw4TFmk
N46ZlQQgiHxyAAwjoM3a93IeY7wJRkHbK2RtA5XeEYyM1QE8GaBDpC7tILYAIdOtasMH2gKyHbbh
FNg3WnjD+7Cq8xVSNBYajv6kMw9T2nwq5sK8cyK7YjmhxZ6uEwmrCxwYbLDdGFkyP/Z2lePOH+c8
B4loEw/U0Oed4gksbPSootjYU+e3xyZOxX4Y7O5zYsr2OiyIoKDOP4cvcawrr3vwy0SRY6Pmvd8N
PUFbcjwqYzQ2CXpJTvZQBa8ax54vyljujITMPGCForoznPCZ/ZxdghTpigFGLp8s4or8lTm406UR
V8YtXGGg9r6cu+2UjOqCbfDeHGL2gXlAvkxkNUlPEybuXZAZzieajOkKZVi3UgjxGAvYZuLdAeKo
70am7esiCoobF3IGQYh2K7JLfEOd/T6NQfMqGrHXWjdbnGTWrgnz6WGmObkqJa1yBnnuniydclf7
vczWovWYiDDR3GrIxQdlR/XW16GxAoNC0p+JtNDRPbrFJvZuuerNOYOddpf6uXmMhR0eQ+EFRylM
qtCoNPOnuhfdQ7VwdBpKeuJRBwM/Y5doQiUsBKuj6X+JfentICk3W2icRFpaY7/O5xFtZlL1JM9S
Nex0Mymg0FktXzJu+xWGbbXuudM4BMTTnemTWkNqznjuTt2wBW8d7p1G5ltyBcsVigubD9TbdxK7
N7xRbYHaSCS3dFv40Q4cRTevNaTxJ5c/sjZUThMmCIeti9j6xYpTKn6YGV8tJKCXDWD7TaBUe4Cx
D561xyL4TAtHExyBrf0MVR+bTnXagPRpM6J1w8ZEycQmZZ02LOxebF7oQ+ZNftrSQL8ZDy7jEp+q
Ydnzlt0PzwOcf8V1PBtP22PBCP4ixoR2DrOeq+cQkMkBajGbjqS+zpab4lyPnM/AnSdixZZ9WE/1
opAk/4x4rIa51rJj28vebZ228fC0pcc0qsY9pja2elyK061PULm797PKO8v69n0oJ/3JB6exRcjs
nIVL7YDjlDKCc0R1xUo4PY+nMqM+lRzFqfzITqUI7RzKkmqpUMrID4eNeypcqlMRA78Uk8eptCEZ
ljJHnEqe+VT+UMaNZ9WpKMIJRoGULrWSeyqbxqWCAk063XotwnnywpYSay67/NrhwWBuHEiKplM5
1p5Ks3qp0jyWg/NCks5FqEVePNJBa+6Swe6rrcotaOMN1E6jWQCevg3LM1monj69t3wjhsTZUN03
Fx73KHmFCwuUk0N7CaND3nB+yt7XCzOUU4zAjTYQGlFT77A8s/i6XZZ9TuMe5CiqRY6wht3+X/bO
YztyJMu2v9LrzZELWgx64nBNOoVTBTnBIiOD0NogDF/f2zyrqiOZ1VGv5jXJVVERriAMdu89Zx/3
DvlboX0jwGYhraKFVWpesKXeBWEaN53bUTBDNu0Wqz0i4JkofxN4toqAaghYqHgT14vmasSpKVIq
gBGgqRQJ9lUSjNmWurV7cKwavGpkuMm9Iru91GOZnj05l8YeX0Z8h7qmIToHqAraLi/p32qpUxvZ
pAM4u05xXSNFeGVW2Rpom+fxxFBjBDdsTE6yInMCGGCO1e0Wew+8WGck2QGqqRg/Wd+DM8CVadt6
JE+6yHOxgAb6cs3enMmOtLJDl5vzpp3g1LI2zIdMsWtJFzD4Dxcd6zw3eY4TYCV1lISrYSEFFTQG
ANzMab1r44LF9aSpELm9AYFkVuBc7EXDlfBd93La9pqfXJW0ofHVWvzI0fA2KCy/Z5Y+rSffbsK8
na1nTAzNIaPLfBdYCaUN+F6zVSDfwMmt21lrrrOIpX9xiutY+hFs3/oAQaNcuY42hzgYtTVqpGbT
NHZ2Ixm172w6zrwAMtptxY1OMIRCDDsKNkw8t7kuEwlntOM/qa9rb5lCFHemNV/ZTmujyqTb8Go7
wfh9VFhjUtu9NdS/eaf2JR+Fwh9zlTpWCNMdKjJzNQjJlF3JdU/6brLicYplyVfAZcdKICsbPXil
zSA1Mn8AsQbWVnaUQ2vCH/RnNxOi2rQK3WxfKM4yUETn2FZ05wwF9bISF+qzn3gTQxhfIVkvXGjC
+brXVMGi6f5xukgTtTOIM7qdn6XuPuRz5OyyC23asjvAtFWfWCcGz/Co1fDmNsrxerHFqt+kAleL
AYQ1TGfOFwm0kK01K6veLKcteU/A16ZCYONkh6/qKTC23/bGdU9Vwl2kwNnxohja7LvgaRc+AYYr
hJr5O1Lm114z3DXTTwsGchY0xwwKsLfirtPwssOjTsKhiKZqo9VteSapXCAiy+S9rfKb5mIkysnt
VaxTpxKehr4/x8HEwxra24nQ6wTwNrfYdUpj01kD5QTFiX+FGBWntCHmElW8jlSq1JTN7YcftA0d
p0ULjuA4iS6mW0ekOzk5wUZeIqo6lVblX4KrApVhJS5xVk1aEAQErMdjMpRl43WLEYv8yksQVncJ
xWJ70r2YmYrKGi0VmzXw0L/nrgWyonMNRJtAZWzh61BVHFHd7Z6YcHtez1MEZ0gQK0IQTWH5D/NM
Zld9ie+yM5K8/C5noU0Cledau0V26hKZo+qPvBK8sT8/d2bQnmk8eW9t5Ge72oWHvMrR/Hy3wbUQ
geC11a7tOwgUWgydaZWAdQKTQ624S8vGuDOJOymPfkMQdDx4ZLpXup2GhR7rhwbJuR7SgwGIZQ2u
vp5hRVviyvWlCWnhP2Xd/09ZR2Wh2tD/d1l3gk1eI7b5uaz724v+XtYFv+kBit4LkcX836oucGDp
I39lysj/+fdRgP6ba+BcBJ3io7W31If/bz2H9p7BAv9AB9FJ8/7fGAUwTv1z1YQcyjOVMBUdM2J7
yqc/d9s7w81aFdNzXBwIxTi7Y3cUrJuRKckWssdXKFge5jSnPqeNVDReNr+tj8krrIIh2xBqpz9k
IodD1plzfpvQgMxXrob7JvA6mrupdRTVALRvTKFpOD6ay1UdBbbKIZ48womc5GosphpUMkjQVW0W
1w3Z3XcKOLAr9SDZRTA9dsR22SKMSy1a90Pu7pY06Q45wjw4nhAhlqXnKWjRgupW5eSbKgrMfUkH
EwQIwLosnPFD4cQfxl2mmWI/VnV0ri8VaqqK1UH/yPOlfvfywj+RWhVZq272xYYSFr/l6M5b8Bvu
7RTNPmIjF54WkIFaP5Acbe/BF2jfp7prPz11i7Iy+wdYGd2PeMZHD46DWzhNmmEnLKjcNmFWxywn
cnMl80ySK5OZPzIdRFrmwONuisaibYTv7ybWq/iqbxbte3VZMoymRh+ztBVJSS1R2nN7ziblhUv8
8SlphHgIAjETuaYt3YcyGX7rtJzW1+DY4E/cmGiopQrQt/oVHVZ0ZCtTxXQkQCGI/mFC/d4ioBpC
055emFCZHOmq+MDrL/YgJcXWUFkgi0oFSXVyzZbYOeadaI50NJerJirILna8fuvNfm9CuEslCDI5
0BGvVehIcMkf4SgNvJtKJWHQXFxJiC1hV5cuP1RlmGC3Ha4NFWySqYiTuQXBiH0geclFSj02VY2F
4X+u603pOpmxprQnOAXhJCEqzIrzQ9sBYoDiTsjKcAlcYWcIt26h51nEUufpo6JZmLKrkF62Rp8p
LXLQJSR7pSuqRJ7gWVLdpZglV3YrveuYbvvaWeSwMju/PDVCy65NzSImJr9ExtSX+BhHJclEl1CZ
YIjtD7JTFcIeH9rOU/kzNR7A/dIsCJowJcc0IivjBqtYcB9HNOZ42pJwTp4NfQLmJs5NWrDHqVTu
ja6cwtMlDGdUuThQXear5RKWk6ncnEAl6GiXMJ3oEqxDrWz83k46cTuJPkHToU0abUaZG68iKKIq
jKt2uDeGqn2DxmaGQUNNlwOMJ01HCnnusZ75e9uiAbrqfMJxU5BF8IJUIBA7EsKBBpUTRKmaXDGZ
sz8Gt0WFQGuFSCGvW0gXiiv/LVOJQ/QhCB9CQxc8gvuptVBe4olsAEHFuolJLfJVfhFKr+CpS+0P
TSfbyG0662QMrvzhNB3RR71h1NUm8qOKtIKBcKTiEpRUqcwknsvEJ4H7bA6+ylQqNRWvJFTSEpQi
sW5Ed4+ymximNuV+7nSymWj+2htf5TUxrScqbASZMttNuraZ9mwWlfCU14Z3dPQek+8lAKpTWVD1
JRaqI3Aj1BhB7kbK6rM5kh9VX6KkSH4mVsr2Ov3VVFlTi0qdGk2dmV9wCaNijlMcoHK0NzSPkTsG
Krequ0RYsVnIXvJLsFVrwKFiRSPvKrpEX/kqBWu8BGLZ6Ir3rY4Pa+WoxCxbZWfVlxgt2ujjnVTZ
WlEcELOVXSK3ApW+xWa/fXORz/xoCRZ4ZSJonIgDJ7BLTCq8y3Ig0TMXtNrbhFzBfO2bTbl2kynC
v6lNJpTi5iHOgXj5eTBdUYSlmIrzdu2CvbAV/2JUJIxAMTHg6kaHTHEyasNudzPojLhyhl2vaBop
0pwRd7qCbGiKt8H4C666YnAsWEjLzWhA5qgVo0O/4DowSmS3s24onpRdAG6lGdeROfiyXGAf0rOr
XP/my9ylB5L8QQUZLoiQaI60lUlP6tbIsPBCx+3OblnoZwbs8R3L4ow5KF8OYzw9O3ZVnVvk5OfB
6COmDGkWPU+Ypb5ZSCHJ2/aq6ZggMX1m8kvnop+4rfy0qe4YxJR3jO4BwcelojfnNurdsg8hbZqb
DNwf+3keeeFcyvRmMINh2/pem0HTL9kdBrr4Nrg5aX09G+FVjzBXbcJNRgpd77KL5esvM8oVx6ki
nMWLiB5sv3MPGSSSx3jQkEEm4L1+WEpdUl2EJkJpTqRSn9AyRIeiFCkxP/x7o1Qqk+yc3QUyMysN
C1FTyFmWVoP2axRym9lUXrMhBhCL0YAJV4lhBqWLMcWCsoX2Yggq664tCHdxlIYmushpJLPU80RM
Vk3w2akDhEqAhlLfSKXDgTeY7tTxfOyUSifIlm7PcuHtkPhoQCeVnMc0J+e+CJbkd8Bw6T6dtUlb
de1MtejoQh6lUgaZeTftAhkEh1HphrqoLu9GAy0R9xOyIhTrxMldxEb9RXi0XDRIFznSoJRJ00Wk
1Cu9EoI4g9EtGqasLezbQemaFi+YDz0PRpSaREtXyJ90pYMyLpIop0cdlSqdlD5F+aFX2ikMBcio
0oukKrnIq0jDcUJL1z1arll+FykdFgU0sQnCcF9NpdIyJXotQQIqeYIXGdcyTQ4ze6jR9UOF0Atb
P9bqMfGTBgutkoLp8BeTEI9w8JoqrRiyk769cy8SMssDSrBaXDd36MoBI7o2XZHyHPtDf0YfAjEa
D36OfK00ah1itTmwfJIWlIKtIQ+ZXBNwGGGGwG0Bsp5dia7oy/0gtOSb01hO+m663OIhDn7d2XTT
0sWY9+FyLe7JMOZ5FLs6zlN9OHLJml1+JMwVzsU7iWKv7H3nl5zZ6vdsnM3nQAzeI+3S5ggj4ZEs
N7kprbY8QBNC8DCQs+fV89ktFrh5w6edJu+ZcF89VBgfeGkBP4G1YmblDK+Aa4lU9/zirjWKzWSX
2jUnB61x1+SHCsX3p7UwaVuJhqTX1dQSBbpKh7TYd7UU95Yz5TIcBjuhD9gFcfzouwOl5mIu98nC
focp/OSU2h8Kk/9Iqv6FpMpQBttflVDX9ZD2f8kx++NVf6+hfMRTLu4UZDn4OXDR/mM4Fti/6Sqm
HV0V+QUmsqZ/FFOW9ZtOOINOiYWEglILU+DfiimTNwwYvsHJxHpEd/nf0q1aX4ZjVGzKXmsj7mLY
hpRL/f1PppZUdtNQp0Z3YLH2cHxnmnHWk3Y5MUBvtnWb+eCBG0//6DUvevSSoDvIsoqOWpeSsk0L
FW+Ex02qu9UOou2o2nIF2S6MPB79pqQBmzSEGde6CEIjyeZbo9KGH1lHGtqcxMUzkn6xaUo/DWkX
RHD17GRG++KNa6wM6PljndVTlKz1tHLchwHezc1Pp+yfTOG+CHc5ArbN9M3hMKhU9q8OItQwHbO+
pjnQrSfGIOqDHW3fADG9UL+L7/3rz6NE/nnmd/k8pMIW7CQKaAriPx9xUzP0Oc7zBvN/Z4GxKD4U
Tg8vIcfg15/ERfL1kzzLNDAPMfw0EKb9+ZMWeGSUmG4Bt5TxmUkHTAlFtJ1vRekDUBd7J5MsOv/6
Q//Jz8PRj/AP+xqXqa7+/qcLKtNNwqFo4B8wc0ga5CqLp6dp4KyH2enkH0vT/5m+8c8+zWFIjGfO
t1k3vxzMOPAnFEBZcTD0ycGO0ZXLdnbhkN4ORfD4619mqEHxT3YsdeZQO/IhHpYs5T/8808DClQk
JQKoQ5vMBezGhHEo1JyyXvsqxSORyXw7MBG9nvp83JNJL5oN1u7+3/7N2BB9z7N1huoei8qfv0Zh
9J4sB5ruLRsAepW97NduHEWPgduQdfXrH/3Xa8jRkX6S/UC3xaaJ8+cP65g1WgJJFTG2y3Jf+12/
Fhp3MGGseXKQfQqH0auC3P8Xn/vXE+tc+kXMGjHBuV8NiuBgpjR2m+xQTe3IXIOziVBomlZVOmT/
3mddYGpI3pEicHoNXSGGf75kbbopxpgE6QEnU0wOlfTyVaN38iqG6/306+P5Zb39A9xm4K+2fU+3
nYsX+ufboxSMeWh/Hxa5TGh7qKGORWqNxvrXn/NVWXABxGFswDp+uVzNP/8m9D5959Zzeoh0Z8xo
CDOSWdmyAqs4Ws5DkqZw3+dO1KDFmMFHG4ZVyenX3+HLtaN+K4ZJFjosTiaNwS/XDvOtPG0dwXcY
e7wGBkK2VUwRdIosWR7r2HfWvWvJf7Gef7WTq49VUBGsi9ilEbZ+OZ0j3cAagHl6SIh2f+kytzxi
J5Y3DXvqXWc1IGWg+89sZCXStTCaBjkeJreaf4eV3HbfG7DGxzyqyH5TdoyImvMYLZl2/+uj88++
J3gJtgZom1Fef3WM5I4VTfggtT3mePdDysHuwrEtAk5R4U4uXgOmWCuZaZ7HIGPKT/poStDtVRQd
iAiyrwIRRAfiLq2bQHN7b+sCPMmIGA68cffr7/rXq9aH6mDp2FDZkfzF3KIHFbPUYkoPZaADCMpJ
Vs4Z//Ri8+vP+XLXc+qQqnHKaPAq9MfXZ2OqmRwUrU8P9VQv90GqOmBVXjtX2B+ch19/1tfl/PJh
Hi5XhcVAbqREUD/f9tLvnd6eM5bzusvXsR+Na2ijQ1hwqwB/bWIabJO8MnCnvZJXFO+YCol/cWAJ
1FJ34k9PFfU1LJxDdNrZFPB1vjxViq7RTO6MaE+90MmDV5gspiKYreYQDw2cNniPHw7S1DBNB6LH
ZZNkMf+brPuVW+rg9+MxOgZ0EO5grprDqm+zpgvbQhBnb+LcPRVJD008bc3zUljR50ga4bMvi+UE
THyG2N127oPXzjlUA2j+Y6ez4PblZJ4dutYPbtLoe0GC4nVC6vSw1ptUe9Q8CHIyjqxhVTCzvwXA
L96LSOofC6rrE34n5ozBXEWfpa85+C1LAIQriHbRfukNu0dtkgzJyvLIhIAkTLz9qsLZ954QKP8d
Ib71NFlW067maCy1sJ8j+7MYhT2tSzFbyab3s+QUW9zZtsPSYnRj+jEkLN51HzufiHN8kyxMto1M
tHQ/BhIXxMNWT1x7N9kQC9aVN/e/+x7S0iprvVe/xZ57hmHM9cbdH+fbvA74eJIrtXvfxEfKWHrw
XheiGtdzHsQnT722Z1ZI/q1jEaCeTv208tJCe6RDJk88Z4rntpXT7eXwRu4kNiaMi3s65Ul+rBev
SA6REbvW0dTL5IRQleyVdkkyxDqX1Wow5FUnaL5CUQNNWNU5V2SNOFsPi8JY9gOzDebpjp/2Kngl
ebTn1H5B/FpohKTr1Z3KflfQYN4HR3xyImE+XsNHSz86PZgganSdjHcB3ECk3w4PBWJVrSe/Gjtz
pZkc29Iy048iLk1ckbX9zqQexzs3DWFFUVou986EVoBsCsyv+tjOt+ALR/hntpG+Fa5gaaKB9WxI
3S42lroOS3q6R38AIRdKZi7pepkNNjDw05ZtNRZcSx4ZZKd4kjhxI0ovkh36cbkvHQ3tHTaCfj0k
PZ3JjB/Qr5ClLVHYc4FtiN1s3pOJNK569rl6nRwHRheBzAeqR8VAaqP26AL0Vgm8tjzFWpEdc7/Y
BAtahxnnwC1wwnYrMgRT8bTUmxYZM0EydXcPmCc96H5XXaE/s0OI7ilO4l4/GVa1HIdWd/eW50SP
sfA2ta1CdN0qh41J55+EdO+2XLxdni5466poJv88s159coFX4Aeh1Usg8PlgrXVtXtBtmPQtMc9t
g5k0SrrERR5yVOlApONtGlfymBkkOyXQ1uHl10ckjwwStIGuPW2WVVvys4g16oi7yYu1HAUDgN5G
OejYrx2yvROs1tsOO+uK9tW8HqVvhzxwrK3Tpk9uRIKM7BvzqiBtWR9ozTSimnZ5UOphDmsTBD22
hqCxQXYGyblP5AdZ9e/NoPWbTCuttXSBkpuM7Q+a7n9rVRQmiuGmCOVMbk40NOZbadnHBYsPPeYU
DXNKj8l2H8cxusIuEX8TOBI3iS3nY1KULMC22iOVprxxU8s6kbja3htp0R+1kaiVZXGvc6+FALEC
5egR8qsWkbj/AXi+2UujZnhURUrRTFoOHIParo1VpMXe9eAUfKG6ALuCZMZcnhxilbYzeNhhI5Cu
X4GQb2/ZKNnJegI8uWb0VTx1jYyfUH1MD7J22D/UfeNDAh0XecqhDm7wGHhbOxf+71nJjGou3PmA
3gYTAaZk69TF+tl3punsTVJurGUga4nnD7D0uhmTkFFjedcLdBUed1pxQPXJVsDMa2ZNkr0IvFGe
hZXbh9iAUpaiCsOHzchu5cED2zcZpQ8OwHxdss3bBouOXGAaUcV0ZPPc9rp49uC9rg20iqjOFz8L
Y4K6s7VwaahukYWCaW/6fFtluaN6xD3s1CF+ETTYrqxhXos0YgY4DTrZxf4UvFnZjCvFqcw+DUfW
yUMVdMkRRjhpxeZEy38ZSy7MjL0DJUKh3Rey8zal7L5VBEJuyR0aXwe78j+FPUPadyvDfDRLx3uZ
J1pZO91JmbwMEy6ZemA/Vs3tvlmW4GYGxXlPq49Yt7rG6y9ab08FHexpFppi1RhD96MxfX/TTJk8
tsI6eaWtn4KIfLTQxueDFKdiC1N5u8ErgvsiaiMGu4xPKf6zxKZN0RmPWqrRfRBFcOSkkrzskJbB
Q5jMhkob7e/zovf3HuncCN2rfu3Xrbn24RhE0PjJXo5iZwd9tti6YLo30CLsp5yk8btY9BZRxkZ2
iLLWPHEE07XFBK0FQbAbHYcLO6hO2O30MCoD8y5uC2ePQMq6ptnHZKtZnIfIaY116U/1joCkZltg
oHofBD+JhQYac49OMoQD1+GXiBx/l4APgsk5oa6L+yh+rvQZV4zu17f6ErHtD6zaXTW9llUbmWu1
TaT6WBCLVHmvTu7SxKnb+GrWHL9eR5FdHKQWyB+Ccvyaic9wL2xt9ulfB6iSkQTzTFe+FCXucG6o
2HHqYlOlADDqY2FIwd0lmtOUlcVd4zri1u9n8LMghIIwDfx9iafrMPmVtkKr7V/BmYlO2YBd1o7H
8iOvEKBt8iZoX2xSSEAaZfln4JRpFDYeqlYii+klZUX37PXNW8lbKwsbCqzAWUx0WNEyvmNcy0jc
1nrtEDcDe1nf0EXYYi0kX3AZroxIpqFeI2h2hnSTl5BjmZvhrW3gCSAx7zdVHMsTCsj6wzOqESRe
hmAs4BmIhgVAicNkH+2iuDP0sf/IOii2NOt5arAIQP7F8mR7be48EdxWef13cnF8e6VDj0k+E420
bgHeKOHGFhVlktA+WzepTrPTmDfp5AxPWhyNH3aX+q/xEDBFVLHwxXrWFx/tkCPLwitDOiLVXnNt
+LlmFsRMnUfC1mDy63nZrjV/JMw+a5X4c8qNkF0UmnFTelBTW7oaZhsRrUKmKd9KzHu7yvQTHJgC
OOfEMwM1IPP/Yhhcl91lnQwrI2vnvRGpeJOOIPu1sM2a5Uwu8YOPTgDzoGOS1hLMPEYMukNclwib
wrhftEdGxvo2yGvOGw+FnaU34tgs6fC9oTZSArNiXWklR4GJ41sElhfkEFucU+I1ZoWhnnhFV7ei
ZwxX1rtmNtqniXr+Gj9V/OhUSxYaNW8723PwZACLg/bqdG9RY6dsJ3WC8/r0iY1xtBGRqxMP0Z5d
65mgVaazC8trVERcVOUziFCMgL529sY5X2VeBbDZ87fYo91VV5ERQIAGuWtsTtaelyQrAzrqyqfG
Bt5k1+Be0o+8MJMq1KiTcfKImkdlvMcmbm4Hd/oBqDbYUcvbYduZwTYHBMeg3j2aPfM5Ix1RojjD
lnw7LDA+cX5exOUMO9m4kk65GxaD5BzeOKkHf2fKFtxsKYudLdL5oXWZwZhw8U5ZNX5qDQqOdikr
cjNH85jS2N0wn5iPKd6wPYQVHjjzyHC16YZdkwgUJoIgDWp8njpshI72UNubPkjbbTkJclrEnF3n
xrzL3ZjdPBuukKLaxUI/306ubkDgmN290+Hj0svRpzRpoLD6JGGwFbybjR6ZK+GIW1/0P0Sn1ZsG
+BTpdGm9KtuAUb9WbjvZuFfMQ8zVgnYsm/p7wpPeU9fe1lEi2acEN8TeH0utfZ3KhaFYdCRC4anp
ohNLLg0jxCBXbrd8Zm38TFjx2TOrHT7cJiTs8T3QUxz8OU1KTwQfsJD6kEERDnvNgKtUpB1DXfNj
Dgw2VlrMIp+Yh8LtxBpD8DYbGkTc3kQGiPu9HIMGZxdd7ZWjURHE0zC8LNbyfR7Tg4uLDflsAaVH
BjJ+0THIMxuFCXTEAjGST4QxtE4t0vM2Y5t+m8e5Z5SVXDvtk+6PA94KQFNJnz54VpzsibnNw64d
h2+a2fmbecKrMlLDXGN+0/Y4ytRtLvWjY6XeN7e3KzR5reuv+2TqDmnr0h6dMlVOeEEy72pCTzao
arAmY9tYrsXoaN0W6NdZWb9/J4WHAb3WFDR0VnnQ+/rOHM3JukJA3PfZqkWzfVeYnXo/s82zd8Ki
QPJK4loFU1zBFe1NOTNRupp2JmAAF3BWeggHq5z90N6zBk+7EYPw0nWv1RlKooCmqdtPlJx5kIbd
YEavfpxHn33kcgPyqYwYiIqkEDF9Cqm16deURTGX/bCuWV7oM6mZhqyH6HWIKRAi+Erbqjadqyxd
5puWZ9wzFGR50myHKjn1tI2QravfZJqTjhsRSMqOwWNZmpi8hpWhqhMjnccf2WJOt5krjWuwUljN
YyaHST5Fr+i8aHLH4KLORu+IDRQeKhFErPoHwYSucxLJqEreQNQyTJymf2mBEK39QnP1XWNY3YG9
PW+tuXgqk5oCHYUrLiXP8KivENm+uUVprtOO7d/KTpo7p1tAPo3VoWriLFx45B/MvOdB2lvR0Uoc
mgKQOU7+4NEjUJOay+eNja1tJJ7FQ+RazGzygtAszy6/Xf5JAAX7TGCi+1B7WbDzHGfZo1Nq3vtS
UIPNnUmXwLem24kMwrVGscmsZ6nchyDnYALrgCMN4hgYEI3ippgZo8zgaIecPyrQtw5GOwl2WsBX
LJMpP7qLqHZu6fQvdSr4AWnGO7KOLBibiDaAc2R8K3GNsrXPdb7zNHeHzqnmu5xQv+0lpJGEzeU0
N1IKAOb8LrukF944lH3tmDR16Mis3bFVo7YfhgIONBCtKV+lC10RmpcsBgNQokiHw1Lbo9Me8gjo
Pte/vmjXQR037zT/0p2eZ3QU/eUq6LoeiFERCFoycF+SVRUv9RaK82RfF63Qbxw09Vd1Rjpkvzg0
r6IlP16uO41Mhi2oSI3tvyiei65gcCt6AonGGWgVjwby2DT0tzRFKLPui0Edk2JgymbwR87VfFN7
I4eNJmVoG81yMiuj2tWqFYfybTl5MiJ+q5j8dV1DQnBtrgBhK3ZuAO79vigy9yE2A20TJOBKmwKL
hPAgwc6Y1b+VOi9BxN0dvEr9LYEV3dpwZy5YsMfyNPJGGzwy2HTbSdO/JYZjZ4gE8mBHPqpxTjS2
1wY8fO5IVfAbxL59LoZNUynjarIW3lRhst5pJZJpzON8fBKmUlcYU3QcUSe+EyEy30nsQjDhE25h
Ur2ZTU4iOkaNUb/nXo+vpp01hIj9WOgIr4vIOFMc8Asr06X9FcVxzg4Y+fcuqFLzmrqlexGBOryl
XuTHAYLbaexr8zzlJJFfblizz5Pfy6Vs3lsfPhSP8n48FkJGB0HLtUR9iDBgQSoW63TkRMvrMILn
Vyy+H4PTI4EzUkoP0XyvdD8g9i0ism7EPa0Lzo4QETf7zB0YDTKgY1EFO9GNBBzXrjxZtMBPTTlG
r92EHTBc3MW4gmZq3FaWC9+iwOq8ElQ+zhrif7DTLYfmB2NR4tfVVTA1tOacxqGlgAN6DHMffxQi
jYGrxFv0j1jPmndGkVqNzL7hnq47J1rXVKeYqFgfA5sjFbux9oh8K/r0ooYfHAh1DXY6ae+eA2UD
nw6GcN+Sy17zCH73fI+yz3eT8YfvUieHFBjzt75O57cZGKi+6tmQd7RSm3iTsK3gydhk7bXRj9UN
fvDhMdUn//cGgudnWs8YMJ2kkKt44slkp1O7lY4nSckAaI+LuY1eMxc1ESIsq4sA7NPgXheQhuUf
7ef/CB3+hdDB1JlG/dQ9X7+L9//C9ZsKefNe/vjv/3d6Z//3Xv3+J634Hy/6m87Bc5SYwQOTCqcS
VYKCxPzNBOwFvzHecLDzMtJD5UDT/2+acTzAdLQgngY21CylGv+HzMHyflNzVgPJhGd7tMetf0cz
/mXGr7g2LrNoVBM6pBbYe39u9Vf6kHVlki97LzachRGYXV3HM/nwJUaoMI6Jzv3p8Nz9FQjzl4EJ
YilFwFZIb4Qf7pemPn2DBNeiK/ekdnT3ujaOoasAvL/+lL8M+fhJSrMA4wx+2V+czcLp6bs6ybyX
okWsZs7tfV4jiU0xfmx0bVIB1SQp222mnVHIzk+//nhEBF9nF4z5yZxi/++bHOSvbGpmDiyX0hN7
bCgEhcyTCmX2CE4eociTFQcsldw+aISSOaexauiyqC4GgUaALug40whC0nzBX+CcIQckNuyCDcWU
b5Ft8W+JIYdfaKEOH0n6y3hQOlHPIil8CfVSyPwMDpFO4Owv+8R2WGE9t6Vlg+otIg5zp8YHCONi
Q8Lyai0CEpkdEpvcwlqEH9/cdJTAj9Q8852wSFGe3L55J/En1UPMV/IzAW68HatifC4GiAR9NlfX
kaEVIUxCKG8TkerXSaTXb0kqm1fUKrxwmtPgume9R3TvRudgpKu9HvtGcTc8AaE4RhRihBEzYkLd
Gd6wmnu9iUeXOCXY1qyuc53cOu1SkRASAPngaVCsGi/t7utixLY0ehi8M0FmXu8mjHGsOd2zZ5kI
G0k7kORme89+TXFJvHnnojQ7tCp82rDE+JxRiD232eI+cHYIqUabsalMGr4D0rjvEjpkGMPwCdOp
kk+JiOpXrLacmbap9L07BdxDEw82S1TBtYsted+2hExPQyOf9I6XSLTfLy75hNfRHNuHNhbGIwlH
/UsmpuoaEXxwXZY+RwRWGkgOu5w0rHfDQhYWVJVNjyYfxTzx2bTU8nPjJsFqYEwSApzovtsRf4xz
RE3kHppLvKf5BCHZHlpsfNzOvibkzkXveKh9Tq70oH7OMFeSdW9VXYXbDGFK0/sM2BYayB7Nq51m
RPk5Jo2PZl3S3qC6cOiJx+OPXMfQVBGMs0WJqrNoGDVJMO34jD5yOQXtyFsRsL1rcG4rwax/HUxa
cxMhDQ1drXVutRjkkx3wW1w7C5jpwW8f85xLEZTV+IPpuNwBi7NvY5szcYkwt6tGrkvKR7JGaU99
TjnbT7qUToilK6NZC0+qYsQbRWdXj9rvDjbMUzUl8smcCN+is5rjhybNnF6c+J10cOMRoyoc0Biq
yiU7vI85j5DzONTqEi0qahqJ3Xy75NIkd23hTNhujWbf4PrHJgZ6N/aiY9Hnr5PWDwwSO+KC/U8K
b7ZfKSr+ZNVHpQlCznnTaT8oo/zwHJtcmytTy9OdqVMC2Hbxhr9jpHfoNcziHS5KtSWaE06U62li
G7V2c9swILgNAA/dDoSqPFZp37wOjlu/abSVSF2i5OrMqH6zSkdeZZbmPMBUYgCgZey7/Ar2bszW
pApTS2rs0YJ8fflxfsJN0Ne9dp5lUwmQ+dlymnzZv9D6zM+yZsC5GmOuPYPs1+NcZGXoTnq6F7UJ
/3eOZiI25hRxAGmRPldtPqATxnX9DThycJ3pkjA2oqXbG+Gasf8/7J1Zc5xK+uY/Ef9gSUi4rSpq
12pZtnRDWLLNDsm+fPr5Uadn4ljySNFzPRfdER19jiggyXzf530W85ubkqDlPPVlMbSvcd2Jp9go
8jTc99ZciH3czlrhQ7kduqupImP9OIRWJ+5xmJpWFfHlXw2Xfob8EqzvDXskLw3e6pZ1aAOZwAxk
+jC2bE1dcd2VzAlaVthRaOltqzekC+Odr9ndtchVjlpB2nczTdPKlmC/UFHBkINrABPGTqTL70Mi
qQ65mX5toFr5KCeJ8hHTS+wykSTX52camflBK8JXKArRIZodguiMTp1LpJp+Zvcj0CpZTUbcVKTO
NSeo2uRPYdV/HOfU2xjg/mucnMJNqML4WswM4MBU+2ld0yE5iXvUUmRWcVZhw6y8oDpAEUDBro3g
YXpor/I4RaicZ9nvUM3MriySK3ddI5AoiOJ+IrPbN3PNOyXYIl01TjJsnYgPtkpy4xRPweh3nhtC
uOFFmkavH3Qg/H0u6WrU4kxUDsTPAz/yWRYE2Ue6VGtTy/XTYMfevguNL0RuebRSsjkbhWdlvsmz
f23UMDhru/K0eUU475K7mbX93lQxTAxjYGAbgMc0IHWFqXeHcPAMEFYPB0U7WKI8g+bVKoduF9oh
Zx4HuLvtcdJHFzS2flI41T1cRWNltGmzDUEOkGumGNd67vjsQulZES434vsV9kRopemTpwWlXDuj
g9Vc3IMzSYe2DvJBtJa9sKgQreqO6gzYEjtmeVDsrzoxjAH05CpVZgN9PCivRNaoE3PVGVsP3TyQ
EtJsrCjiq2p8GqtqVZSsQNBk+6icevw64wu9rhNmGG5T7IdsY/VaCRDszD9UptsHc8rnB5WoMkS2
7O3H2fYOeRdMt3FqzZs+6NCt4B6wdswsZ7mnuAAPYcpgzBJ3uMJhEhdMRofTw5CvdOVuK63PfYLH
5tVgW4uBkJV8l04Yr1x9GjCgmPpV5/XaFt+IElguv8sMjbOcduMQxxagtsC7LNRC7zEjimyXxax4
xyqjg0ucBNYlgbjCpZ7sqXTQ7iEbuNdGNcPkhySaMSX3Ikb9Tp3/Ir3xOgpmefaQOjhrMQxAvhkG
gYzfovRKNbNxQBzFRCaOnPqUEaj+1KHkFVhIDDgkmDhgnhZ5hrtOjET/pfI8z7BWKZwRp3W9P8wY
CawVrlEYpGf205B1MQNz1DZn0YbNa24lDiPoRvRzCN6MgP7J63V9P0RpE68Q2QPMaSMmzDKy+5cy
Mcp1mw1LXaCqO8Ijso1TISj0XWwETnhlkCsWoEgiR9bMo0Nt9fWZrJhSrGvkz5i4lHa8H7GlaAh4
Lu2byQzi/RwV6sVU9MbMGKd0eTc0fkuJlCQW59DCUkjsBucKk2G6WygiKxgiKozKTCIN9LThwFHs
wr+LLANumLTgXjFJ5RuAfnGWweL0GNpLuxnFpHLDJL6Z41i71xCJcLuxFW3xd0vdTYhL8DqnyCN0
0RnVy6i6WaGU4CUZM6fz1FEV/lN8VbFJ1p8xNT9VIhN3YxK5TJ2cg/WTAjaZPmWo82VER92sloKx
8E3cCzYJJosHeFrFOavneS/0Bi5KObAZ10v+RK4Ym2wiu+Fw9/JSuy9Cr3uMTSu8QWOTbgq8+q7D
+fIrvAqJjkNZiv3fsilDbPiNwRmSDE9SnnhVZdyyDRY/LeWU/UaDz7a+cHyccMn+y4nr3jCmn3YR
Id+PETaFGAVVmluAsdfTLsyd6aTjwuujHB02YchZXlJsPQE55+tmWspfzymfZDtmB8Yx+mqJf3xw
83H67U4q3o1zUEKLIU/NgNQyQTEJcJvHOzs7pKjCP6PB/a2HWAiC9Esoh9mB/uzNGHikZRhq7T7U
zOqIynZxOm9ksa5Q2twxoqa8t0i56Xkxz81ELFmBz3yw6Vr7s4bGWNqyP7hY9DPLL4GwAaAllyjf
f1PCutIqc3CKdo+Go8Gjb+7sG+kQAR+2AFSToCCMPJ4sWRDjrQzLHNMW29qDvT6HQcHCLHD4aKx+
OhWDqr6j1BA3PRLPrwMV9/bj7sugOX73Y12EA7A8iY/y3v5YFymY7DWr2WvxQmNoQGEnxYemGwku
Hh2rjqOIBWb0rHiiCd2Nzjm1TNLLH4mibpZMPD+hfF44nX8+QewrIH4vP0pCrH/T+IZdxRqJw2af
o5Ah6QCgd9O4XUXWttbv6rqLNmzNsz9Z8KCghFBBJYrmVUbLZyr6FHmwqI5W5sBwwknwJzYJ8s51
QuVjmzjvA60usRlubW3z8eO0jfcLEba8C3hBU20578iHxKdDVZkGzO4rzjS8OFTiVzlO2SX0FZ5l
MWy8yJK/YWH2e1iX4VYzzB9uor4NRWj5sU25pNlDuOlUXl71tSmeeqWKq3i20pOu59azKdJovFKh
KvpTHUUuELyRbvBFmLf4Uk67nK1kH3qxfaMbkfIxV6BezXLvTAHJ+GIkR0BEVPN11ZFGsewwpui0
+z6EwKeBmEG2C3V7ZRZC4PbUsMc6Avp/M5TQ8Ts2sEX/TSNN9sBahCn/EHI3VkgNxwvSxlKrj8Vc
3RVZtewp3lK2pxT0+GoR3IFd1RcUtso3xwAXcgsKQNIxVumh361x5+0fF3JvhM+KmT3XFtzBY5vN
EmOLgDzPbwMBmhxJTTv6NsEXOrkYpIVqe8vCRaZe22ZLltOGGyrMxzIQBsNCC1GUdOYsPGBQEm8C
Mt3TQ0BBH2z0BtnNOsAU1e1XNhX3ydNF81Nm1qg4janpaz1KCjgLEXccFh7WQGzC0SobKeUlLDr0
6hT5tNP6nu6bLdYVzTfChBhrFzizNzbkr3XuAbGPNY2bGwn1MiVduq3jNt51PdWVThbsPmCC0W6i
wuke2zh7ljX9I8Q29eQOmRVv6mnh2yzPzkshghzneRHJ2JF2XxMFcjA4OO5SawnPTiM2PWyHskML
2+LHCPvshyCwiXqfuEpS73ifVuvWS8awe54qHR+dgabfyTA1LmDHfcPlwzroI7tRu/R2BQ5JKPlb
DFXEnOFiO2VDtzXmMD/UTULXglZ7Re0k73Kr7h51A0ojmDwGxqhdd7DXp5MyLo6lxcwJ0JZGgxsJ
gFJVZeqacZ3kCxbsJm1QuBvLbemMAiFauS7Rnvf7BoqDsRoN/s9Wn6vXS/Sim8+QCOkOV3Ys5n0R
cSZWqgKVw+HLW43ecoRGOdulPUkAoNysvg+TdM/GAMyCl453Dg1VH+NJFmcHp/ZdzQG6K3TTXiNQ
7x9dvAVX7TDFRHSAAOFHpa7zFHxIxrTJ7lDMv5k6kl4au8TKpA5qzFGqF+aPtNu6HaJQIs6YECFn
bQj+aKEthfPyq0excLncuGRhlNnyDqwB5cnyqY7L/q6n6YCTMseUXY3ddqzzxFkl+mDi5xqDjCzN
a0xeSrGJRlHd6UXNmykTSpHLWayKkDwVsJ4JjyCg9aXoBdexmIUCrHJ3mZxOJItMV2MPunZZhgxP
KCQQx+v7sSOSW4QgHlYzVXcXxKewWD452vi1Y4CcVHiPHbLCiLGEp6DKXMLqusCxif4AHtBCjccg
KjpbAMcldxUgb47RXKZw99dDFP3GR3G6mvncivU4hRQjA6kpazcEvdLVmN5XSuDlQAHs0adQknUl
s8uq6wHnipZXHA7YoI0zd4SbNkE44cwnWOLP9mBiywz8h1RzDZ+w9HG+Ac4AuBv8IueLCcfcvjFT
Z5Eu6DpZ8k6PC22CPpc9LK2+z5YAKLPboXoNSQvw4btNXwu0VqvArLOD1rMooPOxrdHRMxldkJpl
RL5yKTXgK80xfyk3AXuqmS3OMrj8Bb+5HJJjCnZbLJGexFD+0vV5KZelxuvLcoqlqtHT7T9LE0rN
Fke57FCURnCPCLw444CRbiqyC8/QHKrvpQGGxvgbTK1bauUht6IbrITZt0K9ZXPXCLIrM698HkOK
nVqvvPMg2WfLIeIRRjYSBb2weCFpivtiQ/vkNw7lOR523nlZz1W9bMNNUDbw5jMQSS+W1Lxpzb/O
ITqdFkn7Q7Sg3tQlyylAg/a8GMKyT3TNz65iEBcZQXgjIaBD/l3WT4rAmVYHMNLhdoIF/bqUt64H
QhqmRXqfY8G3XWiJG0fC5bucDUYLBAz7JLqRbPngToComA+IGxlq2I55g+eeK7TVV9WUmg/w3/u1
lzPEcpAbkE7Ai4+cxHhQjoVVRseLxJ8eDlqmF+fZ6oqzbVLEkvpU+hHl4VPTDLXa1nNJcT4Y7Gbw
xh6ngTJZpeBzepmZD1D52WzZx76XjUuAkpMxpg3Y9i+QYN8CWromI6+QQAimlZSfDbuJWtPm4EbO
WGx78TomV0hf5XzYi0MKKGiZ8VFMBOY+4ykFQD2AGVtxQKvQUjhbDmE8JuCyz2HP4rlss6PkaYAc
wfMm1eEbXf0Ed9DMl34CyvtxrC1YzIA2XxFjM3jDE2OC4NfzMHW2t6jnO0qhpH3TnV7R41msNU0P
7vH+LZ/NbMzjQ4EF2XHAn4Xce34qiXCmX6dWejO7ZsqrjG1QL+i7VuVxPkRAJnyTNeh00TLvlZ5h
PFiV7H7JhbuMQBsmIQUeyYceTQjTY/XS5PhTrKpmJo8D8fkqVnF0A/H8ue9tntol6AsXPz6VPuUZ
tJi4bIp+qL5TlWAh3Y0Me1eZXnrULZ0dXzNXZpMdIJU8liVW9tgHTpu+44VPWB9cpSaQ+uV/Xj7M
KU84YjQ4n6/2wJmK1hRn5bkdb0dTm7Z5lMTQW0o+6JiqMsROHC2ZzcoWSs5E+tjxfKWcmY5skNN2
bNLfnZhLB6YNDewFKF6ohMKkMx2WKmAaK1oySMrdDiCBOx4QbCTDvnPFE7yhaDMvk5gWQMXvbMat
qxRO1rEN2vIfzdr/H1V+MqpEUCYQ6nxga/UjLn79e075n3/jP3NKx/kfintbMNxBysSonMnd/55T
Gv/DhFAKbIeXvIp/e1vJ/2FehSZJejrsln/PKQVKbVsSQ4TilQpzUWr/N95Wb1o6hE9we/k7jNQ8
B2fmP/vPybOERRIeYufAJ7/Qnq6wEvnX07h9P5lk2qr+3aDRFiLNJS8C3ZmOR9ibS6B2W3hsHEE9
flHp7FIGFwSn80j/zzP/f7jK8iv+JXOsA28c7WgZFhXPjfZcjr/az0asn93Im15dxqWAZcwluvlO
6ndTvKnml4/vwtAvGuk/HpeLgymDbYarUhjGW3384m6ShH1V722tqF9LlKqDD5jItG4ZhdlBmt1b
eg7RI2N6aFHxsolYo+9AztxNYz/sYlXXj2aEd9MaxlGyqVt5Z9p5b2+gzQ1nD88piIy1vrHasd/i
+xR8wfEQopjMu+RhWlj/wHLJiYIHJVAJr9lVG9Cixs9Ko98z2F5jRBvRziClxSZdRleZUtMqrbpy
5RC7APexg7mkZ/Kku7ODlE2yZUb2FF3pleZANcnwzdU5BCLN7k9tmHfjKl0QQgyOu3Pn5fNX7LSy
TaQic53I6tUxc4ksMrd8VyM7pJFzvhNmcxap2X4di0ncDYRW7TTo9X5p1QmMLJ3DpjPEtklxf5Gj
Mq5cyMh+YolxNTJ+vbdkyx+Bu3KWczL5JefThDSjMa6CgAijMoH7GpZddBck/fDqtfl011MBQEsN
RgnCjQ+0Fs+/BixBvmNbViebHJD4KzpK29oMs/GrrpdS1W5E+1tjwBKtxyRrH8nxcCMU462463ud
P7Q8YKYgVyWM4naFhEytncl2NrkK2nPmQMnG+TXM/YAZhFrz+1LY5XQ8XZZo10kofrUNHpTD1HY/
k3n8Kmbzl1d49tNo2uGaZj3+TgxictBp3+DXRJWBy734tZD3CJwcADiSCl/nhOHfyJxgbh87nb+X
j/yOZJTpMffs5jHWsHPKxkqecreLIA8NgW/ZNVbYTNHvhsxMDiEV4sarVb0dwDx2mBfPDB4wVMMy
aQow5ifpcj2DgR9t9EV7eJ9cwJzJ5aiSdjfkbgp0m/Rf0nLuvrQq4B+uvYaFQe7hHaZkGB9nQXoE
0BMroZWdT9iAuHE9HiewKQ16juxkY7J3XreDlySHBEUZmX/ETq3GKjaCJdbPuMf8OERHGOPHV3Tp
CBoM+GGSm7mLwlDfGaIOXgIJt4RVogXX5uAhh6FRlt3ibEvMCZqEm4lB9mYKCRUZ51AcJ1VX50pb
eJh0DgfHU85toFnajgrdupVGHp4HYT8GeQWVC6dc7EbtXt+jH3RMrNha2upuzMY1uWrBS4tYcuWp
oWxXltZpu5Kh32+RpO5vmPjtutEavKWk4b1Enm74wF8AF7Q+uq81rYd0xVueR6CnWNjO488MWVmy
bvox85lV6bQBxrTPiRo/Z2EoHqA5zn4wufhNMdk0di6tyc4exPDdNYMe42U7utNzej0wxczZiG6E
gShj0ldyBBmvRtq0xyrv8uuO/IcftWUVV0UXejdYM1sP8BWRvzUNbNixMuzTJZPX6ulJQ1W7tyRO
FD9wNhzu6mmifEqi9npsKudsjFSCTeXZp1RBGDUqu19jn+V8UZgGb1p07HvIgG6/thn+pqvKWDav
zAzau3rWJe2ZHqRyVZAyvgE0K3F4H3Q8chzCUpnRRF8qEuN+2vSEe6NnE0q1vNmxNNBZEri0VZNq
drjahPmmUTGeZ4Qr+Z0uqlM2ODgUR2UVPcyQ08JV2ONry0cTOZvEw6GPInQ+8mvDB9Mo5+MEknVC
5jStMxtuyBoyiZ7g6Jp4B9BMe4tDrAMjIPQOduNB54T26Ct9cZqP0jjnBizWBIIGGLlYYPn6VNeH
fwiwUUWPjOGq5hOHSUgl00tv3Qctz2Es55Fi3x1vC8byL0PVYghZ9im4tkCbw9x43bILPMexx8St
l3LfYv78i4S8ecsc2T5d6J0DMajuykUP/qPB5e0FQ3Jw+Qya4e/GQ8w7NSM6U0OHm7uwQc2CNhmD
cwjQI8geVa5cCLuYr2Cc1vo9QbSTzxomLWtqgfiMcBGRLZdEpggJHMJ4v+6mJcHFyhYNAODxNzm2
zQaaHv+oqC3Nj3EOv7owj03QnPsl/vgpEVH52Md5vmu9rthBHg78eKYHTyjq6TVRXOjjwkssux9g
sO3BlY6bYnqdEJgSEF6DdTKuR1PdX3voYyDWRrbm14YXXzkpjtWG1mISh7Bv3JfIkJaIVgCv2rT6
EHlGnx+TxoC2KEun7RY5z7xvC8UP1kfQZC+G1Wzgzv79IiqNxUIivzjP2MotdnJYRjKz6rgsRmV0
XzMQuVF3PSz5SntQsYP7BOk5re9a5CWSqFMfOoK0f17Iq+lCrM1rxz4FRomDjNPguFKBivL1a+6O
arQ+WEpLHwc8JXdFUYEHVo7m26KGt9BCgg4vVPflsCOMiuCBBOhkgBgBFgHLs/RQjkXQ32+tehI/
jLzK/EKxwPFPTjFCRR6O30TrI3UrfiWc4Yx29OahSZ35kYUU3jqRFt60Sed9KZZprSMaSLu1KnZu
bTnfWwrSdtXFZnDOQLPJIVpIqmagwYvCKPVu1vT+V18E2tdcqgCyOZFNG1dz/vOe0nYMfk8E1Pqj
sIatLpRxDXVbewiDdLrF9xsRVGYu8PgYPxVd4955ZT9uNcIUvmGAKr71tSa+JbaarjmpnG1URdpm
YtS3gQaN3CFgMj2HWn1fEp7omzVeZFpqjdeXp97ajP3o5TEpS/WtXhQlB1+TnOwauWdV4v5WdDiz
lyzE7WiX+kki9/ILL2kP+dRavgIWg9muCz5iSdJ7B+X3JnCN8IA6GYXYZS3ProEhgSZc6gpXnGY3
Hq/hmQQ+iitG2wIb9xUU1fRGp4c+OIhgvnsBbvxtAI4KZshhqANUPQ4z3kppA4HIqODqwwqwcmIn
oR/bs7EwqFFnp9N4zaYwHYAhihvcKecNM9cuhPKspkcdGwJ7VcxD4s+4Bm6lAQEl86Zk1aUyubHS
CEtrC56+6HLkDsNMAIYckEDUarypZMPRLUHjdrIqNfyH5pyQZHxUA0boYIQ+Z1N/8GoUlWC5DVq9
FsBwjZtg+dBhmrHt2HCogdCunYBH25sKhQMKDWaUIXOdq2kgXblC7r7FmUiDy5IW2kOj60Cmbg4O
aAuQnKxHsKCHQAcokxXxRxcbGbevECepHsK0UWSPOqoQP1dQRCwvNl4uum2Ro8Vl1q6/TJ4L13uM
S2ulicXeAMDPjzGyOc7oR+/qVMqjM4jJd9upPmAsDavbmno0/bnnYH3d9ksSX9FY853uoNxaaRZc
w3XA/3gQGqy1FZFz/Rk3uWQd8I/eJhZ25atyroI9rpViF+vWfMB33NkNdPzLHd3IaDTX8LQjhs6x
iZdrnH/B3pWgbRd15awibdfaRHwDRE7m80R0PTyAovpi9Ra+HmmsnRD33XZqwlJYIJnCQPWXW5GE
aghcHTtUe1kyBWdug+G6zmCUwUdTb123HvwS3HgXBEjcsOFrT/gU1DhZVLr0qRAjNHV2vm6j6RZ6
CrlZjZO/ykJ7RZ5wM+JpuzVH+BXUbdUBtpC5gor4MJTRvK5dLdyzW+14EP0a75xiEyI5RrLnfmfY
Wa/JUS0REjYMZN0hDLHbRxuluy1yYFsJP5OK+yWCgKluBzGXHRs1owquVBGF67QPC9+JM0xoCOzr
SFJNouew6+19OhpQPKZu7H2mVeUXJRxzBhvXK6B5MzpFiaNuiyJV3wmLL1ac6jmm8ArdYC+dL9JA
0b/JXKZFXT/NRzP20p3Iom6vRbi7MjqrxC2elPMt4576C6yk1EesLJEqAtpvHHwJ/VFiLxowpdth
8Jhs+yqlJdez+EjkDL66Rlu9eEweToanMQBOM9sjkLsMrQE1Wzem6akpXijvjafRKdwrw+tafV2b
dnnXVwneupg8D7fBPJWHdkIQkxBkvm1d1NtmnmMOnJK3gD19zVvcYLv/IiJRgaBF83QjjDa5K+y2
3Ha4tz05NfUVQ5bIvJ5cr30iqUYeAWuLb/A59GBVFZ31qC8npGPkCnWOG0HkKLpTFLviKsqb9huh
KjbYbjUcMzvsT4M2pa/wycDlIoOXW3ZtcNtLlf/MG6mve8cQP9B9lSQqEIhzNMiBPdctyh8HuB1d
Rl8Iet2GMNoJ0t5Xi8w+HymygeSm76PrUpt+pb10v5ulhJHpzS4EbMYP+Eok66QnLJIab0b1FeWI
SzttBE/GAPSUJFmyTxQ0HMXwltfLaXuc6CqgQ1rQgQxoIBhPb0gQeNAyJHRFS9ojuzyDTB3SgAez
LjXUt9pKrE3qIEFB4CorkkyojGFIOPlDmebluZ0z81DXiE2p53Ok3AQzpMrtmFQ2cFX3tEuO9mtq
M8TtQ20fjM5xHzEwLVb0ne6OLmZglBoHXxFutJiayuyWUjH5wWyu/JpUzCpUp0a5U5qNni4Oqjjd
9aUd2CuooSbNVFvcCcsYChjIyCnS2iEFoauH5Nib3a9wcJEbAu+cR88tThaV7WuhdId4X4kNmJZe
z2UP9YmAPGI8cUfAOzopz9A4B+D2SrXXCI7Da7xYGU2R3Nb4zGkqvAmw0myYSN7z/f9sC52MDc40
uLdELiDsbOejVzbdbQqBYiPwQXuE1W1xcGFICq8xuGuUVb5YGlhp0gzPGDh8mTusJ7YSichGQx2C
b+rMzq40C0vQLvsCsR0SM1YW9b2tY9y5DhwcB6JO38593yFliQSBH6XYRRh+npn8oAdJ6w4/19yj
N03M8AW1DORfdsKVbWmkLIWjfKDV4TzBTOU5yKWOXbP3TYxiOOnKMHf8FXNTjVX7RcSCWbFb3/Rl
O2HAF/TbfhnP8tym5Mrz5mHX14w3GYG7O1Kmxhp8hYdiBfKb7CPxEPclkUldzAdbe2R0FNRUU+R4
Wxtr5daKzFt6kEc25PRmVLNzrHDDYCrZOr7KiuBH6aWk56Hh2cPCTK6dMUBzbGt0MSZ2s3uCwSpG
6kNxXxCNRIWr3cEPaw/Q3vO7INacWwkzkqgrx7w2ot76bYQ4nZbJAGmAVMJjUETdDeGz0TmzU/uL
ULgwYLoyB1r3lBTkIsES2+Vst35PnCug9ajfQdp19tmAAVLZpuWOTM/sS8uOC0RPGooHu2xXZx0G
vjNEKYQgR2thFrVD/Rx5hdwnYcSJRSF4ZCPV9rnl9WdKOXnE5DS8JmU0pf4ti99dmzDKz1r1YuFT
9NS4LZSRVYgpzktJ6qh+MlQXnFzYzhvQEsQLDBcfOlMbJwysTdvDZbwOzXVZVNW4supS2duqGGda
s6hGCTzV2UORQ4+FH+ztongxHgPCesCx5Re0t47cDEqVurLqoz4Pr9Kma7AzkymkbdMkVYifZwOl
Xx57BuQeY6+hoT/y/dvfZe485oj/1yIowz1VYbYB7nhtzBjRKd7FKLI5X6eBacDo/JC0IGMyn+1a
v6OGgsAugYm0zjVehZcNJ1HaMIYrCyCFHNabMDD2PRzO35Fj2be2rpl3zej9rkahPYZ8el9NU9bR
xm5Kok5xG1hYNUQPkP5Z7nRv7MjZqoqN0y50UPyTPvFUe6ufcV28RqXtYDy6xDC/tRx0SFUqes2t
94MAv+s1wLhYlazJakc/nn8ia3mH7F6u5hkQcTBMfafWkaM9UifJej+VsH91LJ1WcS5HPwtV9hnr
5y0azqVwxpSeCzUTC9A3dCW9cRTwo8GNRW74MCaCIyPpjSu97dN/Jjb/V6tKBFV/Au+XS13UOrCe
3nHLjBTz84y58h4hQndOszbdO3VCycniXVXMt3dlz+L6GMH+26M0DcuwwOFsrObegOR2HBimVsbN
fkp5ioxDOaXxhccAg//6+FJvxUjLGuGDZoQhcTZ9x/xK2fxnpbR6n0+RBY8hwOlYq9wE0iCIZgb8
casmAwQxm6OrDhrOJ9dfBhd/IvVcH+Yezn/kgiBp+3PkMIVCRXoK88zNNQD4ghtk6Pr145t8SxBc
bhLGHXTSRU3GWODPi4wGx0XrmfW+bYFuJSHFsC+kFVxnpj7v58kk37rzRr+sKZI/vvTf1o9l4qqq
k4LMmPuNXZ1ni9EITateQJLJV5bdhuAqAMFS07MKEicV2IRgx//4sn/79C2hU5vzZk2Miv+8Y6uB
KypjLosDfHY08v6rgzh+HzqsWk+yfj++3N8WrMUegwunKxZ245+XC+tKN+BlcLmmtR8qs9rR/BMt
Fkj9k13mnf/f5V1CRhN04Gw0+tsHSh7FP+8Smufw2lzW5hR0P8eWtak1mYG1G9J8x531H1C9AZMG
oPiPb/dvi5ZAHEc6woI1+ZYumUqrnbEtq7EQC8WdTfob9EC22I+v8reHyitcxlc6g8+3RsAC+7xO
5Gw9l12gT4iVEd40En+RqE/e399uSECgdIUFKo+f6p/vLx27op/QfuyHoULDMZTPjls+f3w7n13j
zaYW2zDuOajx4zfbq9mpd8LNP2MlLy//7W7C+iPukqVoy3eLw0vcoTbbeq+oXa/CTjePZkk+99wP
8fdIY4fBTUG/CWHKb0js0knyIGXt4/t8/+khAMIdEnml7gFdvNnRhK1wOim9ipgDuE0tOZprZGrV
OdMSTAqUV2w+vt7758r1pOshkbWxjX777VULJ3aRiezzYqRAcaY7GRnyk1Li/Vq0mKHbGI47rvme
7u2FRjvXaVYhgQqJKVVlvMb+7CwTZhkf385frsRNLDRkx8CCUb5ZJl4Tx2QpuOWerQ2DBa05kYLy
oOrk8ePr/OU1GRJJksG7YucSy8b9r1m3o/LU8mpZwpXT/Tr7obnZOkmRoFXB8eMrvc8LdlFE/+tS
b8oVMCpnMZnD1RA+20YUIlzYfS1Ovl6Pe2RfzF8nm3rMZv6BZEyA7us18nmHltVHAoqwiOnvzmyA
0fLaAgDPBd4UNiTmY2uNeGKh4L0KMvpAURUWAhqmRfRVrZ+ZbdIeZZ+N10PZgWAjqUAFC+K4Gpx4
/uRGxVsu9uUEZ66n8wEY8PLe7M1ZNmuWRzQGbqFR+83LC/3a6N37yXHiHzmy1mO3KFbwfniqseXe
yhTmVDo6BwcLw9hmMmtUKsX36Gse0Bi1ToQjWX6P1uRqJip+lZdpBXNuAG+MLYkTJsEzkBNL7CR6
Ux61ROvWoyjFntk2nKUWO1Guk2yA8OQ5FXAZkpTIvZH9euOFAyyncNwINhiPp2USeEiUk/4iFw+K
j1fAX9aa6cFDgMGC05Mp36y1IO8rqo+J55Jozbk3POvAWx/3YVLj5zUG1rD/+ILvCx50+RD5bcwG
kfW/LXiwT+v7AT773nNbMl5jJA8VUYBnx1LtLnDD9hwBvT6Q1RuePr7yXz5fqjkMBTDoxRb37edb
h1OvRZ1TYHQ6Td97ZzCeK+Y9D3hqJ78+vtRfbhKCB7sRWAf/eVs6Mhel35y6Yp/3NVMRvOdq4FoS
lnDFqw9Ok8buumHAPq0GE9D+44v/5T6pqyyHWfgSlP7WJVumITbuZVHsIWzGu2ooHsJxMX1NpvqT
8+T9lcSySRkShpHEjeHNhggG1IR43GZ7LBm+TRNETdMdO74iy/qvlynlBoQpiFF0H++srRWZ2R2a
xQxeAUqF2QF4tZIbEmOcLcDTz//2AQo0G6SnGwJBvf322ArjTBXkLHFbdm7tcR4uSmaIzHSabElY
+/hi7z9ALkZpQ2mAnYX5Vq0EjdeInC7nzjTxEFnaN5w0fyaj9RAOzic1yPIt/1mCcCnaUodbY8+/
GEf/61yBFhxPhQYRA1mKb4GVeqWdrWTWz0TiYTyYEbn08c39/YpElUBjWz66t8cLpEgX7+R0Xxn9
MfXUj3KC/1mj+uygyZKMbp4/vuDfViSFN/bXVB1c8c2KtDEfwChYpnut645T1u+FSG9iR//kMu8L
G9IiMdcWliupPt7af/SuPsYxf3rfa+biXU1MrRo5ET++mfe7CFcxdIoNXOedd37imPmNRZIY6b62
QLRAerC/6X7LwrlDUcZA3Z3X1lR+skua709KrsrGIW0bsT/2K39WH0E+Y1YWASZ4NpbbA8YjnHUK
pixxSRqB6Qyxm4nEphXenila4NlTjL10uWvHKjxkzJG3yCse5smu7vEMwghdIfm9lAXV4pcGLe5/
sXcey3Vj2bb9lRe3jwx407gd4PhDT9FIHQQpiQA23IY3X38HmFnvSocs8mW+bnWyIjKlwoHbWHut
Oce07zwdHj3wUuuTX//ujSGjgCdOAwJzemOQJMQZkw3S9wZGsmLyxEEZ6XN+fGPefcrQVSJX9vSF
QPP7JcqxNNhFVGY7RM3k4Zb9TgX64TrtZ1XLOy8sTjxqW9YhjEcnt8LCfFTIqmAhGqWBkCWM96Ot
jpuPz+a9FQjaC204l0051+73s5mFqo+kqKWIh/D49s4SBGh14L+a7Bm02N+votkzIhPlk7HEuZzu
UMF022R484pOafhjuXZ1Yl/ndfjw8Vm99/K4vO3kudK/0U8fY5TXhTaXvDxZYrlX6eL51kLrB8OW
clNHlvt9yAgDoVvYfPKpem/NQxFrUld772x6aJ2qsYHvcBcRRd8WCrC3aCPFvRTzLcv1J0d774Fn
26PzsLOzfNMkwxGNhBTKMnGTMt3CqXGuBx2A7McX8020BFEtKhfR0fkc4cQ83fB7nT52mJ/TndsN
6n0Sq+VGQXHsh8LoM2ZzznAnNLfEn9P2l9VUpBdW5hjb2EXTOcPbZLAs5EqrIEGAkkOP0WFV+eRj
o7175R122LyZhkX98/uDXIeNag15ztdmNBkTtNWT1nplgKqs2SeO+9CNdCccGTPEKIzkPh36Zg96
5VuMomO2F1DskOPVoGXt25MifS/mPD6+kO+8a8y0KUEdx6C5ePpBzBx+QzJSbuMa+yFnrd2oZGiW
YYZ+ZXr6+FjvXA7tVWNsLY1aqu7fL4cOKB/iVktpH2o/VBoOq9xSn5opK3aOVwh4knb7SYXxzkun
aUzsqGj4Yr0psfs6m8Y6Kjk9YT3GSURwAKod5hj17BuQXO6qeqhWqDH63d8/V+KUsI9Q2WjG6Upp
Kh5yQ7chphV9KDjSmq50dk03PsL6H91PLnF5Hx/xvTtJyUYbQNfY/Z5mN/GuwKs1q3KnqBFpqlqP
KqEw2usBPvsut9lIf3y8d745nCA1FDZY+rWvb+ivxVtY49QtubRjHzG5MHFNqlVZrQwUsf/kUMC3
8ARSMEKN+v3BkY6ZtHnBFk3zyuLKyirAsk5rH5NO0z5Zvt57RmF98XiaLCtv2t89kjgSMiv2Knn3
hQCCn5ZVfckwXflJhEkS/vbf3hyxgGG60C3wZlSIyxP8y2XURmZtejMXOyIO0fg5w03d1ZAi7L9i
4v/tdOadhZmWOpQ6g84zNo7lfv5yIDkDFlVDtoBZZD1E47h15+rLJ4+Ewf/HSUH/2zGWZ/SXYxD9
mAoTf/MOQb/mE0wtD6RpWDd6Z5N3kRFdnEQqFMehlgQjieiuHGoHsRCz2s6tCZLWOtSQRcKkF5vl
mjxnbQ09I9slRlsfZtOMr3UvGoNiAiYZSrXY5g3iLHa3U4AMlmBcCxvsrI5wVbUleEUwvr+ZvRyx
VaHhbivzpt6ClAs9NlBjdCkyleqwXDjWaVJfxqMTb7W6mfaZhUSzN+L8vFfqfgfs6EtSpk3AFV5o
WfRNfdgncoc4Ee7aAIsj7GILsXA6gDQzEgJZRLf5+PK+92zyFcdayORwCVT8/eqS0gAPzubZRCb8
VI3tE0mkl6ahbIy8hP87/OXA+rdPzHtvODU3xR7tewZCJ8ez4qmojGgqdm0VLz2ni0FP90NbfFK8
vh2rmfRKGWzRy6RNd4rYIxshNurRKwC8pddSJjWaQfd7ld4xhD5HkEJSuv4tqotPtkzG+8elS8sV
ZXN9WpB5ksQeOVj0RMppfoxHgl/d2lSuMbqo2RrNDHucyspBp6d9tcoKRILw91nIK73fW6j8LTEo
e0PtCApuzSIIEYbywMkt804m2J54tjSoTsOIFBDmS7TyWs2m9+LMq0gLb/UU5Lg7W5UPpBUMUDtD
EhX8HhyE8ieeD+1KuBmBsSO0UBxd/Pt8xsjctGLtgFm/r6BEfXIr3rvjNtZYAjkXXKW2XLJf3t9E
bay8SPtiR9bRxHTJnwZ1m2pt/8mC/t5a9MtxTgujXvZ5him62LlWpgY45Lsgj+P1x6/Lex9EG2AN
cwXmbfZpSppa6RCgSJjZMXRygwkKBJvxhzKN0dQ30yems3cPRr+SPYuHu+10E2HXLEZFxruixHbO
TnTe9qbcoABFS90mn1y+9xYCm7Y/Xwsse2+K32yaDFugotrVor4muwkffzg9lFn9s03QLMT2J1dS
e++5WGbebGCREDinc5q5AQrnmtRpYswIPph17eDO9QD7yjJXpaHEO1NWwKmlZ9wkahjvpghTQ1Qm
xbkbuekG3tR0h6WXNwojMuk6H9/pd38eCyJtJPq3jK9/f2yHMQRxF1PmDJX8aXjRfaz3t5mBjuQf
HMcBr0BFCQzttFXc9MoUS/R4O3aikm5O+1RMCpySrv7kQ/pe2bqkcNJiWf7hnLyHBgHUVoj2ctfi
GYkbJK5DcV2X1kG42mVWVl/yzPukUfHeA/zLIU8LVjGbGRo9Nd8pw7iNuvInmCLE7fahLvtP9hzG
e8/vkhlML5pkYHpJv9+vdnBNOY9OzjKjT9/aWL4AxrADUjvcgPZtFCwo8yBnRV4n1eI1ULRFmVkj
+iOF5YF09PghrAjg6XQcC7ja8BnFbX0bzR5JpaC2gjxs3M3oDO69a7Fqkr3TIJhSmhHA2NLaLPUX
ddCxswCAGaX6TZTdBVIcuEeUfInbD34+Gcm6yyf9ViK65mOvW588Te9dBW9x6tLi4Lk9HcDCAm2a
An/Cbpbzfm5nzW9V88GS1pGe6UObTMMnB3zvFi/OLIQyDs3W08suhRZNFcXQLgHphy6ugyTwClI3
wEKGfrNo0j9+YV61EycFIYoZwsR1Xhe2mSd3OlKmjClplu/sfPaCeOgA7MSgNgpjso5xmWX3RDeB
TDdRTr7aBdwYanzezeToIOnbKgMpYJ9chneuO8XGYoH2MAa+2fJ69uQS2WBkO1LuzHVcT/Z5EVM2
TqKE4UrO7Q5d5PMnF+KdJiaqBLo+y6oNfkv//ZGPRmuWYc8b3cwhUlaAZBsEqcamCWEHEw9r+Dwp
KCctEtuiOg4mZjI4L8zPUlONd9bKxReOHENjmwNT+fcfoiKNsPM2yfEtCxIfXn0NiQGlH211YR25
Ms4e6oh1xGJFoFJGE1lTcuaoRB/0V4MxqJtpCtXH+DUKu53VR8riYhsPPFI4pqCEjJ61RZL/c0KM
zZLdr01bxGu0wibkj6LdwcNx1mPcOSs3OoLJM25ToxgveW0xoU28CA+x23mHTHW+quQXfbIxf+/8
mYDhQXeWCf1p44h2m8ia1uD8s3S8JVERLao9Jg+JpsSbj2/6e4dCeI3WADc6n42lCvqlmmLoRHTy
8lkiLzFeycpd3HyjTA9enEUPHx/r9b6dvmlL99dg98pn8HT7Xyh2BispYXMA/QE8EANjzF6zqW1D
CdChcDLtqJVqeNWO+nCh60p0DY+KiAUjk1vIx/WfpeR/8A2f4BuWISfb4v+LEniHNN80T9/jjryf
tvkV4/DX3/wXxsH7g+XJZpWyLIMNyq8YB+MPC5UTXTTXQjtqGSw2f/HmTf0VKo+uB2CDSYVOZdFg
X4j/+79M7Q/6exSndGzsRV1n/39xHDgCrxDLKFgfft3JMuIZE0p8qcidm2QvMaS2LVL20E9ctve/
XJ2rPx/h/4Ng94pqsG3++7/evkWao9MYpIeKsuvNrjcrEIEstLGdq+PYwjryTRbl6A9h3P3tVgyb
a3vp1tJDQ523/JJf3teoVcK5lgQrtkPakWShXjZ9LtjvzZ98Ft85JTRPSNWWBUh9U073vIteWc8k
OIJjSbP0JVSSF8H//u0rx2EskuPZWNM+O7lHaELQllijBCk4eGvPrSqf3KIsSMfkH1w6nlVWHabu
zJ9Om4GRVHMTN5WEuZHXZyPRmjjDdRBehfjkpGxuwu/rHN0IOmXs6QyGGqe7OqcnDbX1BrmLByJu
7G66maLxHiPevewJX/n4Cr6twzmYwagLeQb8yVM9AQlZJe9mKXeQYmG0YufbCUKV/FJJnlQX2GiC
U9jXJnzyHx/4vSeEmSECw9ey6fTW2XUJzBD47A5yZHnboeb3LQ9vLbo445P36+1enHOk/8KqQA3K
W/37Uz93opsQvUgm1EBACLSc1kJXw9t/cEK/HGWpj355t5aAjF6Byb5TvBHPdz3e9/lQHIr6n126
X4508tQPaR6X5BnwgGTdtLJH8TSTfBv8P7xe6tu7xITLdXkyHM9Eq7Q8q7+cVBnmlpuXMuebq5cr
qfYKccUSNNNs5tPaIzVhpXm1tgEtYO3UeixXIjM8UFRmcSDWghbvAD4OVAU6wRqO+vdXCrAjQmO/
oG02nZO+TOhQ99Gs9efSIY2UgMzG9nUPRGgp+SNTHOZrKI066QZ43Jyxyq+n2tMfUkcv91Yowm99
Dl9qyEdrFzogMsoJ3/MgeJ5TZ4SW0Uwd+QQwUwHQVqDB2pZBdZdmxZpSsLjFHmoe8LAN36uQVV5r
bX47RrvrSZjlkRTUXgSx48blejIz9VlgzmX8xu9RKFKe8pCTTknE3JReJC/hsJerFuUXmz0jDIWv
dZmHN8BoSQfEvrupVKTQogKIrJAaHuQqZzfnLFyk37YB2RI6+RcsLnGU4KvETIVvd9Q2bCFLcidp
mx7MHAoY453yqKmkELo53lXXIyfbyej+RHFvHcdIE98it8zu7QEgaNUY8mtl5/pDyLlL38Hg+1Xm
Zjfzm/oQVYgjvTYwjIl3fbRNTPQKKL77ZoBeADMtvyZ5qf0WcmlwbVby0u7Ei6pxTzvcSw+5m7yM
zRDetvZc7odlaYybpjxO2YKIrqGFEafneVkMoMIeb1CJmntW9DYg2SPZ9lFm+JQByUKc6ApiihDT
+mYHZj4ypEdOW1S82JBxLggD5iJ2GQ1EXRlc13997LMGXgiACveMKOJinSZcBDrVwE5MogXzSkZf
3BkzHxr/JP3mYS0ml3AgCdWKBQkNmIhnfOW1nW0TIO/yXOt66a3sOOwf41Aq3lrX+sZFe0gAtG8D
fDzDjDE/uNh2vgDnzl90hxRnznFa41YMfUwH1c4kB+6+RIr/xQBwJAIcRGTU1aSbpMw44x7j5wgT
tkZkQB9V5xa04ZgSI6zLqPTxwypM8GzvvqlqXjuTFLOgN/nEzXimsabJxV2Hzyu+Z9od9YwWCvHk
sd3feAXvEepSIlkSr89IsArHm6H2+se5ntMtcuSWcYBS68lG4D+Y1zPZK5VfN9HQ+QTzac+IS5of
+sy7ZSpw21fZYDV3vdPKr5EgBcyZMtZQOKYWOyvFOJAllMBwH0j61VLuhBVH6bcq0ovDGOIMBj2u
B0QzvsCP84hdISudH0J2ILbMlTI14ORi0icuICfA+I+yxUbLHeoMPn0op2GfugAUwVCFt6Kv8dbG
cox/FtKzdkVqg0O1Y9IOTa17lM3Ub5kTYEj3Oh6EeXALjGsJgYN0sisF726jZVts8T/brnZWcTPe
EjW9a8v+uYun5JAXNpTPkKRKPoXOddzxUpIVMK4hQPbnfVt76yjlPWfAG/q6dNIHl/C2I86tDbG9
GdC9UbZBPqRNihFcJL7RZjzUrIrjVZyRCVJ0wrs0KCqhrPPWp10GFa+XoW804JLmmtWNRM5+qy3f
XWly3nounpJGcS9dprtP2Qh0wehbjUbOAAzSDI3D2PFEoeANv3UeyRdqNpWrnvHS2mpmXqOcyEkU
EYs3QqmJWsRdqwQxjKZrza4reMDZk2WxUNY16wd4Ced6TqBv6HU9rUKHtHNsmZ17jXu+Bt6KKwbX
EY8hsbUV0cV5txKTYBHTu3JlDxy6hqu6SzAEBjgZhu8x/XtZZAUe3gbXMYLDdZ1kl+hOy008gJ6J
YdlfNtVSV5d6ecw0ycM0VHFH0JtmMlTg6iShBwrShpP5uuoOcfK1TV3tpzqwWvXLM2Kps3aRhm1y
Iawx2vQTDXBwCUsKpdJaIJ2sTQNKJMDvqQeWMbMituUY9LNd3pEG413OTlisRtWpAxMYEDKvlpU7
U+sawZRdfOllFBKUVhSHcO7y66Zj7VEiVo/B46VP+5xr7pXdxhDMOqKiTy6MUFefPa1rj5AyqUfL
7tJNm2zX2Gq/FTEdv9yLlPO2Ti6NxOgfFSGay2mM2/NQzA9wCYYHNyVFyJ3Qk5qzZu1mL5mhAVf5
Jf6s8CpLvzoVPnf4+S9ltJhB2uSO9/m+7lVSaZEAQifKiSJWDSZoExEWfBajLYv7s2KVRMo7fPSW
9tBeSeLsHod5cagLVhw1d8mbUTVCF2duqfxzkQU1QieNe7Bh70X6rw2wi+92EWAUGbsdrUOz3sIq
9nVIuoPfNp4gfzfLWMwEm7yKR0R4eUC4Urovhkolj5YsJEaSeKzIuK/m2s+kQXfEiKpWBQA0VAvY
Rb9rcj0/DJWRH0qnVSV44G4hizfdqtNoXWZQTEfkOMdp0AmT5OOT1ax/uTOENxUwYib2qYDZYCZ9
Hh8G4RlwIyAN9e6BVJSy8EO7MxwjoBanT+TPeABemknEkHr6NP8pLdQMWhI5+9F1JFlRE1QSqhtL
hRc7sq5P7tKFgP/TtleF7WD3FyZ0DUDUkaC/F9cm4PtO64H2a803N1VTAmHG7HYQxogJXrPhhFJc
k1Uhnak/FJlIVyRsPptuRxq8IP9hMoDxWnRudJv3i4Wjv7YsoZxrRqGQJeTk+JxMfdrynuqGXwqg
Ql3mtju9Qk82VuFTGlsppDs9hWlELxgQDmmcrT5edHyjQTtHcOsKU++UgID7+YLXNfoeZQ7irVRr
FAjCo0dpqSj7ZLRUd+NEOeubabN8mxHVCbslc/AH/LDWSnLCu5QmDajtyeq3HxfYbxtARMAxMlBV
D4GwgVL492K0mSGDdY2a7QCLst7oQ3+O/4QkVbemTgADllxMTGpILJqpK1IPbh4vvHWkFxYlEAQ+
26i9abMuv4cOAbIzxMRvJKlOpEe8A/yeOtdgvIGATVlTByd5KrLuJpz4zH18Bd7sDBnLoPHhSBr1
OI23kwtg9lYeQYIlJ5girABUxQeKz3FRxOVRMQFRfHy8t1Ox5YCOtbTUUTO90fgUNQWOaaeL2hw+
2MKhKFdJU/TQC+v8qcXYtE4bRvS25Q5Xr5+dAUSPvY31QdsQ16QEwBWtJ4gr/XYEcPXJxu5tq5ff
h6oE5ZmDy+DNplziZcAE26W7OM/NQ9c3+UtpYPX3h3ZoiPOOTIrtjMBU2pJCay96m1pTS/nFUqPQ
JgXriVKmOLg64RSTzs6zSSTpbtnUWUcT5MhZwQASIHPjkXpfJdJvCTTYRYvK3wCBV65NJw9v8X6Z
T4ZNv9j3+MfWVTTnmugrPsDhNKLMSBLx7fWrWBQ4Q4NhTvXPev5vrZDLtaCiRN9pW2QCnTwcUYfd
nq9XumuRncAhaEqfZO8oGAzzsSIcGfm+xFhOCMrGIv01wAHyd7WzHsBTF/8+BGImAadGbJQbg80o
Kdl57Le3lhKVR2kOny0DbzoWHIVGBXYLXFQIG062pF3S9aFdlAmWMIpnGxktWmm7DSpCSACkpNCE
JsHmAYB5//jx+6AvnYLfWjMeJYqx9H+Qvb21o01aaiK4GxgGN0MU7jKTiBslDL1veUdpTFK5NV16
iuXdF+Z0n3pT9aJIa1i3Uw85si2LOFnW27r1KxLUDRJJJOWkmdY76m9Y/iT+/KjCJXJbCdHR/dlx
+U+/+rN+NZttPhX/vl99Wf+MyuK3RvWff+WvRjXryh8mLRC6tKz2tGh5JP/iDaN9/MOyX01H5uIy
tZlj/6tRbf/xOhdcGL2Oarxmpv5vo5pHmHnhIvdjaKh6f6dRjYH898dy6cezAmIzWR5OZiMnDa60
6RBldV5yhaPNEF7ATGpkTxel9iV4H9O8Nu2KIVwJcr3e8LhqgLqHPrGDNOzLgYxttFh0BdJFvNAm
aWvcxESaZ+OD5dLwUQHH11RjfYHAei7U4aoFSvWDPvVAKxyAGs6qWotd1dc7rYRaX8Z66vbgeMxo
ncMjPyyA7xcDGHvpe03lPit6mgSjDbjUSaE1lGU0ByO6/hs+I+GWIO55ZXiZepmmSblMUu2u8yu9
zlN/zmQN8tswFcQWyrM72jESWyLVCvqMF3Bqkn0CEuVshJ60d3qr+zYIEjFMVXq2T30b39SOmxIl
WY7TVQ8GxQMEPuT12pCcse8ylnUJVczkClJMfKxCcPF9wruLNeg5Gfr2runtWFzArFegFEnnMgE6
N/hTMsZJkIGZDahDKEGAJ3s9chyG3LeOBRtwxZ2YHsOJmlNRcXr6E/vjW+wuCPWacgpTBqJxv0/s
MD7Owzg+oi3UrK1tjuorCHZN6hyZiAQD5RThdL4jH0u/fJjqETlZVAmkVrSOD0pTANNRLBcITB7O
bB3TwemAQJo8EgKmGVujMW7mFaleTU3wiDN9bbupsq84E10NdLYz44pmzbhK1M5YN2ptoysQ8YtT
ZwyT4WztmsTsNoQd2iurApzSlbFzXc3mSKYg0t+VPrXlNSEG9WEqTRoieaVdsyiSAtHn9iE0HWId
wWLZPwZJnt7IS3OB4neWfjyVJPz6EU0OWoqFIs/MCCDLuVpQ5ckDerLBlVScReO6ay6EKYOcGE55
RXpEXO7nItFMXzWSKQLk5CZ27Xd5Y54NIcaExI8L1EYpRTe5dCt27Ilx3TUQb4DF9M5tLgt2C44y
epJM995B/FY2hOvFHsJOcmhKImzHceEz6VFTHgS8Z8JTZUTmeOUAyReZAyI1A+6jnPUW6UmEw47l
BZv35Kwv2vhoh8XwRDCbjcu1GQBrUWhMewKMY4JqyKCFTkQuJcIiQdtshwILVlyrkdJHubBEa6l1
7myKKEmuULNrcxBXPdvcsg5hrZK+69BGkFPSrjCRdkMgQ4YFZ/OcdBXNMtMIypi7uUKW1msB4Ymo
w4VSeNEVBNWE7DeIs845IMHhImssKEGp0xE4ijaSJ84EGyccsnIyxUkulJIAWwiwYRb7i5WqXuWZ
OzzqSVOCDMWQdDDV5mYeWzFfe53yXZm9gndKsdlxu5aYrIu2NJp5g+QybzdRN5WPI5FGYOWmDgzs
7Orl1gxlXWz5l1QyHhP1dsdKNN2aJByUe4b/LZF8Wabb9CAoNfev/WSjlPULdIc7C5jXmZHQALnt
U5iBuyGFgbavKcVWrlS0o9E0Kh5ioV8TdLHsAU1PwLF+1e0SUuADmRXbeTTcgwBjkQLFU8bxbNSG
8ugYiKdXHCndugTprTMtCukGc69KELyzWOmzaVzjX1T7jdHFJPR5Qj+WdkFP3BU0E5VELgF38Ugg
xmwmK9XIdO5zakbiua4c8STUVrkz6qz/2qhjX6+JlTB518wRBJeYjXWu2Uq7r0ENB5nRwf6y4yaq
j/wBE7sNsiISVHRbQtoCesGe12wUCzTSREiUBOI6ZWa/GjvM1GS7qtSJdh0ZPhV9D+ilNlDZtvkA
ObEkCYsYxQIcGjCiMPuiTZFx3w/zg8kjDDyywbNNuLuq72x3cK4JL9FWURtOq1aPqz1uB0ddE+JA
Oq1CVgOb3mG8KcLGvCANqOv9vCZM+nygX3SOHsIWW7cqjceqHR8RbsMsazGkaystCTM36Hu1bfyu
F2N3ThiqdjFPWnOTixJuesn3K7omATys9QWGNs3AmAGRO5aglxNG4aFqWDUuTDf9azf2n3rqs3qK
nTcjp39fT50nRfGzKdun30qqP//WXyWVS568izUcXtPrkJNR/b9KKs95neLjUsPTwvDd5lj/Kqm8
P/BGUH/DQcLLQx3+v7N/g4B6D+PZQpyyYDNZf6ekwsNinNRUVHtUUg7yU34gJuGTmspg+5CjeVaP
haqUcdXBh7WVFUFYIdQLbZTrlJiH0p+MHj77iI4fEphsDQBlGZFX+ZwUPuHPzTnZKKZXMgCirzfO
mWnea/RZ0tXQaM9EnkV3+UhYUxLZ1kNP7tY5TLj2akZrFG6SUuChKenKnkcD/zHobb5OW77F+FNb
URwBbsz04oG5163xrAxEpx7VphoJN7b19qwXZOveGWnYOWcNzFri2jJ76Ogn5caCtsecXujNCLWv
VH0iETfzRCLmnDbTyqhVg6GX0X2l8TzEI29frpynrKqzT9vRkZuUe3uLqi63A0NnOIKyK0zutHii
AxpjtQrqRPT23kRj9QNdY3Vrm52+b5w23uqjgKJO6xTu+RIiXyV4IHtd3wo9IS3BSK9s4YRixx8x
zgk0DXMys8nnaTH71H5NM2bdasoTNd7ou6rIh33dOEowk+u7Bq3g0dklrGY1x05lrWf2xDeamlnn
vWeNa63tHG3feV5VHtvZC+/n3HVupWOFX+p20l0+E62hrEQjrYzkJbOpAiCi4rEf6hi3hu4EKb0I
rgF76Qqq3sH2yuzYSodr2eWQpHS7CVU+IdNwJI4scgMlkvHaSez5pioiM1G3IajuXarZCOJrFJB6
O/DNH+Zi5bhTH0Omq8TGncJwZ5a5/ihngzC1uVHmL17mZKZPKeokO1NR3eweA1ZX3EULz0tdd3Tx
RmUNqM5rmq3eiUlt9nFkFRBCRMb6/BQ15Ntw56gsLNT/a4qjQK+keQF7eliPasjEkQHSPulnGJKh
vfZik+Z1Wg4iSCzCcc2yygMIiS2zn7Zx/QXxAW/R0smQhr8IYMPFmaw4X9KREF1L30ddfW4tjNx5
mKlXywuzmivsDqBcRxI3nLTYFNS1d4oSX4802nxoqdGGSQq5Df30VVMHUO1OEm5CPv8qqEvg/sjo
CWEVZ1WuqHtpmemmDSv9sNQJVFZaQ61BYZSbY3Iwu6zcDG5JPC5fhr0KOpkblOl3gMe/Fa1LOLUW
OT6cfIUGuug3ZeG07QHjgNg3yfBcl3V2qAmLOALW6VbznEOHIeQRcnnQmLLbmLPk+igkX+dKEUSV
4ikUmCIGpBz/tObqkdktec9hKRHZqER3mTVpweiayKHspugMviOi/QRLBeFzt22igCsvE83vdSsM
zFpoV/x6cRTWpNR+OLZyDyau+0kY1LRyQabSjo2HHcBlRt10Q4pobndlVdFjt24rI7sh6uFs1kKm
Xp26ZEN8SWw4qWrjHZxouGk80qXmXF+56rSOBFc/ojBwe/OuqaqtO43nAmgjYZDduKllBnY+nFFM
hua9zRBlAWY2Ky3PfmYmaW56MQDtB9B7myiI4sHmBl4LMJOcTxbBxD03F4y7yAFz0VXVfIwG5jWA
+GKdj3UROF4/8GxJNLrcDxu+Td4ESux1O7fOvs8OWj/Crr0DoGfIMTV0Okgp4iL2WkFyE+pD3grt
Ooqr656iSHE5qbksLkbXFE/ZspqlXehI+l+NcpRSN28SvbIPpWzjgBtWbyTSfkYq8SMpKgRY6+NL
3ObaLnIauvlJlfmYxbFgKaF3oLvFvohl/boFFewTCeztU+HchHZ9zRZRBZvtuMdSKIMTAG9vH1hX
upXeO2HvS6MVF4IKKKjatN2q3KiNWlbdhRVZ8Q07DO+8HtWbuVZa6PcAkSOdwBavYziUb+BlEkcg
pAM8orlp4ONxhdhrdqrYCCM1+Hml+RSbCcmeMV+HCrxNqkFDEe2XjHHpRs/n8HZIh3NJsReMUIjv
HEXcWZGX+JnSPzWz92hHRIZ3ls1z3EmMYBmh5fqwwSC4L6nTPF2EXMXKvNC1qNoObv29AOK6tuq5
2aF2/yJhQfAAp8wa8jjrj1Y1qBexZtx0njzLmvjeTsFA6+THqngmfFbaNdP9b6Y3NIFhWkG6rKVS
ca/cxtg2iRhvRm7d0n/A9Mky6n5Lw0h7zODBrWrD4VVT2GTqTn/OBGUN4/mA1KndWH2lH2uS6f2q
l0RF4DqOg3TK3C0Dq3kfl+0O/fWhT8J0S6BZEkQe/uOE2HE+ZllAZ4C5AmMNvG9mZ36HJ94uuYOK
ezHNqnkd50vmnlNX54R6K8E09CRNCCt+BkphBoPenY1JxTdhyO40s98VwO+9fubDKjwUBXV7Sy7O
BW3Z/Hs/FoB5pkfhpNm653yYwpdpgMI9OfYT6aJMFzYm0bp6EJHGcDHC4SYuNazkqptj7WglVrSZ
FGPymy4yvoZlJ4kz0iBqKzXRCWs3ZWXqc6O4ipSe0U1Zx+Tk8V2TCfakqbTEChes3BSd7M504iuD
RNfRg3Uq6daGchcrw/J5JhO3tD1fca2LAcHfvcJY91KNZA80iU0FA5ZpFt1NwZZp7zXpfBh7447m
hXzGXQiAPMwJh9mQYmEsiRQadlPTLAkY5Turr/vW+54r/ZUWOwzTzKG9aaziaigUJahSuLkTKFw0
fQ9NbdQoJ+zyUM32g9tg4BgTEjMUrV1rnN5KJ/b2G8uruRsYqz2JWavXA0aTPWAsfS3KPt7aJOb5
LlzxIE9NTrbpv3oRLqZCdZVzeL3pPVqYwceG4b7YOPBXnSV134qN7Kl0Hbo5g2L7aed+NVKL/oOb
O/ck+yUrJbTpnjix+EIGqOqPg7rI3pGVGwYKodFcXiJumPBJsCd/0CXTUXj8vKhu8nUufrCnfJ5U
xbnxvKJ/MJoernYXX6CesZiQ8sl2hNQYrCW4koNZ1qYv1To7MhUryWTsTGqEIjrX9GzXpnSTyBIm
v67zyhuX+FWYxG7cXQMqdnezY1cP7Mp3cDDHLz3ymQ3pHF4SeETTn7HZ/lGl7ndW5wxZl+2tCPnp
7hKhHW2abFvpIQ2wBiVZo5TgA4GthS0fUZYx1MsiUEqhXxSkKQaAR6ozoTUg39tmOsuRr+yGUhsJ
gq++ZxFsHxJ6Eu1Kyl67ZYFsxrXRGWSk2O0QZ1uziJqNmZspH69GKb5WpK4dIxpsm4xa8H4Z/k9M
gzN3mX9Oxm0eG9pzkVn2M9x0EjvmJWYkjJEAaBkFQ8c111HeEKTC8B4J1cHpZoU8Soafhn4ZslEx
eG+Lmgiw2MtWOZUH2pOkj2LaaBpRsse6G5xNmvfRLbj4ttbOKbSCnLTa2pv3TCN/lKFtbxsNqLzp
oedqJYqW/2HvzHbsRq41/SrnBViIYHAEGn3BPU85KTOl1A2RUkqcGZynp++PKpfbZbvtNnBuGmig
qmxV5cBNBiPW+tc/oEU4hSU+68tk+wEH5YEnd7ZTi3CChDlarnVKKG3/degsSBNL1eO0HyoMzeFE
NGHNGZjpY2yVpEqGVRdUnsyPqsM2KG5SBsZEmYWNukvjVL0kFj6KeeV4lyQu9CXtCDvMXP/TvMT7
fMCkG32DdRDyW5/HFE0piZtpEb7ICHQ3r81tCE4E8alCuWw3DMDT8Nw4c7lza/REJWuvgM0ToAaQ
G22UFbDHsPWIsGJLSewAZ0wAz5oR05LFX0cffzGK/D15ZUZABPMLcza9g3FdERpcXDCcm7f4VxR4
eVMe5p1BukDkVpyLuT5pbT35OEMcnEh9z8v+RVezfW84hD0V9CpmZxP0OJbWpqm6bWXNmHpXdnMz
GuLXmsUwX3GvxKo7L4qXqcOXHP9njrsZ689UYtyvNGxJYmkguqQaY3XS0eCJTXvdUtclOkw+sgbw
YXIJTUlY6VPuBLNABu1MXvjiyvwKQ8W6ayxIc31d/qQAJsUzbsEkF72JjczkkQ73wKwx8qO+eGms
FL9sOG17iJH+zkKzSeHtYfZqpPkti9hgZmide1/Y9Z3jhd9E26CmxQ3vEI/Z9FjPLtSu1pEb1EZU
PpJ5t6jSu3Ka+zvG+ptCEy2wtA3MO0vMd5AtzgbmNlA4tNq4wzAEru+OV0+5H5qeI5fGm+kt71Hl
HFzZ9lda3Zmbke3HfDmFXjbsFsM45PFPw6uBlZxWXGWbVsc6ax6w27uUU8wWGdfehvRUsa8qWtzB
bNRBdcPB1LYMVJpe8IblEE0F7DjvhShNJEDJ8j65/fewj75pnbF+tHrsu5urwxc9LMTXTGX01TDI
8u4JiSWtdNlEyr0uvvfFq+AX+b4+ZByQAYE41V1IBiz+2UJeLat6TBHSb4w2FZuuJ46EnLNIQAvS
IyWa8dDjN+oFWTEtHAtpyMflNKgDYVTxHiVwe2pYwV/nJv6hMmbdKhznIFZm20BugCVI2l7xlusU
ITrAfIHZionKc9Iqp8jT8MnMuCkfx87sjoMx1St9LzukiRE1m8oEP95ouGNvzMWZfIwD5Dm7ql/G
3stPwwDuT2WdQYmNy4Pll9a+mpfoApPS2WM0/Tw3GCcgE7z3vT59KBND/rSTtr8sceKcK4Wnt5nP
2bnX4by3R6t5tkq4Il5jvtPHp7estGjyI3EPgWLYDK2OrmqC9NIzs7qB4Fq7esEtQWkIsinBA/vB
tYx957vwwsh7D1VZHoYS0DyamLQU63w9abvVlB0gv1Q4qFoYZTlVqnZmnIf3DjxRxEfzN6/o/aAw
3Xc3yrljFLZkmaGxxTL7hPsAHhfjcCcLTWnRxi7nsf8VygUhkOjLtmkRDwHj05JSqFm2Y8aPb33I
Wbw7EWb7LNdi3CN2QjY+YSY/Tek+1mRTUzue3KJMN3leDPtVvLRjRyc4orDLXQ4dNmX+T0PlPfWp
YR1oh0Fd1JS+DZlPDEBoiezGcc1JNNIx3M2tf0Fb6QUVzg9bkyQ7QnqKjQG9N9DSrGFEtoI5dJ4c
24zUjKYhDYe0LXHpsro7t1r9rJf+hn8XAV30F+aS3El29x1Bd8VD2vAY9Rrk4GfmTub5uDFGQwaO
BsrPas+4jFb6kJhEgGW6uEWO+6o9vz1QY9eokVn+7TTtSykO2H4O0Flt+hl8DfZ9lvCjvN4MkqT7
sejq0dHdba7IGGrmcLtEagfSsMauqHJTEKgMZyLm4xHZ7Kh2I+KJXdkW4RENI06KWWVTuMznkTd1
069iStF37JGYUOA2Nnwb3PRb4tonz6ofJsh1p6SdzS1t5IUt+hVhYLm3+mlHu8VKljhed0MLbUgm
4g5/QfPgTSNQysLBa3XEgVXyCWLhyUv73TI42aauYWLS7Czl59oygE7GcfT2hAw+s3c+mQQH8omG
bpf9Ci3yRtgNtISdIRCIkdENKrCVYTKeY5zFyKUov5Wd9h/TyOBBejaOjXUMkV4tL560HvBX69DM
SnOrWrHvWtxeLNI/EDVq2/g1MQtoctLnIox/eLK+axfzknnOOzNg0hHfO1kQteP9bNYoaOElUAQJ
tCCNy9/WabmRaZVuIcT8rDr8QHIj+xrXRryroWBhpWtsMpO8lnzxwEsWEjO3JVMtQlwWShdYnoDe
D03MBr1p+8aZNhVKn/uiH8yzQV1fQS/AJm4caMyHem74Ik7yCipb4Iuq3pXtVDbbuHODsXYuQOkX
eMkbgk4LirEs7/cgORGuhD1BJot0a07oue4hPC/NwYJD6AeoLptTktfhg8euxpyglY1NYh9pX14w
UZV3zwbksHZfeC3hzY2RjQ3z6Bi4zaFPmNk+zB7useXL2gxK7pEdVuAOvTGLa4/E8FubTW7WQRX2
W1CL3xlD/92Y/eGHvnsvfrT/Y/3B3yku2Ofi7n/++Y/t73+OfuhVAfenP8D0Trr5sf/RzE8/WsK0
/sgTXr/y//Y//tePXz/l36HxzOb/JbvhThPc81+b90bnSflnSP73b/0LJO/aBCTjocQpZ+OkihXV
XyF5z/oNXRrORMz6VkGSAnf/CySvnN8omOUqwhIK/1WH7/oLy0Gp3/hSrJPA6m2SlW31n0Dy7j9o
UVD0of3EJBFZPSFE7orY/40Wxc1QfjR5mxJzhC0MfD4s7bZEq6yp7EMDT7sbKkbfnnBjam72BFLE
TeLMN87S9tRbI+t8r5apyHbaJj7qaJC+Sx8KsaEQhCqp9qNIbO9KmDneknqlWds5ahGLc5JI97R+
o7ZWp4Hg0zwYoUSS95XDaSsoTq5+HOo35tLoKsSC9SwgFGyxkZHzlVgn652VLu8KVBoY/5SR4wQ9
4rHqYOZu3OBibKzfokKIk1makEBSd/5rjzcQ73Il0C4Atk5PSKz91yKR0xMhP+oUZkWxDn0nl+gR
s8z0WROX57GNuu1H6wkJ5lMwpJNxCTe/5ICCVE4sKIxd1QOHwRcPKgBJxDZm1ByFVPJZYGTz7pow
1rU2+qMaYvUCkZ7oSwWxu1VCtwFvt7yLzJrPX7lR+Jo66JrZoZOqpcpMwZ4rrJM/0gZzpKC0tPmc
YCbxpsJaDMGkGr6MGAR9KYhreZ+jlVXXR1yALUeudqSjexAqMp8Jr2Lo3itEfoFDFvVTY2X8Ti9D
zJKnBDYHcE6h3PWjUHeORVNRxm58pzIjvXpDKKkuEhpU8tROiqyeUwnaEgYkLXA/qR8YLRPJaziM
YFd1yO8PNBdRxoEG5fzVJGQ7J764nx54pG37Bf7tPF3HahVFTBnVx1a0lBOPRmHyETTnFSzegfS/
wGsxv97Yec99IQCOa4wJLg4xZLIMm6wHN1oZ6IUN+oGWS3xunNZS+7xYDKrocfkZhz13Qgyl/4oP
/1O3tPZ+xkOGkW+YMLIw2/TRHSzfCui+DPDLwnwucdl6oypfV23BQs9oKsP9XEX8pCU0+adLuiks
iHURwQpHk+DQxQduN7AazKblyfqqc9XOn23FOS6Z/+auy6i9iloWn4FcbxsO5i/9UNV9uCB20U50
xEQSesxL6PoTD1hXjNVoEiNEXFlalfO5pLRJNplPObbDgIP1JnktrxpKjoWNFlIwIx1MBYamuO5k
6dHZFBmyFSVAo4DQClZMKPv2YyIFKmKqbPDshnWdzP5UvfXrI8KDRp0Ku6/ePNnyw7paJAdYhP7O
tcrkMA+Dv6ssZE9UZ+HrryWcGC73lxzHi15f9nRdpKEzIJcBh+jB8KL5YWIa/VAghrlYcVoCIeDm
+Yr1Ljeu05VSmyr3WDC9KxAvlGv66K9XAhlgcqDD5eYBXfGwBRsHzMj6DciwOdb2SgJweuRB1qhD
NI8I64KqRRgQpDXij7xxeTkdTX78YnpEE8b2OARjUvBxBOqp36fvNYFFvA9CsMAM6OCAzcB04AGW
fB7Mjk+NLoI0MkzBT2iU/OuIufl1qWnxA3hJLAkN9A0+QyoQjZzbxuohrYfIRZrWzuynuI1sRV65
Rwf90p7xi3+1a4hPaowZR6AB4vMq3AfH/YLGLt6BDfOGQdTighbFjlWYeoyfiLatblHa+7tkRqum
Zt7lX9IDr8ygRBTwhJOVUW6dsgyBa9qxZQgRymeCJXvuIKOcp4qFznAtzuq3TIT10ZdtdAi72Hx2
FWsejvIY7r0YWdynFvaodZygw5/UwgcmyI8VRfAUDyoHKnwOBUXhOdIu80BVFnl8LsKUtkAgDOkt
k1Qvpn0NLqYhIXnEqTY7zIdYU6FnscBnZ+GxNi28ZoGLDe1cKeVz3WOzzJhmnLeQ5RRWLEKzXmTb
+TtdskpHAEWIVE4t7xLty+eikFxPWiAtIXd7XTngCno+W2nDjzejsP2IMmjGSWyzuqGjPkMw9l9B
WmR6YfTUHHuUrvX+15q3TItvEh2fGVxhXf89rlF3fTL4r9ifocDEpZ9fMYyy7kgvtLNpD+2H/a1p
yRfIY7WuR39G51bVnv9qqIUH+fuWlrYyKbYVmkEq59Br+lPqtTVkcARpza6ShnywHN4uzPz9dNOP
3F5Slve/3rhi8KzXsewmwllru4n3v3ZWrWM44mPs1a8yobl8JXRyzj7bo2KfyK11l5JEdBysuLPf
/Ry9Udoj+pRxb268qPwo48k/NeQUsfhrsR7OYcQOTFa8vBsXaFvgG4I32NN4zQdTDPErvjfneD6y
/ahi3KJcpIQIIIVquXH04l+Ksu3QDbghHLamTfz8cUnzH6lIchcL6M6IXjlKIdp3dsEjInR6AQKe
2Gt5Jymo2WLg3I0mpBNVN86HLotXHcnm7Id400IP9MaJOkQ1z6blnbS/HkSMb/JnqGoVKH/vPUgI
MyHv7qD2Tc1QlflZd2cLpS/UlxET7Sh+SRho58Fchl9riDWGqetri1hi05BKJtyUdwDCmyyMkWij
+dTGfcUQyG+K8EHElt74PjmRdQ9a09Z7w3H9h8oamMgxuTItW3yenbwyOCd04YQnKXXBrrrK2HC9
QcUiehMBcFVsYb0uzOvI9oFjVFvpptJmcZSyhvqZWBUzKStT+6w0ofG4ybIXPb2dDWkBUNod54FJ
YUWDOjtgWfDcjNUOjz4FXY4b+4g1rOXegw16blOfYw591jGZDKDPYpQvFn5zN0M45X2yZN7ZNUNW
r7QoSmJP7yIyMBDcEQcWpBDYLsCB4uaS7AKvn9jid/ja6cvsFi9WCqZ5JcndeqwzJpBGh9R1Yy2N
v/cGNSABakiD94iRb0cf7JZFtqsZyICpzA3DltQ/iqEetvPUgd17SBI3FmHcKBbb9OY1MZxF7pfz
kXZeuV9g5nOOEywSJeMLrnmQJxK3IRRp/Io6c2Mnqfstqqf5KbbnciuBYvcqc8mV7ezmsRXcVqby
zs6eiuk7bNZnYqURfoxte/OSeHks8P0m37ov9hqE8xD6g3ut/MTaRXX7XEPBo+N3qIx2bVHrW7fA
0cqAPDfwOqpdRN1w7otGns22MY42MXWnzO+tq1bwRbhp5W7IavsTMxeyKera2xmMCUArHINJdZE9
WHW6xWPqbCyZvOcQmCn5aPYJHXFOORj9YwQCqUpVHk0DZ0pvPSHUzMB6ipjt2hkPjPm38daGE+1m
1fi3JbUfid01tx1qiaesSb2rxonsxZxM44rlDkFZBmosAhupXb91A3bp29A0l3M3EXKbJp3+klK+
U971KKVZ32b2bDahd2T2ZNwJ5vAoyaW7zTwL/TlIckpmKMox1303suLLZNRZHkgmN5uhadq9AekC
no87itW6pz8Q1RpvbESz6KWSaLvYOQcR3eNpKO2PKsZwyezkuJGVyNfdSp7mtFHvYUP/vQ11C7FX
mzuq64ZKMBHldkYUtutqy3lGyibv2Pkb8k80hFUjMd2jaCd1YJA6b1tzZgA9Mju7xr2B+2gF/8/v
2Ui8hnvX2eKJ6VVO4qmdNzO1OKhe+kR6HPkQK1k2P7pLO0QfbP7RPk7NeksgdgXqP4DlR6RjNQHZ
t+EBbrHBxoRHOKag/fhqZK3pceyFpsO8RMZbEB06kLjeubg43HCiTpAhduMrk4f8tDig8cyIsj3Z
XMuuj0nc9FM32TtmLl7GaPJY4sh0LeOcQNwewLV6ghq/Q+6KrlFd3MVD135eB/+XovHIjC8ZC1MN
fCp6U3xhSLyyeuldunNW1zMjQafqxanIIKWcjVouJoQBhqx7zDX6etyl0qByAudW4X2IqwbV7EBE
zGQn2nsL65xNPUzTsZrZvmfho3eVzaIObppqrCjNHJ4NollDjBHTVxi0b15ccOqu7BqHWZynCK4Z
Q7u41KLh32eakmsr7KKDttiYfrOze2rQuIEXTSXbrhLyweJsSuoqn89CLtPTDChMoIGPp1s9UpYT
G1z9G6EU/fmfdCu0zpDmGNlhW+7SRq///W9a5z4O86TqkvQYamDIbaG1mj4v1tK3X6x5WWoGbT7V
iC7tHCgSgkDyn2r3uAIPyR7/g0CUq/g7p6gxdki5NbvoaE++B6ZctlGy7X0ZEn5qtHFEsRlWh0Ql
cQSbiiTVXQWR6i4qO/nsiV7eWTqjqvwbWuI/Md75J7cFx2VlC8r2f+J2WKo+1HFqkY5trJrgidN/
t0rKfCoyxNRdYlL59AU02q0xRNXbv/7tv5RKf6sm4mashs/r35Tg+BX9+amUs5v15bBwT+acViiV
9Vxx4tRekfJA4tmGYaBGTz1nbmic5Fp+E5JipZfBqivz3nIIEV+IHu2i+NitHXRVR7jRtKFND1Mq
Ntp/c8HmPywjG8GVvfqoC+HKv3eHHPwoMRTRWNAZBrg8xM/1LXSwrKJoQpJWI8QqoJBNbf3O4HZ+
qiFKPtUxvXyip+apKOvfJU3/R//ef3Df80lREspClGOhw+QY/vMtNOzaWHrqBkYKWFQEjoG/RAck
9doC8TCrxEkBSME02w8LC6ETnHhSpEdYXXggcyRv2rZaezDu7L++Verv6KMsdAA0ixwEx8ObnTCJ
P1+YO4gKaXMdHysnokKNNL1XH/jj2LjTKtxoy08VIwbrNGvK1u2kdJudB8scnnpr8NsgHkb/VYiZ
btn6VRfLjjbWSGiicBelfE8iNIl5iPFL0KxYT+kjfd4aYNKUpm4zMXEAGPz4vSlNCtjX/bKiAOVc
TU9xmDDEGdJleljruPekzFhbS+tl5NG7JI/8m+dk/r1UltvhEkEFR8oCQvwH77ZYGnUyD65xULHN
HmjqpYzPXr+2OuXE1bPx+1doUoPxqTQXwJOpiLmsOemXT5PvcLciJelO7OWX0Y3F/+Vm8c+JOVME
a5GWUpnV+rAZLk3XfsQ/5KgjELBNwlQ52kUMwAn3LPjttpkB3jjZPLBCaAg+fj37/26M+ZZ8b3Sr
f3Z/RpV/IcX/G3L+fwmJlq6H/O1f8MJ1iV/snyHo37/nD6GdsH5DwuYAGa9GTSti/AcrfNXgCWxp
hXJWSTJeRH+FoC3/N4EmXLCLe9A0SI79KwRtAVyvb6FLNgJZWThC/icQNOD1nzdAYTsCE17+QmZn
Yoz0d6dYxaTODMM5vneZeEuGNwijgjE27Y1ds56OLl6PJaO3KKZvQp11i0w00JSJ8UcbwkcMUM+b
1cYTcT2d4qVm6qYxN/6+UCrsCoR0VmAV1XzVzNnzzwk2/VfdLuIjVdHkB7InmjNgs3HnLWypQR1I
EdcvMFZdmNW1PwxnqDHNeGsqp9yRJwS3FIsEJp+zk90qzM02sg+7gNnnVfRzleC15EUMpMqFSPW5
+Tr0ZrMzmeGerGES82bGjPcHGzDjoF9+nr4XxuaORDyGjJYTJzcMdcdTn/fu0Wj65jToImWYk5QT
GINxMGlWttr0P48lNWxs5B0UkkivVwVX7PNkt9UGqA0eG29s7MsE7zEIW1Iy7EUEi64sTyGcuKqx
O4TuJiQmZpHtZjFCplMBT567LJZeMh9NbJCTpX1oqzF1LiPmgd+5I/Mlw4kibJ7JGllOXYMYxrq4
TTRlO2xQg8oanak6NB5b8Y72YrxpJCSoedbpNakb5R664SqYGq047tSRHJFY1xM4WzX07mWBrAD3
ZyNbgPppN8ZZnzKzxt10MoeTLKBeDhfgC1yPSHeUxE1lJ/oi160QHdrW28DQ5akFaXuAKGNMH2hm
qvSnD2fqJ/6j5qjuzBK7cvkJuEDunS5xOdIqN3S/VGMO4Ys9c7iOUZadHch73KgmC/FVzfv0lMAi
UARZZo/08c1OgFKsgfHjfUtCV7Dq0VmW0Ci2M3smRlYSu+s0o4OOxLJfkiQ7ZDq+lwlnRef06JRC
Ize3id/E5Savu+jseZ1rbSzF3d6YqRceRSmYv+Zqtk/YGjf7hRnAuzar/LvZ1VLt/ax1YD3UzDE7
L/Qg+3T0RcRY+fLc0j0Eloryc1pANDtaZf+VumzoNou27Ic1acSGhllFmORb4oIPUbFH9mAcBmVB
m+fX3XJHVQe5yOmxBMxdWTNeem/J0GXg6I14WZgiu6yM1ZFyoIV3kjnlaRiFfZfg9QJfp8utq+Ol
y7kMF6bGqaBL7uN3rhE2voCCCQqDwLTFgqi3nCvdYoujfhZ+pbb3SV1A9g8Bwtohoi3PQHPVS9ou
d3bp2o/ryr4PJWpCVyjqo1rS47qwS6jJNx7Mpb2XwBHhDlTipyZD5l7bWfQlqpLl0tQWcQsDFgxt
znh3TpzokKZDdggTvNIggeLVNBIuUTmN/ylivBA4WFVcvcxlTCDuS5UiYICaeKV6tq8QYY0jVjPj
Z7sGmQUlmUaIqsp8K2xQ2aCfF72OYIR6ckyr38myVT8NvM+KTcfd2GdL2p1wkPqOV7qPwgMP6q2B
eNQPssGxPlVqBAmBiqu/W94cPUNzi0SAd5D9Dd5WcigRJvAzKuOUe7m5UaoCRuyHnOYbSuc63yMy
MU13IVKvvSoj7zjZqC/HqoS502N0twdzkiz0vksu0o/75y5eZ+jcn+d2qh9Z1tAdzfnqA1Bv7Cz0
j4YbVyjYVO2evcZIfBj4ufcxOWX84OdegpujLj/ow/1tLmYTdWiBv8IO3SrdvpCn0EmfOvrQ04xx
zDZjdX+SBn54wC+zCUdWhZuxgzUgUgkYZKMlcN0aG6J8YGfvhfqq84gJIf36dhqllW4ngrrekDn7
W4V51JOe4F1abjN+hj5WBrZK9c3MKyIPB3f6bkwljGZTdT8jKEmbzK6Xnc7j9jDR6H0xoe7fLzLx
74fJWx7m0tZ7mUfdgwkF5YJPk/jk0sxmG0zEsnqvdRvtWl2Ld6TBzdYi+PQJwwhc5eYxRuyT9kZg
yS76CS9FHMuhdN+U2S3GlnRmxhBsOZsYIwMnAIkctyXCu5M3QqZzvcG5mfUSbXgj1d6i3H2Jar+6
eKMdn7XfVA+1hJrCRGbgzvrx/ANwoftEmkmdbmozRI0tZkCdWMLUAwViPiQH87Q089xvLLP+URTw
7eWk/UDZpr5BgE83BjjrdSn1+Ji7xg4TZf9WI5oARZ+TODwpvFtvsZD1Vpp1+jVvB+aJDHhubuUh
JBllC23Uif0ny58gbHnddNJTmFiBDq1xM8SJuG+GKvtcYEP4OfLK5gHiUvhaZWFy6acaSvzoLS+y
seYdwVzpYYbIsAuZ9wRgky0CTz6tRtNuiu5U5suASsDtXywm7DMYaVtujQRik2NbeleLWDzUrQsh
x/VCfS7RsGIjlo3zBbVskeFSAvroaUtxH7vxizXBQLIHJBJIAtALwfJfzjKRzneTn29sdFgmD1EX
j/A6hP95Xmx4+dbCQe+Voqe/jFrAGCI8r25SVc+hOyDsMRjLIbwOvcRC7kr9XOtm31YE3fzeCfz/
4vjf0TQkKMO/LI6Ttl3/Iv7lz7LJX9/3h2zS+00KOqjV8uYPbeRfnCh8+ZtjIX375TPxBzkDO88/
yBjiN9zgXYmZIBl5mEV4/0kljBbzz5WwhZ8nhhg42DhQMizx98k5KPcYIhGCd0KGu9zcKFv2htlC
YVoKhOJ2FwsydWxcCE22FDyu6jmzggGZO9lBen5Zwh53PR21FHWw34hG9yX9KoYU5vSA4CrbYhJQ
vS1V1ixm0Kb0gZcwceceClNl7hQB5DffZZ/iKhmszzEZO3dYAQw/3NQDXqvJDd83saKTTkEPnmoD
ylmThmRCjWBsi8v1ViqeD4zRQ3gT0woelFN55TKJUaHErd4Jr144+v0M4z5DneZ+TuHlxRbU52PO
YL1vPkn84Iyzt47dofKSdPExoJl39qPvQkIWA3OpXdFHUwMjMDbst1j4GLoBA/gYAuhOZTgEjVCP
x4fadIkBcCNvjO4WEEBvrwlQjJ7GSDhMXrOitkiWKjDgonrpxNaIhbJPSPP5ykjGvvtlarKqPIBu
O0FkZBRMALEcjtQdbrSVbFfKw6HRkWTtMoYMhevg5xR9Y3oQ3Q/urHdAlzliPneuIddEtfeF+rYz
IK+N1LZl7R56Z9kCbU+BFkPz3WZUfOfC7m03mYjUkQpMQpfGJnYM8c5syNfz/PxQNIW40brneJTu
q2bwUlIwHGiBkDdrcKyHOs5MFkzlCsyVEr0xZj98HJx5eoFzmH0RMSFXbl7GG0XKDZhcZv8wSoBt
r+3wVcVwYFv6hr9nyJecOs9XbxhbwA+MY6yq3KY8JX7Zna0QDysp86cYh7XHYWK0ABOEiGbM6A6G
HB14muVp8udnF6YOVgy+336ztQyfipVlNCFoOGURweRi7IqLK/J2x+6IXm1JcojLThnUhowPEYfU
dyfKkIs1BJI/DIZTv0cDLMnNhCfAnT97a/0LKH2GzsF3zZTNj02LpBAKxQKzIH9Ojcp8c5yoijam
lX1PTEe+Oh4vFTiQtYd5aZ0iVAiM3qbi1KjxR0gV9r4g9Nr5leZ8GeKoe2+WdofbR3OU8WgFWTUC
Gsb2fY4J4V4NC6ZyDi5WxyayMuaR0rmF2pVvk9l7d9ItR6b4Y3fyGSmesDLyIWPr9rntdXSvRlsf
M1WoyxjP0x2FHBLkqLLJtYqZOA9V+qUu4/SNJ5ofpqlXl14v+bEvy+ouW6z8exV1TrgJm8g9J41a
Hmq7G+CfY8BVJJUcgrDyXMifXZHj3ojC0VBTcvPmRj36i3Bot3kljvnUhDAmvCQ5l2gE7nv0I9eh
UcnnabVNYMI0iluVDcmtgzLw3DPH+ER2Q3VWGaakxpT4b4jP0tdmcLpLZ2uiHdAVpmexuIu5l0Vc
PNhMA06EuIwHIiCirUh9j8nsYP+0B8wvLdeZP0+pSdaub5zKrCpOnR3ecqb+W9xnRTD+UhuX0cmk
FJptuunQV3CIrf6jL0czUBkhswJ6SVDaENulbIcDnbO7N2NBhsvk1N+q0O4voh6TfW5hMuiU1viY
ahQCMWlwR9306jGEcPClx4/2ux3K4ZEbEt5Puuo/I5iUq2VsseU96ba6mNLjCHZ8qKzUQZzS6+yF
ILL8wGPnbTHWBC43qz6UgUCUppe+e2KQv5ucaW00m+7BlQOWaUPB3CM1hxiSk23+XEzGFdQ8IX42
As452pDnasqGG6bNDxWyrjtTm9EXIp7yw2L79X5Ss0EDOifiRg0ibn6X+ViKFObjPA09BwVBx1et
V6PWfLrP6x5EXPKinvs+wksRPR414ki5lmQyOlca9nfkOVjr9qq89TWqGlex1SBOuxiOnZ7N2pKf
nBkt8gZjjZBa2Jm/x+k4QeuH9pLADU7TY4sR7TeE3Wig0+zMWeLvwlqbX1PUDScMUfJDjR3Ps2zS
9inCXOLO7GYKyL5ecnqmrH5py95HmecutwEO73tF7c+JJsenPNGIr3h73Gs5jvPHjEBq3mRRjX9t
aY9nIyqGQ9hKovi6Rp3N3CzpBuv6dbTt9mGyoWrP1rAcFNDDIydb9eb4vf7mdaX7c8aqCZZQ12LE
4UcfCEXSnZUsyJ5wqR1xyrzMU2tvXSk6dFlc58Y3WkjVMkvHAO7a8F5h9plvBqCGHJakkZ7XJOdX
IhS7nXYrfSJaKAk3tpNmP0tL1nvCierPDDUdZ2fpqPimosg7lAxObr0MvcvglRhGTktzin2P7ijD
dXQ2Od8QPnX5XWcJ7Jy9or1l+NrsesJDz7U28DztoOGREIe0MHfhMg1l/5mIH4iJFawZlNYGlgat
GvtHqGjedTH8+QcEjxVQ76mjA4r0CKClM57j2Hbe8OVj68nQwoKuGWm5btrk4S5LSNKd8PQ9snN1
R4pXybaEc3jmgfYEaWh7B7dDy8SaGBOINL6Bb6kkqRaHUe89EwtxZ4l6t/oWDkJU2p88dIMBXlvq
Ona+xTY4mw/kD4lNFJa39QGe61zJA1PjzTCXyf9i70ya27bWbv1XvrpzuNA3gzsh2IuiJKr3BKW4
Qd9uYAPYv/4+kONU7Hxxzqk7zeSkTtkyRRLAfpu1nrUOsta8Bi6bHWITTB3DlPq2jk3r0fN7uZk8
DcddWzs7zc3wewWutfExy64RGYq1VlvNAeupuPOc2P5E41swFOsbtR5GGdwbDrKCCunPVk864wEs
emIj62/s2zxqI6Qtcgruirjy0N1wyCKZPPlRR0+H7EoHOoGbzXanY9CbkJVSrf2CbM3swY/i2ov6
1tvjE25CUYg5rKJZ3DaQuIh4bto9QEFzP1m0M8rBCTuOTH52kdF5z9QC5sNkBRlIUsfyvvqlNryW
te9so7x5cdrC26CkuLPMTmS8P6SEtNW+2Js88uJV1mcQW5tOO7hQKtKQ7UK3yDdb9Sllt0LSQxqN
R3OY1k7N8UZCZsylaaM8z3LnNqI23RqEql4Nbm5nQAA6L1tbraL+ABwxnK0YMhKd8RPBMOWNHAmz
C5n82DvOu2orgUpipkDBrqWGt2fu6N+wEJs4Fbz0lQLNxZiX4T1s52g/IClkgZ6jFKHhNvIDkgAj
5Moubse6oUXr7ClzVmgEKV+lmIkVz8eL23VIGFjwHVx9rm4wi+AlLyy34+IIPBxoKsEolpu7XOex
AqeEYnqiUq1WdJXjvdSL+FHP6+LRNqkBbdgOdogruL1p8j64UrlLtRI70UH3GpAfcLQssBQ1JxjO
vugARRFTzRRb2THroWHgfDbSgRIzqPdI9GPxxQJILwLg0v1s+OQctf4pkk6+Rn3dHZ0Co72rCesa
L9t8Dlr8cqg8F1BaOx2TalSbmML/RWFGzJA2xC5wrcFMzxX6Nd6lfSxzz/iYMujHjkKcWRuhcVl5
pftiKJr/WfMq1GqJtW4HTWwaS711yYzDRLvzG3xXQSLdNYszxCMtRtq6r8adTv4SM5IinGgRrtLC
KDcFAax8LdZ2mGE9YCgY1hZCQUhb6Y20U+taMIY1BP7xSfbDilFqgTbGx7JVFnww5Yhls5yhBjCq
WtUoSY8ABiys0v42iZG24g+9SWbbfLK6qshDgF9lyACg27I7NZlTTwoAKtgtVc9YJexy5+FzWak0
s15nzZwQq8CPKEG6B5Hj3QCzy0NG9/l1xeX3ppGKZy5gkrIX7r4Bxn50TMhVSVmkaxmPdqj8jmNO
JEDvGs/fzqJXYcP6F9rTMK4WDcy50gpO9jybbxydN5f5xSZVfUmf0HQ9ni2AGH/qWv+TnTryfPgY
7EYscs/oD39cfCYRLo908NNDVgraOm3ycJEqn6e0M+Tuva1X7Sdyz/yKI1vP179+8Z/jKsgvMV2S
hsk8c1jTBD+9ONCdzp1Vkx6YFnWfVNZVjDyLBAZekF9+/VLLqueH5T3YR2JFSBCl+/UxJfz4PlOg
Ne6UlLxUY7bVhntkLliuxvWXX7/OX6jHvCeW24i5DVNnl/xz7mZezzPQEC8+DCjPt+Dw7YM7THC1
qrS/ZbLH5lYGCQCD2S7fUB/TUQOMS240djU011igq82vf6W/yCbwh5AeveT0LumNP8sABh3xZE+X
cWinSl3rZTfvrGzRkttFgDYewVr3CS4937PRRd8Ys//Oj/5hfoQ8ZEFQ/f1y9X7JwPpfbT6//+h3
m4//weGf8oj80Re4FrfQ7xMk3/oARnTJ3aJ5+fYnf8yRPrA/Ndh5WizVfuBuWSZrWV93PNarSwwt
EXDfvU6/PyywSf2tnsMJmIn9eFuR6kWuF2Ilfg9YXj9pYig6cpDL6ZK57hkjAKLcGkMscMEuqdpm
Sylgk4gSZ/5dkFoIgsy0Ss9s8SDwF4mPYdUa0GFHqfXsimS+rV2zupfCjT5yf2Hk4Lht0AEqZ990
i0Am4DO6SjVw4tSEAArHCW4lvsEpQ4JhgRw4gQVNzrlRYxYvGL8dB9UWLZipNMa+CuXJwEnjAstU
MsMIXg4Ikb1gtre5JuybxMim25xnIvX3JLWN3pKYAYgQJBNfQUXVYyVmcpCcWAzHZubosP2bsDcx
RQylZR1HQhwOwYROEBN6K1/1kl9q3ZZR/4VXoVvu8JMbJHmxqFn5TUvehOcWJPMsHo4pqlxGam4P
nSvVRmefLjjzjaX08mvKF753UArdurQh8cZQafRZuQ5TuRxp6XOjUBgS0DKJZ7txxHM16vklyPXp
NprS5GYcouqhEdTSvWD0fcVIPHbWNhI9DLSJ5yPBLgsjCpnA49dX7GDu8BfOm9Zt+CAzIwLooltp
NK2IOl1CJ1Tz0Yh9/zYqUMqsaCF0Yw2ChfUeAvB669E1rBwFh78hMALva3DrcO4lp4xJ5V7w+W1l
3QYn2B7tTiXJIpEMzO2USPpFWoT6Hn2yf6ch1D4T4FOGTGJI2yCFBLoD9TIBF7gqoKgcKQ3sA7OA
+ianVtLulU3QketlxtEW4widIB/sdQqLV+yVVgLpGVhuWlXa/jYS4/Pa4et6bvQZ4magWlKA4PqI
z+RL+htsej3bk3EO7ia4oSue68G9ifMQ8pVCeRZMHfgBR1ofzWgSSFMgJyKChb/yBlLBD2FbBaem
sbyYckYHszllVUriUdurwzDM5rxLo0E7mQg6R9wrXonoH7UlJRIleE9wfO7ghB+b4cKY2MlPiTWh
AIdVDhK9c93Hypjt6+Sb1hFcLMJHlnGLCtJ9l0TG07s+kqSKd7Xku3RyfpdRtouiUnsXVybvQsv8
XXSJ+G1RYPpk8m5jQkdRZkZ1p/XH/l2yWbSLfNNsBMJN4iXxqVaLwtOLYu1+Hlnzm3l07ZWlvEoX
RWiCNJQJSnyCp4BcNPumHTW/KUkZjHosgheFqWPpKSYiRKj6oj+NFiWqvmhSewtvOGuq8SntTXAt
QVJf47hpGeT1l2zRtaZFg8TVy0wDTgDX0JPrgu/Yc3trMF1QxtZdh0iWXqZsQs7qZp0uKlp30dNq
vSmQ1lb8DvtZT9FpIKYY1nM/TVca68EDEwE4LkF1qZV/6jMRHTJpiDDw6+k4pvicvSktNnYPoqSt
px1LIO0zALFNW0Qd1bHaTb7BnimFFjo3TCCQDdxjDIvXgLx2tJTOk9F14JQGWMlqHuqb0dcvCFnM
FYU+Fa9AJR3bzCJkgeHWR5a2RYQZisyprvSqEV+y2TvryoxeqSnG/TS2xX3lSv8mk7UIGYsrjncB
omcg03XpbbAjMT+3XXVOW3/egTbpwyRhvAglHdeFxk8ZOTOHtOvqhh5bvdaRR2laeDeq6a5JIIwg
IyQyzLEW7tqIqjlzNf2666LxxhXY7yHK/hbwtN3hgPY3aTRHWyRtGQ2oI8KaxR4pxzWOESm1RThg
XOEvxg7oxR/r1BRE0INkzj0k9SYjExAjdfc8Zu2418u4f8wQn3FhjNoOucZXvNTFjtiYedN3qHGl
YUYf4fsQGzYtblAXxQGgCXKeD4Nbj/neKuG9V1gXt0HAWnlFalO6a4bcPvooJcJJ07y7oUlAbymO
JkrhdEcoWMlV4SoPpEDL/BnxZppt/DbtL1Cxo6egdbhlnTJiSwv4B1dp+xssqhrqNZCjlwZF+tag
bVtFqelvS0GiWM1m8bUZI/056GINAyz7uhr44rmCons1tyNRTVbp31n8wbVwJ+1G+PGTh9pOD40A
Kwhdo3vuTDTikDf63Dg6RAacgrz0A4JsUHQWfQqeMjct1hYtTFam0OW8cnrsJJIoS4JuGC4gkGWe
pkFQ3oEHYIpCOBJ+9LhAKh6D7tYG7alvdPHMFVfByhvG5kq3uosbZfXdpHr9bGV5tfb7pbQtuAzs
catPpoBQlth7E/H+SjIEgs3oZV8sYZdfcCyg4MO2hFerj0aEJahhj5XHiR1mc+usFx7tY50M8pIE
OQt/f4g3TUAP20bmRy0YvqZpFb/QTTDGmyuioWznsSJnBX+EyEPTyuVKGqjC1dxGj6hOdpOVfSQs
Bi5S6+yQpfS4KpUMrXR+meUcrPuiNtee1721ZZGvpKUfcuQhG3a3zZeYJStmSK1em2jT95KYszo0
1WwDMoyM2wJNOzkaY35XGe65ivvqVKpu2JDSwjjfBEDeh2PSjc1GGKU6x3MfbZpSfEZt9MDMlVKK
+iJVlrEaLYl2CU/f2kFA1EJb5+GKbGApZmC19DZUHDA41iapovTNzPMHzXRr/Hyt/jExwUrWqe99
6YzuMkjja8SQhREpRgfNe63wVK2Z1adM1nTvGMyROjU6KiTPal8BuEMPDYbjWOURz86m2ciqhZwc
S1RT01wewKQenBlnaOYaj+k456DgCEurUpcssE4EiMUWEp+e7TpJ8nzdT/e2SsQW7kG1KqQTkuim
PmMOssPeGup74NoSdpfis45Ka14XM1IJB8QF9ihRbhE3lKtO8z9FsfmCMyl61VvHusFdjsred+7Y
pHNdOZ9IFwJ3iQ5+06DGuUJoUl8NrfnFK0dWFAY2asjiayQqDQ5qMe79hmAoyI82se2gvKTvJjsq
Fu9CPGe8Toox2zJmnm7MyotuO7b5HV86ojVsfEDwZnibyGu5RIn4Ai0+mevOyIyz1WSPU964l4jQ
6F0zps6w8oCqXoaElRfEwpWHdIIsonplc6SftFa4a+Gqpx7b4lJsQse4IR+JFKgxuDKbGjxMvG9N
ViiJpt9Eo7hZVntF0kP6FvAum/JjVzBvUWJ6GMVw2xj9TQ+1kWoNTbSrZu57nEkIMFggyiFGCcht
7vgFOg7HSh3mJTB6T1Xm+ye3bCtE4AAgZ488bSw0CgVKlV+9dzP/Nn7/0PgRdGT9Ujhw/jL+z/WX
Kf1U/6Ab+PZjfwhrLTSytkvaqqUjg/0Tbplk4w86wxJkBSS3LI3fH8Jay+OHLBoK36TX95be7g85
gQERgrUgng7iLUzMHf9V2/fTMEUnywiwgE8sJkp53Lk/dX0tqks14l04dcBB5jcb1Z/AR+b19kZn
wVSh/Bm7MZv3KTr5UjvUuNCdbsmeqvZYMPUdo8j5c8dMF56L3jjhlM1SXU1Ecn1pu8Jbp67ndqrF
wBmDm8WZXuDFv2d0pjgYllKNOvRzwe63YDcFT9fZ5MRIJFC2Uq337mTN89DCktJDf7233jNd3ZE9
/GthjUXKMWFraB86+ENVeUx9bQwJDNOYuqOrwy4XK0xXycnlodj49zxp1YLU1X2LQDwD4g1VJRP/
UjwIBmrGxkezUOjPaev1athVjfQhuJNnBI0aE3kOE0dvPyXY6bZe28y3jllUXqjmMeNH3VlTH5uK
MfX1vzfgfwRYIaP8l7L285ffujeR/6hr//ZDv99+gfOBIQzqHJpRzCAYIP4YuiDn4fZD7c6t9A1b
/p2sYi+3LFYp36Vq8fx3C8nvYh7uj5+GKr8asgDS/XHIorM7Y5xjc9rpFhqz5b7+sx2M3AANdEAi
T9RPgUyuVd5BdslXFmbOuTpJL7VnFtqpBHCEdNFnJpDm44Pjd+5BqD66L0o/UquKX/+aA8y9YYPj
nqYM7RHQPa0hW4CTYmVaHTRVIihebFGW58738IpKivFt0Pvp2Zx8qLzwnqEaSmViJU9ECErWOvdx
6ZCCi59Ol355m+d6dduP43DBBgvxCtN0/gQ6ezzaGgDs1dS51Qt78uhp0BPNXLV+HVyYBpWXzuzR
TuTqIHxjgnTnxbdu66gLiZ7dheVHhE2QX19F/bTRRotaCXQJfDYrD6VrTBs7sRmQp+g5HgZItG+e
V+JGFnXESle5022L/vaWR0vy3Jb5QFZGnTVrK5bmNkg8g+CXNrk4k5ttpG5LVHZ6NZ3AJaDPbcUj
Y3xMqkjH4d3a0mJBbTXqoeo5c3Vj+i2fJqo1S+bI9zSZntq0wmFcMYz5mFYK8e6Cf3gssLKc/VEm
dKCJOnYlj/lVglp/XUjfC2FWgLvMsNTfmgHoHK2IbyCpZVvQ8TmEdAzrguSjvT7WCIGTajhVmkF2
llG6/ookiPkeTeMATCTIw55d5A1WU7GfmXhfe60+npAyznum1tYbjyxSUQKjv3d9s5gQMGr5pjIb
qLldAle9REx4rYxWp1jxtDWREtUdmazWfT/b/SuOs+LrzHbjwZRDurTU1U0pHO1spd42dvT+hc+q
mUMmzgFiSb98sbpUbllMVeuKMhmBUq52yLk1IO3d9LnFHX3DdrQ+ZVM/hYElU9JvuHBYlaPt+QTg
e6Ct7gyAypqyKlo2mJgbG13wXSWkTu560PabOSphkeg1GDmOCqgm9ps0pX9VoQvYEVTQnO3OiMOh
0jl3TDWEZHFM28nQoBFJZOsnMj7sfRE3Pn5xF6AAk8tbvaHySvNY3eQsbRsCMiPtExxEv1xFMTOe
VTu6QJc5hIYr6mOPAiJJjimOkBUjy2ydaYXzAoJQf+6mbDq5TOU2iS2Ga4xOuOjrppV3nRarV2KM
TIddVzNdNRSEDwEb9hsfIRmGh3gnpVfdprroL6g5zE3uWD17WqlghRnACIi/aQe1SnpI7q7oPaKh
xkobV6kPHAC4Y4Swxeio6ZHVgmEwmA+g3WXuwZa2fOIx0qBIRhtUxa2+kUPpMIJscOMnBqs6ZEJN
iFCaoRiBATdlXMY3XWKba7d1rY9FWrB35N6engXDRNae/jDfu25uxSHxlBqZxUayRxleMo2VdNIl
XIEolFrryG2FzuoGqAz4cc0hnvmssRh+8gxOXkajNdNVu20jniQpq3NV1p/pa/RFXV5O15byaG5R
mKU5wbZSe4qlwGWXGU4QYfaJp7WVGhnBqBnBwdsJ3BlYatz/dwyejOdORNUQxo3ZNe22cGtHn64p
enzmOsSaluxstmiK4zII43F2faymOmmW9xGgvNl9jL2SOVRv0bJCcCfTuzqqxgT7H/Z45qdmbUsz
H++7bIr9T3aM04Oq2yv00XksZTa23sZvIJputWHos88zBiWDjBq+oo6Di7XCv4X4PxXirETwo/39
Bub2S1Ut9pm3Kv2xFvj2g9/3L/YHNwBgxnKUwhoXGR6z7wsY/YOzBAuizzWpgpHy/lGK2yZhcoQr
6jr9AFGcDhXEd2Vv8AFPLpJeAwwbyCRMaf9NceAutfafF5u+Z9sU/YZu2h6uu589bkVJOFPJBHtP
cZ3PayLdSPYhbBw3ElH3wQbIj2GFaPK7cjv2Lt4PyBHdwfZrQ9+qljI9TAqdSXYrejJhE0oibSXy
eADe+glJWHQzuu58Vc7ME+wUiArjI6ofbmKBZJEZNIaDwmwgGglD23iKaSfcnwgNPMwBhVjTrJ86
AB3HOWuTM4ZTfeNpSj1G5pJFYQNU23QBcNxNUpftPTgv+Op6y+hnbUy696Yyy61CFjq077VruSih
GiS+3J7RmjCCfQrL+4tmGPGnUWnp9cTPvDhznQ1rDg77xPKdCYDhCZ0WHXkx+i8nhufAeuUWY3tx
JakobtKaJGc5Cm1nkOccRnoE3bju5bQh4C7fZl6cyRCZKp6JCXOS1rnLwqQkXjtoSA+RhWM9+h0f
s6FBhV8NaAIXnSPyEfiLDC7aeGMGfPJ2ahvsiILyttcsd9u7qrxDxVvfZoPf3cCMR17BYVYd2egS
UearKMzHBI0hBu8+7PzyuvLIZN7MnktBgYAYTmUFCYZ2sD8Ntf0inLi/NwT4053fRXCxTdhbDfJB
P9/ByraepiI3t9lg+TtIRhnJK4isrvHqp+vZ0kGs12yIHUeKC89eP9swUXeOFtaUrwSCVRu7NC6e
vC2DolqL0UZWGeu39rDIgEVtWgsaYHg10Fo/dqU13Uim1WFQuhttSRh3KDGAmiFmsKqpOAI2iE5B
k1V3lAv2dW6bz+lou2uQDPl6docZeVQc3ZPs2m5czSn3I4e2Xhs9AR5ZdkGQrt+gNfHWEZSxQ+zC
Gc4sfwO3fAyTQa/XkapLtNuyjvYZeo0tR0b+FUf3JyMKtC0xXVHNcVkYFy7yeMGythTLBtktBbk0
hu+M+IdMe82+7a7magvR61/VOnOV0m9dBN3iRcEfZNgL6zlB9YtP0+e3FOTDxUMM8WUw0mMhE+2F
ZMn40CDBuThF01zPOGAJPRDwU7RkZuTIaKywO1B4suW64bIdV5M7m7tmTqLVQArpOtNtGPENfPuN
b4ALmMfeWck4RdVH5GA5x8ajHxVTiuLPGNG+OIayXdLexyRO/Av7Vsxo4azBI743TfZK945YGp+V
A07HeDKw6mUb3cnSK7fTvTv0AlHyPNmqBPBsZAUKmqBmas62bub1ZXomAMF8Diz0y6sCRDdJMpEF
GNFm7+q8TIFVZYdxafpXRa0QL06wuuxq10FRkfcyTe3xvs/TwcFmE2uZRfyFLrPXPO87YnWUzCuP
SsYRZjg3QGbXUpgTT7YhjePXknjvhQZuIFBCMlhyeY71rG+mWRks6Yx04u2ztENEX2QVuYNtafV5
vJ97334lQXzsP3l5gLD+lc8oINmsGPr6mPaVRS1WRXlv8R83yg+ZDj2WXEK4udFDxdKYdqG1TOyT
PQN4biz6jX9P6v+oY6e4A0Dw9yf1MjI7funEl/mnkdnyY9/PaetDoHOqBstp+Htn/vs5DSkV94uF
5O6PYNffhRI2YzGXh6PPKI1s4h8mZv6HxXej6/wJwy4dIsR/cUxzIP90TIOCJ5mbIGJqCM9GiPNj
D2+2XUWKl9PtA6khVq06i3Ylrrv8KkGmdzXpbK/v2T3jbtHTZABbWvV3SaPJkueawV6uY9BerlAt
Iq2MBpKqB1wqZjMBuiHhJ71DeauDma6sVRxg1FOTNp7j3ECSR7JG9DCZlfPiVvKtMOYw5p96kG3k
cBvW6k50wUPNIyAsKgTvHLNFxPaeQ3OFm1ZdD+PisfExl1+Eiw62b3rIPjmDBBT/qXmpqjE/IitA
hFz66N4XkdroYvMDcjOdCewG5swJfYmUqZFhpQVfhdnx5Gig2owrye7kEMsMxzNCbmw8knAQNYog
VLYgKHb5oHJFOdB5yW98/2mokZWNYN+QtDPILjnqDDNg7l4OBwXzO/QsROIr4YzCJGBkIWi7kFyD
Z/gZbRxWhc/WusSQ5DaS/b0ZYIjQCWYjghxLvDbw6gauoxXRKPNWpH0QjmltDZwVAVm26MqxnY7C
UjBM/AG8WhNrr8NgIS/usxKfxmAZp84Xgb4bHaOAWAmTDv3fYLx0pc9TNJ/QQlM+JNON3xTaV5WM
QThZbXRkA5V81goxnRv6kN377yeW34ore9kV878HE2R4tarwL4eei/Njq3dDtUNPIEnXaBQhdHzI
wkevXSm5WJSg4pxi32Arvhr6PB9PLhbOZB8VRq72dIqdtU0cD8y6pSyYYVlE/kOl1flR2fVBdnZv
YoCRw7ZPWc00mKbcLYs2n2AMdsz7oS+5FkhnOWaDEGtenVwSIZyUpHXHucdnXTx1mlXcJ003v7RN
Ik4+sSQPmZJoMi2zc1HHtNaxcob4Kmrt5DmbG2uFMM250qCihT5idua/vZOGKG4INlXMDByQqtUO
xwdWGafFjA5Nyl2SltSrqsZ559tsqAgctb6OLgoiVkNlWa8MZBss1c0szbcBuZ3ohIqafysA/7l1
kR6NJg55dKaAF7vay2Ac5eISlcF8naoxD62lTGL7GV2XbplSO8WjvzP6wNh2EBmfiAjPd6XPJn2V
Y1UtUN6mpb/LDV3c99RmTl8Q3EC1VvnTnIWzbKnhskFpCmRbcV3GkepDgaJwmy6Fn72UgEgu0bC+
14WINDsSASgWWfiUd2IpIMd5xviyFJVDzNCdFTsJzkvJSWZMT8lpqyMGASrS3BytcFzKVLgG+goq
IlroaCljx6WgtZfSFvhyykW1FLzVUvqadU8VrC8F8bCUxm1jiethKZcZBOZXDBecW/zd5kaCAOMv
vtfY8Xu97S+ldxEsYcPjUpDLpTSPliJ97rIMjjbxrqBy1mop5av3qj57r/Dn92pffy/833sALVv6
gXhpDdr3LmGURgKlTNI7aHmlHrFc6AwYaC2k1XRHpTf1E06SeWe2LEI22FfYMXYxVOZNRYmAbqvo
iQVIKrGxhoo+ZuRBYayGYtTXcml0xqip75JJieeA928d7Ags26Ep6yVLWMXdcUCrj+vNZdqSj34O
6LByGBno7YCbMvFAVHpV04VdYSYPLp5HBpQFxj4wq5Cg+iyfIY2h+9Izk2Ajy23Y8QVy2iXQc8Nx
Lt9qtgWbLp3NQx213rmeB+0BoTMPf/oKtQ3GKSMjpCr6BkGx6m47KEBHD8v9GimWujNdpjdsG4fo
9f3J0uZ99DWAon0sau5QgpsNkoyWuwjtj3M/KZ5R3Vj6a8QcPFblErOBK5sTpiMHdzfFPJ6Z4pg2
t8NoXgxneSHsDNMamT+/SYEu4ppkcTzTyagF1ZnTfj4TbVLP67pW/QaYt7ruKFv/3TD+hwR5w2UI
8ety6ZXK4adiafmh78WS8YEW3UTKhSqYMQXpq9+HGh7jCSTZtmsy8VjwPEwuvldLzgfklb7D8sOD
IA8h6o+hhq3//8S58uo/jjTeJdSo0h2qLx/h64+1kiHdVup6zPHj44wN8yp2biz0FGdVjP76Tx/N
75LW/yHK87amYBL/9/8suu8fxie8FmM1dNFMgzFI/4Tao2jSKC6M6uAtXGIlZ8jSPOSeZj6BEx7P
4FuR/7eS2Z/F2L7DOhcckrdAkShKf3pvnIUmTAOd1wMojPQbQmu0IhfWOPeTbR2qPsJGZCEeexjd
1Hz49Zv9uQjlxalC4Q77fHtEY/z0ZlsNOmUtMNmqjtiwsihZrRaGhKG/gA2nSAVPkan/01v+Xz5i
h08L7izzrr/qz3sBOWb0PdyvJZreHFnDZxD+gL2CtJtuYx1q9q/f5l9eEGnzsj7nFQNs1cuK/M/7
skzXSFqhqN0nWkQGuI8Zd6Z6g/xqaR+tSLqvv369pe348SLyHDZzSxfBQI9p4U8LulkYuoqjSe6H
emrByrqRMDmrIWjQitowzeYhNc5+UdkHb86NC7bU6qlqGo9RhZurCtqE8C7k2ZrDqpMOXSnuXHEy
pmB6mU3/H64CIIB//X3ZU3Hv23yb3Ow//b4VFpY4K3t4rtB27QeI+E50JeKCDV5cL87eNjbGIyfy
XDAZ6R3jgXtwvmjMbPZIhl33mLL5PmC1cd5iSwC9S1xUUSsRIWMrwZSeER0TZi51E4j8tywF0uZK
0gEd6HkD2kvkeV1KXMJsKn/LHsQ4a52ndZthQbM32jxdjJ6NXZQusQeqgwT9m88JP6/RBUxyg87H
zK46mvZbRI/YEVOfOKB9pkvtmVDTILq0HScuErSshe7tiVlDjWMSwGh84SqdMKwZ4GcmbHSBtO+m
ah5PlZ6AGMSFSlNCm4n2aXkQdDA9WGlIMd1qGFlvg7yFvj6B8nkdMhPmQQeu3ZU5aLxJSnj2pSVv
dSGwFgUtCX0hHtVlJ9E5b36nTxdghqz8ShkRscC25qLhRH9w+sFfpyp13uAymtWhgpT/ijoKkYLL
UEXwyTL1GeyOd0rdDaKmELwgW5HoiRiwBWkPvuWtGPgcfSX53DrbeBgCvjTlt8HT2Crn7Z22+M4h
bHGFW1vQBmBPg2nhlwrIxpdv12qSxRAZEisdWVHlEzqLbBn+2A5v1pxlI3ZilCD/NKS6yTHworQ8
5K3WMixyTSZMmx6H2/M7ENFveJ6uQRFBNC+xxbgrWbn2W73kbiRxw82/cAQD6M1PTVGSEoDemyuD
NpB8X8z5V907Mp8503RLi9OMlGgmHyl3d/M6TbRbYQxntN3KoeNLChIDHT4sN5I8GsiSzBMDll10
2cA6+fztqXcgmPn2Jsk9bx34DPHCFhLj+f3v9FFEtNKsZzw3VLLXeK93idfL9RgHwXZoBRcwPDEq
pT7HliBEFkVX+MD1JpRiHIh/mvyAFARMhTTJiEUGtutoic996wrymPwyN6d7DGM6BJcIfo3ckosx
L6mdC1mLcEX9MBq9J6dVTPBIchSChGFSAYZsXLexNkeXpgH5ukpI4iCqI2EydTJVMOMxJs5Qzlor
ya8QKr0dsauNz4KPP9mJqpI7QcWLkw0DIrJYCXVGzymgHYR6OBEfGitKIKmiuo6qYN4G2IvbBOTd
aLVkm/lM6By/xhQrx30ERfSqhwr34GJKJwA4gsRhavPZdnI3FOwLXwRSxnWTzO4K17VBDGDSX8ak
xfbcM+r42Ns5ZLvEErQkBNlOV3Am5Z59REyFq2PdXOm1OvvdEH9uBY9Nei3vWKWJe270CuLvoOz5
xFay5AufGAUA/yKfo2pU/zlIE4IthAZMcs3FHcCRADK9Dmwp6I48L3qyAMcDNNbsR5KtNMTO7Vtl
eET8FoxD9+3IIJK/aPHM6XTJJTXn2AESg/+z4rk8XTjmuJbNiKHs3tUiTmnVEdwg+oZ5IiEwS/Rp
tnBBygX6QzgFLWf0tABHzo1tNK8zcUmklOTj21Sz58yQQBKsAvE60/TsmTgEbqx3M0iko0FOPYto
jyZYmMxBVK05RusHF9kxSmQm8LyNeAuc2XcweCrgQUo0xsey0zR1UIk9+AerhI68wK0FgC50oqDn
8Az9RvaW424Q/R0LFhinUWviW0y9ySH2gwcvSdqnou/e5hK6Ppeg8UQWFsNkgAvnicAYd+U0jLaD
ujE/Dlo0jGGRLPiGYPTuTeQbyLfkeHBQrcg1UlVypRPDu2Lc3vnbgC7zhqyHadgqfJhl4jfrehJs
o2UJpspGquCxArcduSqtqDpXnmb/VhgWf7/hxOoenSQwo98Cf0y7FXKOqN4q8sILZLcYPfBc5NoJ
ocbAR1eim1c0qC+z59f71K6wBCeWTlY8oljPIL81nM1IvBKjRy3S9EQJWSOO6NyQfK0tQvFNSqI8
Dwu7iDvkMGIGK5b5Z22aORZKsgXXWuGKz9+CNqIlKSV3FRcNneB0EbHuLwl8y6VEd87gIamRjr5n
kbSuyTM9C/h33oM/3D4JTmLkqyEEL1iSbgaspqC6yH5MIUDEzP3g9a0mKw6I6WzAHMeM8QnKlt1+
fjfNSCcmyYflHdlGTJVYHv0/9s5juW4kS8OvMjHrQQVMwi1mA1xLc3lpRFHaIChKhPcmE3j6+UCV
Okoso+l9d0R3V7dI4V4gkXnOf35Tc+WMw6QMLWSs58bi8o6NTmDvzpzjUPPBfKJFPC903aQvrNuk
m4zEZ+C0si59qRfJeZCVVwVjI8WVHEcQxrcMn27Q+q+VBXMYVKVjRZiIZ57dgvOxT2326ZKWuNvM
LfZna8idS8UwW6RIfP9YRmVjZQEjl0oi0jSOL7djt28LYjzeEnyGidq3xHYNoVOBcBdoBp8uvBtK
wZCeyGsr1Du//iRNIKUb05741GnZ8F3ltHDJiv7ZvROYdqNEhwYooBcXSbxCIegsJtcNYyWcizHv
8dvDGmm+j7Ta/uQkBhvr3JFIhJJdgdVhzoif+WjEDxISIAm2euFcicXyevZFKENFrekXzZhor0PX
InobJUNBPjNVzltejakky8IrIEqGrT8YD1aHCiGIQTXyXecKrHtjlSKM66DyEu1iw98Jx8Yj6qTs
2Kruo/WJZjgVPi9jyYoreh6jZiApCwZzwcR8Y+NgkW4LDwr5I7RmWG3cJ0rLe8dKtfF++j78Sb+P
gorc8xkMrbypdU4So+nZzTmxl8aHzKNajvdqHS0xwVZ3mKPAAnmbPEVFmW4GuWYirYOp8m1G5a5j
zvxtcFUOsLvXYRb/bjdqHXAV2dJc8/jbOwaJyTFfB2FK89MLDetw9AGMycQ6MIvX0dm8DtGKUdp8
D4Zr1Tpm05m3ibmPQiY4t7HHlm6RO7cz9NjYdOugrlOM7Op1eBevY7zqbaJHGQI5E4QlMHIqkmEd
+mmpwLNxHQT6bzPBAQXUhjdQEolbvVZd+6oV842/zhFZ1xQG62zRRwFxA1A2bSYGj04/lwe1ziKp
jSPiFZhPZuukEuRJbpUQN2KdYmLIU93ytDmX1xknJ1+5F29zT83CO5JRaOwX1+hOYIpxq270dVba
aM74qVvnp/WEPVdIAAYFpGr3xTpndaazxdiVyq/amuskFiINQ6/vOGVpAmQCB7tSEJigZcs3jG2Z
JIqRV3hn2yT/MCrXi5pCW5uaUOME7oMZOhQ7SKKzQ3BesRsO2RuPHu8GCzup6z7Hfx4bRHab1OlY
kcu0RkhGkK7685zLDDCWsnvzz23U2nX81Ip7ABEumlaX8DpmOe9aY3wEMp8Trzk08Hco+vG0xW1g
LXz/+Tp/6n48zzPQqho2bb+gcfu5PfSjZBizesAV7C0BanRd46ElTaNgAEHOmSPW1uVtO/zn6/6p
9ee660DJcehMBZ3iz9elJS/wi1TNQWWF8zxoJWqfXpG9I4n66hieVPOdg0iGnQLuUPoLT29wm/d3
F59mumJecD7Ee4fzuc9ATwynPpCvTgOCF4H5ADuQ3GkX9DeArsd/6k1HW7JW3gTfsLm/3YD/UJF+
QUXC/G992H+P2D2mXYzw+Sca0u+/9AOxs38Dk+PvMW3xxkICe/tBQ7J+g3K8Wg4wUfHWQee/EDvL
/w2KPtNLnVXumGgH/oXYrUGQmAF6wEGMP6EL/1vzTfC/98uLy1uMUB2LTwED7/3ingicqeEhHDwP
HiEddO2F3Rp2tFRze5VKrKnIQZorj/5lxJL0gz7imMbbWZN+Ho8nqwYN9zvilGw3MqJtxzD1nKxx
S7CFi4e6IkYpANE6ttHwENGteoAq7TMc3LxLyT3u4g+8wtWjuaIGTSnZQCbU2V9t0twv63UnExi+
Pld6u7rVm739bDUOP0TUhP84OLX2jRxTPOwsrLe++a7v4y6W9kKektrddmVPfaSyS+ymGgZzE2pq
aQkskfHuI1l8HExcsM2k1h40YUOAQgU1bWmcSGdCnhn0ZdqKjWta6mR0Cpldnnifi7zwzMt+mDxu
S40pj6FkfJU1xhjivAHRFW5ZvY0YRdo7eLgiiPr8iyiX6jKW7M62t4iNTcbiEy5X1dY2IrHR0IuQ
OWjJR9PM5jsSG434CNU03eOB25wjHNnc/ZtCEtM17dPQ40wywnz5kOiYoOZpVmAetkyt+9j0qHiZ
MHJibxesbUiqzSLgochfcyndhbHgDcHitN4aRgMPXeuJ57ERa/RjIZtPIhYojeDOPUDOXu8y02KK
2DVIzc9x0MRmCtlmTPYPRCryjwm4Q0FBFVST7Nejgh1Dd+jxyLYYPZRbz0bhGXiJT4GndS2lk6zG
+tJgxsJYa/3HApoKxK3GodpqMa8DcktKfse25ty9atZENwa94AX2UBKBKTz2V3uktBomsTJbkpiK
LVZkLXp4wmNZMBApaYzUKrBvV720vwIqJrZNa3EOm5hg5RGR7+CTWrfmnjXo/fu9wGwHm3bVL5d+
NXP9ueREMWNmrWEmFr6Qu94U2ADEggw5peqF5s18AGm0SMrhmXF337ChQq5poXFEFvDGxk0v23hk
J+D26jKoPEXTmp/XD5EeH4dmonKM62z4iv6bnhadKuJfdIOkR9bIafZFlnGG1xpmRvgQvgVqCq/i
r1fO+uW9ZSAfbTFz7mAnV2vNpSV84y3hT6mEx7Ks/S18NlAZjTQyuAemfsZMx6Ey5YqOi9P9DvNE
60jcEWvz+/mVSdJGZZcDMlkCr+WNkCbWaF1niGd9nkmDeMN4HJ0zp2UuNQWtrbpDnGa2uH3LH8yt
NqmPpMx0/RYxJ+1Ra6Zr+WwVfK25RM5GVI7zUQzZrD2+fUr8Dcf4UMwircgxtvmwduOwyjSImie/
Kyp8IfIeSLB3JM85L6d2uUfcXOe7ulgfqfmWvOdls96fhtmvL4mzQJsLYaHHD3KFp76HZRKynOK6
vmZb+tB/964s2KHcjNgKUerGvFsjg16XZW0LM0db15RhUojFtuaV+3qcJNC0USqgtiZXBGPkg9wM
vrkc0PjKO31NcZ0Yhn+yWGm0O/WIzL1IqtLAE9tvrgZvDGt4Aqh7TYCfoDehPo8lwvdwRjR4cnQ3
unxrMXmYTrJZOaR3WTIPdBkd8NmAL1qErgBIamIV7zPplTtEqegaptgm0WvoXzIN2VpAa+E/Uouq
e8/RytA1EckGZic7vgw34Aqtmsa3K3O4IUtto1IfZFdYG9uveuIg03haDgrt10EiTntpm4zQUqOq
vTXRXFJ1meSwH2Nc4o/4MnB/5xUy6WDtXDn4GjOSNkt5Iw1bbBFlmDHpb5YMzJbE6aDsRHPEcNLa
4/iV4NzFiYEqt6nuiDrAr5PBekaKQ56YH/x6cXea7OZvwi2ti4j295BNnvG1wAbw0YtH5e4AxbKr
tnPSb1ar5MNo2zOT36rczlkRhXWqfSC3pnskILjfoJcdUKn7xH3OBrESJpGxIPagbIWvqp3u4UNR
Mf3FPTvGDQLdWX8JqdBdc1zcWRBDHOEqlWf95UBuPViu6RrHcenya8wP7Y1N9AwoIZbUTphGi3tl
x+2pc7ryG1ynBCWyBx8IcXCLjHpQ3qmQ2p1RYlIFj4+WPMy9qTeuCmzk29tFWJiW6P5+oBncLSTm
4aSWN9cSXXOQa2N0ribso4fZReCrNeOdUVVPViyRSgx+v6A9GFPrqgGCMD9E4AiPMim6+0KKc2JP
LYFYVI4SKcQdI373vnKJZgSJHrybFq0zDN2i2WIypD/FplTgQN7DQtP3cYRIv6+VjZuALava5/1o
iuYwdcrf4iJzUI1PnHBjnvse6N4pm4TuEPNtYlGXIpyjdtBv+6Sut4phG9ZhBEQwj+7w+p4GkvIY
6Ff6BiKj/Bw1qixCQ4w2ct9yHMvD3BbFGGqGKIhxbmucwPThwUR88yk1fb3nKLRgl2ZiRE2iNcfJ
ATcMJZJyWtvmkjSH8TSY+mfZee110y+4heGz2ziM5aPhCn4GuinmRPezT37FrDLjNjec4XUSqvs8
+4xYntWgF9MtzVVEfham78e4yCvCPLsnc16i2yQxok3uIM6GkK6upgFucQF5eXIdCAi9pd103eBs
e9OKZ7Luym/FgAt4uxoURPZs3pKqN33yUifaxGXinP3Gt0HdJH73eZUgE0fi1pzIGcivCWc1qw2E
We1W5DXuk2Kkny0LN5gEBoNNX1af03FACF03H6KxoePXu8eBI3FLJp296TP9k2HGxwzg+UqbbfGE
4St2tW5OnL0R9cY20pKE4ZKIbyxA5OvR7Q7eKIcgdzEsxPN9ZNesGwW+lAx4TjO3DM0EQeUGacY4
cPhppEWzVKDFXZUAoAezMD5GmXCDuHBAAcxaYAs85BuAjmJjNBPrwETxnSgHUwTLj5bVSMOB1ckR
vvMFLiuBaTbWLe6Dztnzu+G+7gSy0g41Od8ngWG8KHIEh+maKbsdNGP8wdFb47LCOoIwPEX8XjXb
qOLK8p4IA7IDMsqPnYml8UaZRYY6XVcadCvHboO5T5JzqaBZwXKdH3R4fJdzb+kf4cKyQSESv2YH
mgjNxG98M5T+rTXohFNUY8L/NEVzieqvvUvssphCxPJyC4sV/kgia2g/IhuJUXD0TRc5RwhoZC/m
8fwBt9AImLYcH5MxecqiEldQ2/AoKNQUf5hwVmAkpgZO3N66cJpSHZQeEz3sY03ojOBlwdBlkvzb
Ukdg57mjQ4xmnti8CeUAEVnZZNClI6cjszYAT7cs0MEL77EBkg+mRnX3eEW4O1CMKNtyHCLFz/p0
065KIS+KAl11BrFWK6iHTAANwRz3l7WYhRXoyTxeqk7UO4LAFOYl7KcYy6jEC132m69ZOzqvHpDz
FlN8ezkkPgEXDTkOB7/zo22xllZocztsCOYWpa9R1iHDJQdBU9tss2qCVDZ647VsDHMTzQWBChPZ
oEyEzEvUedNpYTxlfeB8y6+HqrCwPIHpX56zAd5mn9v13Qgw7twVPnbHoa35XQCth7KgkuJLjitc
vPOdCkXWpFML4uCdE/eu7uFcqqsqRzSBSt9X2AR40W1PGbAGSDTsvLMVw0ucqprwVuysIuF/gjRY
3y2RJKWnjJNdi2bxyu5t+4Rlc0ugW9tqpO7Y44VVF8OlMlqob1WqzoY99A+JLC9a2V423qI2rW+i
2+rr/gXih76fhra7MCY72nex90ihJndu320mtxO32YTBI8OLPEf5oEpSXtDSSWOX+ssyB4R4EudQ
F1WdBaXpLHejpTdfVF4yKWbLI60GFBYBVTVyQ4CXr/Kx08qXGWcqgmHm5UZLmJhsCUuxxy/e0Dw0
41zlLilEo4hWZJHN7RgpB3TYcu8wFv7YEE+cXFZF60ZXVqU/D9JvrhVaMbRtrIUj6YcRzzmbc6bC
WeLeIWuFZZeSk+t3EpVEFZ3rhgjdlaUFyhOCT39kPFJD9uu82D3HZtOeOf2OQ8kJKg9/6OTP3/Gr
fyKYrAwEz/IN0G2BqPi9H2DsS7yeYupat8MKUK4Ivp0m5sMyu/1XvzN+Fd1ov2fPoM3H6dA2MXTU
Gcq+t/pHyTvDAunrQ1V2/hUmVs2nno35OdcGghHNenxB7yPEKZ680Tp2HVGbM7xDLSmvMzsDjnpL
rXPaSnQ3ZTcZp1JzluaiMw2mFSuNYsprCkCxVKu1ebkOQGLd8mnoEcYzANLAslpFUGc6Yn88NJn9
XNuTHO7RStr9bhnwWe5DPIkt8RkdfoNlhado2OIID7TUitesZnaMhxIo8JMs5v4rS6Z6Zaxd3Vt+
TEU/vI1iCWlsMFgTSsFvBT9e906dBsvQotsFIUoPyZPGYf+G5M38YHcj6oYZRJcYjsKbxas/vfXC
pdMap39+6O+hTB+uN/EOAH6YIwDOvCPa5FTIkdPr9cGe136ZyGB6g9EoaNf++ULvMcW3CwElUgYQ
2Ml07R2m2NHBtQD1hyIh4Bxwoiy3Q9XyfN5GO326onhMa2lCFk7ZXxBf/nx1D+tOSC/AqL7FcOnn
q0PTMFx9VvjSZ4354EjYWRhtztSP64BJoZMKnMGlCdAkZvHf0cS/ZVIZ8Nd+QjR9HaccUwfVNJBu
/em7y8xmYBF19aE3Gv72ScajuHYhhjxUWU/bLAyHLz+JuWZg/YZudtVI41fFbnGIwXof3p7Ff+DN
X8Cb5kpk+8Oy3TwPz//1ncp4ei6//e9/3+TFM+q9n+DN33/pd3jTF7+xaZHy9kMuyQv1O7xp6Kux
guMwGjB1k1XOH/3wuXTXP7H+ZX/5Q2EJIGrYYKEOF1l/798zO7HfrTNQUzxVTOJT+ARs4+8pgt2U
e5VyjPZCYBW0sUSxG2gxdhahwbd2UoFQ2H6MVGjgnMSIpHNG7QOQUIZByducl/egIYEdvWAa7fHW
sroHMriKSw/2Q3Ye8B/+zLzK/WQvTnWRGIgSB5mZ6BeZi7Zkv5UXpoKU7eQ+qUzYVoIRtlr9qUqa
+pppabPsEWfuY4kkIF4Ss9mVk+z8TxMTV+9AdiGV7dDOztMk1eidZ/xCSQBfvRhXhvfWwuWkCtlX
vfR5GrTkaeyKvmQ8TCG5a8hPc64GW08GPPOKEucqKOlpooJSEqYsTxjQQ/nbeaCqzQl+MUhLovrO
pROaMxEdht6hJduW5FhpJSx/gSlRQIiUT+sALaiMTp5JuIwMooL7ia31XI6EPke2r2NAPU2YWhqI
SfUXSf+MS3WepLbEGJugPUxYqqxGFleO3aLNgTOSWh7gpAZGAS5HhEiQeAt5Ahtk+2LBWHOKSc6G
C24myOO9jKCL7Cvx6nNv45aAG7yNTKMmVMo1ARr2Zq6i7oRSRDvqkkQpndi8ACtxImAmwYyxT6pj
omnTPrYb8z5niAedu9dhMkBOuTUKYFvHb+ZnQgLzLS0jPWs+41pYU4pgk5Ff0U2AW2CPdqxrgsrz
aiIPoa1qOJlTMR69SYWEzOS7sqQmBMKJbxCrVOGUFGrjICkntcq2wJZidsCFEJaulCWWbRq+7HmE
H9/CxO+myJwPeV3Gt1bc9meZTO4teWXTpwSlAlkYBm7PTaJuWQ/1bp7q9BH5SXQuzHom4qzRzJCp
/4S5B5I3aaTuyffz6DFplHVQiaPdaIQwDwHIu7+jeLSuIjD1vZZhb7Yx3C6fH5vWY5wMSPehdYzq
HhvEHO1wlMQqJJHGUmFaErEb1sRaH6uOMUXgD325Hck0OEp8RfeyyONHGGDWpb8QDhcYjS0fhG/0
M66I0Ps2I04Lr4YUDlWnu6Dii+uq2uZk1gYgsDbxRPiQdtJ+yFqX9m6kxRCWcq9WnSq29SkEA6QQ
43QzxrF5aSiOM6Z3cLfAFC2EAX13mxROhYhZVfspcpsvEn6b0aJ6hN7lXfCkAYgaS4Rz33jXy1yo
Ww7/5KKi3X+IUZ08jRbQ88rcN1+yutMvtaUCB2pby72QhfJ3Imu+TX4bHeC1tjSuxETneOfdY4U3
PhGiUnycAXU/WnJI1+hSL//YYrJE7CZvmKMN3R7Ombn1XTns0oY4zTpzsE1Li33WWfNN5Vf2hVS9
j6YJwAmpNgk8NwYymGCxcU0KMMFJz1WUqQul0bqFdZxbrGKguMT2oCulTMU31BnztpZjE8oI4Qr3
ZSA8r0jCWNNDXE4kwjW/2hC5Zz4KV7MwKOs+pEt3nzWa+xWYJzcD3V+tOmzJDCk0ES8/uF0mLktI
fldMz5vAwWdz46bx0Re9e42rKPP9euzvF2JrmHXo9YszYv7QyKU+W0wzvrSy7trA0PDf8EtcCuMs
Fh/iRGCC2iJZWMOa5s2y+PG1MI3x02DjZELEHy7vOCouuWEAyysQlbSJn3srSb8VktFDP7VX5hhJ
LNyk2iTTSHgfEcwHS3NNL1BSzlemWhN+ckdSjQ6mxhsncIwDxNd2XU0tjVOxV9+C7lH8NINB9PNK
zZz6lDqwiFIw9aSUmTqYKwW0lgIwPI+lBRQbeV9yWQKLjunIdMMjkHSLaeN8J7SI7n6q7GdkhCss
jX4nmAeDfW7ULbiURgXjafSSPjAlIRFvkwagyf7kxv44B/FoSdALu+iIYkiOaPUmjDAxQr/S0Oif
QB+QRZEWFA66emk58+4MyB7HWIsYfmGUEsZZ1KO4a8ARW6GusFBF6+U12FvUnf1aa+Jr2rTmleFO
PT11izUHXKZtC2TKS06+H2GT3rVv5VjZ6jXJQNnykqyuh+3KT6CM/1Dr3T0mHXroGV2CbSgTihTd
2i41DBv4Z/FvW6Ort5pjEoCIvW9/iDF7LvIp3okxjTZd1Rm4cNlin+FBs+N9f8mWyrtrTageSVvU
DzG8r8BIuuZCZnm5xbvULq7JjYpDu6+Aeyo9PmhSzXAaS2fYIxiob1m5JYwUX55TIs++tgrL3cBs
jIKyB8QjdiJxwSecNybBl2FtN1CIitwuz2Wk2bvCnOujUQ3A6j1BQXOvp1dYbbrEl1X1fhjVuBFg
pZ8IgYQp5dVAQm7+eeiNL1lLa7RwPF5NcB0xaullchZeWxLCWpPrUCbooy3VvxqYDm1HYx7vM92x
t5OQkAliL9/BqfQgzWjRPWkR/ToRGPbSt1o+RdrdTHFmGYROYUUaCLP0mKwl2lGOl10qktCu5JdO
F8VngHB8RxE6fS0hPG2JNOG5et7nxCu+dSSdHGGvuqHu5vmmtfknkhH8YIaUf8AHUz/qzBQ3U2qY
OxMm4dXSaNmLn3k2e2ei7dEykmLZR8VtNhTE6ZAct2uGrD1CXW62I9DPwSKMZ+cqKi9NkrWSmwkO
w2UNHaVQTbsZDE3b6DPSOdWASVpuX70MtkxDPvtDOsZGOM6Jc5DAvGFqXy8C5m4FJQeqA4bTtWG/
tHpzO46Q3Cocm0JSifds0RoJytqTgbFWkCQODsU52IdTkDWa6/XJbbpbV4du1+NeLbGJ1cl/3OhJ
dedpA1LIeol3VUeQKZo1M3DSinYZTyDsL3HxFcW1VWoaJrJkVRXO6B9ItooBfcpbFG3nGXHYbih1
pnBM7ELcwZH2jgaQdF7smcPVm2HBRUnEtRfYyWjsqwkYKtZc60YblBmwt7sPULDTw5JFNZ57xjfC
OtBMzlkZpCXZImba2BxkecJ5YI23ksb+JS3nFt4fy48InoOjpurW0Uhx9QcC0GC+GqHuN+NRASkc
cEXSgjhdvItymG+L1P4sIvfDf3qp/5cWHqN/Gpy/p4rcJfXXb/917Ivn6utPAq/vv/iDLmL8BtAI
jcrChcb0/D8YSLpov1Av6P6/lF8/5F1EA0BTEJ6DARiWkybA0g8DO/46MDPwGeZ/9r8lhH9LBHjH
8oL6LkihFHwu630aRQuHryt9Yms0XtUgm5OaMoe9YQv3uNympv0ky2m6xpYuRYDRPBUMTCnAyfCq
RzJbyiXJNw1FM29FWZ2LUX+E+BhzkhVthqsHEMRCi3XsDKxjBbk0u2xGZe4xEW2QKjKmM84ZpMxn
3yqvHcm7qMk9AVzRZuhsgvMkxO1iGr2Alux11Mf0VKKgC1u3gQVb1YxONG8JlG3CzNWXy9rXz46B
mT9Q43OtCFtEkr6dxYyN2pC+9sQXbkqGNFu39k6uhVE4rl9hE1evfk7mlDHdRcpOUJWPO2Hm1wQ6
n0U2X+oxP8XBGagkfcZRB1NacpRs9pZiMl5q13lq556BdVSEXZlYH1FOH9LOc9CTMQWu+9XtT/NO
xmA95VPx7OqLsdNjpspg2usdGHCEoXwpXrOm0sIeIsvOKvAmtkqJfCl2eefl9BBb8m5tfUPPdOJj
V/gviIP9/WryHMdktY9mfVwK8C1N9twYXQ+FnV6YyWiS2YRAgKJFNuIpsfKLWBXPXZshbrVPsLCp
XBzRbwVfSIr0tR7msyh4VrM17MgibgNNrAJ0RkNqSDjwTGpRs+ZGmQnm0lCtCY5DiMQEwB9CeOYg
PA3eJLG23sukfOY0xChotfIccAdBQ8NIRvADpFGdZa+fB1Pux2S5xNcXRsmkXzYuPIYpT14t7EEh
06TXea4ucVCyD17tM8FP+YbMJx7xHuTkGZyCdHVL2+Q9F5oAojcJauurjgg7WpnHTmCWnNjqocRF
Xs0VmRhJN2yiOn2uJgq6wlRYyC2XkxmnmJl06Slv3adU6V+81rrxZWqEDpD7bA6HxR67Q6umh4UM
OsgPAwvVOsQlzwgxfhHmw4RLC3mrTj0nW4npW+gztUeYw0rArJuW0ixJMuz1xyo2XnyaiIBxFHAF
yD612kPbjQ9CFa+lTtKdjuhow3zjwYoIa8pTkunoBeEAOVoSGkimmFNz343KoRMUT3VbZTtH2BgW
CJdTi9/jewIBuCxFy3lK3W7mNGE5YpdyaiiUP2Nu6IcuRIQNhcl0azksu0LFERUjZfvsD9OhdeeJ
pDl7Oval4x2hKmk3OVq0bbs05U2lNTOpacV0USIqCU2tsF4Go/88T51zZXh5A71Y1SvhCppVk21g
Z1jEhSzyOXLJMwjo/wuI6KKtHhkNPJaKzn2D14SfMtBArpVEJ1Hln+mc8LpXxZY+dw4XK900wwyy
LVQC/xiOJ8aWqosvvBoWmOO2J4JHzhVpuVuyAB5rjZqyh0CAl579jLyse6kq1H2VliVb8lSxC8SX
oll8Z1dyKG+oEqOzMdgDNu4s/yUzX2qjRpfVluiqJz10lGnsoILw3GZegRFbzwAKhM7AUXiQj91x
r+BEIFhxn1zNOY1mK4/R1L1CebgUTv491+dvwdc/SSxBXfFDcwSvPgjbezYpYUoCVVJOqzwREEJw
xLCi+KfUbq+XyHB+AfW+H2l4XM3nQLNA0/FOec8M9gVMBWfGPDheo18qI78wmcsFDoXvL670HtHm
SsiOKWSh+RDb9nZ6vTzfYS6Pdtj4H+m6GMfjAHAwh/zZj9gN1+04M+QcWqjwKOXlrO/+cID/xYTo
z8xcrokrDGxM7GH4759R9NiqGLtiRohHkZ1s7X56QJJShJolDlIjH239vkWxXHY9u9s/X9r6E21z
/b7+qgqG0o8e9N38AFRcMjnzqkNfdtYmoyk8zxFWIWwXl1md5QfdVy+yV9Mul9N0kU09762PyQxM
m5fEYaBcLZcjoyTqV/vg+yXKk7Hbmp68lFgQBGC0TQhMQUhGds0Eflfa0x1DxUfdTkgEUHAnvUIL
VV37exuKwaeYziGEezxv/vmb/sUSIgJLNyE+G7ptmu/I5WaR+uisRHVIzH4nahj2/nLGeqb9xR21
/+qOCgM1MARVLEXfo8W+NDzFH7JW/UIcIVeeZ9qIrY5RX1A5frbBo/56iI3ylvn02R308jZZZ0Ri
iV/biX15LVVwicix81CXsdaTeiTHB813TlY37ROP7d5GAYTtT8KUVJnqKbYJkykZY64aPgLv9a6/
q3L1qJBJ7EjxExdD6pVbSbLQJQrL1yglq7PKC56i8uq90rLXqH7jQDGdw3VLNdYhme1DklRpGENU
goapLnPyLkNzXM4kTlswKPi7UVB+7mwcLVy4q7+4kX+xw4DsE3BkoM037fdC+YVmpBWaVR2YPb+V
E4qdDaQV0yFpHf55cVBh/zRJWt96grQAn5GnI7Bd//wPb31nzpCUyJE82Pl0J/r0osT/5heX+Iud
xXUQXTOtMPDre0+QRplI+quuY4DuTw2+QgqzmWgh9M58IQti3g9kr+WmOPiaeZKRn2yx+LgAXv1I
4O0XD5A+MMupQ0qUWQcMRDlkfXanZi6v8VV5hTJobZHi5gciKRd0X1DkRn3pr4rU2U5e88HDbBAI
wYMPPKfkBdjULYgkBlRJ5HSZnZkElt+a+1FBX9bN9NUGKwzaNL+eVE4mRTyHWPFQoBrYudlGQ8gX
cS2TPtzVlUnypbV8t/f42xNG/MUby7PwoYixDwsm2T8/lNWLWNVzWR2MgkZhSso0TDFbDkwiC66J
yR6ClHKLJAnvVNrY20V9R3SVUd7AZn30opzcaKcadzJaJDIgo8YuUn+CSmFtIMUDsE7OKRpdJxwj
+5TgkgnAyE7UYKKycbP5UTfly9LrQeqm98qiOvRbvnCnqX2e6I8zhVjQREmztwq59xt5F9vOGGQg
2IFo2Ph6Z5J4F4tsU0aFvzft5dFvuum7yfvf3qS/eEk4M9Z/GRZQwlsY4R8WroxbNHdyqg7SqzaU
OCpwJR9HID2OmvgXT8T408SV98TjFGZbM3AP+dM72QprxhJxrA4d/ktbA2Lsxouyi4iTyjd4Ptjk
gykTmg73nm0qy6gA4+IaHtsSjDWMpLryG8DAqd36mBgF6CsHMGnvS58bV8ANN4UP0x5GERrwqrY2
VtO/lNlypwoMSN31MGaZxVb+TKQ0VSp+TdlCGu5YbTJVmyHl6hYqjrcbeKRv7eUilEX6Fz/or9pX
IMswa+S0a6JxCIplSI4Kmu1bExRVJP9AI6svqlE+pAONpIcLari0tHr2Ih+6IdYDMsAC3KkfILSf
Wy1Fh0W1ZrjjJl3NV9d/0Er+HzwmWJDNiOU1GS7b9TXqlX2qXfngxGsDYeca7xMy96KlWsJk6Rrj
CG8DsNRvO81+ajObV2yI2ivfVi8dkeCSHK0Qevg1FAmsBRSluCjEU5ZMd0gRHNyp7AO2GhfalF2Q
bNZiesQLPAzFBU3xntQ0TKzjiYXJ2+HI4bow7M8JHtEXuWEDTCPVNbuZKDu5Z+oCv70FY/ao7LFL
eiL17FfnsfMXrze1DmRVBFGsKP1d5VEgpW0h6pSH3p1f8PC+63XOvYk2K7J5rdf6663VrgcMtgaf
Su/tna+SYTfLXgZY379USAM3+VBlWz/3N97UWS5q07gNTdOrCGgb50NhEMcypTmkx1ik27Yq4pdW
K/zrpiNha0GovQXi8q8YC1Dlu7jmauwx2TA/Thbllt5ZTch4ZAxVjDV64VFZxzSGnIcJGUthFlNm
u9n4MEzsoPjX33UeLSmWYtfTON4Je9VeFNBN0i4nHFcul8icCTzEb6k0tAXX7vnF6Unj6XCTdukO
DnnqnCYOEZrM8cFCzLJW84P743z9D1vhF2wFSrOVp/L3CNvhWT6n6R+xtd9/5XdszbDFb5wQQFdI
tEjZdDiYfnAVHH2VacHzwsfY5kegEvyOrpk4QluGa/r/x955LcmNbFf0izCR8MCjgPLtPZsviLYw
CZPw5uu10KN7RXIkjuZdETMRDJquKhSQefKcvdem1EYFRk/u3901HdQkTigPP886p4NG9E86bPbP
hQZsH8J01+AKwxGeR5NtffB+2BOE4+dLBpftrm2V6jljFoxKmUlXTbjk4DaUFTPRxJ6NaFIa90ki
tVvoxPO+tLRZhXlKc54hMOp5/KHjRnN0VOCa2toTdJNWCH6Oo62xtZzF0mv4bEoGmkK7VTG43PWw
j4iGyPxzQyN9EsvOSOyenPeVMctbaM7LwYd2EyS61n+UwO+aILFGi0EyMZUTEAym9m03vtD/Z3Ru
JnO6GlWRASQx4EzUfM2ycwHVnNAFq1eIaNkLXLL5WpOQRgxsG88zoX+hr2LphiZzgY+hiXXmNRTj
sSH0G6rmG73TgPxVeWs89Oa0yL85a6yBPz/Uk19fAcG/Lt+qEL4H6Pvnr6BYLCtjbObcLY3pryQE
e6uMVYPlI4riuGzUnRukRuFfV64yzsvR4KMpx6ts3DuIf5eEZDvXtaujv/QDJ2o7uTR6q3onTUZ7
Kmu7vU1mbdqiK6MksztaNUT85o95Hnn7mPHWDo14deV5zQNjFYJD1XhO7qBxbyTG3k18NLRO/frD
Q/I/nWJ/ttXyoWkyrDewB/Wccu0vR0n6ynEkVHmH2T561tdvP64q/Rs1MegcF3Zljzz/WFC7EtRR
FkBwtG7ZtSaI0amn9aXIocQDaI/TVVzS/xsr076LZn4Fd9f4ICdL5zxkjFdJ7+jn6Bmma9uLHlFy
GXs/TXPaOeMQOjLHc1CO5T7RGm0vB9PZMLeD6ikK7ulVXH0mFvO9dPrzEVHjoaMAPMwebvvAiqgW
JoSkEyXDlglRgmj0OVd+drKsanxDJIEdBvvJG8oDE5YTMrem0wcyVFEJqy9K5jjd8lDKS3cgWCVv
ZXqQ5rso0qwJ1okt3gLge+ysbOIpLRMqh6/Wopv5e7E0RmgAety4ZQmPq+RbCroyzS7o8dbns5cb
T3NXqg8vr8GllmOzsjhsvz5Mi6vvyqRtD/6k0rO868QFM+Pp2iv14cKWsN2Jd+mx0tXJkh3mJslW
vmps3GppN121nc4FNdKYJE5vwSG8PpuaXG5QErVPVtLWrz5IiHPLavxQxNP0N3LJX9as1S9q+JzL
TRqTPt/lKif7cc0iMy+KYjgwt0knlpvOB2mq6S3w1IkyrHF7PySdlHunqZa30fCWsO1a4kWscU7e
M+hAlwqq6QlHSP3k1pbaoIYU+9pTsKgt5pKgvx+Kmp8ihwb/aTaY5R4kg35erXGIoouXLeT0aTvT
IridaJKjAZr5qKAX5wuL0X/IcjXvBg4p64LK4bDB5alv7U4zICQwpwThNkyXQA+Xm6/bVmW1HyLM
ny+a2tbPdVVFn1iUxDdPKyBLZjoRvYDnLlMmsQipFZZzHFpl+loKua9pU2J9mfyeQ1nfO3uLTra7
lV7iXXmirubt7x/dr+bHDzMZLj9zHbzpsPYMdHNfvLAftoyxpkiC8xjdkoXhIKTVXZAMTa3dMR3m
E+iQZxFUtNp9NqfQIW2sOUiwmzKZ9p5I2V5MnsE+MHIgtp4c1AuHK4C1fj3i8VWkij831syHAQem
H6GCart//gGsdXvVEf0yUvpqyvzwAcpFto2exO5t7kCcxHAzXdaoe3Y1ciTkDiXrTFSPrBfIk1PI
SdAvHa9ULyIS9hkyh+iTZ89kYZ6rF7RB+jnCD3lCS9dH+A+86D53V+JGUsboqn7/3r/2418uPuZt
shuAAq7S9F/u/bHAvMxY2r6taBeX8Ejb6JO7GZ5D0zb5I0nPy0U2tdNV7g7lvvtiCBtlid1DpcOJ
jl0ajr7RHHN7bI6VW2v3HbzjvT9aHedVDkdXi9em5y7mq+sRdD88X6QTnwPbBF9Rar220dgfxbJ4
9LvrBdKWNcpy76LnChFvM+wy6JJ1fR89GYlOJpGneac2rQ28ya6zy1sTnWCeTM8YtXF3jkNEMjMw
eDROJRmWeDg+9Jj2Iv0LSxvCVhn6FviIv4On+6oDQWgTs6wDUyp1zK0hei5dHnVqgun669GD1h+/
N7iIhq0j+c2ezMrTMjXGbW60c78pMnNgKlEn7wIr1i4TSfTMnTd8WGRas4KslyZzI0Q+cEgtAYo2
sGiW3aqUfsFsFPJeKGNBA0FeKgaM7A0LeHWs42TCWkCoadMYQ6hZuXGeTGO7sd18usx0tJp/cyNQ
JP5UNrAK+qZFzYB4H8ob5eAvZQNrddG3EkddkuudG86CBwwAE2tzPoIDwfKWYIEhHCpIliTeUYqp
F8folptFZ03axkV7TDREbkme5aeaw/WI/1ikhGNpWVrA2i93Xc3EKuBJEq8r3+eB5b97RS40fPSp
a2kbWsUFKrkEptK+pBy7GMrO3haovLkPrNLMg9xk6rgjLBxYLI7q/uDFaDPmRRH2bRUPE7Yk8LQJ
yStELKV7v3a0GwzdM1wuxqnvtc22wv2VbJqqrg6TvuCa5qk9uHSqKDnX75VEze6pneSBgJxhZsKR
LlvfnJ908GcbE+NowPthLNhmPBB+TLIANlayOh3ae2+maxWbZhjkqdIzcVj8fNaYFCwoNWoc+ow/
cdaEZP8mj+wD6WOrZdhdFjWaXlClRfbUepaPR1bWTgwIzhVkY5msBkGbKOjc9CtvtWFcCxzgGSeB
dWGvMaYCSbPywsgD6rbdlBSCjytZ8oDucqHaseHXUUcOLsQVFK8c/kFLbeAElfdx3LXHSFjsOoue
ma+JGdGhi3VHyTOtY0Ram/58E3dpRZQS8UyvRQ6tPexqDpEzK7sItXLRz2MbDPvMjeCRGl5VZ5rF
bD3EDGp+0/Eqw0sQ/XKTgVDr6Vhk021DbXkgRhQDV9suyyeRct7R6xcNsVoBdJvkKB0kSLOMGG9B
pXutkyYhlkU3GGGMpUGKe6wKprjBt0xDg7Z0JDZAAfJP1x1vu6perQ+UrVCDpFuG+Ui8k+sWybVB
MydkM/C5MniCbr5W1P8/2f7NyZbqaW2i/u8n2/uP6aX98WD7X//iXyJ88w9b+AZeJR+giAuj5r8P
tsL5w6Ewo0Sgeb0CSP59sAUkAsuGP4KUwXSOodm/D7aG/QcpiZwELCoMWvmoUP5BhoJu/XKuWpuO
Nk4XH/21vur+jXWS9sM2Lzrk1nVVgUmsjeZp0PCAtvn85mG6vFx0DeksVWMw0b2/dUfvggPw8M0Z
svpOVdpdLZr21M8Mt2rPZSeoeu04R6YT7YcqS9hWau0FFlAV+E4laoCEESN22zbi9rp07dm8saxU
GgXq2Vx3j4veeMYlM39RPbR5bUD9o2CuzL2SHRkvSJOFS2ToMC7TFKDc7woAHhHxBLtliQX50mps
mvoh91hf6drimdNPiT85xCGiju+2biKsdpfklqFOnRWnbNtrOKAQbMczxFxWqkU/udWM2hbvJNTZ
hYExsjoLNMqezttsH8nlsQX5zkw3svto1rR+hRuywWwgSFYveJK899jJIDMsRju1UMcJRB2Qe7Ru
KiCD4+rZdLyFdi9pr57hBVrasHf85CxiA4Q12bkYugaRZcN2qRgjbrwqOxQxY7ypTDuQa6XZHTJt
8raj8OznebCtwDPjhEzG9C7Oc8WX1WcXOJCrQ2aMj1mFIj7D/RDohR8f5BgDFKmxPj6lUzrG23lI
j7DsLiqrOUsQpj+1cVGGSJFBZE34HMrBx/ATO2/dFOH868dnOiFIBKjF5WQe40k+TkNXBrOvZyea
J69xWjVbM5L93eL1RNguWrHvuaTMnaoAj/S4h2iJvcEo9xhEboclfXRyg0o+7c6WtqLDL+PLJald
TAjdc1W0p2KoyoPsUoWO2dxMC8fclhSbM6UEOQHIT5KYKAJpyEclcBNjjqy2QCg+EAk65Aos0fXo
4wBAK6oFPjVX0Jo4wbGM7q3B0oNpGa4MIPmbYcAeECP+5RA0JOdRnzcXXsep1WWGfsTfke7KabED
QGBJuLS194qceNgXg52+ekmN1LuZ562qbe2WTouFlSL+iMyourK17o7Y8OmuLOZ8L1RBvZyq9FBK
tPl9KpzArGabjAibTAg6UUfWhWRHkeTv4sLGJ55o/n5wxo/KlsUR+yFJTKwdAb10kBzRlL5WSDpD
CMjFNo7RnvqiaCHF4xmnTp9De9E41Ioh3yJdBk5iTPe6XYqgyeWjlkfHhYSHoGhpsnP6erLnSFA6
TtkpqW0/1FD5fNJuab73C2maOjMIOVrs3UPtrFg8Ic+LQfZnDsRFiLLY9/HzLBoCJIeZ9gA3zA4q
1xPxpskGYrVBYGoHQ4r+dtYH8Ja5JdU17LKiRHyBakchj6COJRgxciO3DXV4gfctHmlE1DrgBNzh
BvOEuIFHY3a8GjcW4n7GF299XkP1iIbhGh2FDluV2yL2h1wPvGma32vForqNXWs+9V1aokcY5xHl
NbfWtKYPUJbUvFuJXnPsPvW6HlO2/Yggi6nvk885a32etREEMRnktRovmee0z63N3ULgKKCenT4U
4iwp/QJNmqfQR2t47A0EJrWkpT1nDp2iilViYnpSiRgFqTn0TIIplYWqzS36exiOMfxXDuTfJt3y
H91UTZd5pr3wSD0ZSyqg2soKZF536rTausyEITdAezLSI9L3qPWaTWqo9LFoMiTgDqmXFwwhMPAX
/WJumOUxZCmiB6T8FDU+DkSal3l10n3cV645nMOlULdIDbU7abXuiwF1chNLH15d4XOs7uOExxjX
BUeVqpx2cz6LCyeaq20Xde0m7rruMgchgUYnLXeQHOd9sz616BWcGxJWTA6NgBgxWCZwL4drzE7p
Np1bQCYiMSjn0MbW3uIFSCbKm9Gcn0ER2UhiCv+NCdmNO1lobFtpDgfT674586rAFSRRGOZwtHLd
wwJFeRZ0uuqYwIMazbROO5t7OwFXiOa3FPDnaW+kwQwAEemwznrgzZcpcuyrRRPDxZz6ZOTMPczV
cjKCqYUfOLjGF4Q53qNJmwJBwyT0s4zOhd7s4WAzRDa7C79n1WLwzBmQfkwoAOUeO2nZgTM2dgD/
+7b3FiOQ8JC21SqY5rP5CNGmvTbX/rERA0QUIvoC1/Hxd6/ia6ExT+5XQbZqJelmXyptJortPUY3
f2N6jMhqK/c3bVcfiefDmKapz6l2H0D8VtsFncNOtIrz7Ax1QKPltk3KKdlB7JhOmqzf16gJku57
XDprzT7adZgbbnnF1F1gyeCLLcWc7Tg+iOOyStC1VYxeK7zimNzw/ccAQAEuEZwqM8AzIGuu7Nr5
vqyi9nKVtyey+25UUp5Ry8IbA2UGnnmcmbNn+jn3APDrVR0/SvnZO7m/m9TyHW8pCStfOvpstqOL
qNIjcvwyln7px6+F0il2AepeR9KIwmSV4oNKGNjciU10RPyMCv0TJMMHB3ZOVjYFwzBZTwVHBmJ5
2/ox9/hRS4PpTGEV+GzosYMPQFlqsYgCcsAXUNl5duMblTqKL8eARNE5YiToC0pyFtOKVTsdnry5
YsPozDtaUzjJYvJfswnZaO+k+auxuhSK1a/QW4WzywZ3DlGTlztGhsU5w+dx282LFQ7m/NomEUMF
tGHBCJQrGBMpt4LQxkfgz8u1NNuKC7owpQgSt58INpGKtz90MnvmsZfdxcqVva9dm38LFuOu6aMj
KbpjyGguvunbfLy2uyh7djPnznacEeJAfGkZVXuA3w3iaEoyJhJtxIVO0sR64PxBhrvtcLzqvK21
RI4R1q0LHQXCAhag1Y2SOoOvAww33m2OtjZdYYmaQOnV1aAv3UEsk3twJ9v7PspWPPe4YDIVdVeL
MDUSoUm5OWSqM2GCOgNY2mwqWVkVDA07mek/DD4HPNvmjhDFbe359i1KsVaErJoaJYahjNC22vyz
bUzPWh9UeBsLArQKfkvj7JXSbR6ZEo0OfR/a/iHuHzrXsXmHsnXFoYlzOu/Zt5bMg1dSek/5mIA2
yaokDuvYfIdEbN+VZEa8YdyifbhYJA0HePmno/pySaUyIRWTvJzpTax+KvXlrFo9VhGL5wV81nxP
YPc1nY2zqHI7F/CpUU0HxpQZt7MzuO9R7IJAN1r3yu/s9MlWjXWh96m9wXqYM41gVqoqtQC4gwiy
rTqzum1Mq0nDmUtxOUnDowcYVRgCO6Aqm6XxumIDGQKP2upWi/Um20Wri41OH1Mk3heyGEfbwyWI
ij1ah/SJ1Uw+scX13+iJiDuZddFBZG56FPZIxRvVzqku6XcEKcopGcxIvB9jI0XEN2hzQcciaU5I
bHggEjHKrUpz/2SsXr6kmHS59jjUBqMomUIC41+3TN2T8Jb+nRHKcPDaigxIaGpXFlOWB+YTwP3c
FvTaxgRbK4uVZEd1hdaj6QBEc3xoRyyArLAh56Te3yy+MlGI5GoetmnG83DGXAXPPumNzsMYeYvz
LZare3LwJnZWr7d8HsQGjyV5SRDiaBI4lw7g5efBHQlqrdz+LgexqNOzKbWLvJzS56iwy10TeYW1
KZYpP+KlhHoNjNALLEtqHjhCjKIimqKbgb96mAqWVzT5d2NBbdyWdf9arpZTLXER93ZLfNZ8mVK/
/KldMRT3TOLpTAvX2I+rkTVbLa1z0SWbKq7zUGlLDnatUfZuXK2wuWU3zcZeooLOeyq3Q6YThFUu
5E4ZWXkgHCC+hscTzbeemzXV1UTrzd748SRqRwKfcQyKBVrkPsg4lM6Godp3ys3Ug9kj3Xq07qou
diSzkH6uPLdpD5mfFH4wkgm9nOWTBaGuzfQtFuWy2ZhtwjqKwJLobczJhy5x7CfDW0W4yxgr90Cs
qtJfYR5EG6FlUXyeDmsaObdwkyFsjMeNY/SwdKXmjqw+XVPBZ9LUoSd783ZishcWeq3tFxvo2tDN
GhCWRh0b7slN35npOT3VNIyM3v1knGG9iZIcNfAnTZftp0Ldt9KP0md8Gn1YWP540a2dRo/+zJrr
7XkfpLzFB4eAbi3Qu0QL67RxH5dsFFumDYu1JeNW7oDBLS+CwvpsnBWGBs7HTBrFvuLHnhbGjzcK
ZMK3hI7d7Qha7bSodAxp0KqNneiQofWkMLexZGxE5CnVAW3D/SQHnW5oVl1aVl1s8PNbDy1VJP2u
iWlSqWdgXZCHFS1OUdqu3bbP3aOmymFTcXC/7eLU3zVSGC+2NVmHQjYqiCS9ZdpZXuASwrtPY9hk
TbWi2NPC4ettk/EV0M6wx815ZU6MLkWJdY13gr9CGKEyjPlQ63lNKdXH5wi6PfjbCIa33Df1DhyR
va1nOmtMW3IRYHpFIx8VyRZxZsJpRJPfW2r6oPLd4qClzP+0kZ2kHJ3SQ2vXtSG4RAZNmWnuqsjC
iuC72lVnLjNdyuTQTzK/mGRfhnZcmg0VuJZv8zlJPpRyrIsoYiy5UXV8iOjdWbJl4e/B58zMp8Kl
YRwHHXFg0xnnGyZf/uUwxRJEUeocpJPaW3LKWTDbioBSoV97XgHmr22nKoSd+tK6ZYabdUaWovTa
u5Ra3YRTIeRWzyMryIixfcbg7QbmuCZXFGlSPGuqfcZ1LJGUe3uL1BVB/vzwLkgFOnj4WY5zQWy9
zsGTDDxCSZBhkbY6E4QbEILsEICWv0CgTbYD31ZglNM3sozOkphG5FK/l1n+jZ7ser8RwLvtu5K4
ick0mbVgg0OBG53wUYApwWIO0Eg4ITXzV/sSIvJ2RaT3sTXV55hDS+6W1t3rgim+0VjpeR7H8pr+
gxCb3oJjsB2UGC7bjno7E4Oxqdf2z+S16ggVKSdAEuhgnHniYyw5omVEGB4KqyOPTqvBo3UuHQHV
vHXJ1J1chrOBILfghB1qkySzYrTigGFHaXgy3GK4WSTt9jitXzmvUYrNJXIoa8mKY9mrQRKn2c5P
OHfbgH7PhWlCGKWUuoc3VYdu07lniWOOYT0tFI5VcozGpUYA0WvNphz6775eYwSazQCe2mOpseRl
g0XshkPMDDEt3lMyATs3CRDdYCoekOBG9j1tXgImFmmclXNynmoloB23PQAbu2sc/dNkJd2NM9VR
GTORTyrj2Uz0/GgOpfXeYgHeiBi9t9KKx8n1zE+lCm3ZxaXnYOrGXh2SoETDenGKW6IkRRxUcUaQ
i/Ki74PoJUkEw4CVwp/H2xoTdYUwioHVngbEuLNbFKYU/4XOGWfCsdmb/i0JXXgblGlXDh8vcqFD
NUmn8SQUW0fI5mQAzBqXNJ446kQbvirlXkhEcFeDY9Ek0CWxigZxOnrgGDj2t4OHsmvbi0RdYoPz
jvyCP5Kl92kw27GyisXDS8mnUYKuuM3mqjO2j6Tq673UZLydnJ4prwtS386n05K6kkddf2zYkkLG
LzipjbUXqMoYU0rvwhVy1gwQ2IZRih0ZQacVxq3BkuBMzTAesqo/uEP9PfaWEwJwgZBGiaOMtYvI
b6l1ctjxOJJPSocdMprMc13p5Cdl0/7DJgoRiVIf2y264Miqz5t4uCFrY1UOcMdHs42crbxhtl1u
aMy4RwQSRuBqXbLn7EIDcSm0q9GwnlLdgigZaWpD8ADq7ZxRdyJUvE2rQoc8zuGssfuWoLFY0LkA
YSmk/a5QHN/0BAAesgjvbFLN32Ws0znrZnPnQlhGEWe+Rvag342evaL2MOej9K/GD7t1hzvWPnyu
jt2ELjmIp6amGSX0DACgZl3kjafRZyE4ddsIKQ++U15YXd6G0WJaWF/S0e9B3+qFGzC8Y9zB/qhD
6t/JdFYvrV5Vz6vUviDveVneMABHU0girvZSOUVz5YpcO2RseA34B3c6wABrzl3JEQn/SpZsiHo6
NQSlbM1inl+ps3i0YlW8pJnuXVXQiS+QgfZvWup8xg1MCFKEtPZU04a+WSYLbl7qjpAZUzE+eJPd
XxtGYi2Xq3CelCG3qPZ0QQv8/p2pVtIA6ahVqrsbR6bTRhlp2YTpMiu4DOgDLRFpl3ra2KTJsxkc
0mi4n2P7gQrBvqujuNrF9dwdeA7mrdO0hFP63uPoOazwSWncxSJXIdPSK09vo5diwuqVFZEXIjsz
0k2+Bg2cMbF0zHOCfNug7obkjBqim3ax01T4CVOnP1kl60/gdEJl+zhCMUyTKE+Y6Hg1NU3h6EHJ
4YbyboQuCwG6ah4bZdVnde15UAsqVE8oy+nxzSrDtMW6QFAVkd+XY2qL+4Ef4Gy8ul+eevTuZAUT
VhyYNKgTrCJze2H2qj93V7RDKNSIH70uU1zhSjUbNiw/6AhLoWIi4DzQjY4EhwZQbViwyjwzk3K/
Ezfh8Wj3WXdQXlIFtTbVFK0eQGNY3CASwWRNd3avOppPQip8aDNBLFjPYNiSO/ZuJ0AiNmUcxdOG
ntp8O0sU7qHJg7Zd6tX677YcvCeDLZoStFCbwVSfxLqXW0YEN+SJZvCQHVI/pAOdUvXjPgZAdzPF
g/GUZVTgG4jsxMg3tn7d1pUOXboevNsW0yIVbxNX1zlklicNz+fJTGr6MsXiexfNrHVPBF+JS1GM
xJcqhN8cXlvzpkWxcetrEceXhuz6M01LjNc5T+Wpa73hzjBWDTL6C57SqmRZDQrbw3HuAZ5E+9xm
PJQj5sdNP9IVDMwGefUlHX5ykMi4MXPcTQY0y84Zbb7pAoJo18TZZpLt9RK3Fua2WRGkShvqXixu
fIK8KUlRTubPXBX6c6S3FGqL06FopcGElN5PSeTI0vqpd2wgjhq7blxZbGbcUhsOOyk02DbbK40o
FpJQirMmmtzjMIpuq1pHnivwsy2VvS7OKxTlD10G4ZZVlsyKRBsZ8zZWxHLSaTdK1uoSJ4N3KOAm
bdthUXvsnVYIFZ67RGvQOXsYb77RvdXYxEZ1L6jvzhk9jzvwnOaBdqZLl0ZLbuckG0LPjwea9lUW
xpBPL/rOf9MGXd+yOEFaSexuoxEie4GDgyCxDN9DWq+6R927xiZLXtZsD6jMXRwHCE/g83Dq6KkY
Q/rNDRhFv78AliDPPcd/JQVY3w4RbrLMm1/iuUhCw4JKHnkZbUU9KuiVNfMjjCAozYhbUBAu5lbj
Rt8ng2rDoSEhVrYVPZtKlrMR+N6yScxJ3yC0coPOrqhlUbU8pzhbQo4KC7KvCROIq7f9NRhx+sC6
DzG1tI0hv53sJCUlkc0ms4Fh088a5Lnm1pvRZnxDjxX86VwlO12i7oelfMkcn98XMCzNab4akakF
xiAf/db4ZgKA3dhauU3R62/olLz45Sp+jBl4jOTQkNCVi02Jw2dn6BKXm0VKSpwRVac4KpBogH4a
jlIcL1cwWVDcZfWTauvsGgT5IdKMA4VVtx8Wa/iuIbsKDVANptDFTixUyBO6/L2CARxMXv9S+Fl9
M/b1TV8Z+RyICuZkACC6QSWhXQFunMNIGMmxBm58jpnx3dLc/qIyyiZoWP/xeC4o5y28rt1o9wSz
QeNVasINXT/9/9j6/4I80IWFGe9/n1r/R/7Sypcfx9Z//ot/ybEN/w8mwjwyHvJTaGOMpv+UY7Pt
/UHjF34bEExaLD9E2QJBMNkIBMIr708R97+H1jZ/xBicPzWRiqDJtv7J0HpVfP8oBebt6AaKcVyH
Hp/T+zVsxnOHuSh6YX0kYlHZZ75ivwVPAcx2nNxdZsyPWR6n3a6dzbwI2xZ0ytsU5ao8Z5xb1cZO
aRbSM1l7hLJz/IzWbCQvJyv+oRGFhme7sZSzOEEasQVhYjeH2hpCM4clgJqVWHbjiug75XI6Fay5
oOnWjK8862OWbGv2UwO/cS9sb2+2nHHsYALA7zfINSbNi3blkK0teU4WoMXCH77I/0EzrK+uy//W
vtGBRPK0luf8bzPu//Xq0IDRq65d7A/VjgNZjQXogRx0gmWa8sKPIcjjDdXTsvisHTwo9xYCe94a
iIGGz1PqYzw9/P4t/aKF5C3hAIT0hxcQXwpa/NVy9YPGACUR+oG2id+hddrygoFi/IUiIIsQRbGT
4kIq3BQhXIC73OsDmSGAXytXVUkIEO2M9cbtbS07EWjR4pVfoniht5RPfBXbjpnR8pg0ToR8m7C4
2rlc4FDx1wqYV3YdsDX2zCx+/6F+9jdaGBHWe9D3PdjvaDV84+fPFCVySjWZlx9iZHR4Z0N5r25J
aq+W69+/0M9W5vWFcE9DR3NsHRsCr/fzC3Gaq/0Fv/87jh9YiluVR9KCliR4wifTzayrsa1srNsg
anOtQxsau8OtTO0y+/z9O1ldDj/cWes7sT2DVR/4LhOoX8OWdJgbWJcz531gyuhc2gxwQCE0hcbg
8BSDaGc08ftX/MtFJk+HVG3bpDDBGrIuaj/eOBj+NbfKXfMt7/FOsXvPSsO1NHggBv+ZOXa9zixc
lo5ekJXPZPn7+bU4VuQSgrLxPiGtTK0PY86JbTziOOO+gy+/XuJ8dvr+76KV//ohuYec9T/mxSy6
v7i2TNiQjZ/J9m0SPvNBukK5B8OEDi1X9/fXU//rV4ir0UCUjCGXxftXL36GeUAyrS7eWzrIhXug
f1Q+5EbHGhV2LgW8upr8JRLFeZU2pSO29pDI5TFrXaVMEnJZEAGNMznwb3Aiondi9lYa+Tm8sMab
D/1oWahPf/+m19Xhp9vOZujuWy7iEV3o4Hd+/mJ0iH3GZIjyrZy7hncBGFFmn4M+4+mrqsKhKIuQ
iGAB/P3r6n/9YlYjnUFjAT+Fof+6bEWaLibV2NrrYoNzI0TUtdO+DV1PJY0IdZOzT87J25Luy5zk
JHxRXTYNbsxCm4zhPi2WkTon8SCGvMa0cpHnlo4xn5GAZ7Xe5vfvlufil+vEG3Ttr8eE+a+n//rd
2vGomqJvqtfESw0eRWrgbrluaaVwUy2ziOcBuhbHgUsNNSRPU1taFpsBGIiZxdKXVjy/cQMW2adD
T5CfkEaEKcJi0a0q+/xzAbYixepiT33sfGvJ8I26cCjIWemCgc4u307ZdA7bcGnSk0HdXUTrEq1x
buIFjXnKvRscvt30vMw89wQLTQvDy41BHCOLvFhSB+SQYREfiR0xGQGv0/TNig9n7HUaVSYdweWa
x9+3v8EW49ZsOFnwHnWV+fDR9bLXv1HBq4yjJeEFy+PSme5wPzS1gx0y43dGJOcZK8gKIav4zgwk
yLx0QVmM6z4zlcaDHjGW4sNU6LBoU85J6ZQ2itPM4G86Oj3thNGni0Z1bw9T0t10tC3YzOaablAX
tvDy4RNlsc9La/Ri+OsLJzVeTYtRLl2avkzr59pL7eEQWUOdXuRkqc77UQeIeYZsZO5PYOwm7qXJ
A8c8b1J4b/MZASQJm6WIunXPrL3I4GlTXr0SBirGbHSC/usD2BmnE2BkrvCdbCNoknBBbVFy+7VT
vC5iOQpkDfNKC8kMSJSL7T1DSU6r518/o4aJi5QrjYCrwyvyKjobZrLYXIPehCrbkCeSsDjOZsVn
iv+8qpaUI1fO9hTC3MM4dnSfQFf3gA70xF9fEeQjVdusIofLomYX88WGhX69XSof4+mnKauSmyaL
nKy4RctXuRCn0F1yuyg7M3imhtL3uWtiAwUTFJGJxsvan9UjgDl4Sj3zpFlwG97+k70zaapbSbf2
X6m4c51QqklJgzvZPWzAgDE2TBTY2OrbVP/rvyfBFfewfS5EfeM7qQofbPZWSsrmfdd6VlNMyNfW
1TSkGlLPxCjCzz7IOcZk8cBkwHOR5cARMVpKvXfD5WDzs5mjpr6INCDz+rIh376MtpWBQSleedbA
LLBtF5rQNGRxFfBNWhuwAuIr327s4TxQg8NvqebK4VXAooXNnzvfeaxdZGt0fCXkLfqDxp681nRD
SIT2GyMh5RWc/QZt4MZepHQOg/Rtvl5aJL7et4XAPpMrBQbM/Qbdnz9AJprx9K1S+KpcYwPBK/3V
AxhkOBeOpPymnC2gc0g7Sm/ejhaBfkT11nq4q/2S/20EXRmK1GnH3MDWcWGX4QDVGm7ndsa8RPQa
x9entLFb/Uo7OO6qDSBDwZ1wFftGADq1sIc7DzEno0BBq1bzYZhMlRaXQ+4IfmGD84LvR/mj1081
pUvgTXUWLMI90DkkpWqTmndB7CYgmbGCYtwF8JTH6bKTprFzkX3U9q7L5sgxUVDqRNpoMOvl2p3n
icffV+jGaNXRNZ9LNgpjRVPXJXKhpSvd5Q1umzC1k0+ViBO6CuzV9R0uk2FGRIjoQg3GWaJMUFWr
qW26Sq2nXCljPGahgvPCGVlxbxrHRwD6VCpRcjHwXecI1lrRhE4JqrkKiNDD2ezQuWciZrrZdsD3
54bSB0ofak/s2yesbRZauUNop70LLtfPmGblD6Q3hgMkTIAuXODsQ6wlkqSNpzimCVeBJfSuuilQ
+uFB+qOfRGptgCayOdTPpdlPimcotJMmi45UeRZ+1lhD34qrxbWZKlVTMkqbAkYrVOfJNETfXKlR
Wky5KS1q7lIpHM2ighEB/Bc8A3YIeL0MPk+umSDdGHZmV1P3p+OsGn4GYkPPSzgsi+km6OjjQ9Eg
+YXpqXYmyfjRUGV2GBhF3gXqj4oHamhaG00Md7+ZMe7NEU+6nyuCno/xRPofuBqRT3x/pkuWo2GG
JWZDfaA0qLa+k+tFtuv6hsdxki4ifhbllo7EavZjw/k0mXNbRyumKNc51E1Xckk+9O12hXZUb7F0
xWr+Ufg4J8BX9vocwqyvB2esGhtuDn1Uvwm2UZyOZGf06bLQWPXR2W6acCxDijTIIj6HzcTF07bL
me2HefT4xl5KdW7YVUXs8WKn/cJ2mj5g/+K2f32si2TUP5udyubBXSiH8M1lZejpXhmkrenMYZMx
tr0WBt6KnWhk8n4aUcKbi4gaeBTyIEHeEP5COpYqyEiPpmEhZvlolGPefjaLKb8LsAVSdm7JR27O
ZUlfbSeroa9/1GC+jGMbFbQS6Nx69roq66R5TJhzlx3Ggip/dkj/a8k7pCHwNC4QmT8B6qbfSzsW
5g1tpxF8n4/3AaoCFAtHwQUZXX+4ahu6CTpdyixwQOYsq7iaOvrcDfcIzhYkpmaBg1wOrYPelha4
3tIv7TiTFov/0wpWdWvM3QMhBb3zWebd7ETrtHEyrd8F/hpWqzrg+kOe0zDqEMSykuUkKObjsmyC
hNz2dhdaC2lwEy8HmNcOUq5pino3BF5EihobtOUuothYsfDJji7lPPf+ynY6S6xnZJdIrYBKqGBj
VJbWnHue1a4jN48OnmV3m6YywQ6EQWmaezGK2NqF9QSRdtV5+UKvJ7Rd47qGEe586RW03mpv1t5c
g+iozGm6m7oJtaBBFrVx6xiOWu67kqcafYeU7ZfFA6pO+6+TXlvvaZBEC4rDwavlJpiWPNuHSZeS
OUb9F31rQESchYepfREkiyL1y2dMdtUwbSimz83PIHUxPK57r668lWUrtzP3XYjh2Qfzbbpw20JI
wrDnhGdkGTLjmm1t/DMmagZMxLryM5iEG+Jv5kVupd3ZRnTVWlxMev17923OJCOJ2xEVdqVWI6I4
lqW6sIva/UL5tq6dTR2ObTiwnzIj9ijz4IGsUqE58sK006z3mqXRkma0b+1JA5vcgImEl7sBKc9a
ywLO6wAXX89wBdghppLEmAk1BUWZjxG6Q1vVo39cGtjKHYLpBq3gJTyslFWmK7HuL/vZ8/idu96t
9O5PqkyfHDxU93zbGYEpSJm+KRL5jbi9kq8iasMDzRjhqO439DhdpklXKXb2PmT62to7lssuGMuX
3kXTt62Zy1I/0YtGaED01uxH5ZpbQAFysQ+BY+VsiUrslswpUGNNLpR9CQZ7lExFqyfEIrdYo0ef
RISR0nfQMUB16emV08dsyTdtoxh/+773yB5ZPmOfhbyxrsJA4wdN2P28S4r8N76/ClI9T2aOl/NX
rFQEfCN41kpA6myhwuAkI/Ryube6vpXfR9pG1U5aqVdekHw5sCziutB7qbL29JaFUCg9Rl1Vyk78
6g01AwghnHLo8xXrIXUD+tw4Jahlm1CEikvm8FlvkV7KPVIVepX6vYI5omIcM6LfmdEkFHe+vbBD
g4GsIycNqv2cIPb6lfcEHIEaZV3hG/TKQBR5+PdILA2v0KqvMaJRHypjfmNVdBKNViYg4MDwpnnF
kCUm+4Bbt5hC91veCmpPr7eRBVOIe45/fXfnN+HEFdsphsEW3dHg0Xcpo2xACLqMqRkS/pB5LvS2
uJZRMZ45bEcBSCLD56rEUuviUwvyHgx4bZZ6U2F2gPDH1QgJi0XRlw0PS0G9TgDoH83W6zb0m9ml
RFaod/NDVbete6CvrAb/mgaqVSUXMvRMvg8iJP0e2HZrcqlDxibzLleOfkUauDQUvEpimwj0HBy9
URM5R+OkEfoBs8MeX+m+sbycfXb0urrGA6kMxppeMxvVNcAddoGESuj9Zif18xiSb8rO2mQEAJkt
HiSeNf9d/212JS3Ez9z3WC4F+kfWsDhGk0FBVfaR3szbtf62r69H1tELuSOHvuKmtoqJr7iwJ3uI
Hgd/jJL24GKfARlVgCznMU2QKfOeOShzueF5STrDZUFq4tBtolz5gv5eVxQ2m9qxmrm3vTFg8NyW
SHmHO1PHtlKsAD4Co5K0yuE28oKkfRpa0hYxQ2T0MJlc5tGxL5xRdBkxBa7Fc1aApmJk09rlxGYK
nDG8Rk7A9pKDJ/e5m91lPtoj0qij9IJ5GkBD2k32NMRiYlDC152PisyBvYaq/JarTSasLCRWvp6I
/aUExLmbosjk9IXa1OZPEWcW2LaGYUw/sALgZTFBp5prG2MkxxEMxRHsaF/Wdn+HUMjuDcCwgvE3
4kAfuj1Ji1kz57BO0YYijJX/GJHsMNyFKoy4a11BQbfaTL6x4J5v8YiwRwlc2HSMup5xF9Fw5j3T
NF4ypDg/8DhJl4+ntBcueqqsmZPlofZcwLHbEgU+OxrhC2iFc4b+/Mfrq1cOud5a5Uah1ctzAwoE
lPgAuJ4Hoxx1/cgI7Vk/kljixvKTCZ++bBiQRZ+43cDoGMhRePoV57Qc1ZcSczKb13lMo32IbL2/
kZO3KAyVk8hRjlqcKVjYULVHHAI7NDA7iTmCXxM4XctclTal3olawG6ZZ8bXU+OURcStnDXpIJik
2PD3EqzoyOy8pVWpT4GvB4s8pIdODWBBSoYeuJEAyladv3DidQY/5UHnkGTy9I9xWXJLE0GySHbo
y4mVEMRpH3bd1phQlVx6NcUR/iKqheWabE89YXXcRgCw9ISTpFzhoVcLnQF829mTXaHGDbbz68wR
YCNjDAuR6afy/arRP9SMsJhh86Ch47nitMDqT5WPTCUfv09hp8+ZWrEcuxt8rnDiV6pvud4PPvK0
qkaZCuaZS5CXowEJp3XWuS5L3+xk992Vo+7evD4auY+c8aOr+/OjQKdo9IVuGNGaOqmsWnFULwPV
ie+JQzYtO0/p2HCNJyZr5q73R/KlGvj3MqWgdOyR9WB5jg0m6LRMqUzgGgSr2N8nu+g5yPRxAddo
7XZOzGsYt7CpCpi/FZNGXzouUK5+yBugpHWHvuSKKoTubAQcefXc8zoz/+59lG2kjwhYJhVrAiLM
kT+9//X/GCr84iYbW4AhHMctU//8by2aqQ0LmD+e+0SiwMT3YIHSx0IWV45Q73/UH8+cTWE4oBVE
JwiQ7mm9m21UYqHJq59AtNrgxMLZT0eYDJ5+RWQYjR8+cqctFMGNQdJsYU+hwg6o7O3FtY2y/Yj6
/RNp6nqO6iZetmvCQPQCYREeO2/CgP0+m4mZP//EAGO2nzQm2z17/9pPh5muqevqXgZtUry3p0/k
iOoCVnVkP1KT4OiIqpUqlV96+jj//iedjjLADpOrRTHOp1EcO6ma4zpq8LGn4hHCugcdtc710TxJ
OakdhtjSu8b3P/CEVeRZLm0wX9DkdenwUT56O8gwAhcmk7l9bEv6RPG2JS2PaY5Jcea+hm2TTwJj
STTHsKozJEMfIVe0l/pNo4Ctlm3pbEhyrD0u3Xr7DTglAnmovfKxic05Krf0spZsS9UjDtL967Zl
aGO9NZbApLjpv4vihtvpkhfpJITAno2vg1Okri7xUPqfeYsrWDmcFgjNKVkSVDZWvtr4dmf4MOtF
1jFbe6OrF0vSwyqAynFo8uJDP6GHnm46r6d4JMZ2wlJI/Dx0PZ/NvNURzjhgd9tUmaH3VmrAgjSv
jdbyOMUABNHLuawT9jaesvUSj6ir5mt5rwV6xdaeWTPLLL1pSv3uZcdnCb1ZDlOwUFRtVDQy/n6U
tlQmrWECqYBFMaMs+/79/+OB8xyLiAMXUzrYmD8e7Z6TRYw4Zn6o4sZmzxrVnT4CBUundwC/S9bv
f6R+b/8+5eqpNnjp0fhoAbzTrEQaZXPXKH98CCKpa4x9EsjsEmmXlRlXpsJJFOILwZVX7yaBLZ0i
bF7ob/P+1zi9ctsm24GZUwZcNo33ky5lSa7nyL2MH7KK8ud5UmBU+WJlo9VeWKr7gOt0+pCTm+d6
NgVQiacJIt7JQ44QKUriWqnHgdT35d5NPf1YpGmtd1bvX5d18krz21H0A4uVHp032zZPLizCDZTn
5WB9KVWH4C+kfElmHRk3CSfdJCW4yl7R8C74P4+CDc/l5NrBPYc1tyVSirIuJRiOPLp/DwwkZx8q
Fkdv1BNiBb7FHpPAjxhSgC5rTYYuA/idJDftbPAJcdHaSbojd4MhbC7OyFzWoigydKcIj4SerzkQ
ZFNzhnwvmfNdiafW+QAHezLejAExmLbJe+p49p8dU9eNuqCQ/fSlL1K9MocVrQpMYGPFyfn98bZP
nmd9T5m8JIILybJonz7PqEOpqQonvPOd6uWzepfSKXABvdXvmeqZgl577zkiHUYBz52ukv7+Uzvg
ndDJESaD6zqermdyFqyZ6ayCQKDxzMjS3lguFK8qzIakJmJnP9s9B6YtNg+Ox7DK9LHkd+OPbpFu
Ihl5avHuLL658LOhKvQNX9yUTyHZnu0whiH9wYOgAoqcz431nUwFu5ZxhX5b3/euTXRh+XcLjTeS
Zzel58G6F4ZUOezVLNBoVh+st/7b2wdyw6GTD/YHGCRroWuePMINVzD4Zh3+yAfb+5a2KPN2Fu3R
A2CW2qHGD/sUg0RwnHHLhZvagRlfWFl+P0Q6Uaz0waahNSeMxJh9tZJx13wJOb+q63xSQ7yGHW4d
MAzfFLTafgy1o/Cftgb2RXo58tPghtUxhud1yYoUa/BCPGQbQ6X214U+8nAetmSuErQSmM6GqiF+
/MXoOByQzzyuVdBeO6xKxE7lhn0JP420yppUIXri+X1MDx+IvUWXIK07ynkVIWfpuhP5I6oJ9zhP
iANJNWhMsbHr1ruzWJ+f6hhrLOF8MqaEESm1R5xf3o2e3d8nth2jgzINp0ST6dYPWR+oZ1Jj2s+k
fSi2RWF/SKFL7GgTzJqlS3N5PY1BQjC7UwznJFhviZIeKNjEafq1h41G1TzsM1TBbXW3IG7fsP0k
yq00DGdtSvPG6WbzuzV36lF4i/Ml7t1+Tcp8ARpdJVsktskHxOW3kzUPBG1lJjOXrYJjsVE4eSDI
JcPfhrPomfs1XQdWWGZbmb8ETrSm/PL+G/32hX79MA+hnF7m2cOd7kjCxWFrB9v/WZpegUZoMu9E
SX11VRRAwB1bi6KjqrihRYgA+P3P/uPJf7lMtDq0bJjET88jvauCKnPa4rnBpl2vbCIqp11ho7r9
YJl4+U3/swy/XKVjWehzggDADCTst/uuCc+3NaCVeRYjrBP2PCwXq4oDT7KZ4ty7La0ivE0UBoqV
mbtBvbEHPKL7IXHlZso7ZF+I9eSnVrbBeQls6wvrLZgK6ordfVGwebG6sqhXViecG5Ow1l9Fb/sX
JeXZm8GaLdB/nFNXohJmvQap+MkuAp5jwysk1ZuMXpwYAwprbTA/42HpaCX07U5ErvlkTp29Xrh/
H+yFTkR4DIneBrANYlxs1ujTLYGAlD05/rw8Q/Zm8FHcxnu7SvPDtExPJRrhB9sIpk1vRTQ9mtaQ
B6ec3XLz/iPg6pF/c2fg4upTHWJAhGPyNAZDZGFB+yD2nqOexgHlNLy1k4+Bf6PoknSbwSmmA3Gs
eNYToy7o9lTE1FK3uhxqCW089yLj0yIi54A7j8JZGwaPBSp3d91mxmUyl97FDGe/tAv7jhpo/qky
uGkItRH9r5duou2CkTVce3WA3N7i8L1DNv9rlmlyZXt1ss+oFB8S6Daf8DLl3aYKVY8OP+6/mK6V
3RilzwIhJzHubGgduB7aJLob8yBOgWuYXABGrgAPfEQLwEublEYIa+JnxzX8iySena+CqjaJGlmG
Jej9wX0rS+IWM7ZEtbAHlZxmvdOAg56SMPfdC5+bxHGvjMZO7+sE9sMmQ/d8JUbOEh984gkr/uUj
2RtwxBGWjQTvFAcrwHu1BUvnz7ROnXPKZkaxCvvZOFKoxJsGEIGZ3o3a59o283uMX91FkgTmjTEE
9u6Dq//z0dKad0yGcI9Q4p6KAVtCvZQfleXPaKLBwLm9Ch+rdomHDVwAlwBKK6PCUVREaXYutcJN
GkviL5DDbqiTBMGahieAzraShDR1pPNS+qWEXhoqvsSoqQ6NbU9Xso+js8j1ImeFS8aC/DELTD9R
bZIQ2Aq/WvvF4tZ7g2HZpVlnXMJEBadJKcO4IDB2vgZ3ynKGP7gmcZHVe417JLsoaPOyo7SLIcJK
kpdISrA2bweanvfuwNGUvYj63FkAPOIix4XaeshleBJpF60lVb9rO0jIWfRQ1GF6nugrkV9FCqpC
+3A51oFSkO/wG64Zv0qcIU4Z270pI+sr5ubkW19CmHESK9EcnRRT/ft358/5B/pl8BL0AL7T+6Ou
Z1t0QrNpzH76kvoAaSdB+h2Vx0zXkFvGmcp7XpTmQ5TG95noC/hNcqiLj77GW6X2ywPrawkyS58f
ONQG3q4MKKVUoRYv/xkWEqzkyw2RSx/nF0kuO7wFQ3CHCbPfgRALt3UQTg+x3w41z8nyO0r+f811
OCnQvX4ZR9eWmTrQWp4qduEqjkM1ZenPyDPl50YKdWvlePc8CrtH1sX+Cn5Qd147ZXGWT7a47EqP
hYw0iOk68WIfQTIwZIyhvf0L5XzjrnxCCD5/cOf+2DKQZYJ8nlcczTSHypMhGwo8SUHj9D+pejfR
F3YW0LaoJELdULhzLTlk9JTUIiGDtW71K17ICV0twDDGPVlW6t4N8ujCJNnhCybfng4Jq8CuTduc
4Y5Sb43PHF72y7f+Pzzg3Vz//O//enouknKTKA4pP7q/uyZsiWTsbzd489Q9/evni0Pj6qngX379
qbp/3SdtlJTJG7/F73/523DheX/RKJS8J8TusmPQJ8Pf/Hvf+guxLsQKydPwO0LyN//eMf/iZKpn
YeIS0ZDpUvrvdEnb+4sVX5omOm0NEMSn8R9gAqkbvtlIUKynZkvNgcqaYDvxRzUxmpE0gTOLSY/z
+mPll6SkkyajjvZMuzV30EthILTFrRLEvBasxiZ4uU1uivGQxS2wlzDsvV3bBe1n6O7oOOw8uE/8
LgeohI3MRiBTHavJbXaApbuMtkjsnpG56LW7Pu3DZY04asTv5Lu5u3Iydo5DMGcbt2YDg/rqvESm
MKzaGRJTVPjRF1GqIFwN7FjWFOC+BSMVZoVMAR65mr9wjl3WXNK8SwYDORnd1RsAn+Kc5jbL9lQq
uDyhtj4uRtjcunOTXPBPRI3szRv2oA9vkrBO1Sae0vGA+K+6XEY2SJOyza9L2w7HFALPXVhj9Z1b
BZ0zUHDHEbtpBQuu5K1VyGSTiDTfIeodUAmPc/E5ioHdWPZUgyLix/h+xTEQyZcqg+8SoaG59J0Z
jFXerQ2kWfSpKtYvxOrd56xOvWsoSfZN6NgmSxKOPrGr6G1RAaP3twn6MFhhnXG2Vg3pQdLgAc7B
ENqqc9ZOFRBia3jeKpxsbKZZfRBJfOE5s7WngvsJBzYdWGsmAXjjUT5eO+4IACKPFueiM1qdgYIq
gCb30q3oJBwCKt1fHDWnBPIli9gaA/oZYt9owraqdLkfbn+x+NahS82HJLXcTc+1bLOwuw9pnp8H
Y/tlzmYHWYVZPnJGns9FXHurAoHXhnQs3IOdu8nTKLpVIHTLzYBP4NJPCzIDy5hgkiBH1rSqkS99
inolwScZoaavDA9hG1o3tCfTLeqN6QLK7s/OwtoA8guBS9gkkW74q/MJ70ybSntNd2m6yAncWeVC
hpu+NMIbYXffIlXBqOi87CwG4Bodx87Mh5uJdkLz1EaRekTe0v+CSCNuJFKYI7km9ucMNTMVkrK/
QIPQyHU3FAzZWBftZW+Zj+Pk9FdGbcEzG82frESPhA+hRYQp05wNqdODfLDNT1gThNogGfEf/Cju
7xajrzQDIN/KJswJ2Cn6vjiYTu8C/5FVmbP1H8fHOFoqc0OqdVJvldEoKJppK1YLd3nreh0qYEJj
zJuhWsjANGPzom4CtGGI3MDa1Nb16IqHRQUPZsvmi7bitkWdUCOBT2po8l7ctHuwDdbejCz51Q39
uyisf5rAFWZtaqi3LbXGg5sPpBKBwKxxXgHaZl9oHSLmnFt+Q7TygMlcqSY54k4bzxBVFeykwCFO
gCzUaF2qQAEB9ENyItd9Wz8UHFz627abPb6S2qVGH14P9DxWbZPVlzPWrY0a5LTrTezVjh2fZdgw
mxtrsfzi0IeiAMLbz+kxs8002yaqBk82mZV7qVw73Ho2cAlE7GLb1B0OVI/9gqil/5WDNbvcbjmW
pmcckIrF+8zPoxWQLMSq4TysAnMed6WTwhCc8uwbldEZrnYzHv3E2zklKM86nAXQBmApq6xN3Zu4
KqAnSVAQcoyLtT9kDmfVojlPMzyfVd/X+4GDMXW2IrocB3dkBFAm3jW4qs7czm8vJ3Cu92O0ifv8
2JtZtClyVecrDlj+dmK3u0vro5ynb4Swyg0iIesM+f2ydflbx9w1q0uR202ych1jaokXbCxz4/a4
c84yOfjMVG1zY+NvvvNdH2qxrP1NzN5+XNPWnvehAeJqHeRZBiI0wJc9eeMRGx8U13Z4zDMfzd/Q
x8T5UhPZ4VB4QW9e5Us0/yI4FiP8gNA7diOUcFAPCd8M1Q+wgc1GeqgdVrEsxaayzP4MIy+apyps
2Ub2jywscjdyhDiUSzPyloYVKUCoVEdUJZxWf1glq82WHbO6wPYX7IZIfI44wR84P5nHxNS5wKWf
7nOP81S8QE+HwLKi3+ujdiDqFq3vcEB2bp6ZM6kpYZDFZ3J0MJtxPjrKbsQWX7X+TtX4XXtPBMep
9BJwPfktckoqgSry9vpM4FN3S371KA40oQxkWVEz945iyDeUkJqzJhAFtfwI0J852detqNZGBZsW
gKczX8Z1lFwlJhLjLCflivyCYONaiTinCRLuxr45Qp1qtuYyqWcUYEgri3rcQuKuLzrbxk/eO/FZ
uwTfSVMqOFS1z00Q9ds+G78XhdNvTTFjre5ZbkQbn/mtivDz5Fp2618NIrztVGlf2YWF6rMf3BsO
8sWuNdRVNKe3vamMmzFOryfG9ZyIX4u3Mb+CbbbsJpkFLI0JBZeVHJTcuYtq0T4FERWFoe/WyEDn
L04GQhCtzejcNn0SyfMl7eb+clZmVG0tVk5g98kERqkzbUqpKwf9j7kFKbSY2zjkAPwZqkdgfKPZ
NWGXoPK3aKe+BS84K8mmmzKR587W64TQdKPoc5ZVHkXtAW00Db3cuRoy0fJYuYIkxjRNoXiItvg5
A2R0V2C+m08W7Z14U6ft8tWGGvi1QMx57mFIP/ZNqfbNbIwvbhjSnWFpDOemzEam/rxkDIa4OwCO
X7aC6jlADUM+zfDDNuzn0vMB4xduA8sDDbP0yTnKWbWhVbDFVzmSWOxHz9CQDaLqR/da4Q9AIdgg
VoNvVa6KkukVRRgDRMLltIvNKLp35hBabqpZD3VGWldQ0PbVmQjDxlzwXI9VD1WK1Y0KfeXU9rHF
rhFvO8IqoD1bcx/49IoHE8Eja9vKn2Mfc4gHwmjJ8vh8Ru8Hf8VXAykH8dwf8zgzzrCQSzZ+ITSb
FTKD4JNwDdmtq25pkl3moqeu/GDBJW73gN2ixoSdmpL8O6VmeuPHbXObBumoVgEHMo7pgbtX+M12
LZWtwyJihPMYIwZzhbrbUyuvnbuvOTF+mxBK2AXCVx0zzs3/RrCwswPdt7fhWjarZOn6eeWXo82/
T0KO6MBDkVKPwwrRDRCTySiuHGpSkd4BAVsr6HOfOYljfiXKRGMLsAevI2qO2Q6sbwkwKutMtFRd
943Je9naDBKp5eI7FAfweJi0ihV3NITClWmQDDl5CCq6Pp1Xbe9a647cyHrtyJjgZdqX5FJnMXRR
N76sEVXvAphxF2PvuWcy9klkKQmnulFYaOhlu2W+d8h83QbctHP4ys2wyUtnfp5CP34M2HN/sWbp
HUPSgCQVlcG7UCZbs00YiSi4JDrbXluz960rbPV1DqHry8h1drmxRGtrcs2z1pqJeiIfUz5oVSA9
CLDbhwSHJ2uJFVzm6Tz/tIxQs/IT8cR8mpwnoyG2c+PIbyi51bzO2sILd0aTxP6mMwGeRl3R7uay
s297UdlbhD/lqpq9bJs5SbAPpqLfkoQ1HFE+j1czDetbBSBHH7enNegEa1Vldfw002VqiCyvnJ1I
oAuvalETHm0N3brQPFebPtLWkLHcWQP1DURf00WtkuUKuXn9GdOC566Zz9NfVSfAp5Zm/i0SZh5t
3DkNzisYSedElprndIsaAD1uczSRbN7YSzeuR7OuzqzF5ANQBKxI/a23VD8Fe39Tbl037NfgHeOM
qbkod6Os3X2aG+XZZLIXrxFY3VVtbu8Ms912KKc/JRFMkTQthqsUhdSRSWLY8ALysniAtxQigksb
RNA6NpoalnUqtzMAlIqwnblZwcTmXcdjdqTgGGLkAq0eBV3+I86kq1Mf4hGIRi9/DV01Pksw3v6a
DtN0OVjWZO/G1qleq4H/d/7/8PwvdcfxfwctfE3UjwqxePm2avDyr36f/X1J9J0kRBlp0G+i/7/P
/oH1F6wDzOUBFQHyCXVD+N9nf+8vNGbIpwQ/oY8FUuHfZ38HRANSNDqeErMOjvH/iLbwtsyNkQy5
AZ1TC1EbHlhMaW9LeHRW4wx4sjxyrmkPNHVI/BFle1jmOVvWXQt77m8DdP3anfgXbLLrKqFB+N//
9U8fSDEEXIRwMSq/uHL/pkRDcA7XtS7cI1I7BMbDiEQ16Kdrmfs85qw8Hwgq3pY2Xi+QGj7jhQyS
GIaT7lWQSo40VPmPXhXLpzTgA+w0FXfKHZL9+5f2trb38lHcau41QjR0WS8Cpr9dWgviM+oz4Ryz
YnSfSBBA/dwt9IekFYmrDtTVvZel4qoN3en2/Y/+h6vkSXJ5GnAzE6hychvHhpnDNFrnqKzUOSv9
WlgrjqG4wTCbFB+0Hk8aFS8XqsWQQELQ5SD35OF8oyZE+1t4U+IcceHxQV4N2hp2KO669dB5LLSl
ndbxeTFNigyVNh7UNxwBWPqmPDHWJhv2i//08qmF0W7G4Im+wjlVAKYihuYfhc7RpxtA1GvRJHvT
yPif/7/PEiwmNkxMqrin7VDkMSYkp9k52moUV71jqGfO1tNtn1r1w/uXpcfxf/p7epwl7T3qcgRj
urqu/Xackw6jlKx65ziE8S9lqWDbW8TFv/8hfz46fIikg6g/jFnq5GbScXW8zsqdI4lgFQaXQQN5
JScQnDMIDN7/sJPOxesl2bQsEN04DOFp1rsfYhxfEPwcU5ojEFEHPhPkHSTavFX1A95Y98mRMy9p
EkwQpjoyKAaCAz/4Gm87F69fg0KZZepXlS7uSRk+tATGXuTnx8nvrHM7K6ncNWHgX9SG4gltgqLY
IrsDwTQvPajgl5fXZbuxZwb5iIDwT3fA0Z31QN9p71TEkuWBnIqs5uUdwunWNE06AKDjj07dfgSj
+KePkhSTcV2wtCBXfftETbWPTdJr7GPiMrxBEPHKGjleVJ2uVH2gxXg71TN9052m1RQ4rCwclU8/
DI9BlTdNbZyD7EqXlWFQzyEPq35YRn+6HmDb+R88y+LtFKw/EvYmrA9q7dzXPyRWdbaglhBecG5y
FN9DuDMwL2FLuZWjMWmRAvfVdhdSVv0U3GjEK1VM+B09o6zHjZ/I5rA0LH8vM0gH5lbxABCmRVyl
sQgquqREvf8ogjx585Yj1MJRYhPrTCkfqSFL49t7AtUsdSYOcOcqNwu6OARNVIk0dpHA0IKnrkDp
s85zOM/EByAElFvBL7tpcY0V2znVkTAhielw0BCzPS920T1PVsajG8QL75XWAscbSMwC7roYORNw
VHCeGsAVZP81LSxw/hniGJ3Oyb/bqNSyz0YrbR46yq5HP3Ls8zZlAFdzls7XBOuADZBIde8h8xh0
6oOwEQehXH412S/tuEGgAZM1bwEprMgwseU+Lxs+w2ekX5qETeOb5soZHJq9VCvFlUImiPrVEfXD
zE572RshYMhzUAPVUXVR0W7mVpTxOafT7pkgguYBPws5P4hQ5lvMKtO1YXXGsFrqLEoeBYgm7DKL
LTmwjVgg7huAyQ9ll8knZLk87Q416adZoH9SAqwzhYvBfSrmzPpR02s7DI3X3LayK/Yumre1l0TO
sGL+BdSL1oQVhlqKuEOpyEs6+f6FExJObk8OIxom4f3sEOMW2jbQbYXfBJOpuOsWi/EJxtC7VSrC
lTe46rkOHO5TIcfgXkytes5I2YMKanfBdlEhqXD+3Ab3PeJPibtmts/gufBbinQWd0vHuDlUZsBC
6lUOEq2/+3/snUlz20gShf+KY+5kYF8OMxEjUrslb7Lb9oVBSxQAEhuxkeCvn68A0CYoWd2eckQj
Jqa6L92SCkSxKjPrZeZ70H+E1NpFfra88IwtdJK0RbKzDd8ixRiBgdtXvghMRksbsdk14sYK9E3v
V0mN4naojEbWlEuoektLMbsG1NSc2xBz7k7A+lPgj8SpUUFQZrZ1lQp7OarsNQoPkFyE59C48GEo
gVzB0lzgF62EfhN2sFd7p9HOUW/9UQSRbm1GhTOZJTT6Te3awN8UqxmFBDQZspfhcnA/5cqMaZ0C
YVeATVhCVAdfVIDGC00S/DIir2TaJqnu7W7IQHO/VYPInFcQ+cwtv3TREIozN+Typ2YfPH2nXezg
KrenGr3oX+Oqiu8cKENv4JkMpyDliSpaNVWHq6eSXQVhUl16IbUIJ3m43dJZtIPmWIFK4y6kAXhz
QpkwAhn0C9a3DglpKEN9uE2jFXUPgFJA6qSzJnW8q+9W1DeflomfpleABQgDsSdhC+HS/q5Icxg4
l7MyQvgnKx4dY5dcghKVt5BFwY9db5fQtpYrLJOQoY5o2kghrCyQnP5MH1SWn+Vmbd0LIdspvcbx
6yRXMjQORTECQkhpMFWXSYxUV5ncuqQp4Oje5f5XTx+hJpAUoOdcps/XcT27VuvCXp87kAV8SYMI
ufgYkQ6LlNmVjvAjlAkbY/c1Dtcr7sIw5eRAmtmURnXkL1eb+Cv1KrQ7xpWPVK+S2SgI1woIznad
a9MMAqnTNTEgBV9adBY5WiEM0wxMVZm9L0GvLmM4KS+XmZ+f1WZZLyB13Zz6o2D0rnaT6HOwqowJ
pA9wIcfUUyzp5j8BPpjbhcH5CHajKTQp/qSsMvUs4hq/hDv31tj6CuYfdSaUozKInAGZQ7h7kesk
5WGeZGC7HoQ++VboPAMFX1DtVZtTCCM25BBnPIjK8tkUqgOwUgp3J3R4+dNdUpO6iZLyI1SmkL9W
cX4GfQIgjq/ch8gafHbDQDsJXHV7ltMONy1DPgcsOtE7vNKORD7m/bVlrDcnqafwjdqetnxN6Uv8
VinK9G2Yk6uajCwisnk9K9TbkbbkSKBviqhOQifR8hqqMIFk0Q+3BrHDGnqZgkFKdq56Vys7tqxS
VO6nzC7RPqCTjgZl2uFQ3kBcUKlOgG7C3UQzRwk0pMaWMtc17ApClZl2ePyxU5qIKEAdT7o2C8Vs
6jZFzSwoMEFYYwIzaE3fjuitvc3pZoimFonTO1EZC/23b6ICtzWWW9o+V+mXNGXbCsxDpI/DOPyi
JWvqfSq/hNFHT7SEM+/nafQVnNBJH+u0MqiXsQtAD7qFTuOlsVlEzmbtwf07Mv9wrRkqOr6bX9Dr
CkYcb72AjJm69L/lVTFfpibgE93I3mSG8Gf+GdLYcvQh2NEveeFoPjA3fL4TCxrYU592aGTWYEOo
afn4uHM9qJRd29h8JKccvbe89FELkWhCVu/NqtCKC+wqZVCam5WnRplqD17hew+7INh88Eqbb44T
vzxd03zhnhieDV1wJfiGTtZhbl9BYZHTormB/HWSW9jxyaoEBbso3K1ybayT+madA55ZOyjn4FtD
4ejE4ltYknNz3E+juNrGp1u1gDY/y4w3iNuGb9aoEryHNGY9yRKVNEoFiT5ArP4tca3qurBSYDlz
pgXIojl6MCFHD19xudu4J9E6xFy4M3O6jBzjqt5U32ZwHH7YFN7qnVqWyg01eObX1cZaeZMspJvH
oGk6OFnXuod4Xx3cZOS6rkbUHKFUU3n5HDbq9DqiJ+w0DkyEhuBzoS+jyKPsXMXknY0IZqGIVTVt
dkKnng2GjcrdnYVoxEUV6zvUWvzZa6Uud+8KH3EXt/I2X6gzXJOzyHMjuNoG2605cRIFmTNnhpDT
rbVVNum565c5ekXx6PXS3iUflSBDNGS0KpEaA+lV6NVk89xu8PCParXOb8o0pa8XR3gdL/MIlQHX
hyoG6SH90se4nSNipcJsQGQxgqDert55WgWqHC9nZsq+DLMvKwpKqUIIzdfbQMOMUgXgFpN1WsUb
avBR5CERm2g3hV3vTCTzYN45dULbwCCqqLtpFtrI7mgNbTxd8JeGgSCwLoRc4S8M3udoYHws1Tr/
RCGXcVptd6sJRLABtL6WAQ+274uE2tKm2HtjQ/c92yHfG1E9TsqkriazUYVwgsFSva123FPikOKK
iZnMgjeUMW4/KtlmdGMGENacBPpaP3NGemafxGlsnq1z20QuSAvc/Lxk7z7O0Cb+I6VV4H5jzuyH
jVVYwZmSWrCj5aFqhpMlrH0ZLFp68rgT8P8083c1ZO5F+mj6aJNADERh546Smyt9s4VzOkliJBS3
wbo+Mewsm6zwzm9G4QZ5EMWaFUiXELN7uxohJwV+IfqFS6NwrlclKlNoVlaffatOkPTxdss3FGVS
qzcjk/smho23oFJlO3rnUy4JdzsAEjoZ6Sbclp+2/hrl2vYG+38s9E+xUFCyg6vN01qoOqGMyusj
oc3f7GlnFWNMAkKzLfBQoAZRz9RVQamqyo9gl9eptaWIj2vrHgg1x5RAUQ+LzzNADUXpVFcERX0U
mJ4NEx69v1RJqdqvFEH1sRagSIWiPC7hJk2r0HHq4uZ8AN7Nyo0amLP15raMHrw8hOv428FqPAN8
9rutnj7gCKLLtpDVplse4CwxnE50UrrzoLoNXHSUHl5+VHOz/gEc8SyAFdAVTScNZxpP2mJqNVdD
kzD5Zmki4LckNB1pZDIQrnOo2zW/Ql3lObRmQdyjnCt0LIx2yIWZdRBfKTppkegBpWnH9iiuMXzF
tc9nmaec4yrLRUDAG0Svy8zIR8a1gqe5DKEimWV3zlKBPcEYJbO7el2cAfCYVznp07dLqnHQ41vO
1nExIW8DJ5aeoW2hVRBIwShT6S608BCh+qsPa1fzqmxikYezic8ShxxnYNX0VMSldpVxWfsIyyAZ
ydm6RIyvqsPNWYTl06NruzCXUxO+7ltHXZmbr6ME5c3VyEOOE5Anmyg2hLpvIKtOd9fwjfijD3RS
BUZ8ClsFiulQTiGNtZ2hW5gFeQsN/89Yje5FxKE+beob35WLrH6/yPGz+b60UPy0gfXvUAUsgqL+
1V96eaKusvJP7BBxuAWa18vJNB+q+TAvzRHS3F6UD5RtkkJBGIGcB03xzdD/8SpMYtpQmh+PbHOM
haKLjWLIZnBWeeDBIv1sGV5+w3Y9X/6dl96gLT29fPjnP0CFHcyn1CrosICD+qI+0b6k6/ZXgcwV
Dd9kNFwMiBiYzGGtgt3kq+QWwcGJOKYJCNy+JHvrcCuoijkGoqNAlj0yrLenilyT3QMGLpkONv45
PgLUJYNF0qlKC7YY+MO/5fXvkzIuhClCWLqXZsVN/7UDcDTDDzPAATAFnYDoGmjG0Rq4LrGH+OZB
5psxuANA7NNuy7ZN4ruB/gVbqGtjG6ZRkZF9dhFE/toAmKbfrV0ErMTfshFeqNJv8u1SZoBzwNfs
As7vjWHfDDju2AbRNlFq+75Kw1oFspHtEZXYCsaYXkiSYXu3Rwjbs4VE6WwViEBImonR+uEhuUXC
979mFI5204FRMMbkXWFNgpS8GVw4DheBog1uCWRYSMg24+8yjEdv8CM2YJO2Z1RiJ9hjzTRIoqmd
UTj2iqo7BrAUrWdEEGIMzShQOskXJ2cT1DG1MXRr4WibcbQIaKXYuqBi1wa3BSAEkrcG6rglIYH1
5LnXxztCPETjOz2rzWjXe0DWAAYAV9o9Ev5Bx2lY3R4QNq9nDmxiiAZ/sNtVGNxJQMdEkQ0TRZBA
rRmsS91L8paHq4B7xCdAK0ZLdDMGd2GCvFnaMxAOsgaWJpgQmtFfBG6NaCnBMafiQMQYoFlQOlsl
4RpM4kFOPK/avuWRfyReFEo1hgVa14z2BA7ILCCRQomFlGvQuTVC8UYJDVeCw4NAp6cophL9mu3q
DO7KAH4ieErkXt8YU9JDBeDBd3y4CtBkjWlt1hHXbQ/dgL59vJn0+2vO2OQuAL56bAcJDh2KdVEY
Gujmh/uxw3EkTADYANQYjqCTbMaRT3T0MRA6BBaA6s0YnAkgPBKViXKHQMcGAA1o+/iItzw8BI7C
RYIlILfRmoLB+UQgf5HmkFsFokAK0anl7C7OR+4AOlhCA5OaEyqTxRieQTCgdZVcBeADDL4CS0z3
XT9ZBfAFsANRBdk8akAGkfiQzJnkLnDGMAhwI+ZYNYMJD8+CuDTTxGAhMDfQswCg/oTq4ZfTCsqY
5CE3L/P5s0CUzGPEIvwIIDl8Q9oLEFQA+khZBNKyKp4fLO35vWBzFLhIkAFut4I7vBBJo/lcdhUA
D4BH0E/vwuDjE+GO0XATV+ehwkiAgI70XtBIL3B3FjxlzTjyka7O7VlRoJrqfj44Hwm50ZOyh1+2
C6Qb6a6g8Lw798feQQFEgJ1dJOrbMzE0H0HKVZO+PjvExkJtVnQ4iHEUNbr4EJqXQF67VWo334Cs
Iyxogk9SyjrC3INdEPfjo03gmGRbWRqgpnYPDM4s0u/lyAZKOjU7QrvSgu5ov9V7gYJK0CxI/Z3u
JAxwFUiHSW4CwwQjEZmUg61+uAqWO6YXEzoo6G2bMbhVAOqTdg4CRBFnwTy6RNvW2IYfjQqN7u3b
TTcgQyDamaQDBJAiMgs0az7vGqE05pZNaE6j3NDcAW1zhqwloAaHBBIggd1BJUfuAL15RJNZom6f
Dejrh11Y8GFK+wH0UVyuTe0RP3IHtjOGZJAWNqczlAO8NyKMLrkK3JsdQWUJkvrsKuAU2R6UKIlC
JTEGFx9qIEmyt2dDQOYNt3J3Fzg6Cq4h2P4Aa7pynwEdBSAkV/qSoI9hJCQg2OdZjy4JWAK6YgHV
9xUq7XoPahXQn5A8CjqJRl30ge6BNJb1MCawAQ+o6aXJvbtQDu8oGOwGyVUAPIAXwuQ4PF+SBV0m
TA4gKKJfvRnNA4e1F0QLvZRzMGwAdLg/yS99f8vDvUAATapRlOoMdhUMDrTsKgCws98BzLob0VGc
SCqDazP4epfZHdImIBkuHSCJ/AElOJ1PeHJfJtXoQGgirtPtJiGCYNcNaRVEYaHsJiAMhEPb3QPH
oqrn8CgI50CzgyLK0poxuMuCyDW1X81/n3EjToKgB2SZsqZmHDkHYRAwvgQR3YIPaBdw09Vk40Qq
deEZF0FAV4ZzhKaK/iFAZbTfrMG5RZyVIW0KcQjYOcS3fvL9N6ZQwFNdAqZ94JB2AdVBsqcAwIBC
ZVGv3WUWeMtDW0DG1QJxJ/nQ/fwXbMFfWKrvfTATPwgfmg6YYJE/1wPzs1/Yd348/XnX9SFaO0Rd
e+8XRUNM++y2xlP897961Z+N0T/44d4JNM/p/rx7waeP7j1r/1b7/3kRLLJ5du8jYysafrqP2ZKf
/zucf5tH88OGP9adNf/xSZ5wq38Pi/5k4nx1NK/A3KTnzQL0D/oTN1XT8hOv5nE+z/cfsenQaUqR
ZWeezMPgMcmO2OXbCl/puZMwyeYPyeGnbjtq5GdGZeK+CO7Lojd5U5MrO/l0Ec4382xxOHNb3Sc9
cycB8Cp5fEW7Yxl965P6t4Vjsk85Y9WDh/4ubGuSZGc+XyQoEfRnbst9ZGe+YMWD4HDFVb2hK5Sd
+PJh7vc2oNpWY0jPG4ZBnAT9E9mm+KWnjh+C+ZEVabvxpGdONv0vr83Ayk57/dQ2tek86YmZoLxf
1b190ebIZKd+nZRB/mSZ2wSU7Nw38yDuWQ/Atd/hXm7mMD/M44fD5ejyJPIfOc/n99BZLIqit6c7
JF56/uAead55v7+OujWCafmp8QV5UvR2doeays+d5wH/pmnPNnUV779j9qTMjqcWcK/01ElcHNmQ
LqckO/Pt4ls2P4qeyKaKehb5qat53291BYTyE29eXcyjNPeDvlvv0OXfMf/VIssXPUtFIbSodfod
k98stsF9z411Vda/Y/IvSbbaf8zmftA2wEtPnWSF/2oyzxI8Zf9wgjSo+yc+243/l6L42+YB0/nq
+OzDcQgqJPv53/hBf8Vb9Fl62lVIRNK/1XR9RNJTZwvvuIW5QUllJ367iOO8Dqv50TUBel6BQspO
/95PHhavLvMnvq2F92Sn/5CUP9mIXZX273nA043YAXOy09+x+gvkcXshhQ63LBlb+bm3/Vtl19gn
O+/HYu7vP52wKR1GJzvtp0UW4dl6M7ckBdIzP6ex1qbhZaf+Y47fiT2kv/qfu0HtpCf/M4G4Blb5
743siwT0snP/nNDpxZmfQ5q+5yWe4k97UpTn/qwPronfuA8X8+xf/wEAAP//</cx:binary>
              </cx:geoCache>
            </cx:geography>
          </cx:layoutPr>
          <cx:valueColors>
            <cx:minColor>
              <a:schemeClr val="accent2">
                <a:lumMod val="40000"/>
                <a:lumOff val="60000"/>
              </a:schemeClr>
            </cx:minColor>
            <cx:midColor>
              <a:schemeClr val="accent2">
                <a:lumMod val="75000"/>
              </a:schemeClr>
            </cx:midColor>
            <cx:maxColor>
              <a:schemeClr val="accent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381000</xdr:colOff>
      <xdr:row>1</xdr:row>
      <xdr:rowOff>119062</xdr:rowOff>
    </xdr:from>
    <xdr:to>
      <xdr:col>12</xdr:col>
      <xdr:colOff>514350</xdr:colOff>
      <xdr:row>16</xdr:row>
      <xdr:rowOff>4762</xdr:rowOff>
    </xdr:to>
    <xdr:graphicFrame macro="">
      <xdr:nvGraphicFramePr>
        <xdr:cNvPr id="2" name="Chart 1">
          <a:extLst>
            <a:ext uri="{FF2B5EF4-FFF2-40B4-BE49-F238E27FC236}">
              <a16:creationId xmlns:a16="http://schemas.microsoft.com/office/drawing/2014/main" id="{3E165B4C-6E42-4729-B8DB-359C91327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295275</xdr:colOff>
      <xdr:row>3</xdr:row>
      <xdr:rowOff>33337</xdr:rowOff>
    </xdr:from>
    <xdr:to>
      <xdr:col>13</xdr:col>
      <xdr:colOff>600075</xdr:colOff>
      <xdr:row>17</xdr:row>
      <xdr:rowOff>109537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7BD65CB-ADDC-474C-8BAE-3FEB8B680A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5875" y="6048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295275</xdr:colOff>
      <xdr:row>8</xdr:row>
      <xdr:rowOff>152400</xdr:rowOff>
    </xdr:from>
    <xdr:to>
      <xdr:col>3</xdr:col>
      <xdr:colOff>676275</xdr:colOff>
      <xdr:row>22</xdr:row>
      <xdr:rowOff>9525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CFC444F1-549E-495E-B780-9AC7CBFAB4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6825" y="1676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733425</xdr:colOff>
      <xdr:row>4</xdr:row>
      <xdr:rowOff>123825</xdr:rowOff>
    </xdr:from>
    <xdr:to>
      <xdr:col>7</xdr:col>
      <xdr:colOff>542925</xdr:colOff>
      <xdr:row>17</xdr:row>
      <xdr:rowOff>171450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BE1B7E7-E57A-4EEC-AA40-890DB6D4BD6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24325" y="885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409575</xdr:colOff>
      <xdr:row>7</xdr:row>
      <xdr:rowOff>28575</xdr:rowOff>
    </xdr:from>
    <xdr:to>
      <xdr:col>8</xdr:col>
      <xdr:colOff>409575</xdr:colOff>
      <xdr:row>20</xdr:row>
      <xdr:rowOff>76200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DF70A6F-D86B-47ED-826C-EA6D7C9D0DA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00575" y="1362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361950</xdr:colOff>
      <xdr:row>2</xdr:row>
      <xdr:rowOff>61912</xdr:rowOff>
    </xdr:from>
    <xdr:to>
      <xdr:col>11</xdr:col>
      <xdr:colOff>57150</xdr:colOff>
      <xdr:row>16</xdr:row>
      <xdr:rowOff>138112</xdr:rowOff>
    </xdr:to>
    <xdr:graphicFrame macro="">
      <xdr:nvGraphicFramePr>
        <xdr:cNvPr id="2" name="Chart 1">
          <a:extLst>
            <a:ext uri="{FF2B5EF4-FFF2-40B4-BE49-F238E27FC236}">
              <a16:creationId xmlns:a16="http://schemas.microsoft.com/office/drawing/2014/main" id="{7737EE4A-1FFC-40C3-8A67-5C9C63F3F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504825</xdr:colOff>
      <xdr:row>2</xdr:row>
      <xdr:rowOff>71437</xdr:rowOff>
    </xdr:from>
    <xdr:to>
      <xdr:col>14</xdr:col>
      <xdr:colOff>200025</xdr:colOff>
      <xdr:row>16</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FAEC015-EB9F-4986-8450-182DC7C385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7375" y="4524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523875</xdr:colOff>
      <xdr:row>2</xdr:row>
      <xdr:rowOff>28575</xdr:rowOff>
    </xdr:from>
    <xdr:to>
      <xdr:col>17</xdr:col>
      <xdr:colOff>523875</xdr:colOff>
      <xdr:row>15</xdr:row>
      <xdr:rowOff>76200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86539BA-4BB9-4DC5-B05D-55287EB1ECE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63225" y="409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542925</xdr:colOff>
      <xdr:row>2</xdr:row>
      <xdr:rowOff>90487</xdr:rowOff>
    </xdr:from>
    <xdr:to>
      <xdr:col>11</xdr:col>
      <xdr:colOff>238125</xdr:colOff>
      <xdr:row>16</xdr:row>
      <xdr:rowOff>166687</xdr:rowOff>
    </xdr:to>
    <xdr:graphicFrame macro="">
      <xdr:nvGraphicFramePr>
        <xdr:cNvPr id="2" name="Chart 1">
          <a:extLst>
            <a:ext uri="{FF2B5EF4-FFF2-40B4-BE49-F238E27FC236}">
              <a16:creationId xmlns:a16="http://schemas.microsoft.com/office/drawing/2014/main" id="{6782AC8C-E831-4781-8314-EB32A7653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19</xdr:row>
      <xdr:rowOff>104775</xdr:rowOff>
    </xdr:from>
    <xdr:to>
      <xdr:col>2</xdr:col>
      <xdr:colOff>0</xdr:colOff>
      <xdr:row>22</xdr:row>
      <xdr:rowOff>171450</xdr:rowOff>
    </xdr:to>
    <xdr:graphicFrame macro="">
      <xdr:nvGraphicFramePr>
        <xdr:cNvPr id="2" name="Chart 1">
          <a:extLst>
            <a:ext uri="{FF2B5EF4-FFF2-40B4-BE49-F238E27FC236}">
              <a16:creationId xmlns:a16="http://schemas.microsoft.com/office/drawing/2014/main" id="{64338177-2388-44CE-83F6-5D055B480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590549</xdr:colOff>
      <xdr:row>19</xdr:row>
      <xdr:rowOff>152400</xdr:rowOff>
    </xdr:from>
    <xdr:to>
      <xdr:col>5</xdr:col>
      <xdr:colOff>828674</xdr:colOff>
      <xdr:row>22</xdr:row>
      <xdr:rowOff>142875</xdr:rowOff>
    </xdr:to>
    <xdr:graphicFrame macro="">
      <xdr:nvGraphicFramePr>
        <xdr:cNvPr id="3" name="Chart 2">
          <a:extLst>
            <a:ext uri="{FF2B5EF4-FFF2-40B4-BE49-F238E27FC236}">
              <a16:creationId xmlns:a16="http://schemas.microsoft.com/office/drawing/2014/main" id="{05F5028D-7BEF-4CED-90BF-6CF58CC86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47625</xdr:colOff>
      <xdr:row>19</xdr:row>
      <xdr:rowOff>76201</xdr:rowOff>
    </xdr:from>
    <xdr:to>
      <xdr:col>10</xdr:col>
      <xdr:colOff>0</xdr:colOff>
      <xdr:row>22</xdr:row>
      <xdr:rowOff>38101</xdr:rowOff>
    </xdr:to>
    <xdr:graphicFrame macro="">
      <xdr:nvGraphicFramePr>
        <xdr:cNvPr id="4" name="Chart 3">
          <a:extLst>
            <a:ext uri="{FF2B5EF4-FFF2-40B4-BE49-F238E27FC236}">
              <a16:creationId xmlns:a16="http://schemas.microsoft.com/office/drawing/2014/main" id="{DF044103-D206-415E-A42F-0CFB0DB14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66674</xdr:colOff>
      <xdr:row>19</xdr:row>
      <xdr:rowOff>119061</xdr:rowOff>
    </xdr:from>
    <xdr:to>
      <xdr:col>14</xdr:col>
      <xdr:colOff>76200</xdr:colOff>
      <xdr:row>22</xdr:row>
      <xdr:rowOff>66674</xdr:rowOff>
    </xdr:to>
    <xdr:graphicFrame macro="">
      <xdr:nvGraphicFramePr>
        <xdr:cNvPr id="5" name="Chart 4">
          <a:extLst>
            <a:ext uri="{FF2B5EF4-FFF2-40B4-BE49-F238E27FC236}">
              <a16:creationId xmlns:a16="http://schemas.microsoft.com/office/drawing/2014/main" id="{09DA2E7D-6267-45FE-9471-7A4E37D1D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180975</xdr:colOff>
      <xdr:row>19</xdr:row>
      <xdr:rowOff>80962</xdr:rowOff>
    </xdr:from>
    <xdr:to>
      <xdr:col>17</xdr:col>
      <xdr:colOff>1152525</xdr:colOff>
      <xdr:row>22</xdr:row>
      <xdr:rowOff>9525</xdr:rowOff>
    </xdr:to>
    <xdr:graphicFrame macro="">
      <xdr:nvGraphicFramePr>
        <xdr:cNvPr id="6" name="Chart 5">
          <a:extLst>
            <a:ext uri="{FF2B5EF4-FFF2-40B4-BE49-F238E27FC236}">
              <a16:creationId xmlns:a16="http://schemas.microsoft.com/office/drawing/2014/main" id="{FA6E69AD-2942-4C7C-ADF9-3D9B1B1F0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66675</xdr:rowOff>
    </xdr:from>
    <xdr:to>
      <xdr:col>19</xdr:col>
      <xdr:colOff>495300</xdr:colOff>
      <xdr:row>2</xdr:row>
      <xdr:rowOff>66675</xdr:rowOff>
    </xdr:to>
    <xdr:sp macro="" textlink="">
      <xdr:nvSpPr>
        <xdr:cNvPr id="2" name="Rectangle: Rounded Corners 1">
          <a:extLst>
            <a:ext uri="{FF2B5EF4-FFF2-40B4-BE49-F238E27FC236}">
              <a16:creationId xmlns:a16="http://schemas.microsoft.com/office/drawing/2014/main" id="{F1920384-873B-4AA9-A5BA-FC58EE4E719E}"/>
            </a:ext>
          </a:extLst>
        </xdr:cNvPr>
        <xdr:cNvSpPr/>
      </xdr:nvSpPr>
      <xdr:spPr>
        <a:xfrm>
          <a:off x="0" y="66675"/>
          <a:ext cx="12077700" cy="381000"/>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2200" b="1">
              <a:solidFill>
                <a:schemeClr val="bg1"/>
              </a:solidFill>
              <a:latin typeface="Times New Roman" panose="02020603050405020304" pitchFamily="18" charset="0"/>
              <a:cs typeface="Times New Roman" panose="02020603050405020304" pitchFamily="18" charset="0"/>
            </a:rPr>
            <a:t>ECOMMERCE</a:t>
          </a:r>
          <a:r>
            <a:rPr lang="en-IN" sz="2200" b="1" baseline="0">
              <a:solidFill>
                <a:schemeClr val="bg1"/>
              </a:solidFill>
              <a:latin typeface="Times New Roman" panose="02020603050405020304" pitchFamily="18" charset="0"/>
              <a:cs typeface="Times New Roman" panose="02020603050405020304" pitchFamily="18" charset="0"/>
            </a:rPr>
            <a:t> SALES ANALYSIS DASHBOARD</a:t>
          </a:r>
          <a:endParaRPr lang="en-IN" sz="2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2</xdr:row>
      <xdr:rowOff>95250</xdr:rowOff>
    </xdr:from>
    <xdr:to>
      <xdr:col>19</xdr:col>
      <xdr:colOff>504825</xdr:colOff>
      <xdr:row>11</xdr:row>
      <xdr:rowOff>76200</xdr:rowOff>
    </xdr:to>
    <xdr:grpSp>
      <xdr:nvGrpSpPr>
        <xdr:cNvPr id="50" name="Group 49">
          <a:extLst>
            <a:ext uri="{FF2B5EF4-FFF2-40B4-BE49-F238E27FC236}">
              <a16:creationId xmlns:a16="http://schemas.microsoft.com/office/drawing/2014/main" id="{DC300EC9-5F53-4DB8-BC6A-0FC003AAC233}"/>
            </a:ext>
          </a:extLst>
        </xdr:cNvPr>
        <xdr:cNvGrpSpPr/>
      </xdr:nvGrpSpPr>
      <xdr:grpSpPr>
        <a:xfrm>
          <a:off x="0" y="476250"/>
          <a:ext cx="12087225" cy="1695450"/>
          <a:chOff x="0" y="486019"/>
          <a:chExt cx="12105787" cy="1739412"/>
        </a:xfrm>
      </xdr:grpSpPr>
      <xdr:grpSp>
        <xdr:nvGrpSpPr>
          <xdr:cNvPr id="14" name="Group 13">
            <a:extLst>
              <a:ext uri="{FF2B5EF4-FFF2-40B4-BE49-F238E27FC236}">
                <a16:creationId xmlns:a16="http://schemas.microsoft.com/office/drawing/2014/main" id="{707A9DA7-3873-4D11-A275-9161805D8F20}"/>
              </a:ext>
            </a:extLst>
          </xdr:cNvPr>
          <xdr:cNvGrpSpPr/>
        </xdr:nvGrpSpPr>
        <xdr:grpSpPr>
          <a:xfrm>
            <a:off x="0" y="505069"/>
            <a:ext cx="2412756" cy="1663212"/>
            <a:chOff x="0" y="495300"/>
            <a:chExt cx="2430029" cy="1600200"/>
          </a:xfrm>
        </xdr:grpSpPr>
        <xdr:sp macro="" textlink="">
          <xdr:nvSpPr>
            <xdr:cNvPr id="3" name="Rectangle: Rounded Corners 2">
              <a:extLst>
                <a:ext uri="{FF2B5EF4-FFF2-40B4-BE49-F238E27FC236}">
                  <a16:creationId xmlns:a16="http://schemas.microsoft.com/office/drawing/2014/main" id="{F3174A39-1253-4743-8DB1-F15E89296791}"/>
                </a:ext>
              </a:extLst>
            </xdr:cNvPr>
            <xdr:cNvSpPr/>
          </xdr:nvSpPr>
          <xdr:spPr>
            <a:xfrm>
              <a:off x="0" y="495300"/>
              <a:ext cx="2430029" cy="3143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Times New Roman" panose="02020603050405020304" pitchFamily="18" charset="0"/>
                  <a:cs typeface="Times New Roman" panose="02020603050405020304" pitchFamily="18" charset="0"/>
                </a:rPr>
                <a:t>SALES</a:t>
              </a:r>
            </a:p>
          </xdr:txBody>
        </xdr:sp>
        <xdr:grpSp>
          <xdr:nvGrpSpPr>
            <xdr:cNvPr id="13" name="Group 12">
              <a:extLst>
                <a:ext uri="{FF2B5EF4-FFF2-40B4-BE49-F238E27FC236}">
                  <a16:creationId xmlns:a16="http://schemas.microsoft.com/office/drawing/2014/main" id="{6B6468E1-418B-4E2D-A0F2-D05D9D6A38EA}"/>
                </a:ext>
              </a:extLst>
            </xdr:cNvPr>
            <xdr:cNvGrpSpPr/>
          </xdr:nvGrpSpPr>
          <xdr:grpSpPr>
            <a:xfrm>
              <a:off x="0" y="828674"/>
              <a:ext cx="2419350" cy="1266826"/>
              <a:chOff x="0" y="828674"/>
              <a:chExt cx="2419350" cy="1266826"/>
            </a:xfrm>
          </xdr:grpSpPr>
          <xdr:sp macro="" textlink="">
            <xdr:nvSpPr>
              <xdr:cNvPr id="4" name="Rectangle: Rounded Corners 3">
                <a:extLst>
                  <a:ext uri="{FF2B5EF4-FFF2-40B4-BE49-F238E27FC236}">
                    <a16:creationId xmlns:a16="http://schemas.microsoft.com/office/drawing/2014/main" id="{C4034B50-981C-4787-9D2C-84EA8DD63AA0}"/>
                  </a:ext>
                </a:extLst>
              </xdr:cNvPr>
              <xdr:cNvSpPr/>
            </xdr:nvSpPr>
            <xdr:spPr>
              <a:xfrm>
                <a:off x="0" y="828674"/>
                <a:ext cx="2419350" cy="1266826"/>
              </a:xfrm>
              <a:custGeom>
                <a:avLst/>
                <a:gdLst>
                  <a:gd name="connsiteX0" fmla="*/ 0 w 2000250"/>
                  <a:gd name="connsiteY0" fmla="*/ 214317 h 1285875"/>
                  <a:gd name="connsiteX1" fmla="*/ 214317 w 2000250"/>
                  <a:gd name="connsiteY1" fmla="*/ 0 h 1285875"/>
                  <a:gd name="connsiteX2" fmla="*/ 1785933 w 2000250"/>
                  <a:gd name="connsiteY2" fmla="*/ 0 h 1285875"/>
                  <a:gd name="connsiteX3" fmla="*/ 2000250 w 2000250"/>
                  <a:gd name="connsiteY3" fmla="*/ 214317 h 1285875"/>
                  <a:gd name="connsiteX4" fmla="*/ 2000250 w 2000250"/>
                  <a:gd name="connsiteY4" fmla="*/ 1071558 h 1285875"/>
                  <a:gd name="connsiteX5" fmla="*/ 1785933 w 2000250"/>
                  <a:gd name="connsiteY5" fmla="*/ 1285875 h 1285875"/>
                  <a:gd name="connsiteX6" fmla="*/ 214317 w 2000250"/>
                  <a:gd name="connsiteY6" fmla="*/ 1285875 h 1285875"/>
                  <a:gd name="connsiteX7" fmla="*/ 0 w 2000250"/>
                  <a:gd name="connsiteY7" fmla="*/ 1071558 h 1285875"/>
                  <a:gd name="connsiteX8" fmla="*/ 0 w 2000250"/>
                  <a:gd name="connsiteY8" fmla="*/ 214317 h 1285875"/>
                  <a:gd name="connsiteX0" fmla="*/ 0 w 2009775"/>
                  <a:gd name="connsiteY0" fmla="*/ 21431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0 w 2009775"/>
                  <a:gd name="connsiteY8" fmla="*/ 21431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1990725 w 2009775"/>
                  <a:gd name="connsiteY4" fmla="*/ 1138233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09658 h 1285875"/>
                  <a:gd name="connsiteX8" fmla="*/ 19050 w 2019300"/>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57283 h 1285875"/>
                  <a:gd name="connsiteX8" fmla="*/ 19050 w 2019300"/>
                  <a:gd name="connsiteY8" fmla="*/ 119067 h 1285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19300" h="1285875">
                    <a:moveTo>
                      <a:pt x="19050" y="119067"/>
                    </a:moveTo>
                    <a:cubicBezTo>
                      <a:pt x="19050" y="703"/>
                      <a:pt x="105478" y="0"/>
                      <a:pt x="223842" y="0"/>
                    </a:cubicBezTo>
                    <a:lnTo>
                      <a:pt x="1795458" y="0"/>
                    </a:lnTo>
                    <a:cubicBezTo>
                      <a:pt x="1913822" y="0"/>
                      <a:pt x="2019300" y="703"/>
                      <a:pt x="2019300" y="119067"/>
                    </a:cubicBezTo>
                    <a:cubicBezTo>
                      <a:pt x="2019300" y="404814"/>
                      <a:pt x="2000250" y="852486"/>
                      <a:pt x="2000250" y="1138233"/>
                    </a:cubicBezTo>
                    <a:cubicBezTo>
                      <a:pt x="2000250" y="1256597"/>
                      <a:pt x="1913822" y="1285875"/>
                      <a:pt x="1795458" y="1285875"/>
                    </a:cubicBezTo>
                    <a:lnTo>
                      <a:pt x="223842" y="1285875"/>
                    </a:lnTo>
                    <a:cubicBezTo>
                      <a:pt x="105478" y="1285875"/>
                      <a:pt x="0" y="1275647"/>
                      <a:pt x="0" y="1157283"/>
                    </a:cubicBezTo>
                    <a:lnTo>
                      <a:pt x="19050" y="119067"/>
                    </a:ln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 name="Rectangle: Rounded Corners 7">
                <a:extLst>
                  <a:ext uri="{FF2B5EF4-FFF2-40B4-BE49-F238E27FC236}">
                    <a16:creationId xmlns:a16="http://schemas.microsoft.com/office/drawing/2014/main" id="{00DAA6F0-A9D0-4CD7-A9CB-2B569A33BA24}"/>
                  </a:ext>
                </a:extLst>
              </xdr:cNvPr>
              <xdr:cNvSpPr/>
            </xdr:nvSpPr>
            <xdr:spPr>
              <a:xfrm>
                <a:off x="95250" y="885825"/>
                <a:ext cx="22383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AA3A8AE-A3AE-4274-A958-B455BE0384C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4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9" name="Chart 8">
                <a:extLst>
                  <a:ext uri="{FF2B5EF4-FFF2-40B4-BE49-F238E27FC236}">
                    <a16:creationId xmlns:a16="http://schemas.microsoft.com/office/drawing/2014/main" id="{128900A6-CE17-4E57-BB43-9C39E4024C61}"/>
                  </a:ext>
                </a:extLst>
              </xdr:cNvPr>
              <xdr:cNvGraphicFramePr>
                <a:graphicFrameLocks/>
              </xdr:cNvGraphicFramePr>
            </xdr:nvGraphicFramePr>
            <xdr:xfrm>
              <a:off x="104776" y="1171575"/>
              <a:ext cx="2200274" cy="59055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10" name="Rectangle: Rounded Corners 9">
                <a:extLst>
                  <a:ext uri="{FF2B5EF4-FFF2-40B4-BE49-F238E27FC236}">
                    <a16:creationId xmlns:a16="http://schemas.microsoft.com/office/drawing/2014/main" id="{84F02881-E575-43C5-96D2-C4B56FF7AA57}"/>
                  </a:ext>
                </a:extLst>
              </xdr:cNvPr>
              <xdr:cNvSpPr/>
            </xdr:nvSpPr>
            <xdr:spPr>
              <a:xfrm>
                <a:off x="104775" y="1781175"/>
                <a:ext cx="22002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YOY</a:t>
                </a:r>
                <a:r>
                  <a:rPr lang="en-IN" sz="1200" b="1" baseline="0">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 GROWTH</a:t>
                </a:r>
                <a:endParaRPr lang="en-IN" sz="1200" b="1">
                  <a:solidFill>
                    <a:schemeClr val="bg1"/>
                  </a:solidFill>
                  <a:latin typeface="Times New Roman" panose="02020603050405020304" pitchFamily="18" charset="0"/>
                  <a:ea typeface="Lato black" panose="020F0502020204030203" pitchFamily="34" charset="0"/>
                  <a:cs typeface="Times New Roman" panose="02020603050405020304" pitchFamily="18" charset="0"/>
                </a:endParaRPr>
              </a:p>
            </xdr:txBody>
          </xdr:sp>
        </xdr:grpSp>
      </xdr:grpSp>
      <xdr:grpSp>
        <xdr:nvGrpSpPr>
          <xdr:cNvPr id="16" name="Group 15">
            <a:extLst>
              <a:ext uri="{FF2B5EF4-FFF2-40B4-BE49-F238E27FC236}">
                <a16:creationId xmlns:a16="http://schemas.microsoft.com/office/drawing/2014/main" id="{05F76BD6-5CFD-48B0-A962-AA8B7A8631E4}"/>
              </a:ext>
            </a:extLst>
          </xdr:cNvPr>
          <xdr:cNvGrpSpPr/>
        </xdr:nvGrpSpPr>
        <xdr:grpSpPr>
          <a:xfrm>
            <a:off x="4864588" y="495544"/>
            <a:ext cx="2375633" cy="1685838"/>
            <a:chOff x="0" y="495300"/>
            <a:chExt cx="2430029" cy="1562100"/>
          </a:xfrm>
        </xdr:grpSpPr>
        <xdr:sp macro="" textlink="">
          <xdr:nvSpPr>
            <xdr:cNvPr id="17" name="Rectangle: Rounded Corners 16">
              <a:extLst>
                <a:ext uri="{FF2B5EF4-FFF2-40B4-BE49-F238E27FC236}">
                  <a16:creationId xmlns:a16="http://schemas.microsoft.com/office/drawing/2014/main" id="{DB7161DB-3F80-4F6D-B655-1391A05C627C}"/>
                </a:ext>
              </a:extLst>
            </xdr:cNvPr>
            <xdr:cNvSpPr/>
          </xdr:nvSpPr>
          <xdr:spPr>
            <a:xfrm>
              <a:off x="0" y="495300"/>
              <a:ext cx="2430029" cy="3143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QUANTITY</a:t>
              </a:r>
            </a:p>
          </xdr:txBody>
        </xdr:sp>
        <xdr:grpSp>
          <xdr:nvGrpSpPr>
            <xdr:cNvPr id="18" name="Group 17">
              <a:extLst>
                <a:ext uri="{FF2B5EF4-FFF2-40B4-BE49-F238E27FC236}">
                  <a16:creationId xmlns:a16="http://schemas.microsoft.com/office/drawing/2014/main" id="{20A75578-A286-460B-9AB2-6C23B6924D27}"/>
                </a:ext>
              </a:extLst>
            </xdr:cNvPr>
            <xdr:cNvGrpSpPr/>
          </xdr:nvGrpSpPr>
          <xdr:grpSpPr>
            <a:xfrm>
              <a:off x="29909" y="840561"/>
              <a:ext cx="2216593" cy="1216839"/>
              <a:chOff x="29909" y="840561"/>
              <a:chExt cx="2216593" cy="1216839"/>
            </a:xfrm>
          </xdr:grpSpPr>
          <xdr:sp macro="" textlink="KPI!$J$17">
            <xdr:nvSpPr>
              <xdr:cNvPr id="20" name="Rectangle: Rounded Corners 19">
                <a:extLst>
                  <a:ext uri="{FF2B5EF4-FFF2-40B4-BE49-F238E27FC236}">
                    <a16:creationId xmlns:a16="http://schemas.microsoft.com/office/drawing/2014/main" id="{8FF44FE1-3289-45FB-9736-3A4141485933}"/>
                  </a:ext>
                </a:extLst>
              </xdr:cNvPr>
              <xdr:cNvSpPr/>
            </xdr:nvSpPr>
            <xdr:spPr>
              <a:xfrm>
                <a:off x="29909" y="840561"/>
                <a:ext cx="2195564"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D03F2E2-5A82-4D55-AD6A-F539E60DAF7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2" name="Rectangle: Rounded Corners 21">
                <a:extLst>
                  <a:ext uri="{FF2B5EF4-FFF2-40B4-BE49-F238E27FC236}">
                    <a16:creationId xmlns:a16="http://schemas.microsoft.com/office/drawing/2014/main" id="{7934301F-5332-466E-9734-52EFC777148F}"/>
                  </a:ext>
                </a:extLst>
              </xdr:cNvPr>
              <xdr:cNvSpPr/>
            </xdr:nvSpPr>
            <xdr:spPr>
              <a:xfrm>
                <a:off x="46227" y="1781175"/>
                <a:ext cx="22002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YOY GROWTH</a:t>
                </a:r>
              </a:p>
            </xdr:txBody>
          </xdr:sp>
        </xdr:grpSp>
      </xdr:grpSp>
      <xdr:grpSp>
        <xdr:nvGrpSpPr>
          <xdr:cNvPr id="23" name="Group 22">
            <a:extLst>
              <a:ext uri="{FF2B5EF4-FFF2-40B4-BE49-F238E27FC236}">
                <a16:creationId xmlns:a16="http://schemas.microsoft.com/office/drawing/2014/main" id="{6162C68A-D97C-4A0B-BACD-F27567CDB6F3}"/>
              </a:ext>
            </a:extLst>
          </xdr:cNvPr>
          <xdr:cNvGrpSpPr/>
        </xdr:nvGrpSpPr>
        <xdr:grpSpPr>
          <a:xfrm>
            <a:off x="2442308" y="505069"/>
            <a:ext cx="2384180" cy="1693008"/>
            <a:chOff x="0" y="495300"/>
            <a:chExt cx="2430029" cy="1600200"/>
          </a:xfrm>
        </xdr:grpSpPr>
        <xdr:sp macro="" textlink="">
          <xdr:nvSpPr>
            <xdr:cNvPr id="24" name="Rectangle: Rounded Corners 23">
              <a:extLst>
                <a:ext uri="{FF2B5EF4-FFF2-40B4-BE49-F238E27FC236}">
                  <a16:creationId xmlns:a16="http://schemas.microsoft.com/office/drawing/2014/main" id="{920EE8AA-55F5-4B3D-AB69-63E4C0F8FFC4}"/>
                </a:ext>
              </a:extLst>
            </xdr:cNvPr>
            <xdr:cNvSpPr/>
          </xdr:nvSpPr>
          <xdr:spPr>
            <a:xfrm>
              <a:off x="0" y="495300"/>
              <a:ext cx="2430029" cy="3143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PROFIT</a:t>
              </a:r>
            </a:p>
          </xdr:txBody>
        </xdr:sp>
        <xdr:grpSp>
          <xdr:nvGrpSpPr>
            <xdr:cNvPr id="25" name="Group 24">
              <a:extLst>
                <a:ext uri="{FF2B5EF4-FFF2-40B4-BE49-F238E27FC236}">
                  <a16:creationId xmlns:a16="http://schemas.microsoft.com/office/drawing/2014/main" id="{1277872B-D5C1-4B99-B95D-6276F446DD11}"/>
                </a:ext>
              </a:extLst>
            </xdr:cNvPr>
            <xdr:cNvGrpSpPr/>
          </xdr:nvGrpSpPr>
          <xdr:grpSpPr>
            <a:xfrm>
              <a:off x="0" y="828674"/>
              <a:ext cx="2419350" cy="1266826"/>
              <a:chOff x="0" y="828674"/>
              <a:chExt cx="2419350" cy="1266826"/>
            </a:xfrm>
          </xdr:grpSpPr>
          <xdr:sp macro="" textlink="">
            <xdr:nvSpPr>
              <xdr:cNvPr id="26" name="Rectangle: Rounded Corners 3">
                <a:extLst>
                  <a:ext uri="{FF2B5EF4-FFF2-40B4-BE49-F238E27FC236}">
                    <a16:creationId xmlns:a16="http://schemas.microsoft.com/office/drawing/2014/main" id="{EB06C0B9-E2D4-43B8-8F8B-9DA767FE883B}"/>
                  </a:ext>
                </a:extLst>
              </xdr:cNvPr>
              <xdr:cNvSpPr/>
            </xdr:nvSpPr>
            <xdr:spPr>
              <a:xfrm>
                <a:off x="0" y="828674"/>
                <a:ext cx="2419350" cy="1266826"/>
              </a:xfrm>
              <a:custGeom>
                <a:avLst/>
                <a:gdLst>
                  <a:gd name="connsiteX0" fmla="*/ 0 w 2000250"/>
                  <a:gd name="connsiteY0" fmla="*/ 214317 h 1285875"/>
                  <a:gd name="connsiteX1" fmla="*/ 214317 w 2000250"/>
                  <a:gd name="connsiteY1" fmla="*/ 0 h 1285875"/>
                  <a:gd name="connsiteX2" fmla="*/ 1785933 w 2000250"/>
                  <a:gd name="connsiteY2" fmla="*/ 0 h 1285875"/>
                  <a:gd name="connsiteX3" fmla="*/ 2000250 w 2000250"/>
                  <a:gd name="connsiteY3" fmla="*/ 214317 h 1285875"/>
                  <a:gd name="connsiteX4" fmla="*/ 2000250 w 2000250"/>
                  <a:gd name="connsiteY4" fmla="*/ 1071558 h 1285875"/>
                  <a:gd name="connsiteX5" fmla="*/ 1785933 w 2000250"/>
                  <a:gd name="connsiteY5" fmla="*/ 1285875 h 1285875"/>
                  <a:gd name="connsiteX6" fmla="*/ 214317 w 2000250"/>
                  <a:gd name="connsiteY6" fmla="*/ 1285875 h 1285875"/>
                  <a:gd name="connsiteX7" fmla="*/ 0 w 2000250"/>
                  <a:gd name="connsiteY7" fmla="*/ 1071558 h 1285875"/>
                  <a:gd name="connsiteX8" fmla="*/ 0 w 2000250"/>
                  <a:gd name="connsiteY8" fmla="*/ 214317 h 1285875"/>
                  <a:gd name="connsiteX0" fmla="*/ 0 w 2009775"/>
                  <a:gd name="connsiteY0" fmla="*/ 21431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0 w 2009775"/>
                  <a:gd name="connsiteY8" fmla="*/ 21431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1990725 w 2009775"/>
                  <a:gd name="connsiteY4" fmla="*/ 1138233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09658 h 1285875"/>
                  <a:gd name="connsiteX8" fmla="*/ 19050 w 2019300"/>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57283 h 1285875"/>
                  <a:gd name="connsiteX8" fmla="*/ 19050 w 2019300"/>
                  <a:gd name="connsiteY8" fmla="*/ 119067 h 1285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19300" h="1285875">
                    <a:moveTo>
                      <a:pt x="19050" y="119067"/>
                    </a:moveTo>
                    <a:cubicBezTo>
                      <a:pt x="19050" y="703"/>
                      <a:pt x="105478" y="0"/>
                      <a:pt x="223842" y="0"/>
                    </a:cubicBezTo>
                    <a:lnTo>
                      <a:pt x="1795458" y="0"/>
                    </a:lnTo>
                    <a:cubicBezTo>
                      <a:pt x="1913822" y="0"/>
                      <a:pt x="2019300" y="703"/>
                      <a:pt x="2019300" y="119067"/>
                    </a:cubicBezTo>
                    <a:cubicBezTo>
                      <a:pt x="2019300" y="404814"/>
                      <a:pt x="2000250" y="852486"/>
                      <a:pt x="2000250" y="1138233"/>
                    </a:cubicBezTo>
                    <a:cubicBezTo>
                      <a:pt x="2000250" y="1256597"/>
                      <a:pt x="1913822" y="1285875"/>
                      <a:pt x="1795458" y="1285875"/>
                    </a:cubicBezTo>
                    <a:lnTo>
                      <a:pt x="223842" y="1285875"/>
                    </a:lnTo>
                    <a:cubicBezTo>
                      <a:pt x="105478" y="1285875"/>
                      <a:pt x="0" y="1275647"/>
                      <a:pt x="0" y="1157283"/>
                    </a:cubicBezTo>
                    <a:lnTo>
                      <a:pt x="19050" y="119067"/>
                    </a:ln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F$17">
            <xdr:nvSpPr>
              <xdr:cNvPr id="27" name="Rectangle: Rounded Corners 26">
                <a:extLst>
                  <a:ext uri="{FF2B5EF4-FFF2-40B4-BE49-F238E27FC236}">
                    <a16:creationId xmlns:a16="http://schemas.microsoft.com/office/drawing/2014/main" id="{77FBECC2-B819-4F15-B83C-2BA4784378CE}"/>
                  </a:ext>
                </a:extLst>
              </xdr:cNvPr>
              <xdr:cNvSpPr/>
            </xdr:nvSpPr>
            <xdr:spPr>
              <a:xfrm>
                <a:off x="95250" y="885825"/>
                <a:ext cx="22383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FDE4B43-4609-4DBF-939A-4C30F346BD5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9" name="Rectangle: Rounded Corners 28">
                <a:extLst>
                  <a:ext uri="{FF2B5EF4-FFF2-40B4-BE49-F238E27FC236}">
                    <a16:creationId xmlns:a16="http://schemas.microsoft.com/office/drawing/2014/main" id="{D6441ABA-2798-4813-8A8D-B9D48F7FE924}"/>
                  </a:ext>
                </a:extLst>
              </xdr:cNvPr>
              <xdr:cNvSpPr/>
            </xdr:nvSpPr>
            <xdr:spPr>
              <a:xfrm>
                <a:off x="104775" y="1781175"/>
                <a:ext cx="22002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YOY GROWTH</a:t>
                </a:r>
              </a:p>
            </xdr:txBody>
          </xdr:sp>
        </xdr:grpSp>
      </xdr:grpSp>
      <xdr:grpSp>
        <xdr:nvGrpSpPr>
          <xdr:cNvPr id="30" name="Group 29">
            <a:extLst>
              <a:ext uri="{FF2B5EF4-FFF2-40B4-BE49-F238E27FC236}">
                <a16:creationId xmlns:a16="http://schemas.microsoft.com/office/drawing/2014/main" id="{2123C8A1-D9A5-4A06-9508-EA1F889A809E}"/>
              </a:ext>
            </a:extLst>
          </xdr:cNvPr>
          <xdr:cNvGrpSpPr/>
        </xdr:nvGrpSpPr>
        <xdr:grpSpPr>
          <a:xfrm>
            <a:off x="7145181" y="486019"/>
            <a:ext cx="2480198" cy="1720362"/>
            <a:chOff x="-117172" y="495300"/>
            <a:chExt cx="2547201" cy="1600200"/>
          </a:xfrm>
        </xdr:grpSpPr>
        <xdr:sp macro="" textlink="">
          <xdr:nvSpPr>
            <xdr:cNvPr id="31" name="Rectangle: Rounded Corners 30">
              <a:extLst>
                <a:ext uri="{FF2B5EF4-FFF2-40B4-BE49-F238E27FC236}">
                  <a16:creationId xmlns:a16="http://schemas.microsoft.com/office/drawing/2014/main" id="{6DD183E9-C5AD-45D1-AAF3-C601027E2A67}"/>
                </a:ext>
              </a:extLst>
            </xdr:cNvPr>
            <xdr:cNvSpPr/>
          </xdr:nvSpPr>
          <xdr:spPr>
            <a:xfrm>
              <a:off x="0" y="495300"/>
              <a:ext cx="2430029" cy="3143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NO OF ORDERS</a:t>
              </a:r>
            </a:p>
          </xdr:txBody>
        </xdr:sp>
        <xdr:grpSp>
          <xdr:nvGrpSpPr>
            <xdr:cNvPr id="32" name="Group 31">
              <a:extLst>
                <a:ext uri="{FF2B5EF4-FFF2-40B4-BE49-F238E27FC236}">
                  <a16:creationId xmlns:a16="http://schemas.microsoft.com/office/drawing/2014/main" id="{D8AC6E09-94CF-4AF8-813C-84724789C3BA}"/>
                </a:ext>
              </a:extLst>
            </xdr:cNvPr>
            <xdr:cNvGrpSpPr/>
          </xdr:nvGrpSpPr>
          <xdr:grpSpPr>
            <a:xfrm>
              <a:off x="-117172" y="828674"/>
              <a:ext cx="2536522" cy="1266826"/>
              <a:chOff x="-117172" y="828674"/>
              <a:chExt cx="2536522" cy="1266826"/>
            </a:xfrm>
          </xdr:grpSpPr>
          <xdr:sp macro="" textlink="">
            <xdr:nvSpPr>
              <xdr:cNvPr id="33" name="Rectangle: Rounded Corners 3">
                <a:extLst>
                  <a:ext uri="{FF2B5EF4-FFF2-40B4-BE49-F238E27FC236}">
                    <a16:creationId xmlns:a16="http://schemas.microsoft.com/office/drawing/2014/main" id="{799E1E5D-835B-43BB-A352-473F561195CC}"/>
                  </a:ext>
                </a:extLst>
              </xdr:cNvPr>
              <xdr:cNvSpPr/>
            </xdr:nvSpPr>
            <xdr:spPr>
              <a:xfrm>
                <a:off x="-117172" y="828674"/>
                <a:ext cx="2536522" cy="1266826"/>
              </a:xfrm>
              <a:custGeom>
                <a:avLst/>
                <a:gdLst>
                  <a:gd name="connsiteX0" fmla="*/ 0 w 2000250"/>
                  <a:gd name="connsiteY0" fmla="*/ 214317 h 1285875"/>
                  <a:gd name="connsiteX1" fmla="*/ 214317 w 2000250"/>
                  <a:gd name="connsiteY1" fmla="*/ 0 h 1285875"/>
                  <a:gd name="connsiteX2" fmla="*/ 1785933 w 2000250"/>
                  <a:gd name="connsiteY2" fmla="*/ 0 h 1285875"/>
                  <a:gd name="connsiteX3" fmla="*/ 2000250 w 2000250"/>
                  <a:gd name="connsiteY3" fmla="*/ 214317 h 1285875"/>
                  <a:gd name="connsiteX4" fmla="*/ 2000250 w 2000250"/>
                  <a:gd name="connsiteY4" fmla="*/ 1071558 h 1285875"/>
                  <a:gd name="connsiteX5" fmla="*/ 1785933 w 2000250"/>
                  <a:gd name="connsiteY5" fmla="*/ 1285875 h 1285875"/>
                  <a:gd name="connsiteX6" fmla="*/ 214317 w 2000250"/>
                  <a:gd name="connsiteY6" fmla="*/ 1285875 h 1285875"/>
                  <a:gd name="connsiteX7" fmla="*/ 0 w 2000250"/>
                  <a:gd name="connsiteY7" fmla="*/ 1071558 h 1285875"/>
                  <a:gd name="connsiteX8" fmla="*/ 0 w 2000250"/>
                  <a:gd name="connsiteY8" fmla="*/ 214317 h 1285875"/>
                  <a:gd name="connsiteX0" fmla="*/ 0 w 2009775"/>
                  <a:gd name="connsiteY0" fmla="*/ 21431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0 w 2009775"/>
                  <a:gd name="connsiteY8" fmla="*/ 21431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1990725 w 2009775"/>
                  <a:gd name="connsiteY4" fmla="*/ 1138233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09658 h 1285875"/>
                  <a:gd name="connsiteX8" fmla="*/ 19050 w 2019300"/>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57283 h 1285875"/>
                  <a:gd name="connsiteX8" fmla="*/ 19050 w 2019300"/>
                  <a:gd name="connsiteY8" fmla="*/ 119067 h 1285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19300" h="1285875">
                    <a:moveTo>
                      <a:pt x="19050" y="119067"/>
                    </a:moveTo>
                    <a:cubicBezTo>
                      <a:pt x="19050" y="703"/>
                      <a:pt x="105478" y="0"/>
                      <a:pt x="223842" y="0"/>
                    </a:cubicBezTo>
                    <a:lnTo>
                      <a:pt x="1795458" y="0"/>
                    </a:lnTo>
                    <a:cubicBezTo>
                      <a:pt x="1913822" y="0"/>
                      <a:pt x="2019300" y="703"/>
                      <a:pt x="2019300" y="119067"/>
                    </a:cubicBezTo>
                    <a:cubicBezTo>
                      <a:pt x="2019300" y="404814"/>
                      <a:pt x="2000250" y="852486"/>
                      <a:pt x="2000250" y="1138233"/>
                    </a:cubicBezTo>
                    <a:cubicBezTo>
                      <a:pt x="2000250" y="1256597"/>
                      <a:pt x="1913822" y="1285875"/>
                      <a:pt x="1795458" y="1285875"/>
                    </a:cubicBezTo>
                    <a:lnTo>
                      <a:pt x="223842" y="1285875"/>
                    </a:lnTo>
                    <a:cubicBezTo>
                      <a:pt x="105478" y="1285875"/>
                      <a:pt x="0" y="1275647"/>
                      <a:pt x="0" y="1157283"/>
                    </a:cubicBezTo>
                    <a:lnTo>
                      <a:pt x="19050" y="119067"/>
                    </a:ln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34" name="Rectangle: Rounded Corners 33">
                <a:extLst>
                  <a:ext uri="{FF2B5EF4-FFF2-40B4-BE49-F238E27FC236}">
                    <a16:creationId xmlns:a16="http://schemas.microsoft.com/office/drawing/2014/main" id="{97A0C208-D53C-4613-A0C4-D300BB74969B}"/>
                  </a:ext>
                </a:extLst>
              </xdr:cNvPr>
              <xdr:cNvSpPr/>
            </xdr:nvSpPr>
            <xdr:spPr>
              <a:xfrm>
                <a:off x="95250" y="885825"/>
                <a:ext cx="22383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8A40989-F473-4010-8F5A-E9DEB0C3C983}"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6" name="Rectangle: Rounded Corners 35">
                <a:extLst>
                  <a:ext uri="{FF2B5EF4-FFF2-40B4-BE49-F238E27FC236}">
                    <a16:creationId xmlns:a16="http://schemas.microsoft.com/office/drawing/2014/main" id="{6531F05B-7AA6-42CD-9D14-6F741971814B}"/>
                  </a:ext>
                </a:extLst>
              </xdr:cNvPr>
              <xdr:cNvSpPr/>
            </xdr:nvSpPr>
            <xdr:spPr>
              <a:xfrm>
                <a:off x="104775" y="1781175"/>
                <a:ext cx="22002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YOY GROWTH</a:t>
                </a:r>
              </a:p>
            </xdr:txBody>
          </xdr:sp>
        </xdr:grpSp>
      </xdr:grpSp>
      <xdr:grpSp>
        <xdr:nvGrpSpPr>
          <xdr:cNvPr id="37" name="Group 36">
            <a:extLst>
              <a:ext uri="{FF2B5EF4-FFF2-40B4-BE49-F238E27FC236}">
                <a16:creationId xmlns:a16="http://schemas.microsoft.com/office/drawing/2014/main" id="{97266534-BD8E-4726-A261-D2371BE20B2E}"/>
              </a:ext>
            </a:extLst>
          </xdr:cNvPr>
          <xdr:cNvGrpSpPr/>
        </xdr:nvGrpSpPr>
        <xdr:grpSpPr>
          <a:xfrm>
            <a:off x="9673004" y="486019"/>
            <a:ext cx="2432783" cy="1739412"/>
            <a:chOff x="0" y="495300"/>
            <a:chExt cx="2430029" cy="1600200"/>
          </a:xfrm>
        </xdr:grpSpPr>
        <xdr:sp macro="" textlink="">
          <xdr:nvSpPr>
            <xdr:cNvPr id="38" name="Rectangle: Rounded Corners 37">
              <a:extLst>
                <a:ext uri="{FF2B5EF4-FFF2-40B4-BE49-F238E27FC236}">
                  <a16:creationId xmlns:a16="http://schemas.microsoft.com/office/drawing/2014/main" id="{635763F9-9F7A-4A4F-BEF0-BFBA903FD1E7}"/>
                </a:ext>
              </a:extLst>
            </xdr:cNvPr>
            <xdr:cNvSpPr/>
          </xdr:nvSpPr>
          <xdr:spPr>
            <a:xfrm>
              <a:off x="0" y="495300"/>
              <a:ext cx="2430029" cy="3143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PROFIT MARGIN</a:t>
              </a:r>
            </a:p>
          </xdr:txBody>
        </xdr:sp>
        <xdr:grpSp>
          <xdr:nvGrpSpPr>
            <xdr:cNvPr id="39" name="Group 38">
              <a:extLst>
                <a:ext uri="{FF2B5EF4-FFF2-40B4-BE49-F238E27FC236}">
                  <a16:creationId xmlns:a16="http://schemas.microsoft.com/office/drawing/2014/main" id="{88C4ED87-C68A-408B-9382-F958AEB1FA92}"/>
                </a:ext>
              </a:extLst>
            </xdr:cNvPr>
            <xdr:cNvGrpSpPr/>
          </xdr:nvGrpSpPr>
          <xdr:grpSpPr>
            <a:xfrm>
              <a:off x="0" y="828674"/>
              <a:ext cx="2419350" cy="1266826"/>
              <a:chOff x="0" y="828674"/>
              <a:chExt cx="2419350" cy="1266826"/>
            </a:xfrm>
          </xdr:grpSpPr>
          <xdr:sp macro="" textlink="">
            <xdr:nvSpPr>
              <xdr:cNvPr id="40" name="Rectangle: Rounded Corners 3">
                <a:extLst>
                  <a:ext uri="{FF2B5EF4-FFF2-40B4-BE49-F238E27FC236}">
                    <a16:creationId xmlns:a16="http://schemas.microsoft.com/office/drawing/2014/main" id="{EC55B81E-95D2-4861-B6AB-6D7C180C33F9}"/>
                  </a:ext>
                </a:extLst>
              </xdr:cNvPr>
              <xdr:cNvSpPr/>
            </xdr:nvSpPr>
            <xdr:spPr>
              <a:xfrm>
                <a:off x="0" y="828674"/>
                <a:ext cx="2419350" cy="1266826"/>
              </a:xfrm>
              <a:custGeom>
                <a:avLst/>
                <a:gdLst>
                  <a:gd name="connsiteX0" fmla="*/ 0 w 2000250"/>
                  <a:gd name="connsiteY0" fmla="*/ 214317 h 1285875"/>
                  <a:gd name="connsiteX1" fmla="*/ 214317 w 2000250"/>
                  <a:gd name="connsiteY1" fmla="*/ 0 h 1285875"/>
                  <a:gd name="connsiteX2" fmla="*/ 1785933 w 2000250"/>
                  <a:gd name="connsiteY2" fmla="*/ 0 h 1285875"/>
                  <a:gd name="connsiteX3" fmla="*/ 2000250 w 2000250"/>
                  <a:gd name="connsiteY3" fmla="*/ 214317 h 1285875"/>
                  <a:gd name="connsiteX4" fmla="*/ 2000250 w 2000250"/>
                  <a:gd name="connsiteY4" fmla="*/ 1071558 h 1285875"/>
                  <a:gd name="connsiteX5" fmla="*/ 1785933 w 2000250"/>
                  <a:gd name="connsiteY5" fmla="*/ 1285875 h 1285875"/>
                  <a:gd name="connsiteX6" fmla="*/ 214317 w 2000250"/>
                  <a:gd name="connsiteY6" fmla="*/ 1285875 h 1285875"/>
                  <a:gd name="connsiteX7" fmla="*/ 0 w 2000250"/>
                  <a:gd name="connsiteY7" fmla="*/ 1071558 h 1285875"/>
                  <a:gd name="connsiteX8" fmla="*/ 0 w 2000250"/>
                  <a:gd name="connsiteY8" fmla="*/ 214317 h 1285875"/>
                  <a:gd name="connsiteX0" fmla="*/ 0 w 2009775"/>
                  <a:gd name="connsiteY0" fmla="*/ 21431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0 w 2009775"/>
                  <a:gd name="connsiteY8" fmla="*/ 21431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2000250 w 2009775"/>
                  <a:gd name="connsiteY4" fmla="*/ 1071558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9525 w 2009775"/>
                  <a:gd name="connsiteY0" fmla="*/ 119067 h 1285875"/>
                  <a:gd name="connsiteX1" fmla="*/ 214317 w 2009775"/>
                  <a:gd name="connsiteY1" fmla="*/ 0 h 1285875"/>
                  <a:gd name="connsiteX2" fmla="*/ 1785933 w 2009775"/>
                  <a:gd name="connsiteY2" fmla="*/ 0 h 1285875"/>
                  <a:gd name="connsiteX3" fmla="*/ 2009775 w 2009775"/>
                  <a:gd name="connsiteY3" fmla="*/ 119067 h 1285875"/>
                  <a:gd name="connsiteX4" fmla="*/ 1990725 w 2009775"/>
                  <a:gd name="connsiteY4" fmla="*/ 1138233 h 1285875"/>
                  <a:gd name="connsiteX5" fmla="*/ 1785933 w 2009775"/>
                  <a:gd name="connsiteY5" fmla="*/ 1285875 h 1285875"/>
                  <a:gd name="connsiteX6" fmla="*/ 214317 w 2009775"/>
                  <a:gd name="connsiteY6" fmla="*/ 1285875 h 1285875"/>
                  <a:gd name="connsiteX7" fmla="*/ 0 w 2009775"/>
                  <a:gd name="connsiteY7" fmla="*/ 1071558 h 1285875"/>
                  <a:gd name="connsiteX8" fmla="*/ 9525 w 2009775"/>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09658 h 1285875"/>
                  <a:gd name="connsiteX8" fmla="*/ 19050 w 2019300"/>
                  <a:gd name="connsiteY8" fmla="*/ 119067 h 1285875"/>
                  <a:gd name="connsiteX0" fmla="*/ 19050 w 2019300"/>
                  <a:gd name="connsiteY0" fmla="*/ 119067 h 1285875"/>
                  <a:gd name="connsiteX1" fmla="*/ 223842 w 2019300"/>
                  <a:gd name="connsiteY1" fmla="*/ 0 h 1285875"/>
                  <a:gd name="connsiteX2" fmla="*/ 1795458 w 2019300"/>
                  <a:gd name="connsiteY2" fmla="*/ 0 h 1285875"/>
                  <a:gd name="connsiteX3" fmla="*/ 2019300 w 2019300"/>
                  <a:gd name="connsiteY3" fmla="*/ 119067 h 1285875"/>
                  <a:gd name="connsiteX4" fmla="*/ 2000250 w 2019300"/>
                  <a:gd name="connsiteY4" fmla="*/ 1138233 h 1285875"/>
                  <a:gd name="connsiteX5" fmla="*/ 1795458 w 2019300"/>
                  <a:gd name="connsiteY5" fmla="*/ 1285875 h 1285875"/>
                  <a:gd name="connsiteX6" fmla="*/ 223842 w 2019300"/>
                  <a:gd name="connsiteY6" fmla="*/ 1285875 h 1285875"/>
                  <a:gd name="connsiteX7" fmla="*/ 0 w 2019300"/>
                  <a:gd name="connsiteY7" fmla="*/ 1157283 h 1285875"/>
                  <a:gd name="connsiteX8" fmla="*/ 19050 w 2019300"/>
                  <a:gd name="connsiteY8" fmla="*/ 119067 h 1285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19300" h="1285875">
                    <a:moveTo>
                      <a:pt x="19050" y="119067"/>
                    </a:moveTo>
                    <a:cubicBezTo>
                      <a:pt x="19050" y="703"/>
                      <a:pt x="105478" y="0"/>
                      <a:pt x="223842" y="0"/>
                    </a:cubicBezTo>
                    <a:lnTo>
                      <a:pt x="1795458" y="0"/>
                    </a:lnTo>
                    <a:cubicBezTo>
                      <a:pt x="1913822" y="0"/>
                      <a:pt x="2019300" y="703"/>
                      <a:pt x="2019300" y="119067"/>
                    </a:cubicBezTo>
                    <a:cubicBezTo>
                      <a:pt x="2019300" y="404814"/>
                      <a:pt x="2000250" y="852486"/>
                      <a:pt x="2000250" y="1138233"/>
                    </a:cubicBezTo>
                    <a:cubicBezTo>
                      <a:pt x="2000250" y="1256597"/>
                      <a:pt x="1913822" y="1285875"/>
                      <a:pt x="1795458" y="1285875"/>
                    </a:cubicBezTo>
                    <a:lnTo>
                      <a:pt x="223842" y="1285875"/>
                    </a:lnTo>
                    <a:cubicBezTo>
                      <a:pt x="105478" y="1285875"/>
                      <a:pt x="0" y="1275647"/>
                      <a:pt x="0" y="1157283"/>
                    </a:cubicBezTo>
                    <a:lnTo>
                      <a:pt x="19050" y="119067"/>
                    </a:ln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R$17">
            <xdr:nvSpPr>
              <xdr:cNvPr id="41" name="Rectangle: Rounded Corners 40">
                <a:extLst>
                  <a:ext uri="{FF2B5EF4-FFF2-40B4-BE49-F238E27FC236}">
                    <a16:creationId xmlns:a16="http://schemas.microsoft.com/office/drawing/2014/main" id="{12757963-FC30-4ECC-93F3-F30059619AC7}"/>
                  </a:ext>
                </a:extLst>
              </xdr:cNvPr>
              <xdr:cNvSpPr/>
            </xdr:nvSpPr>
            <xdr:spPr>
              <a:xfrm>
                <a:off x="95250" y="885825"/>
                <a:ext cx="22383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AEFAB91-1BB7-4DEE-9DAC-8B21EAF6B81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3" name="Rectangle: Rounded Corners 42">
                <a:extLst>
                  <a:ext uri="{FF2B5EF4-FFF2-40B4-BE49-F238E27FC236}">
                    <a16:creationId xmlns:a16="http://schemas.microsoft.com/office/drawing/2014/main" id="{BA2E2CBD-5F36-4723-A3B7-14D8A05B0407}"/>
                  </a:ext>
                </a:extLst>
              </xdr:cNvPr>
              <xdr:cNvSpPr/>
            </xdr:nvSpPr>
            <xdr:spPr>
              <a:xfrm>
                <a:off x="104775" y="1781175"/>
                <a:ext cx="2200275" cy="276225"/>
              </a:xfrm>
              <a:prstGeom prst="roundRect">
                <a:avLst/>
              </a:pr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b="1" i="0" u="none" strike="noStrike">
                    <a:solidFill>
                      <a:schemeClr val="bg1"/>
                    </a:solidFill>
                    <a:latin typeface="Times New Roman" panose="02020603050405020304" pitchFamily="18" charset="0"/>
                    <a:ea typeface="Lato black" panose="020F0502020204030203" pitchFamily="34" charset="0"/>
                    <a:cs typeface="Times New Roman" panose="02020603050405020304" pitchFamily="18" charset="0"/>
                  </a:rPr>
                  <a:t>YOY GROWTH</a:t>
                </a:r>
              </a:p>
            </xdr:txBody>
          </xdr:sp>
        </xdr:grpSp>
      </xdr:grpSp>
    </xdr:grpSp>
    <xdr:clientData/>
  </xdr:twoCellAnchor>
  <xdr:twoCellAnchor>
    <xdr:from>
      <xdr:col>4</xdr:col>
      <xdr:colOff>122115</xdr:colOff>
      <xdr:row>6</xdr:row>
      <xdr:rowOff>65452</xdr:rowOff>
    </xdr:from>
    <xdr:to>
      <xdr:col>7</xdr:col>
      <xdr:colOff>402981</xdr:colOff>
      <xdr:row>9</xdr:row>
      <xdr:rowOff>122115</xdr:rowOff>
    </xdr:to>
    <xdr:graphicFrame macro="">
      <xdr:nvGraphicFramePr>
        <xdr:cNvPr id="44" name="Chart 43">
          <a:extLst>
            <a:ext uri="{FF2B5EF4-FFF2-40B4-BE49-F238E27FC236}">
              <a16:creationId xmlns:a16="http://schemas.microsoft.com/office/drawing/2014/main" id="{1F4049B8-5435-4560-A1CE-D0101B43A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9281</xdr:colOff>
      <xdr:row>5</xdr:row>
      <xdr:rowOff>180487</xdr:rowOff>
    </xdr:from>
    <xdr:to>
      <xdr:col>11</xdr:col>
      <xdr:colOff>338992</xdr:colOff>
      <xdr:row>9</xdr:row>
      <xdr:rowOff>119427</xdr:rowOff>
    </xdr:to>
    <xdr:graphicFrame macro="">
      <xdr:nvGraphicFramePr>
        <xdr:cNvPr id="47" name="Chart 46">
          <a:extLst>
            <a:ext uri="{FF2B5EF4-FFF2-40B4-BE49-F238E27FC236}">
              <a16:creationId xmlns:a16="http://schemas.microsoft.com/office/drawing/2014/main" id="{1670B7EC-740B-4BD1-B420-EA604E92D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42251</xdr:colOff>
      <xdr:row>6</xdr:row>
      <xdr:rowOff>58614</xdr:rowOff>
    </xdr:from>
    <xdr:to>
      <xdr:col>15</xdr:col>
      <xdr:colOff>354134</xdr:colOff>
      <xdr:row>9</xdr:row>
      <xdr:rowOff>146537</xdr:rowOff>
    </xdr:to>
    <xdr:graphicFrame macro="">
      <xdr:nvGraphicFramePr>
        <xdr:cNvPr id="48" name="Chart 47">
          <a:extLst>
            <a:ext uri="{FF2B5EF4-FFF2-40B4-BE49-F238E27FC236}">
              <a16:creationId xmlns:a16="http://schemas.microsoft.com/office/drawing/2014/main" id="{CECDA84E-8AEF-4FD0-ABBA-62C8E5C2D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13676</xdr:colOff>
      <xdr:row>6</xdr:row>
      <xdr:rowOff>70826</xdr:rowOff>
    </xdr:from>
    <xdr:to>
      <xdr:col>19</xdr:col>
      <xdr:colOff>378556</xdr:colOff>
      <xdr:row>9</xdr:row>
      <xdr:rowOff>85480</xdr:rowOff>
    </xdr:to>
    <xdr:graphicFrame macro="">
      <xdr:nvGraphicFramePr>
        <xdr:cNvPr id="49" name="Chart 48">
          <a:extLst>
            <a:ext uri="{FF2B5EF4-FFF2-40B4-BE49-F238E27FC236}">
              <a16:creationId xmlns:a16="http://schemas.microsoft.com/office/drawing/2014/main" id="{D78F804D-9F05-4651-9BEB-52ACC97BF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219808</xdr:colOff>
          <xdr:row>9</xdr:row>
          <xdr:rowOff>195382</xdr:rowOff>
        </xdr:from>
        <xdr:to>
          <xdr:col>11</xdr:col>
          <xdr:colOff>276958</xdr:colOff>
          <xdr:row>11</xdr:row>
          <xdr:rowOff>9523</xdr:rowOff>
        </xdr:to>
        <xdr:pic>
          <xdr:nvPicPr>
            <xdr:cNvPr id="58" name="Picture 57">
              <a:extLst>
                <a:ext uri="{FF2B5EF4-FFF2-40B4-BE49-F238E27FC236}">
                  <a16:creationId xmlns:a16="http://schemas.microsoft.com/office/drawing/2014/main" id="{ABB7A92F-7105-4F5E-A325-EC2D2AF7C684}"/>
                </a:ext>
              </a:extLst>
            </xdr:cNvPr>
            <xdr:cNvPicPr>
              <a:picLocks noChangeAspect="1" noChangeArrowheads="1"/>
              <a:extLst>
                <a:ext uri="{84589F7E-364E-4C9E-8A38-B11213B215E9}">
                  <a14:cameraTool cellRange="'KPI YOY'!$D$12" spid="_x0000_s11334"/>
                </a:ext>
              </a:extLst>
            </xdr:cNvPicPr>
          </xdr:nvPicPr>
          <xdr:blipFill>
            <a:blip xmlns:r="http://schemas.openxmlformats.org/officeDocument/2006/relationships" r:embed="rId6"/>
            <a:srcRect/>
            <a:stretch>
              <a:fillRect/>
            </a:stretch>
          </xdr:blipFill>
          <xdr:spPr bwMode="auto">
            <a:xfrm>
              <a:off x="6325577" y="1953844"/>
              <a:ext cx="667727" cy="20491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256441</xdr:colOff>
          <xdr:row>9</xdr:row>
          <xdr:rowOff>146537</xdr:rowOff>
        </xdr:from>
        <xdr:to>
          <xdr:col>3</xdr:col>
          <xdr:colOff>350714</xdr:colOff>
          <xdr:row>10</xdr:row>
          <xdr:rowOff>141653</xdr:rowOff>
        </xdr:to>
        <xdr:pic>
          <xdr:nvPicPr>
            <xdr:cNvPr id="59" name="Picture 58">
              <a:extLst>
                <a:ext uri="{FF2B5EF4-FFF2-40B4-BE49-F238E27FC236}">
                  <a16:creationId xmlns:a16="http://schemas.microsoft.com/office/drawing/2014/main" id="{0B09B19C-9F9E-4371-9228-D45558581ECB}"/>
                </a:ext>
              </a:extLst>
            </xdr:cNvPr>
            <xdr:cNvPicPr>
              <a:picLocks noChangeAspect="1" noChangeArrowheads="1"/>
              <a:extLst>
                <a:ext uri="{84589F7E-364E-4C9E-8A38-B11213B215E9}">
                  <a14:cameraTool cellRange="'KPI YOY'!$B$12" spid="_x0000_s11335"/>
                </a:ext>
              </a:extLst>
            </xdr:cNvPicPr>
          </xdr:nvPicPr>
          <xdr:blipFill>
            <a:blip xmlns:r="http://schemas.openxmlformats.org/officeDocument/2006/relationships" r:embed="rId7"/>
            <a:srcRect/>
            <a:stretch>
              <a:fillRect/>
            </a:stretch>
          </xdr:blipFill>
          <xdr:spPr bwMode="auto">
            <a:xfrm>
              <a:off x="1477595" y="1904999"/>
              <a:ext cx="7048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219807</xdr:colOff>
          <xdr:row>9</xdr:row>
          <xdr:rowOff>170959</xdr:rowOff>
        </xdr:from>
        <xdr:to>
          <xdr:col>7</xdr:col>
          <xdr:colOff>325508</xdr:colOff>
          <xdr:row>10</xdr:row>
          <xdr:rowOff>195384</xdr:rowOff>
        </xdr:to>
        <xdr:pic>
          <xdr:nvPicPr>
            <xdr:cNvPr id="60" name="Picture 59">
              <a:extLst>
                <a:ext uri="{FF2B5EF4-FFF2-40B4-BE49-F238E27FC236}">
                  <a16:creationId xmlns:a16="http://schemas.microsoft.com/office/drawing/2014/main" id="{4D51A6B1-C8D0-41F5-AB55-DEFAE3BE17F7}"/>
                </a:ext>
              </a:extLst>
            </xdr:cNvPr>
            <xdr:cNvPicPr>
              <a:picLocks noChangeAspect="1" noChangeArrowheads="1"/>
              <a:extLst>
                <a:ext uri="{84589F7E-364E-4C9E-8A38-B11213B215E9}">
                  <a14:cameraTool cellRange="'KPI YOY'!$C$12" spid="_x0000_s11336"/>
                </a:ext>
              </a:extLst>
            </xdr:cNvPicPr>
          </xdr:nvPicPr>
          <xdr:blipFill>
            <a:blip xmlns:r="http://schemas.openxmlformats.org/officeDocument/2006/relationships" r:embed="rId8"/>
            <a:srcRect/>
            <a:stretch>
              <a:fillRect/>
            </a:stretch>
          </xdr:blipFill>
          <xdr:spPr bwMode="auto">
            <a:xfrm>
              <a:off x="3883269" y="1929421"/>
              <a:ext cx="716277" cy="2198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122114</xdr:colOff>
          <xdr:row>9</xdr:row>
          <xdr:rowOff>170959</xdr:rowOff>
        </xdr:from>
        <xdr:to>
          <xdr:col>15</xdr:col>
          <xdr:colOff>238032</xdr:colOff>
          <xdr:row>10</xdr:row>
          <xdr:rowOff>195384</xdr:rowOff>
        </xdr:to>
        <xdr:pic>
          <xdr:nvPicPr>
            <xdr:cNvPr id="61" name="Picture 60">
              <a:extLst>
                <a:ext uri="{FF2B5EF4-FFF2-40B4-BE49-F238E27FC236}">
                  <a16:creationId xmlns:a16="http://schemas.microsoft.com/office/drawing/2014/main" id="{DE625288-0444-4066-87AF-D4FA8E34B86D}"/>
                </a:ext>
              </a:extLst>
            </xdr:cNvPr>
            <xdr:cNvPicPr>
              <a:picLocks noChangeAspect="1" noChangeArrowheads="1"/>
              <a:extLst>
                <a:ext uri="{84589F7E-364E-4C9E-8A38-B11213B215E9}">
                  <a14:cameraTool cellRange="'KPI YOY'!$E$12" spid="_x0000_s11337"/>
                </a:ext>
              </a:extLst>
            </xdr:cNvPicPr>
          </xdr:nvPicPr>
          <xdr:blipFill>
            <a:blip xmlns:r="http://schemas.openxmlformats.org/officeDocument/2006/relationships" r:embed="rId9"/>
            <a:srcRect/>
            <a:stretch>
              <a:fillRect/>
            </a:stretch>
          </xdr:blipFill>
          <xdr:spPr bwMode="auto">
            <a:xfrm>
              <a:off x="8670191" y="1929421"/>
              <a:ext cx="726495" cy="2198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97693</xdr:colOff>
          <xdr:row>9</xdr:row>
          <xdr:rowOff>170959</xdr:rowOff>
        </xdr:from>
        <xdr:to>
          <xdr:col>19</xdr:col>
          <xdr:colOff>257202</xdr:colOff>
          <xdr:row>11</xdr:row>
          <xdr:rowOff>0</xdr:rowOff>
        </xdr:to>
        <xdr:pic>
          <xdr:nvPicPr>
            <xdr:cNvPr id="62" name="Picture 61">
              <a:extLst>
                <a:ext uri="{FF2B5EF4-FFF2-40B4-BE49-F238E27FC236}">
                  <a16:creationId xmlns:a16="http://schemas.microsoft.com/office/drawing/2014/main" id="{C16B601F-8516-4176-A58E-1C69C4B6D343}"/>
                </a:ext>
              </a:extLst>
            </xdr:cNvPr>
            <xdr:cNvPicPr>
              <a:picLocks noChangeAspect="1" noChangeArrowheads="1"/>
              <a:extLst>
                <a:ext uri="{84589F7E-364E-4C9E-8A38-B11213B215E9}">
                  <a14:cameraTool cellRange="'KPI YOY'!$F$12" spid="_x0000_s11338"/>
                </a:ext>
              </a:extLst>
            </xdr:cNvPicPr>
          </xdr:nvPicPr>
          <xdr:blipFill>
            <a:blip xmlns:r="http://schemas.openxmlformats.org/officeDocument/2006/relationships" r:embed="rId10"/>
            <a:srcRect/>
            <a:stretch>
              <a:fillRect/>
            </a:stretch>
          </xdr:blipFill>
          <xdr:spPr bwMode="auto">
            <a:xfrm>
              <a:off x="11088078" y="1929421"/>
              <a:ext cx="770086" cy="21981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12212</xdr:colOff>
      <xdr:row>11</xdr:row>
      <xdr:rowOff>61015</xdr:rowOff>
    </xdr:from>
    <xdr:to>
      <xdr:col>19</xdr:col>
      <xdr:colOff>451823</xdr:colOff>
      <xdr:row>24</xdr:row>
      <xdr:rowOff>36635</xdr:rowOff>
    </xdr:to>
    <xdr:grpSp>
      <xdr:nvGrpSpPr>
        <xdr:cNvPr id="80" name="Group 79">
          <a:extLst>
            <a:ext uri="{FF2B5EF4-FFF2-40B4-BE49-F238E27FC236}">
              <a16:creationId xmlns:a16="http://schemas.microsoft.com/office/drawing/2014/main" id="{411F62BF-95AE-46B8-B56C-77DE689DE1CF}"/>
            </a:ext>
          </a:extLst>
        </xdr:cNvPr>
        <xdr:cNvGrpSpPr/>
      </xdr:nvGrpSpPr>
      <xdr:grpSpPr>
        <a:xfrm>
          <a:off x="12212" y="2156515"/>
          <a:ext cx="12022011" cy="2452120"/>
          <a:chOff x="12212" y="2210246"/>
          <a:chExt cx="12040573" cy="2515620"/>
        </a:xfrm>
      </xdr:grpSpPr>
      <xdr:sp macro="" textlink="">
        <xdr:nvSpPr>
          <xdr:cNvPr id="63" name="Rectangle: Rounded Corners 62">
            <a:extLst>
              <a:ext uri="{FF2B5EF4-FFF2-40B4-BE49-F238E27FC236}">
                <a16:creationId xmlns:a16="http://schemas.microsoft.com/office/drawing/2014/main" id="{B737BD86-78F9-4AF0-B7BA-98A450F8339B}"/>
              </a:ext>
            </a:extLst>
          </xdr:cNvPr>
          <xdr:cNvSpPr/>
        </xdr:nvSpPr>
        <xdr:spPr>
          <a:xfrm>
            <a:off x="12212" y="2210246"/>
            <a:ext cx="4493846" cy="2503407"/>
          </a:xfrm>
          <a:custGeom>
            <a:avLst/>
            <a:gdLst>
              <a:gd name="connsiteX0" fmla="*/ 0 w 4750289"/>
              <a:gd name="connsiteY0" fmla="*/ 417236 h 2503366"/>
              <a:gd name="connsiteX1" fmla="*/ 417236 w 4750289"/>
              <a:gd name="connsiteY1" fmla="*/ 0 h 2503366"/>
              <a:gd name="connsiteX2" fmla="*/ 4333053 w 4750289"/>
              <a:gd name="connsiteY2" fmla="*/ 0 h 2503366"/>
              <a:gd name="connsiteX3" fmla="*/ 4750289 w 4750289"/>
              <a:gd name="connsiteY3" fmla="*/ 417236 h 2503366"/>
              <a:gd name="connsiteX4" fmla="*/ 4750289 w 4750289"/>
              <a:gd name="connsiteY4" fmla="*/ 2086130 h 2503366"/>
              <a:gd name="connsiteX5" fmla="*/ 4333053 w 4750289"/>
              <a:gd name="connsiteY5" fmla="*/ 2503366 h 2503366"/>
              <a:gd name="connsiteX6" fmla="*/ 417236 w 4750289"/>
              <a:gd name="connsiteY6" fmla="*/ 2503366 h 2503366"/>
              <a:gd name="connsiteX7" fmla="*/ 0 w 4750289"/>
              <a:gd name="connsiteY7" fmla="*/ 2086130 h 2503366"/>
              <a:gd name="connsiteX8" fmla="*/ 0 w 4750289"/>
              <a:gd name="connsiteY8" fmla="*/ 417236 h 2503366"/>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50289 w 4750289"/>
              <a:gd name="connsiteY4" fmla="*/ 208617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220498 h 2503407"/>
              <a:gd name="connsiteX8" fmla="*/ 0 w 4750289"/>
              <a:gd name="connsiteY8" fmla="*/ 41727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25865 w 4762500"/>
              <a:gd name="connsiteY4" fmla="*/ 2244921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61764 w 4762500"/>
              <a:gd name="connsiteY4" fmla="*/ 2269344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762500" h="2503407">
                <a:moveTo>
                  <a:pt x="0" y="258527"/>
                </a:moveTo>
                <a:cubicBezTo>
                  <a:pt x="0" y="28094"/>
                  <a:pt x="199014" y="41"/>
                  <a:pt x="429447" y="41"/>
                </a:cubicBezTo>
                <a:lnTo>
                  <a:pt x="4345264" y="41"/>
                </a:lnTo>
                <a:cubicBezTo>
                  <a:pt x="4575697" y="41"/>
                  <a:pt x="4762500" y="-8540"/>
                  <a:pt x="4762500" y="221893"/>
                </a:cubicBezTo>
                <a:cubicBezTo>
                  <a:pt x="4762255" y="904377"/>
                  <a:pt x="4762009" y="1586860"/>
                  <a:pt x="4761764" y="2269344"/>
                </a:cubicBezTo>
                <a:cubicBezTo>
                  <a:pt x="4761764" y="2499777"/>
                  <a:pt x="4575697" y="2503407"/>
                  <a:pt x="4345264" y="2503407"/>
                </a:cubicBezTo>
                <a:lnTo>
                  <a:pt x="429447" y="2503407"/>
                </a:lnTo>
                <a:cubicBezTo>
                  <a:pt x="199014" y="2503407"/>
                  <a:pt x="12211" y="2450931"/>
                  <a:pt x="12211" y="2220498"/>
                </a:cubicBezTo>
                <a:cubicBezTo>
                  <a:pt x="8141" y="1566508"/>
                  <a:pt x="4070" y="912517"/>
                  <a:pt x="0" y="258527"/>
                </a:cubicBez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2">
            <a:extLst>
              <a:ext uri="{FF2B5EF4-FFF2-40B4-BE49-F238E27FC236}">
                <a16:creationId xmlns:a16="http://schemas.microsoft.com/office/drawing/2014/main" id="{F0240D0C-B520-4B74-BD75-23839E9E8248}"/>
              </a:ext>
            </a:extLst>
          </xdr:cNvPr>
          <xdr:cNvSpPr/>
        </xdr:nvSpPr>
        <xdr:spPr>
          <a:xfrm>
            <a:off x="4567111" y="2210247"/>
            <a:ext cx="4347307" cy="2493882"/>
          </a:xfrm>
          <a:custGeom>
            <a:avLst/>
            <a:gdLst>
              <a:gd name="connsiteX0" fmla="*/ 0 w 4750289"/>
              <a:gd name="connsiteY0" fmla="*/ 417236 h 2503366"/>
              <a:gd name="connsiteX1" fmla="*/ 417236 w 4750289"/>
              <a:gd name="connsiteY1" fmla="*/ 0 h 2503366"/>
              <a:gd name="connsiteX2" fmla="*/ 4333053 w 4750289"/>
              <a:gd name="connsiteY2" fmla="*/ 0 h 2503366"/>
              <a:gd name="connsiteX3" fmla="*/ 4750289 w 4750289"/>
              <a:gd name="connsiteY3" fmla="*/ 417236 h 2503366"/>
              <a:gd name="connsiteX4" fmla="*/ 4750289 w 4750289"/>
              <a:gd name="connsiteY4" fmla="*/ 2086130 h 2503366"/>
              <a:gd name="connsiteX5" fmla="*/ 4333053 w 4750289"/>
              <a:gd name="connsiteY5" fmla="*/ 2503366 h 2503366"/>
              <a:gd name="connsiteX6" fmla="*/ 417236 w 4750289"/>
              <a:gd name="connsiteY6" fmla="*/ 2503366 h 2503366"/>
              <a:gd name="connsiteX7" fmla="*/ 0 w 4750289"/>
              <a:gd name="connsiteY7" fmla="*/ 2086130 h 2503366"/>
              <a:gd name="connsiteX8" fmla="*/ 0 w 4750289"/>
              <a:gd name="connsiteY8" fmla="*/ 417236 h 2503366"/>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50289 w 4750289"/>
              <a:gd name="connsiteY4" fmla="*/ 208617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220498 h 2503407"/>
              <a:gd name="connsiteX8" fmla="*/ 0 w 4750289"/>
              <a:gd name="connsiteY8" fmla="*/ 41727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25865 w 4762500"/>
              <a:gd name="connsiteY4" fmla="*/ 2244921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61764 w 4762500"/>
              <a:gd name="connsiteY4" fmla="*/ 2269344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762500" h="2503407">
                <a:moveTo>
                  <a:pt x="0" y="258527"/>
                </a:moveTo>
                <a:cubicBezTo>
                  <a:pt x="0" y="28094"/>
                  <a:pt x="199014" y="41"/>
                  <a:pt x="429447" y="41"/>
                </a:cubicBezTo>
                <a:lnTo>
                  <a:pt x="4345264" y="41"/>
                </a:lnTo>
                <a:cubicBezTo>
                  <a:pt x="4575697" y="41"/>
                  <a:pt x="4762500" y="-8540"/>
                  <a:pt x="4762500" y="221893"/>
                </a:cubicBezTo>
                <a:cubicBezTo>
                  <a:pt x="4762255" y="904377"/>
                  <a:pt x="4762009" y="1586860"/>
                  <a:pt x="4761764" y="2269344"/>
                </a:cubicBezTo>
                <a:cubicBezTo>
                  <a:pt x="4761764" y="2499777"/>
                  <a:pt x="4575697" y="2503407"/>
                  <a:pt x="4345264" y="2503407"/>
                </a:cubicBezTo>
                <a:lnTo>
                  <a:pt x="429447" y="2503407"/>
                </a:lnTo>
                <a:cubicBezTo>
                  <a:pt x="199014" y="2503407"/>
                  <a:pt x="12211" y="2450931"/>
                  <a:pt x="12211" y="2220498"/>
                </a:cubicBezTo>
                <a:cubicBezTo>
                  <a:pt x="8141" y="1566508"/>
                  <a:pt x="4070" y="912517"/>
                  <a:pt x="0" y="258527"/>
                </a:cubicBez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5" name="Rectangle: Rounded Corners 62">
            <a:extLst>
              <a:ext uri="{FF2B5EF4-FFF2-40B4-BE49-F238E27FC236}">
                <a16:creationId xmlns:a16="http://schemas.microsoft.com/office/drawing/2014/main" id="{D5C9D8C2-AB52-401F-AAFF-63DB162ACAE0}"/>
              </a:ext>
            </a:extLst>
          </xdr:cNvPr>
          <xdr:cNvSpPr/>
        </xdr:nvSpPr>
        <xdr:spPr>
          <a:xfrm>
            <a:off x="8987691" y="2210289"/>
            <a:ext cx="3065094" cy="2515577"/>
          </a:xfrm>
          <a:custGeom>
            <a:avLst/>
            <a:gdLst>
              <a:gd name="connsiteX0" fmla="*/ 0 w 4750289"/>
              <a:gd name="connsiteY0" fmla="*/ 417236 h 2503366"/>
              <a:gd name="connsiteX1" fmla="*/ 417236 w 4750289"/>
              <a:gd name="connsiteY1" fmla="*/ 0 h 2503366"/>
              <a:gd name="connsiteX2" fmla="*/ 4333053 w 4750289"/>
              <a:gd name="connsiteY2" fmla="*/ 0 h 2503366"/>
              <a:gd name="connsiteX3" fmla="*/ 4750289 w 4750289"/>
              <a:gd name="connsiteY3" fmla="*/ 417236 h 2503366"/>
              <a:gd name="connsiteX4" fmla="*/ 4750289 w 4750289"/>
              <a:gd name="connsiteY4" fmla="*/ 2086130 h 2503366"/>
              <a:gd name="connsiteX5" fmla="*/ 4333053 w 4750289"/>
              <a:gd name="connsiteY5" fmla="*/ 2503366 h 2503366"/>
              <a:gd name="connsiteX6" fmla="*/ 417236 w 4750289"/>
              <a:gd name="connsiteY6" fmla="*/ 2503366 h 2503366"/>
              <a:gd name="connsiteX7" fmla="*/ 0 w 4750289"/>
              <a:gd name="connsiteY7" fmla="*/ 2086130 h 2503366"/>
              <a:gd name="connsiteX8" fmla="*/ 0 w 4750289"/>
              <a:gd name="connsiteY8" fmla="*/ 417236 h 2503366"/>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50289 w 4750289"/>
              <a:gd name="connsiteY4" fmla="*/ 208617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220498 h 2503407"/>
              <a:gd name="connsiteX8" fmla="*/ 0 w 4750289"/>
              <a:gd name="connsiteY8" fmla="*/ 41727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25865 w 4762500"/>
              <a:gd name="connsiteY4" fmla="*/ 2244921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61764 w 4762500"/>
              <a:gd name="connsiteY4" fmla="*/ 2269344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762500" h="2503407">
                <a:moveTo>
                  <a:pt x="0" y="258527"/>
                </a:moveTo>
                <a:cubicBezTo>
                  <a:pt x="0" y="28094"/>
                  <a:pt x="199014" y="41"/>
                  <a:pt x="429447" y="41"/>
                </a:cubicBezTo>
                <a:lnTo>
                  <a:pt x="4345264" y="41"/>
                </a:lnTo>
                <a:cubicBezTo>
                  <a:pt x="4575697" y="41"/>
                  <a:pt x="4762500" y="-8540"/>
                  <a:pt x="4762500" y="221893"/>
                </a:cubicBezTo>
                <a:cubicBezTo>
                  <a:pt x="4762255" y="904377"/>
                  <a:pt x="4762009" y="1586860"/>
                  <a:pt x="4761764" y="2269344"/>
                </a:cubicBezTo>
                <a:cubicBezTo>
                  <a:pt x="4761764" y="2499777"/>
                  <a:pt x="4575697" y="2503407"/>
                  <a:pt x="4345264" y="2503407"/>
                </a:cubicBezTo>
                <a:lnTo>
                  <a:pt x="429447" y="2503407"/>
                </a:lnTo>
                <a:cubicBezTo>
                  <a:pt x="199014" y="2503407"/>
                  <a:pt x="12211" y="2450931"/>
                  <a:pt x="12211" y="2220498"/>
                </a:cubicBezTo>
                <a:cubicBezTo>
                  <a:pt x="8141" y="1566508"/>
                  <a:pt x="4070" y="912517"/>
                  <a:pt x="0" y="258527"/>
                </a:cubicBez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24</xdr:row>
      <xdr:rowOff>61014</xdr:rowOff>
    </xdr:from>
    <xdr:to>
      <xdr:col>19</xdr:col>
      <xdr:colOff>451826</xdr:colOff>
      <xdr:row>37</xdr:row>
      <xdr:rowOff>36629</xdr:rowOff>
    </xdr:to>
    <xdr:grpSp>
      <xdr:nvGrpSpPr>
        <xdr:cNvPr id="81" name="Group 80">
          <a:extLst>
            <a:ext uri="{FF2B5EF4-FFF2-40B4-BE49-F238E27FC236}">
              <a16:creationId xmlns:a16="http://schemas.microsoft.com/office/drawing/2014/main" id="{4D381BB0-EAAB-4B2B-BEA3-2FE99AF807ED}"/>
            </a:ext>
          </a:extLst>
        </xdr:cNvPr>
        <xdr:cNvGrpSpPr/>
      </xdr:nvGrpSpPr>
      <xdr:grpSpPr>
        <a:xfrm>
          <a:off x="0" y="4633014"/>
          <a:ext cx="12034226" cy="2452115"/>
          <a:chOff x="0" y="4750245"/>
          <a:chExt cx="12052788" cy="2515615"/>
        </a:xfrm>
      </xdr:grpSpPr>
      <xdr:sp macro="" textlink="">
        <xdr:nvSpPr>
          <xdr:cNvPr id="66" name="Rectangle: Rounded Corners 62">
            <a:extLst>
              <a:ext uri="{FF2B5EF4-FFF2-40B4-BE49-F238E27FC236}">
                <a16:creationId xmlns:a16="http://schemas.microsoft.com/office/drawing/2014/main" id="{C88485AE-B6AD-418D-BC4F-3A70F588BA2B}"/>
              </a:ext>
            </a:extLst>
          </xdr:cNvPr>
          <xdr:cNvSpPr/>
        </xdr:nvSpPr>
        <xdr:spPr>
          <a:xfrm>
            <a:off x="0" y="4750245"/>
            <a:ext cx="4493846" cy="2503407"/>
          </a:xfrm>
          <a:custGeom>
            <a:avLst/>
            <a:gdLst>
              <a:gd name="connsiteX0" fmla="*/ 0 w 4750289"/>
              <a:gd name="connsiteY0" fmla="*/ 417236 h 2503366"/>
              <a:gd name="connsiteX1" fmla="*/ 417236 w 4750289"/>
              <a:gd name="connsiteY1" fmla="*/ 0 h 2503366"/>
              <a:gd name="connsiteX2" fmla="*/ 4333053 w 4750289"/>
              <a:gd name="connsiteY2" fmla="*/ 0 h 2503366"/>
              <a:gd name="connsiteX3" fmla="*/ 4750289 w 4750289"/>
              <a:gd name="connsiteY3" fmla="*/ 417236 h 2503366"/>
              <a:gd name="connsiteX4" fmla="*/ 4750289 w 4750289"/>
              <a:gd name="connsiteY4" fmla="*/ 2086130 h 2503366"/>
              <a:gd name="connsiteX5" fmla="*/ 4333053 w 4750289"/>
              <a:gd name="connsiteY5" fmla="*/ 2503366 h 2503366"/>
              <a:gd name="connsiteX6" fmla="*/ 417236 w 4750289"/>
              <a:gd name="connsiteY6" fmla="*/ 2503366 h 2503366"/>
              <a:gd name="connsiteX7" fmla="*/ 0 w 4750289"/>
              <a:gd name="connsiteY7" fmla="*/ 2086130 h 2503366"/>
              <a:gd name="connsiteX8" fmla="*/ 0 w 4750289"/>
              <a:gd name="connsiteY8" fmla="*/ 417236 h 2503366"/>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50289 w 4750289"/>
              <a:gd name="connsiteY4" fmla="*/ 208617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220498 h 2503407"/>
              <a:gd name="connsiteX8" fmla="*/ 0 w 4750289"/>
              <a:gd name="connsiteY8" fmla="*/ 41727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25865 w 4762500"/>
              <a:gd name="connsiteY4" fmla="*/ 2244921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61764 w 4762500"/>
              <a:gd name="connsiteY4" fmla="*/ 2269344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762500" h="2503407">
                <a:moveTo>
                  <a:pt x="0" y="258527"/>
                </a:moveTo>
                <a:cubicBezTo>
                  <a:pt x="0" y="28094"/>
                  <a:pt x="199014" y="41"/>
                  <a:pt x="429447" y="41"/>
                </a:cubicBezTo>
                <a:lnTo>
                  <a:pt x="4345264" y="41"/>
                </a:lnTo>
                <a:cubicBezTo>
                  <a:pt x="4575697" y="41"/>
                  <a:pt x="4762500" y="-8540"/>
                  <a:pt x="4762500" y="221893"/>
                </a:cubicBezTo>
                <a:cubicBezTo>
                  <a:pt x="4762255" y="904377"/>
                  <a:pt x="4762009" y="1586860"/>
                  <a:pt x="4761764" y="2269344"/>
                </a:cubicBezTo>
                <a:cubicBezTo>
                  <a:pt x="4761764" y="2499777"/>
                  <a:pt x="4575697" y="2503407"/>
                  <a:pt x="4345264" y="2503407"/>
                </a:cubicBezTo>
                <a:lnTo>
                  <a:pt x="429447" y="2503407"/>
                </a:lnTo>
                <a:cubicBezTo>
                  <a:pt x="199014" y="2503407"/>
                  <a:pt x="12211" y="2450931"/>
                  <a:pt x="12211" y="2220498"/>
                </a:cubicBezTo>
                <a:cubicBezTo>
                  <a:pt x="8141" y="1566508"/>
                  <a:pt x="4070" y="912517"/>
                  <a:pt x="0" y="258527"/>
                </a:cubicBez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2">
            <a:extLst>
              <a:ext uri="{FF2B5EF4-FFF2-40B4-BE49-F238E27FC236}">
                <a16:creationId xmlns:a16="http://schemas.microsoft.com/office/drawing/2014/main" id="{035B82F8-6C12-4198-8DEC-8A99EABE4AC3}"/>
              </a:ext>
            </a:extLst>
          </xdr:cNvPr>
          <xdr:cNvSpPr/>
        </xdr:nvSpPr>
        <xdr:spPr>
          <a:xfrm>
            <a:off x="4554901" y="4762455"/>
            <a:ext cx="3712308" cy="2493882"/>
          </a:xfrm>
          <a:custGeom>
            <a:avLst/>
            <a:gdLst>
              <a:gd name="connsiteX0" fmla="*/ 0 w 4750289"/>
              <a:gd name="connsiteY0" fmla="*/ 417236 h 2503366"/>
              <a:gd name="connsiteX1" fmla="*/ 417236 w 4750289"/>
              <a:gd name="connsiteY1" fmla="*/ 0 h 2503366"/>
              <a:gd name="connsiteX2" fmla="*/ 4333053 w 4750289"/>
              <a:gd name="connsiteY2" fmla="*/ 0 h 2503366"/>
              <a:gd name="connsiteX3" fmla="*/ 4750289 w 4750289"/>
              <a:gd name="connsiteY3" fmla="*/ 417236 h 2503366"/>
              <a:gd name="connsiteX4" fmla="*/ 4750289 w 4750289"/>
              <a:gd name="connsiteY4" fmla="*/ 2086130 h 2503366"/>
              <a:gd name="connsiteX5" fmla="*/ 4333053 w 4750289"/>
              <a:gd name="connsiteY5" fmla="*/ 2503366 h 2503366"/>
              <a:gd name="connsiteX6" fmla="*/ 417236 w 4750289"/>
              <a:gd name="connsiteY6" fmla="*/ 2503366 h 2503366"/>
              <a:gd name="connsiteX7" fmla="*/ 0 w 4750289"/>
              <a:gd name="connsiteY7" fmla="*/ 2086130 h 2503366"/>
              <a:gd name="connsiteX8" fmla="*/ 0 w 4750289"/>
              <a:gd name="connsiteY8" fmla="*/ 417236 h 2503366"/>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50289 w 4750289"/>
              <a:gd name="connsiteY4" fmla="*/ 208617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220498 h 2503407"/>
              <a:gd name="connsiteX8" fmla="*/ 0 w 4750289"/>
              <a:gd name="connsiteY8" fmla="*/ 41727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25865 w 4762500"/>
              <a:gd name="connsiteY4" fmla="*/ 2244921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61764 w 4762500"/>
              <a:gd name="connsiteY4" fmla="*/ 2269344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762500" h="2503407">
                <a:moveTo>
                  <a:pt x="0" y="258527"/>
                </a:moveTo>
                <a:cubicBezTo>
                  <a:pt x="0" y="28094"/>
                  <a:pt x="199014" y="41"/>
                  <a:pt x="429447" y="41"/>
                </a:cubicBezTo>
                <a:lnTo>
                  <a:pt x="4345264" y="41"/>
                </a:lnTo>
                <a:cubicBezTo>
                  <a:pt x="4575697" y="41"/>
                  <a:pt x="4762500" y="-8540"/>
                  <a:pt x="4762500" y="221893"/>
                </a:cubicBezTo>
                <a:cubicBezTo>
                  <a:pt x="4762255" y="904377"/>
                  <a:pt x="4762009" y="1586860"/>
                  <a:pt x="4761764" y="2269344"/>
                </a:cubicBezTo>
                <a:cubicBezTo>
                  <a:pt x="4761764" y="2499777"/>
                  <a:pt x="4575697" y="2503407"/>
                  <a:pt x="4345264" y="2503407"/>
                </a:cubicBezTo>
                <a:lnTo>
                  <a:pt x="429447" y="2503407"/>
                </a:lnTo>
                <a:cubicBezTo>
                  <a:pt x="199014" y="2503407"/>
                  <a:pt x="12211" y="2450931"/>
                  <a:pt x="12211" y="2220498"/>
                </a:cubicBezTo>
                <a:cubicBezTo>
                  <a:pt x="8141" y="1566508"/>
                  <a:pt x="4070" y="912517"/>
                  <a:pt x="0" y="258527"/>
                </a:cubicBez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2">
            <a:extLst>
              <a:ext uri="{FF2B5EF4-FFF2-40B4-BE49-F238E27FC236}">
                <a16:creationId xmlns:a16="http://schemas.microsoft.com/office/drawing/2014/main" id="{A74BDF83-0C14-4E57-9B4E-B3F1D3AEBDE3}"/>
              </a:ext>
            </a:extLst>
          </xdr:cNvPr>
          <xdr:cNvSpPr/>
        </xdr:nvSpPr>
        <xdr:spPr>
          <a:xfrm>
            <a:off x="8340481" y="4762495"/>
            <a:ext cx="3712307" cy="2503365"/>
          </a:xfrm>
          <a:custGeom>
            <a:avLst/>
            <a:gdLst>
              <a:gd name="connsiteX0" fmla="*/ 0 w 4750289"/>
              <a:gd name="connsiteY0" fmla="*/ 417236 h 2503366"/>
              <a:gd name="connsiteX1" fmla="*/ 417236 w 4750289"/>
              <a:gd name="connsiteY1" fmla="*/ 0 h 2503366"/>
              <a:gd name="connsiteX2" fmla="*/ 4333053 w 4750289"/>
              <a:gd name="connsiteY2" fmla="*/ 0 h 2503366"/>
              <a:gd name="connsiteX3" fmla="*/ 4750289 w 4750289"/>
              <a:gd name="connsiteY3" fmla="*/ 417236 h 2503366"/>
              <a:gd name="connsiteX4" fmla="*/ 4750289 w 4750289"/>
              <a:gd name="connsiteY4" fmla="*/ 2086130 h 2503366"/>
              <a:gd name="connsiteX5" fmla="*/ 4333053 w 4750289"/>
              <a:gd name="connsiteY5" fmla="*/ 2503366 h 2503366"/>
              <a:gd name="connsiteX6" fmla="*/ 417236 w 4750289"/>
              <a:gd name="connsiteY6" fmla="*/ 2503366 h 2503366"/>
              <a:gd name="connsiteX7" fmla="*/ 0 w 4750289"/>
              <a:gd name="connsiteY7" fmla="*/ 2086130 h 2503366"/>
              <a:gd name="connsiteX8" fmla="*/ 0 w 4750289"/>
              <a:gd name="connsiteY8" fmla="*/ 417236 h 2503366"/>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50289 w 4750289"/>
              <a:gd name="connsiteY4" fmla="*/ 208617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086171 h 2503407"/>
              <a:gd name="connsiteX8" fmla="*/ 0 w 4750289"/>
              <a:gd name="connsiteY8" fmla="*/ 417277 h 2503407"/>
              <a:gd name="connsiteX0" fmla="*/ 0 w 4750289"/>
              <a:gd name="connsiteY0" fmla="*/ 417277 h 2503407"/>
              <a:gd name="connsiteX1" fmla="*/ 417236 w 4750289"/>
              <a:gd name="connsiteY1" fmla="*/ 41 h 2503407"/>
              <a:gd name="connsiteX2" fmla="*/ 4333053 w 4750289"/>
              <a:gd name="connsiteY2" fmla="*/ 41 h 2503407"/>
              <a:gd name="connsiteX3" fmla="*/ 4750289 w 4750289"/>
              <a:gd name="connsiteY3" fmla="*/ 221893 h 2503407"/>
              <a:gd name="connsiteX4" fmla="*/ 4713654 w 4750289"/>
              <a:gd name="connsiteY4" fmla="*/ 2244921 h 2503407"/>
              <a:gd name="connsiteX5" fmla="*/ 4333053 w 4750289"/>
              <a:gd name="connsiteY5" fmla="*/ 2503407 h 2503407"/>
              <a:gd name="connsiteX6" fmla="*/ 417236 w 4750289"/>
              <a:gd name="connsiteY6" fmla="*/ 2503407 h 2503407"/>
              <a:gd name="connsiteX7" fmla="*/ 0 w 4750289"/>
              <a:gd name="connsiteY7" fmla="*/ 2220498 h 2503407"/>
              <a:gd name="connsiteX8" fmla="*/ 0 w 4750289"/>
              <a:gd name="connsiteY8" fmla="*/ 41727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25865 w 4762500"/>
              <a:gd name="connsiteY4" fmla="*/ 2244921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 name="connsiteX0" fmla="*/ 0 w 4762500"/>
              <a:gd name="connsiteY0" fmla="*/ 258527 h 2503407"/>
              <a:gd name="connsiteX1" fmla="*/ 429447 w 4762500"/>
              <a:gd name="connsiteY1" fmla="*/ 41 h 2503407"/>
              <a:gd name="connsiteX2" fmla="*/ 4345264 w 4762500"/>
              <a:gd name="connsiteY2" fmla="*/ 41 h 2503407"/>
              <a:gd name="connsiteX3" fmla="*/ 4762500 w 4762500"/>
              <a:gd name="connsiteY3" fmla="*/ 221893 h 2503407"/>
              <a:gd name="connsiteX4" fmla="*/ 4761764 w 4762500"/>
              <a:gd name="connsiteY4" fmla="*/ 2269344 h 2503407"/>
              <a:gd name="connsiteX5" fmla="*/ 4345264 w 4762500"/>
              <a:gd name="connsiteY5" fmla="*/ 2503407 h 2503407"/>
              <a:gd name="connsiteX6" fmla="*/ 429447 w 4762500"/>
              <a:gd name="connsiteY6" fmla="*/ 2503407 h 2503407"/>
              <a:gd name="connsiteX7" fmla="*/ 12211 w 4762500"/>
              <a:gd name="connsiteY7" fmla="*/ 2220498 h 2503407"/>
              <a:gd name="connsiteX8" fmla="*/ 0 w 4762500"/>
              <a:gd name="connsiteY8" fmla="*/ 258527 h 2503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762500" h="2503407">
                <a:moveTo>
                  <a:pt x="0" y="258527"/>
                </a:moveTo>
                <a:cubicBezTo>
                  <a:pt x="0" y="28094"/>
                  <a:pt x="199014" y="41"/>
                  <a:pt x="429447" y="41"/>
                </a:cubicBezTo>
                <a:lnTo>
                  <a:pt x="4345264" y="41"/>
                </a:lnTo>
                <a:cubicBezTo>
                  <a:pt x="4575697" y="41"/>
                  <a:pt x="4762500" y="-8540"/>
                  <a:pt x="4762500" y="221893"/>
                </a:cubicBezTo>
                <a:cubicBezTo>
                  <a:pt x="4762255" y="904377"/>
                  <a:pt x="4762009" y="1586860"/>
                  <a:pt x="4761764" y="2269344"/>
                </a:cubicBezTo>
                <a:cubicBezTo>
                  <a:pt x="4761764" y="2499777"/>
                  <a:pt x="4575697" y="2503407"/>
                  <a:pt x="4345264" y="2503407"/>
                </a:cubicBezTo>
                <a:lnTo>
                  <a:pt x="429447" y="2503407"/>
                </a:lnTo>
                <a:cubicBezTo>
                  <a:pt x="199014" y="2503407"/>
                  <a:pt x="12211" y="2450931"/>
                  <a:pt x="12211" y="2220498"/>
                </a:cubicBezTo>
                <a:cubicBezTo>
                  <a:pt x="8141" y="1566508"/>
                  <a:pt x="4070" y="912517"/>
                  <a:pt x="0" y="258527"/>
                </a:cubicBezTo>
                <a:close/>
              </a:path>
            </a:pathLst>
          </a:custGeom>
          <a:gradFill>
            <a:gsLst>
              <a:gs pos="0">
                <a:schemeClr val="tx1"/>
              </a:gs>
              <a:gs pos="10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183170</xdr:colOff>
      <xdr:row>11</xdr:row>
      <xdr:rowOff>158749</xdr:rowOff>
    </xdr:from>
    <xdr:to>
      <xdr:col>4</xdr:col>
      <xdr:colOff>354131</xdr:colOff>
      <xdr:row>13</xdr:row>
      <xdr:rowOff>73269</xdr:rowOff>
    </xdr:to>
    <xdr:sp macro="" textlink="">
      <xdr:nvSpPr>
        <xdr:cNvPr id="69" name="Rectangle: Rounded Corners 68">
          <a:extLst>
            <a:ext uri="{FF2B5EF4-FFF2-40B4-BE49-F238E27FC236}">
              <a16:creationId xmlns:a16="http://schemas.microsoft.com/office/drawing/2014/main" id="{18824B9D-854A-461F-ABFB-6EDAEC1F2606}"/>
            </a:ext>
          </a:extLst>
        </xdr:cNvPr>
        <xdr:cNvSpPr/>
      </xdr:nvSpPr>
      <xdr:spPr>
        <a:xfrm>
          <a:off x="183170" y="2307980"/>
          <a:ext cx="2613269" cy="305289"/>
        </a:xfrm>
        <a:prstGeom prst="roundRect">
          <a:avLst/>
        </a:prstGeom>
        <a:gradFill>
          <a:gsLst>
            <a:gs pos="0">
              <a:schemeClr val="tx1"/>
            </a:gs>
            <a:gs pos="98000">
              <a:schemeClr val="tx1">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Times New Roman" panose="02020603050405020304" pitchFamily="18" charset="0"/>
              <a:cs typeface="Times New Roman" panose="02020603050405020304" pitchFamily="18" charset="0"/>
            </a:rPr>
            <a:t>SALES</a:t>
          </a:r>
          <a:r>
            <a:rPr lang="en-IN" sz="1200" b="1" baseline="0">
              <a:latin typeface="Times New Roman" panose="02020603050405020304" pitchFamily="18" charset="0"/>
              <a:cs typeface="Times New Roman" panose="02020603050405020304" pitchFamily="18" charset="0"/>
            </a:rPr>
            <a:t> AND PROFIT ANALYSIS</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7</xdr:col>
      <xdr:colOff>457686</xdr:colOff>
      <xdr:row>11</xdr:row>
      <xdr:rowOff>152398</xdr:rowOff>
    </xdr:from>
    <xdr:to>
      <xdr:col>12</xdr:col>
      <xdr:colOff>18070</xdr:colOff>
      <xdr:row>13</xdr:row>
      <xdr:rowOff>66918</xdr:rowOff>
    </xdr:to>
    <xdr:sp macro="" textlink="">
      <xdr:nvSpPr>
        <xdr:cNvPr id="75" name="Rectangle: Rounded Corners 74">
          <a:extLst>
            <a:ext uri="{FF2B5EF4-FFF2-40B4-BE49-F238E27FC236}">
              <a16:creationId xmlns:a16="http://schemas.microsoft.com/office/drawing/2014/main" id="{7367CD93-0540-40EC-A134-D9A7E186E35F}"/>
            </a:ext>
          </a:extLst>
        </xdr:cNvPr>
        <xdr:cNvSpPr/>
      </xdr:nvSpPr>
      <xdr:spPr>
        <a:xfrm>
          <a:off x="4731724" y="2301629"/>
          <a:ext cx="2613269" cy="305289"/>
        </a:xfrm>
        <a:prstGeom prst="roundRect">
          <a:avLst/>
        </a:prstGeom>
        <a:gradFill>
          <a:gsLst>
            <a:gs pos="0">
              <a:schemeClr val="tx1"/>
            </a:gs>
            <a:gs pos="98000">
              <a:schemeClr val="tx1">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Times New Roman" panose="02020603050405020304" pitchFamily="18" charset="0"/>
              <a:cs typeface="Times New Roman" panose="02020603050405020304" pitchFamily="18" charset="0"/>
            </a:rPr>
            <a:t>CATEGORY</a:t>
          </a:r>
          <a:r>
            <a:rPr lang="en-IN" sz="1200" b="1" baseline="0">
              <a:latin typeface="Times New Roman" panose="02020603050405020304" pitchFamily="18" charset="0"/>
              <a:cs typeface="Times New Roman" panose="02020603050405020304" pitchFamily="18" charset="0"/>
            </a:rPr>
            <a:t> WISE PROFIT</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14</xdr:col>
      <xdr:colOff>512392</xdr:colOff>
      <xdr:row>11</xdr:row>
      <xdr:rowOff>133836</xdr:rowOff>
    </xdr:from>
    <xdr:to>
      <xdr:col>18</xdr:col>
      <xdr:colOff>537307</xdr:colOff>
      <xdr:row>13</xdr:row>
      <xdr:rowOff>48356</xdr:rowOff>
    </xdr:to>
    <xdr:sp macro="" textlink="">
      <xdr:nvSpPr>
        <xdr:cNvPr id="76" name="Rectangle: Rounded Corners 75">
          <a:extLst>
            <a:ext uri="{FF2B5EF4-FFF2-40B4-BE49-F238E27FC236}">
              <a16:creationId xmlns:a16="http://schemas.microsoft.com/office/drawing/2014/main" id="{0DCBC99A-6843-4F0A-8359-70D1BE9242A5}"/>
            </a:ext>
          </a:extLst>
        </xdr:cNvPr>
        <xdr:cNvSpPr/>
      </xdr:nvSpPr>
      <xdr:spPr>
        <a:xfrm>
          <a:off x="9060469" y="2283067"/>
          <a:ext cx="2467223" cy="305289"/>
        </a:xfrm>
        <a:prstGeom prst="roundRect">
          <a:avLst/>
        </a:prstGeom>
        <a:gradFill>
          <a:gsLst>
            <a:gs pos="0">
              <a:schemeClr val="tx1"/>
            </a:gs>
            <a:gs pos="98000">
              <a:schemeClr val="tx1">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Times New Roman" panose="02020603050405020304" pitchFamily="18" charset="0"/>
              <a:cs typeface="Times New Roman" panose="02020603050405020304" pitchFamily="18" charset="0"/>
            </a:rPr>
            <a:t>SALES</a:t>
          </a:r>
          <a:r>
            <a:rPr lang="en-IN" sz="1200" b="1" baseline="0">
              <a:latin typeface="Times New Roman" panose="02020603050405020304" pitchFamily="18" charset="0"/>
              <a:cs typeface="Times New Roman" panose="02020603050405020304" pitchFamily="18" charset="0"/>
            </a:rPr>
            <a:t> SHARE %</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0</xdr:col>
      <xdr:colOff>152396</xdr:colOff>
      <xdr:row>24</xdr:row>
      <xdr:rowOff>176822</xdr:rowOff>
    </xdr:from>
    <xdr:to>
      <xdr:col>4</xdr:col>
      <xdr:colOff>323357</xdr:colOff>
      <xdr:row>26</xdr:row>
      <xdr:rowOff>91342</xdr:rowOff>
    </xdr:to>
    <xdr:sp macro="" textlink="">
      <xdr:nvSpPr>
        <xdr:cNvPr id="77" name="Rectangle: Rounded Corners 76">
          <a:extLst>
            <a:ext uri="{FF2B5EF4-FFF2-40B4-BE49-F238E27FC236}">
              <a16:creationId xmlns:a16="http://schemas.microsoft.com/office/drawing/2014/main" id="{2C02FF39-0A6C-44DC-9CDF-772DB18CBFB9}"/>
            </a:ext>
          </a:extLst>
        </xdr:cNvPr>
        <xdr:cNvSpPr/>
      </xdr:nvSpPr>
      <xdr:spPr>
        <a:xfrm>
          <a:off x="152396" y="4866053"/>
          <a:ext cx="2613269" cy="305289"/>
        </a:xfrm>
        <a:prstGeom prst="roundRect">
          <a:avLst/>
        </a:prstGeom>
        <a:gradFill>
          <a:gsLst>
            <a:gs pos="0">
              <a:schemeClr val="tx1"/>
            </a:gs>
            <a:gs pos="98000">
              <a:schemeClr val="tx1">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Times New Roman" panose="02020603050405020304" pitchFamily="18" charset="0"/>
              <a:cs typeface="Times New Roman" panose="02020603050405020304" pitchFamily="18" charset="0"/>
            </a:rPr>
            <a:t>SALES</a:t>
          </a:r>
          <a:r>
            <a:rPr lang="en-IN" sz="1200" b="1" baseline="0">
              <a:latin typeface="Times New Roman" panose="02020603050405020304" pitchFamily="18" charset="0"/>
              <a:cs typeface="Times New Roman" panose="02020603050405020304" pitchFamily="18" charset="0"/>
            </a:rPr>
            <a:t> BY STATE</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7</xdr:col>
      <xdr:colOff>414701</xdr:colOff>
      <xdr:row>24</xdr:row>
      <xdr:rowOff>146049</xdr:rowOff>
    </xdr:from>
    <xdr:to>
      <xdr:col>11</xdr:col>
      <xdr:colOff>585662</xdr:colOff>
      <xdr:row>26</xdr:row>
      <xdr:rowOff>60569</xdr:rowOff>
    </xdr:to>
    <xdr:sp macro="" textlink="">
      <xdr:nvSpPr>
        <xdr:cNvPr id="78" name="Rectangle: Rounded Corners 77">
          <a:extLst>
            <a:ext uri="{FF2B5EF4-FFF2-40B4-BE49-F238E27FC236}">
              <a16:creationId xmlns:a16="http://schemas.microsoft.com/office/drawing/2014/main" id="{D60D3F0F-0348-4096-89BE-2A31122DD2E7}"/>
            </a:ext>
          </a:extLst>
        </xdr:cNvPr>
        <xdr:cNvSpPr/>
      </xdr:nvSpPr>
      <xdr:spPr>
        <a:xfrm>
          <a:off x="4688739" y="4835280"/>
          <a:ext cx="2613269" cy="305289"/>
        </a:xfrm>
        <a:prstGeom prst="roundRect">
          <a:avLst/>
        </a:prstGeom>
        <a:gradFill>
          <a:gsLst>
            <a:gs pos="0">
              <a:schemeClr val="tx1"/>
            </a:gs>
            <a:gs pos="98000">
              <a:schemeClr val="tx1">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Times New Roman" panose="02020603050405020304" pitchFamily="18" charset="0"/>
              <a:cs typeface="Times New Roman" panose="02020603050405020304" pitchFamily="18" charset="0"/>
            </a:rPr>
            <a:t>TOP</a:t>
          </a:r>
          <a:r>
            <a:rPr lang="en-IN" sz="1200" b="1" baseline="0">
              <a:latin typeface="Times New Roman" panose="02020603050405020304" pitchFamily="18" charset="0"/>
              <a:cs typeface="Times New Roman" panose="02020603050405020304" pitchFamily="18" charset="0"/>
            </a:rPr>
            <a:t> 10 SUB CATEGORIES</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13</xdr:col>
      <xdr:colOff>542677</xdr:colOff>
      <xdr:row>24</xdr:row>
      <xdr:rowOff>151909</xdr:rowOff>
    </xdr:from>
    <xdr:to>
      <xdr:col>16</xdr:col>
      <xdr:colOff>317500</xdr:colOff>
      <xdr:row>26</xdr:row>
      <xdr:rowOff>66429</xdr:rowOff>
    </xdr:to>
    <xdr:sp macro="" textlink="">
      <xdr:nvSpPr>
        <xdr:cNvPr id="79" name="Rectangle: Rounded Corners 78">
          <a:extLst>
            <a:ext uri="{FF2B5EF4-FFF2-40B4-BE49-F238E27FC236}">
              <a16:creationId xmlns:a16="http://schemas.microsoft.com/office/drawing/2014/main" id="{826DCE3F-A8C2-4E40-8C79-81902A963EA0}"/>
            </a:ext>
          </a:extLst>
        </xdr:cNvPr>
        <xdr:cNvSpPr/>
      </xdr:nvSpPr>
      <xdr:spPr>
        <a:xfrm>
          <a:off x="8480177" y="4841140"/>
          <a:ext cx="1606554" cy="305289"/>
        </a:xfrm>
        <a:prstGeom prst="roundRect">
          <a:avLst/>
        </a:prstGeom>
        <a:gradFill>
          <a:gsLst>
            <a:gs pos="0">
              <a:schemeClr val="tx1"/>
            </a:gs>
            <a:gs pos="98000">
              <a:schemeClr val="tx1">
                <a:lumMod val="75000"/>
                <a:lumOff val="2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Times New Roman" panose="02020603050405020304" pitchFamily="18" charset="0"/>
              <a:cs typeface="Times New Roman" panose="02020603050405020304" pitchFamily="18" charset="0"/>
            </a:rPr>
            <a:t>FILTERS</a:t>
          </a:r>
        </a:p>
      </xdr:txBody>
    </xdr:sp>
    <xdr:clientData/>
  </xdr:twoCellAnchor>
  <xdr:twoCellAnchor>
    <xdr:from>
      <xdr:col>0</xdr:col>
      <xdr:colOff>12212</xdr:colOff>
      <xdr:row>13</xdr:row>
      <xdr:rowOff>73271</xdr:rowOff>
    </xdr:from>
    <xdr:to>
      <xdr:col>7</xdr:col>
      <xdr:colOff>280867</xdr:colOff>
      <xdr:row>23</xdr:row>
      <xdr:rowOff>183173</xdr:rowOff>
    </xdr:to>
    <xdr:graphicFrame macro="">
      <xdr:nvGraphicFramePr>
        <xdr:cNvPr id="82" name="Chart 81">
          <a:extLst>
            <a:ext uri="{FF2B5EF4-FFF2-40B4-BE49-F238E27FC236}">
              <a16:creationId xmlns:a16="http://schemas.microsoft.com/office/drawing/2014/main" id="{92764455-2FD1-4C0A-922C-02732F64D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402981</xdr:colOff>
      <xdr:row>13</xdr:row>
      <xdr:rowOff>12212</xdr:rowOff>
    </xdr:from>
    <xdr:to>
      <xdr:col>14</xdr:col>
      <xdr:colOff>305287</xdr:colOff>
      <xdr:row>23</xdr:row>
      <xdr:rowOff>158753</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FB5E5A60-FDB3-4AAC-A50D-5836A1D144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670181" y="2488712"/>
              <a:ext cx="4169506" cy="20515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341924</xdr:colOff>
      <xdr:row>12</xdr:row>
      <xdr:rowOff>185818</xdr:rowOff>
    </xdr:from>
    <xdr:to>
      <xdr:col>19</xdr:col>
      <xdr:colOff>451826</xdr:colOff>
      <xdr:row>24</xdr:row>
      <xdr:rowOff>61057</xdr:rowOff>
    </xdr:to>
    <xdr:graphicFrame macro="">
      <xdr:nvGraphicFramePr>
        <xdr:cNvPr id="84" name="Chart 83">
          <a:extLst>
            <a:ext uri="{FF2B5EF4-FFF2-40B4-BE49-F238E27FC236}">
              <a16:creationId xmlns:a16="http://schemas.microsoft.com/office/drawing/2014/main" id="{AAE5128C-FD03-4BE3-B03B-155B701DE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85479</xdr:colOff>
      <xdr:row>26</xdr:row>
      <xdr:rowOff>109858</xdr:rowOff>
    </xdr:from>
    <xdr:to>
      <xdr:col>7</xdr:col>
      <xdr:colOff>134326</xdr:colOff>
      <xdr:row>36</xdr:row>
      <xdr:rowOff>183173</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DA753B8D-A520-4242-BBAD-30A3804F3F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5479" y="5062858"/>
              <a:ext cx="4316047" cy="19783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341923</xdr:colOff>
      <xdr:row>26</xdr:row>
      <xdr:rowOff>97693</xdr:rowOff>
    </xdr:from>
    <xdr:to>
      <xdr:col>13</xdr:col>
      <xdr:colOff>341922</xdr:colOff>
      <xdr:row>37</xdr:row>
      <xdr:rowOff>24424</xdr:rowOff>
    </xdr:to>
    <xdr:graphicFrame macro="">
      <xdr:nvGraphicFramePr>
        <xdr:cNvPr id="87" name="Chart 86">
          <a:extLst>
            <a:ext uri="{FF2B5EF4-FFF2-40B4-BE49-F238E27FC236}">
              <a16:creationId xmlns:a16="http://schemas.microsoft.com/office/drawing/2014/main" id="{FDF18EA3-4625-4463-BF53-B232BA401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522499</xdr:colOff>
      <xdr:row>26</xdr:row>
      <xdr:rowOff>122117</xdr:rowOff>
    </xdr:from>
    <xdr:to>
      <xdr:col>15</xdr:col>
      <xdr:colOff>451826</xdr:colOff>
      <xdr:row>36</xdr:row>
      <xdr:rowOff>134327</xdr:rowOff>
    </xdr:to>
    <mc:AlternateContent xmlns:mc="http://schemas.openxmlformats.org/markup-compatibility/2006" xmlns:a14="http://schemas.microsoft.com/office/drawing/2010/main">
      <mc:Choice Requires="a14">
        <xdr:graphicFrame macro="">
          <xdr:nvGraphicFramePr>
            <xdr:cNvPr id="91" name="Year 2">
              <a:extLst>
                <a:ext uri="{FF2B5EF4-FFF2-40B4-BE49-F238E27FC236}">
                  <a16:creationId xmlns:a16="http://schemas.microsoft.com/office/drawing/2014/main" id="{232E88ED-3ACE-4363-BC88-55B82C0979F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459999" y="5202117"/>
              <a:ext cx="1150481" cy="1966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488461</xdr:colOff>
      <xdr:row>26</xdr:row>
      <xdr:rowOff>122115</xdr:rowOff>
    </xdr:from>
    <xdr:to>
      <xdr:col>17</xdr:col>
      <xdr:colOff>476251</xdr:colOff>
      <xdr:row>36</xdr:row>
      <xdr:rowOff>122116</xdr:rowOff>
    </xdr:to>
    <mc:AlternateContent xmlns:mc="http://schemas.openxmlformats.org/markup-compatibility/2006" xmlns:a14="http://schemas.microsoft.com/office/drawing/2010/main">
      <mc:Choice Requires="a14">
        <xdr:graphicFrame macro="">
          <xdr:nvGraphicFramePr>
            <xdr:cNvPr id="92" name="Segment 1">
              <a:extLst>
                <a:ext uri="{FF2B5EF4-FFF2-40B4-BE49-F238E27FC236}">
                  <a16:creationId xmlns:a16="http://schemas.microsoft.com/office/drawing/2014/main" id="{6CFA05D7-D5F9-4649-8BBC-00A45B4D701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47115" y="5202115"/>
              <a:ext cx="1208944" cy="1953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512884</xdr:colOff>
      <xdr:row>26</xdr:row>
      <xdr:rowOff>121626</xdr:rowOff>
    </xdr:from>
    <xdr:to>
      <xdr:col>19</xdr:col>
      <xdr:colOff>366345</xdr:colOff>
      <xdr:row>36</xdr:row>
      <xdr:rowOff>122115</xdr:rowOff>
    </xdr:to>
    <mc:AlternateContent xmlns:mc="http://schemas.openxmlformats.org/markup-compatibility/2006" xmlns:a14="http://schemas.microsoft.com/office/drawing/2010/main">
      <mc:Choice Requires="a14">
        <xdr:graphicFrame macro="">
          <xdr:nvGraphicFramePr>
            <xdr:cNvPr id="93" name="Region 1">
              <a:extLst>
                <a:ext uri="{FF2B5EF4-FFF2-40B4-BE49-F238E27FC236}">
                  <a16:creationId xmlns:a16="http://schemas.microsoft.com/office/drawing/2014/main" id="{1686B379-8F6F-4A9A-99EA-3DB10038819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92692" y="5201626"/>
              <a:ext cx="1074615" cy="1954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Swami" refreshedDate="45670.955170833331" createdVersion="7" refreshedVersion="7" minRefreshableVersion="3" recordCount="9994" xr:uid="{79C457EC-3878-41E2-97A0-AE35254BC6C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Sales" databaseField="0"/>
  </cacheFields>
  <extLst>
    <ext xmlns:x14="http://schemas.microsoft.com/office/spreadsheetml/2009/9/main" uri="{725AE2AE-9491-48be-B2B4-4EB974FC3084}">
      <x14:pivotCacheDefinition pivotCacheId="11637344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DFA681-AF21-47C2-AE52-6E7F66C0FCF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46160F-46FC-452E-8C48-4864A626945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F1A1A4-ACB5-45A8-B38C-E530AE15E6E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8BBA65-4E63-44EA-A921-EFEA7534AC0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0C3F22-6682-47FE-B9E4-46DBB864AC5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5D83D1-E959-4DEA-88E4-01D6EBF6FBD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Q3:R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 fld="24" baseField="0" baseItem="0"/>
  </dataFields>
  <chartFormats count="3">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D76C07-24AD-4055-8E24-ED74BF922D1D}"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M3:N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AE32F8-1EAA-458D-8443-8E497EA82B5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6F8603-CAE7-435E-887E-E6F9825904B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3:F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EF2B47-BAA5-4B53-A7B6-5A39EAE25F5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010A3C-6CB5-4AE2-9AEA-BC76FCB6B0D3}"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A1F2452-2D1C-4C03-ACBE-DB48927C94A2}" sourceName="Year">
  <pivotTables>
    <pivotTable tabId="4" name="PivotTable2"/>
    <pivotTable tabId="3" name="PivotTable1"/>
    <pivotTable tabId="8" name="PivotTable10"/>
    <pivotTable tabId="8" name="PivotTable6"/>
    <pivotTable tabId="8" name="PivotTable8"/>
    <pivotTable tabId="8" name="PivotTable9"/>
    <pivotTable tabId="6" name="PivotTable4"/>
    <pivotTable tabId="5" name="PivotTable3"/>
    <pivotTable tabId="7" name="PivotTable5"/>
  </pivotTables>
  <data>
    <tabular pivotCacheId="116373448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4F3AFBD-DC72-4F32-AA14-548A1904677E}"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1637344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30C7DF6-97EE-43BF-88E6-43612EA71C4B}"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16373448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5AA8990-101A-4EE2-80BF-B4C2A2ABB845}" cache="Slicer_Year1" caption="Year" rowHeight="241300"/>
  <slicer name="Segment" xr10:uid="{4B552804-B018-416E-A928-2045CC1CBD1E}" cache="Slicer_Segment" caption="Segment" rowHeight="241300"/>
  <slicer name="Region" xr10:uid="{EAC34DFA-2AD4-40F3-98AE-000E059751C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62F93D-7EC4-4CF9-A1CD-EBF0B4258D61}"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B9480C3-F695-49D0-B5B0-6BCAC4D49CA4}" cache="Slicer_Year1" caption="Year" style="AB" rowHeight="360000"/>
  <slicer name="Segment 1" xr10:uid="{3C894952-E781-48E4-9375-438D5F5317E0}" cache="Slicer_Segment" caption="Segment" style="AB" rowHeight="468000"/>
  <slicer name="Region 1" xr10:uid="{0C3B3E7F-259C-4C7B-9820-61DEA9816089}" cache="Slicer_Region" caption="Region" style="AB"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1BB9D-928C-4E97-AFFD-02728C7BBF87}">
  <dimension ref="A3:C16"/>
  <sheetViews>
    <sheetView workbookViewId="0">
      <selection activeCell="B10" sqref="B10"/>
    </sheetView>
  </sheetViews>
  <sheetFormatPr defaultRowHeight="15"/>
  <cols>
    <col min="1" max="1" width="13.140625" bestFit="1" customWidth="1"/>
    <col min="2" max="2" width="12.140625" bestFit="1" customWidth="1"/>
    <col min="3" max="3" width="12.5703125" bestFit="1" customWidth="1"/>
  </cols>
  <sheetData>
    <row r="3" spans="1:3">
      <c r="A3" s="5" t="s">
        <v>10932</v>
      </c>
      <c r="B3" s="4" t="s">
        <v>10950</v>
      </c>
      <c r="C3" s="13" t="s">
        <v>10951</v>
      </c>
    </row>
    <row r="4" spans="1:3">
      <c r="A4" s="7" t="s">
        <v>10935</v>
      </c>
      <c r="B4" s="20">
        <v>95365.937600000019</v>
      </c>
      <c r="C4" s="21">
        <v>9199.2699999999986</v>
      </c>
    </row>
    <row r="5" spans="1:3">
      <c r="A5" s="9" t="s">
        <v>10936</v>
      </c>
      <c r="B5" s="22">
        <v>60172.649400000024</v>
      </c>
      <c r="C5" s="23">
        <v>10288.898699999991</v>
      </c>
    </row>
    <row r="6" spans="1:3">
      <c r="A6" s="9" t="s">
        <v>10937</v>
      </c>
      <c r="B6" s="22">
        <v>199252.98399999991</v>
      </c>
      <c r="C6" s="23">
        <v>26806.573700000015</v>
      </c>
    </row>
    <row r="7" spans="1:3">
      <c r="A7" s="9" t="s">
        <v>10938</v>
      </c>
      <c r="B7" s="22">
        <v>141851.5674</v>
      </c>
      <c r="C7" s="23">
        <v>13437.806799999998</v>
      </c>
    </row>
    <row r="8" spans="1:3">
      <c r="A8" s="9" t="s">
        <v>10939</v>
      </c>
      <c r="B8" s="22">
        <v>156122.28669999994</v>
      </c>
      <c r="C8" s="23">
        <v>22308.51279999999</v>
      </c>
    </row>
    <row r="9" spans="1:3">
      <c r="A9" s="9" t="s">
        <v>10940</v>
      </c>
      <c r="B9" s="22">
        <v>147082.61130000011</v>
      </c>
      <c r="C9" s="23">
        <v>20899.334500000012</v>
      </c>
    </row>
    <row r="10" spans="1:3">
      <c r="A10" s="9" t="s">
        <v>10941</v>
      </c>
      <c r="B10" s="22">
        <v>149580.83800000031</v>
      </c>
      <c r="C10" s="23">
        <v>13535.38299999998</v>
      </c>
    </row>
    <row r="11" spans="1:3">
      <c r="A11" s="9" t="s">
        <v>10942</v>
      </c>
      <c r="B11" s="22">
        <v>159589.45099999988</v>
      </c>
      <c r="C11" s="23">
        <v>21896.715399999972</v>
      </c>
    </row>
    <row r="12" spans="1:3">
      <c r="A12" s="9" t="s">
        <v>10943</v>
      </c>
      <c r="B12" s="22">
        <v>309770.09970000025</v>
      </c>
      <c r="C12" s="23">
        <v>37293.192500000034</v>
      </c>
    </row>
    <row r="13" spans="1:3">
      <c r="A13" s="9" t="s">
        <v>10944</v>
      </c>
      <c r="B13" s="22">
        <v>197115.20170000009</v>
      </c>
      <c r="C13" s="23">
        <v>31469.663800000035</v>
      </c>
    </row>
    <row r="14" spans="1:3">
      <c r="A14" s="9" t="s">
        <v>10945</v>
      </c>
      <c r="B14" s="22">
        <v>349120.07400000008</v>
      </c>
      <c r="C14" s="23">
        <v>35825.536599999927</v>
      </c>
    </row>
    <row r="15" spans="1:3">
      <c r="A15" s="9" t="s">
        <v>10946</v>
      </c>
      <c r="B15" s="22">
        <v>332177.15950000001</v>
      </c>
      <c r="C15" s="23">
        <v>43436.13390000003</v>
      </c>
    </row>
    <row r="16" spans="1:3">
      <c r="A16" s="11" t="s">
        <v>10933</v>
      </c>
      <c r="B16" s="18">
        <v>2297200.8603000008</v>
      </c>
      <c r="C16" s="19">
        <v>286397.02169999998</v>
      </c>
    </row>
  </sheetData>
  <pageMargins left="0.7" right="0.7" top="0.75" bottom="0.75" header="0.3" footer="0.3"/>
  <pageSetup paperSize="9"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7F97B-15B2-4CD3-8E1E-346C4AEDFD28}">
  <dimension ref="A3:E7"/>
  <sheetViews>
    <sheetView workbookViewId="0">
      <selection activeCell="D15" sqref="D15"/>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5" t="s">
        <v>10932</v>
      </c>
      <c r="B3" s="6" t="s">
        <v>10951</v>
      </c>
      <c r="D3" s="27" t="s">
        <v>15</v>
      </c>
      <c r="E3" s="28" t="s">
        <v>21</v>
      </c>
    </row>
    <row r="4" spans="1:5">
      <c r="A4" s="24" t="s">
        <v>71</v>
      </c>
      <c r="B4" s="8">
        <v>145454.9480999998</v>
      </c>
      <c r="D4" t="str">
        <f>A4</f>
        <v>Technology</v>
      </c>
      <c r="E4" s="29">
        <f>GETPIVOTDATA("Profit",$A$3,"Category",A4)</f>
        <v>145454.9480999998</v>
      </c>
    </row>
    <row r="5" spans="1:5">
      <c r="A5" s="25" t="s">
        <v>46</v>
      </c>
      <c r="B5" s="10">
        <v>122490.8008000001</v>
      </c>
      <c r="D5" t="str">
        <f t="shared" ref="D5:D7" si="0">A5</f>
        <v>Office Supplies</v>
      </c>
      <c r="E5" s="29">
        <f t="shared" ref="E5:E6" si="1">GETPIVOTDATA("Profit",$A$3,"Category",A5)</f>
        <v>122490.8008000001</v>
      </c>
    </row>
    <row r="6" spans="1:5">
      <c r="A6" s="25" t="s">
        <v>32</v>
      </c>
      <c r="B6" s="10">
        <v>18451.272799999992</v>
      </c>
      <c r="D6" t="str">
        <f t="shared" si="0"/>
        <v>Furniture</v>
      </c>
      <c r="E6" s="29">
        <f t="shared" si="1"/>
        <v>18451.272799999992</v>
      </c>
    </row>
    <row r="7" spans="1:5">
      <c r="A7" s="26" t="s">
        <v>10933</v>
      </c>
      <c r="B7" s="12">
        <v>286397.02169999992</v>
      </c>
      <c r="D7" t="str">
        <f t="shared" si="0"/>
        <v>Grand Total</v>
      </c>
      <c r="E7" s="2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8733-F3CA-49FD-A8A2-704232F11386}">
  <dimension ref="A3:B7"/>
  <sheetViews>
    <sheetView workbookViewId="0">
      <selection activeCell="F21" sqref="F21"/>
    </sheetView>
  </sheetViews>
  <sheetFormatPr defaultRowHeight="15"/>
  <cols>
    <col min="1" max="1" width="14.5703125" bestFit="1" customWidth="1"/>
    <col min="2" max="2" width="12.140625" bestFit="1" customWidth="1"/>
  </cols>
  <sheetData>
    <row r="3" spans="1:2">
      <c r="A3" s="5" t="s">
        <v>10932</v>
      </c>
      <c r="B3" s="6" t="s">
        <v>10950</v>
      </c>
    </row>
    <row r="4" spans="1:2">
      <c r="A4" s="24" t="s">
        <v>32</v>
      </c>
      <c r="B4" s="30">
        <v>0.32300170530281774</v>
      </c>
    </row>
    <row r="5" spans="1:2">
      <c r="A5" s="25" t="s">
        <v>46</v>
      </c>
      <c r="B5" s="31">
        <v>0.31301008302169103</v>
      </c>
    </row>
    <row r="6" spans="1:2">
      <c r="A6" s="25" t="s">
        <v>71</v>
      </c>
      <c r="B6" s="31">
        <v>0.36398821167549117</v>
      </c>
    </row>
    <row r="7" spans="1:2">
      <c r="A7" s="26" t="s">
        <v>10933</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DE561-2DA6-4B6D-9B1E-2A4F6E42E88F}">
  <dimension ref="A3:F53"/>
  <sheetViews>
    <sheetView workbookViewId="0">
      <selection activeCell="M21" sqref="M21"/>
    </sheetView>
  </sheetViews>
  <sheetFormatPr defaultRowHeight="15"/>
  <cols>
    <col min="1" max="1" width="18.7109375" bestFit="1" customWidth="1"/>
    <col min="2" max="2" width="12.140625" bestFit="1" customWidth="1"/>
    <col min="5" max="5" width="18.7109375" bestFit="1" customWidth="1"/>
    <col min="6" max="6" width="9.5703125" bestFit="1" customWidth="1"/>
  </cols>
  <sheetData>
    <row r="3" spans="1:6">
      <c r="A3" s="5" t="s">
        <v>10932</v>
      </c>
      <c r="B3" s="6" t="s">
        <v>10950</v>
      </c>
      <c r="E3" s="27" t="s">
        <v>11</v>
      </c>
      <c r="F3" s="28" t="s">
        <v>18</v>
      </c>
    </row>
    <row r="4" spans="1:6">
      <c r="A4" s="24" t="s">
        <v>358</v>
      </c>
      <c r="B4" s="8">
        <v>19510.639999999992</v>
      </c>
      <c r="E4" t="str">
        <f>A4</f>
        <v>Alabama</v>
      </c>
      <c r="F4" s="29">
        <f>GETPIVOTDATA("Sales",$A$3,"State",A4)</f>
        <v>19510.639999999992</v>
      </c>
    </row>
    <row r="5" spans="1:6">
      <c r="A5" s="25" t="s">
        <v>310</v>
      </c>
      <c r="B5" s="10">
        <v>35282.000999999997</v>
      </c>
      <c r="E5" t="str">
        <f t="shared" ref="E5:E52" si="0">A5</f>
        <v>Arizona</v>
      </c>
      <c r="F5" s="29">
        <f t="shared" ref="F5:F52" si="1">GETPIVOTDATA("Sales",$A$3,"State",A5)</f>
        <v>35282.000999999997</v>
      </c>
    </row>
    <row r="6" spans="1:6">
      <c r="A6" s="25" t="s">
        <v>1707</v>
      </c>
      <c r="B6" s="10">
        <v>11678.129999999997</v>
      </c>
      <c r="E6" t="str">
        <f t="shared" si="0"/>
        <v>Arkansas</v>
      </c>
      <c r="F6" s="29">
        <f t="shared" si="1"/>
        <v>11678.129999999997</v>
      </c>
    </row>
    <row r="7" spans="1:6">
      <c r="A7" s="25" t="s">
        <v>43</v>
      </c>
      <c r="B7" s="10">
        <v>457687.63150000101</v>
      </c>
      <c r="E7" t="str">
        <f t="shared" si="0"/>
        <v>California</v>
      </c>
      <c r="F7" s="29">
        <f t="shared" si="1"/>
        <v>457687.63150000101</v>
      </c>
    </row>
    <row r="8" spans="1:6">
      <c r="A8" s="25" t="s">
        <v>457</v>
      </c>
      <c r="B8" s="10">
        <v>32108.117999999995</v>
      </c>
      <c r="E8" t="str">
        <f t="shared" si="0"/>
        <v>Colorado</v>
      </c>
      <c r="F8" s="29">
        <f t="shared" si="1"/>
        <v>32108.117999999995</v>
      </c>
    </row>
    <row r="9" spans="1:6">
      <c r="A9" s="25" t="s">
        <v>747</v>
      </c>
      <c r="B9" s="10">
        <v>13384.356999999996</v>
      </c>
      <c r="E9" t="str">
        <f t="shared" si="0"/>
        <v>Connecticut</v>
      </c>
      <c r="F9" s="29">
        <f t="shared" si="1"/>
        <v>13384.356999999996</v>
      </c>
    </row>
    <row r="10" spans="1:6">
      <c r="A10" s="25" t="s">
        <v>245</v>
      </c>
      <c r="B10" s="10">
        <v>27451.068999999992</v>
      </c>
      <c r="E10" t="str">
        <f t="shared" si="0"/>
        <v>Delaware</v>
      </c>
      <c r="F10" s="29">
        <f t="shared" si="1"/>
        <v>27451.068999999992</v>
      </c>
    </row>
    <row r="11" spans="1:6">
      <c r="A11" s="25" t="s">
        <v>3034</v>
      </c>
      <c r="B11" s="10">
        <v>2865.0199999999995</v>
      </c>
      <c r="E11" t="str">
        <f t="shared" si="0"/>
        <v>District of Columbia</v>
      </c>
      <c r="F11" s="29">
        <f t="shared" si="1"/>
        <v>2865.0199999999995</v>
      </c>
    </row>
    <row r="12" spans="1:6">
      <c r="A12" s="25" t="s">
        <v>54</v>
      </c>
      <c r="B12" s="10">
        <v>89473.707999999999</v>
      </c>
      <c r="E12" t="str">
        <f t="shared" si="0"/>
        <v>Florida</v>
      </c>
      <c r="F12" s="29">
        <f t="shared" si="1"/>
        <v>89473.707999999999</v>
      </c>
    </row>
    <row r="13" spans="1:6">
      <c r="A13" s="25" t="s">
        <v>1272</v>
      </c>
      <c r="B13" s="10">
        <v>49095.840000000004</v>
      </c>
      <c r="E13" t="str">
        <f t="shared" si="0"/>
        <v>Georgia</v>
      </c>
      <c r="F13" s="29">
        <f t="shared" si="1"/>
        <v>49095.840000000004</v>
      </c>
    </row>
    <row r="14" spans="1:6">
      <c r="A14" s="25" t="s">
        <v>6260</v>
      </c>
      <c r="B14" s="10">
        <v>4382.4860000000017</v>
      </c>
      <c r="E14" t="str">
        <f t="shared" si="0"/>
        <v>Idaho</v>
      </c>
      <c r="F14" s="29">
        <f t="shared" si="1"/>
        <v>4382.4860000000017</v>
      </c>
    </row>
    <row r="15" spans="1:6">
      <c r="A15" s="25" t="s">
        <v>211</v>
      </c>
      <c r="B15" s="10">
        <v>80166.10099999985</v>
      </c>
      <c r="E15" t="str">
        <f t="shared" si="0"/>
        <v>Illinois</v>
      </c>
      <c r="F15" s="29">
        <f t="shared" si="1"/>
        <v>80166.10099999985</v>
      </c>
    </row>
    <row r="16" spans="1:6">
      <c r="A16" s="25" t="s">
        <v>254</v>
      </c>
      <c r="B16" s="10">
        <v>53555.360000000001</v>
      </c>
      <c r="E16" t="str">
        <f t="shared" si="0"/>
        <v>Indiana</v>
      </c>
      <c r="F16" s="29">
        <f t="shared" si="1"/>
        <v>53555.360000000001</v>
      </c>
    </row>
    <row r="17" spans="1:6">
      <c r="A17" s="25" t="s">
        <v>489</v>
      </c>
      <c r="B17" s="10">
        <v>4579.7599999999993</v>
      </c>
      <c r="E17" t="str">
        <f t="shared" si="0"/>
        <v>Iowa</v>
      </c>
      <c r="F17" s="29">
        <f t="shared" si="1"/>
        <v>4579.7599999999993</v>
      </c>
    </row>
    <row r="18" spans="1:6">
      <c r="A18" s="25" t="s">
        <v>4530</v>
      </c>
      <c r="B18" s="10">
        <v>2914.31</v>
      </c>
      <c r="E18" t="str">
        <f t="shared" si="0"/>
        <v>Kansas</v>
      </c>
      <c r="F18" s="29">
        <f t="shared" si="1"/>
        <v>2914.31</v>
      </c>
    </row>
    <row r="19" spans="1:6">
      <c r="A19" s="25" t="s">
        <v>29</v>
      </c>
      <c r="B19" s="10">
        <v>36591.749999999971</v>
      </c>
      <c r="E19" t="str">
        <f t="shared" si="0"/>
        <v>Kentucky</v>
      </c>
      <c r="F19" s="29">
        <f t="shared" si="1"/>
        <v>36591.749999999971</v>
      </c>
    </row>
    <row r="20" spans="1:6">
      <c r="A20" s="25" t="s">
        <v>736</v>
      </c>
      <c r="B20" s="10">
        <v>9217.0299999999988</v>
      </c>
      <c r="E20" t="str">
        <f t="shared" si="0"/>
        <v>Louisiana</v>
      </c>
      <c r="F20" s="29">
        <f t="shared" si="1"/>
        <v>9217.0299999999988</v>
      </c>
    </row>
    <row r="21" spans="1:6">
      <c r="A21" s="25" t="s">
        <v>5235</v>
      </c>
      <c r="B21" s="10">
        <v>1270.53</v>
      </c>
      <c r="E21" t="str">
        <f t="shared" si="0"/>
        <v>Maine</v>
      </c>
      <c r="F21" s="29">
        <f t="shared" si="1"/>
        <v>1270.53</v>
      </c>
    </row>
    <row r="22" spans="1:6">
      <c r="A22" s="25" t="s">
        <v>2735</v>
      </c>
      <c r="B22" s="10">
        <v>23705.523000000005</v>
      </c>
      <c r="E22" t="str">
        <f t="shared" si="0"/>
        <v>Maryland</v>
      </c>
      <c r="F22" s="29">
        <f t="shared" si="1"/>
        <v>23705.523000000005</v>
      </c>
    </row>
    <row r="23" spans="1:6">
      <c r="A23" s="25" t="s">
        <v>1245</v>
      </c>
      <c r="B23" s="10">
        <v>28634.43399999999</v>
      </c>
      <c r="E23" t="str">
        <f t="shared" si="0"/>
        <v>Massachusetts</v>
      </c>
      <c r="F23" s="29">
        <f t="shared" si="1"/>
        <v>28634.43399999999</v>
      </c>
    </row>
    <row r="24" spans="1:6">
      <c r="A24" s="25" t="s">
        <v>238</v>
      </c>
      <c r="B24" s="10">
        <v>76269.614000000016</v>
      </c>
      <c r="E24" t="str">
        <f t="shared" si="0"/>
        <v>Michigan</v>
      </c>
      <c r="F24" s="29">
        <f t="shared" si="1"/>
        <v>76269.614000000016</v>
      </c>
    </row>
    <row r="25" spans="1:6">
      <c r="A25" s="25" t="s">
        <v>229</v>
      </c>
      <c r="B25" s="10">
        <v>29863.149999999994</v>
      </c>
      <c r="E25" t="str">
        <f t="shared" si="0"/>
        <v>Minnesota</v>
      </c>
      <c r="F25" s="29">
        <f t="shared" si="1"/>
        <v>29863.149999999994</v>
      </c>
    </row>
    <row r="26" spans="1:6">
      <c r="A26" s="25" t="s">
        <v>1487</v>
      </c>
      <c r="B26" s="10">
        <v>10771.34</v>
      </c>
      <c r="E26" t="str">
        <f t="shared" si="0"/>
        <v>Mississippi</v>
      </c>
      <c r="F26" s="29">
        <f t="shared" si="1"/>
        <v>10771.34</v>
      </c>
    </row>
    <row r="27" spans="1:6">
      <c r="A27" s="25" t="s">
        <v>596</v>
      </c>
      <c r="B27" s="10">
        <v>22205.149999999998</v>
      </c>
      <c r="E27" t="str">
        <f t="shared" si="0"/>
        <v>Missouri</v>
      </c>
      <c r="F27" s="29">
        <f t="shared" si="1"/>
        <v>22205.149999999998</v>
      </c>
    </row>
    <row r="28" spans="1:6">
      <c r="A28" s="25" t="s">
        <v>1762</v>
      </c>
      <c r="B28" s="10">
        <v>5589.3519999999971</v>
      </c>
      <c r="E28" t="str">
        <f t="shared" si="0"/>
        <v>Montana</v>
      </c>
      <c r="F28" s="29">
        <f t="shared" si="1"/>
        <v>5589.3519999999971</v>
      </c>
    </row>
    <row r="29" spans="1:6">
      <c r="A29" s="25" t="s">
        <v>138</v>
      </c>
      <c r="B29" s="10">
        <v>7464.9299999999985</v>
      </c>
      <c r="E29" t="str">
        <f t="shared" si="0"/>
        <v>Nebraska</v>
      </c>
      <c r="F29" s="29">
        <f t="shared" si="1"/>
        <v>7464.9299999999985</v>
      </c>
    </row>
    <row r="30" spans="1:6">
      <c r="A30" s="25" t="s">
        <v>1392</v>
      </c>
      <c r="B30" s="10">
        <v>16729.101999999999</v>
      </c>
      <c r="E30" t="str">
        <f t="shared" si="0"/>
        <v>Nevada</v>
      </c>
      <c r="F30" s="29">
        <f t="shared" si="1"/>
        <v>16729.101999999999</v>
      </c>
    </row>
    <row r="31" spans="1:6">
      <c r="A31" s="25" t="s">
        <v>2694</v>
      </c>
      <c r="B31" s="10">
        <v>7292.5239999999994</v>
      </c>
      <c r="E31" t="str">
        <f t="shared" si="0"/>
        <v>New Hampshire</v>
      </c>
      <c r="F31" s="29">
        <f t="shared" si="1"/>
        <v>7292.5239999999994</v>
      </c>
    </row>
    <row r="32" spans="1:6">
      <c r="A32" s="25" t="s">
        <v>788</v>
      </c>
      <c r="B32" s="10">
        <v>35764.312000000013</v>
      </c>
      <c r="E32" t="str">
        <f t="shared" si="0"/>
        <v>New Jersey</v>
      </c>
      <c r="F32" s="29">
        <f t="shared" si="1"/>
        <v>35764.312000000013</v>
      </c>
    </row>
    <row r="33" spans="1:6">
      <c r="A33" s="25" t="s">
        <v>668</v>
      </c>
      <c r="B33" s="10">
        <v>4783.5220000000008</v>
      </c>
      <c r="E33" t="str">
        <f t="shared" si="0"/>
        <v>New Mexico</v>
      </c>
      <c r="F33" s="29">
        <f t="shared" si="1"/>
        <v>4783.5220000000008</v>
      </c>
    </row>
    <row r="34" spans="1:6">
      <c r="A34" s="25" t="s">
        <v>267</v>
      </c>
      <c r="B34" s="10">
        <v>310876.27099999978</v>
      </c>
      <c r="E34" t="str">
        <f t="shared" si="0"/>
        <v>New York</v>
      </c>
      <c r="F34" s="29">
        <f t="shared" si="1"/>
        <v>310876.27099999978</v>
      </c>
    </row>
    <row r="35" spans="1:6">
      <c r="A35" s="25" t="s">
        <v>88</v>
      </c>
      <c r="B35" s="10">
        <v>55603.163999999968</v>
      </c>
      <c r="E35" t="str">
        <f t="shared" si="0"/>
        <v>North Carolina</v>
      </c>
      <c r="F35" s="29">
        <f t="shared" si="1"/>
        <v>55603.163999999968</v>
      </c>
    </row>
    <row r="36" spans="1:6">
      <c r="A36" s="25" t="s">
        <v>7449</v>
      </c>
      <c r="B36" s="10">
        <v>919.91</v>
      </c>
      <c r="E36" t="str">
        <f t="shared" si="0"/>
        <v>North Dakota</v>
      </c>
      <c r="F36" s="29">
        <f t="shared" si="1"/>
        <v>919.91</v>
      </c>
    </row>
    <row r="37" spans="1:6">
      <c r="A37" s="25" t="s">
        <v>498</v>
      </c>
      <c r="B37" s="10">
        <v>78258.135999999926</v>
      </c>
      <c r="E37" t="str">
        <f t="shared" si="0"/>
        <v>Ohio</v>
      </c>
      <c r="F37" s="29">
        <f t="shared" si="1"/>
        <v>78258.135999999926</v>
      </c>
    </row>
    <row r="38" spans="1:6">
      <c r="A38" s="25" t="s">
        <v>649</v>
      </c>
      <c r="B38" s="10">
        <v>19683.390000000003</v>
      </c>
      <c r="E38" t="str">
        <f t="shared" si="0"/>
        <v>Oklahoma</v>
      </c>
      <c r="F38" s="29">
        <f t="shared" si="1"/>
        <v>19683.390000000003</v>
      </c>
    </row>
    <row r="39" spans="1:6">
      <c r="A39" s="25" t="s">
        <v>420</v>
      </c>
      <c r="B39" s="10">
        <v>17431.149999999991</v>
      </c>
      <c r="E39" t="str">
        <f t="shared" si="0"/>
        <v>Oregon</v>
      </c>
      <c r="F39" s="29">
        <f t="shared" si="1"/>
        <v>17431.149999999991</v>
      </c>
    </row>
    <row r="40" spans="1:6">
      <c r="A40" s="25" t="s">
        <v>147</v>
      </c>
      <c r="B40" s="10">
        <v>116511.91400000003</v>
      </c>
      <c r="E40" t="str">
        <f t="shared" si="0"/>
        <v>Pennsylvania</v>
      </c>
      <c r="F40" s="29">
        <f t="shared" si="1"/>
        <v>116511.91400000003</v>
      </c>
    </row>
    <row r="41" spans="1:6">
      <c r="A41" s="25" t="s">
        <v>1399</v>
      </c>
      <c r="B41" s="10">
        <v>22627.955999999995</v>
      </c>
      <c r="E41" t="str">
        <f t="shared" si="0"/>
        <v>Rhode Island</v>
      </c>
      <c r="F41" s="29">
        <f t="shared" si="1"/>
        <v>22627.955999999995</v>
      </c>
    </row>
    <row r="42" spans="1:6">
      <c r="A42" s="25" t="s">
        <v>383</v>
      </c>
      <c r="B42" s="10">
        <v>8481.7099999999991</v>
      </c>
      <c r="E42" t="str">
        <f t="shared" si="0"/>
        <v>South Carolina</v>
      </c>
      <c r="F42" s="29">
        <f t="shared" si="1"/>
        <v>8481.7099999999991</v>
      </c>
    </row>
    <row r="43" spans="1:6">
      <c r="A43" s="25" t="s">
        <v>5326</v>
      </c>
      <c r="B43" s="10">
        <v>1315.5600000000002</v>
      </c>
      <c r="E43" t="str">
        <f t="shared" si="0"/>
        <v>South Dakota</v>
      </c>
      <c r="F43" s="29">
        <f t="shared" si="1"/>
        <v>1315.5600000000002</v>
      </c>
    </row>
    <row r="44" spans="1:6">
      <c r="A44" s="25" t="s">
        <v>335</v>
      </c>
      <c r="B44" s="10">
        <v>30661.872999999981</v>
      </c>
      <c r="E44" t="str">
        <f t="shared" si="0"/>
        <v>Tennessee</v>
      </c>
      <c r="F44" s="29">
        <f t="shared" si="1"/>
        <v>30661.872999999981</v>
      </c>
    </row>
    <row r="45" spans="1:6">
      <c r="A45" s="25" t="s">
        <v>104</v>
      </c>
      <c r="B45" s="10">
        <v>170188.04580000002</v>
      </c>
      <c r="E45" t="str">
        <f t="shared" si="0"/>
        <v>Texas</v>
      </c>
      <c r="F45" s="29">
        <f t="shared" si="1"/>
        <v>170188.04580000002</v>
      </c>
    </row>
    <row r="46" spans="1:6">
      <c r="A46" s="25" t="s">
        <v>121</v>
      </c>
      <c r="B46" s="10">
        <v>11220.055999999999</v>
      </c>
      <c r="E46" t="str">
        <f t="shared" si="0"/>
        <v>Utah</v>
      </c>
      <c r="F46" s="29">
        <f t="shared" si="1"/>
        <v>11220.055999999999</v>
      </c>
    </row>
    <row r="47" spans="1:6">
      <c r="A47" s="25" t="s">
        <v>5203</v>
      </c>
      <c r="B47" s="10">
        <v>8929.369999999999</v>
      </c>
      <c r="E47" t="str">
        <f t="shared" si="0"/>
        <v>Vermont</v>
      </c>
      <c r="F47" s="29">
        <f t="shared" si="1"/>
        <v>8929.369999999999</v>
      </c>
    </row>
    <row r="48" spans="1:6">
      <c r="A48" s="25" t="s">
        <v>319</v>
      </c>
      <c r="B48" s="10">
        <v>70636.719999999987</v>
      </c>
      <c r="E48" t="str">
        <f t="shared" si="0"/>
        <v>Virginia</v>
      </c>
      <c r="F48" s="29">
        <f t="shared" si="1"/>
        <v>70636.719999999987</v>
      </c>
    </row>
    <row r="49" spans="1:6">
      <c r="A49" s="25" t="s">
        <v>96</v>
      </c>
      <c r="B49" s="10">
        <v>138641.26999999993</v>
      </c>
      <c r="E49" t="str">
        <f t="shared" si="0"/>
        <v>Washington</v>
      </c>
      <c r="F49" s="29">
        <f t="shared" si="1"/>
        <v>138641.26999999993</v>
      </c>
    </row>
    <row r="50" spans="1:6">
      <c r="A50" s="25" t="s">
        <v>9726</v>
      </c>
      <c r="B50" s="10">
        <v>1209.8240000000001</v>
      </c>
      <c r="E50" t="str">
        <f t="shared" si="0"/>
        <v>West Virginia</v>
      </c>
      <c r="F50" s="29">
        <f t="shared" si="1"/>
        <v>1209.8240000000001</v>
      </c>
    </row>
    <row r="51" spans="1:6">
      <c r="A51" s="25" t="s">
        <v>114</v>
      </c>
      <c r="B51" s="10">
        <v>32114.610000000019</v>
      </c>
      <c r="E51" t="str">
        <f t="shared" si="0"/>
        <v>Wisconsin</v>
      </c>
      <c r="F51" s="29">
        <f t="shared" si="1"/>
        <v>32114.610000000019</v>
      </c>
    </row>
    <row r="52" spans="1:6">
      <c r="A52" s="25" t="s">
        <v>8542</v>
      </c>
      <c r="B52" s="10">
        <v>1603.1360000000002</v>
      </c>
      <c r="E52" t="str">
        <f t="shared" si="0"/>
        <v>Wyoming</v>
      </c>
      <c r="F52" s="29">
        <f t="shared" si="1"/>
        <v>1603.1360000000002</v>
      </c>
    </row>
    <row r="53" spans="1:6">
      <c r="A53" s="26" t="s">
        <v>10933</v>
      </c>
      <c r="B53" s="12">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9013F-9990-4608-8A5C-0FE32FD83179}">
  <dimension ref="A3:B9"/>
  <sheetViews>
    <sheetView workbookViewId="0">
      <selection activeCell="J20" sqref="J20"/>
    </sheetView>
  </sheetViews>
  <sheetFormatPr defaultRowHeight="15"/>
  <cols>
    <col min="1" max="1" width="13.140625" bestFit="1" customWidth="1"/>
    <col min="2" max="2" width="12.140625" bestFit="1" customWidth="1"/>
  </cols>
  <sheetData>
    <row r="3" spans="1:2">
      <c r="A3" s="5" t="s">
        <v>10932</v>
      </c>
      <c r="B3" s="6" t="s">
        <v>10950</v>
      </c>
    </row>
    <row r="4" spans="1:2">
      <c r="A4" s="24" t="s">
        <v>75</v>
      </c>
      <c r="B4" s="8">
        <v>203412.73300000009</v>
      </c>
    </row>
    <row r="5" spans="1:2">
      <c r="A5" s="25" t="s">
        <v>56</v>
      </c>
      <c r="B5" s="10">
        <v>206965.53200000009</v>
      </c>
    </row>
    <row r="6" spans="1:2">
      <c r="A6" s="25" t="s">
        <v>59</v>
      </c>
      <c r="B6" s="10">
        <v>223843.60800000012</v>
      </c>
    </row>
    <row r="7" spans="1:2">
      <c r="A7" s="25" t="s">
        <v>36</v>
      </c>
      <c r="B7" s="10">
        <v>328449.1030000007</v>
      </c>
    </row>
    <row r="8" spans="1:2">
      <c r="A8" s="25" t="s">
        <v>72</v>
      </c>
      <c r="B8" s="10">
        <v>330007.05400000012</v>
      </c>
    </row>
    <row r="9" spans="1:2">
      <c r="A9" s="26" t="s">
        <v>10933</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35C9C-3657-4E71-A611-AD6BDFD1EDD9}">
  <dimension ref="A3:R17"/>
  <sheetViews>
    <sheetView topLeftCell="A4" workbookViewId="0">
      <selection activeCell="T17" sqref="T17"/>
    </sheetView>
  </sheetViews>
  <sheetFormatPr defaultRowHeight="15"/>
  <cols>
    <col min="1" max="1" width="13.140625" bestFit="1" customWidth="1"/>
    <col min="2" max="2" width="12.140625" bestFit="1" customWidth="1"/>
    <col min="3" max="3" width="2.7109375" customWidth="1"/>
    <col min="4" max="4" width="3.140625" customWidth="1"/>
    <col min="5" max="5" width="13.140625" bestFit="1" customWidth="1"/>
    <col min="6" max="6" width="12.5703125" bestFit="1" customWidth="1"/>
    <col min="7" max="7" width="0.85546875" customWidth="1"/>
    <col min="8" max="8" width="2.42578125" customWidth="1"/>
    <col min="9" max="9" width="13.140625" bestFit="1" customWidth="1"/>
    <col min="10" max="10" width="15.42578125" bestFit="1" customWidth="1"/>
    <col min="11" max="11" width="1.42578125" customWidth="1"/>
    <col min="12" max="12" width="3" customWidth="1"/>
    <col min="13" max="13" width="13.140625" bestFit="1" customWidth="1"/>
    <col min="14" max="14" width="16.5703125" bestFit="1" customWidth="1"/>
    <col min="15" max="15" width="2" customWidth="1"/>
    <col min="16" max="16" width="1.140625" customWidth="1"/>
    <col min="17" max="17" width="13.140625" bestFit="1" customWidth="1"/>
    <col min="18" max="18" width="19.85546875" bestFit="1" customWidth="1"/>
  </cols>
  <sheetData>
    <row r="3" spans="1:18">
      <c r="A3" s="5" t="s">
        <v>10932</v>
      </c>
      <c r="B3" s="6" t="s">
        <v>10950</v>
      </c>
      <c r="E3" s="5" t="s">
        <v>10932</v>
      </c>
      <c r="F3" s="6" t="s">
        <v>10951</v>
      </c>
      <c r="I3" s="5" t="s">
        <v>10932</v>
      </c>
      <c r="J3" s="6" t="s">
        <v>10952</v>
      </c>
      <c r="M3" s="5" t="s">
        <v>10932</v>
      </c>
      <c r="N3" s="6" t="s">
        <v>10953</v>
      </c>
      <c r="Q3" s="5" t="s">
        <v>10932</v>
      </c>
      <c r="R3" s="6" t="s">
        <v>10954</v>
      </c>
    </row>
    <row r="4" spans="1:18">
      <c r="A4" s="7" t="s">
        <v>10935</v>
      </c>
      <c r="B4" s="8">
        <v>95365.937600000019</v>
      </c>
      <c r="E4" s="7" t="s">
        <v>10935</v>
      </c>
      <c r="F4" s="8">
        <v>9199.2699999999986</v>
      </c>
      <c r="I4" s="7" t="s">
        <v>10935</v>
      </c>
      <c r="J4" s="8">
        <v>1500</v>
      </c>
      <c r="M4" s="7" t="s">
        <v>10935</v>
      </c>
      <c r="N4" s="8">
        <v>387</v>
      </c>
      <c r="Q4" s="7" t="s">
        <v>10935</v>
      </c>
      <c r="R4" s="8">
        <v>9.6462848596792869E-2</v>
      </c>
    </row>
    <row r="5" spans="1:18">
      <c r="A5" s="9" t="s">
        <v>10936</v>
      </c>
      <c r="B5" s="10">
        <v>60172.649400000024</v>
      </c>
      <c r="E5" s="9" t="s">
        <v>10936</v>
      </c>
      <c r="F5" s="10">
        <v>10288.898699999991</v>
      </c>
      <c r="I5" s="9" t="s">
        <v>10936</v>
      </c>
      <c r="J5" s="10">
        <v>1068</v>
      </c>
      <c r="M5" s="9" t="s">
        <v>10936</v>
      </c>
      <c r="N5" s="10">
        <v>301</v>
      </c>
      <c r="Q5" s="9" t="s">
        <v>10936</v>
      </c>
      <c r="R5" s="10">
        <v>0.17098962406664425</v>
      </c>
    </row>
    <row r="6" spans="1:18">
      <c r="A6" s="9" t="s">
        <v>10937</v>
      </c>
      <c r="B6" s="10">
        <v>199252.98399999991</v>
      </c>
      <c r="E6" s="9" t="s">
        <v>10937</v>
      </c>
      <c r="F6" s="10">
        <v>26806.573700000015</v>
      </c>
      <c r="I6" s="9" t="s">
        <v>10937</v>
      </c>
      <c r="J6" s="10">
        <v>2491</v>
      </c>
      <c r="M6" s="9" t="s">
        <v>10937</v>
      </c>
      <c r="N6" s="10">
        <v>680</v>
      </c>
      <c r="Q6" s="9" t="s">
        <v>10937</v>
      </c>
      <c r="R6" s="10">
        <v>0.13453536886554246</v>
      </c>
    </row>
    <row r="7" spans="1:18">
      <c r="A7" s="9" t="s">
        <v>10938</v>
      </c>
      <c r="B7" s="10">
        <v>141851.5674</v>
      </c>
      <c r="E7" s="9" t="s">
        <v>10938</v>
      </c>
      <c r="F7" s="10">
        <v>13437.806799999998</v>
      </c>
      <c r="I7" s="9" t="s">
        <v>10938</v>
      </c>
      <c r="J7" s="10">
        <v>2441</v>
      </c>
      <c r="M7" s="9" t="s">
        <v>10938</v>
      </c>
      <c r="N7" s="10">
        <v>663</v>
      </c>
      <c r="Q7" s="9" t="s">
        <v>10938</v>
      </c>
      <c r="R7" s="10">
        <v>9.4731465053942004E-2</v>
      </c>
    </row>
    <row r="8" spans="1:18">
      <c r="A8" s="9" t="s">
        <v>10939</v>
      </c>
      <c r="B8" s="10">
        <v>156122.28669999994</v>
      </c>
      <c r="E8" s="9" t="s">
        <v>10939</v>
      </c>
      <c r="F8" s="10">
        <v>22308.51279999999</v>
      </c>
      <c r="I8" s="9" t="s">
        <v>10939</v>
      </c>
      <c r="J8" s="10">
        <v>2850</v>
      </c>
      <c r="M8" s="9" t="s">
        <v>10939</v>
      </c>
      <c r="N8" s="10">
        <v>750</v>
      </c>
      <c r="Q8" s="9" t="s">
        <v>10939</v>
      </c>
      <c r="R8" s="10">
        <v>0.14289127626517142</v>
      </c>
    </row>
    <row r="9" spans="1:18">
      <c r="A9" s="9" t="s">
        <v>10940</v>
      </c>
      <c r="B9" s="10">
        <v>147082.61130000011</v>
      </c>
      <c r="E9" s="9" t="s">
        <v>10940</v>
      </c>
      <c r="F9" s="10">
        <v>20899.334500000012</v>
      </c>
      <c r="I9" s="9" t="s">
        <v>10940</v>
      </c>
      <c r="J9" s="10">
        <v>2644</v>
      </c>
      <c r="M9" s="9" t="s">
        <v>10940</v>
      </c>
      <c r="N9" s="10">
        <v>709</v>
      </c>
      <c r="Q9" s="9" t="s">
        <v>10940</v>
      </c>
      <c r="R9" s="10">
        <v>0.1420924901678027</v>
      </c>
    </row>
    <row r="10" spans="1:18">
      <c r="A10" s="9" t="s">
        <v>10941</v>
      </c>
      <c r="B10" s="10">
        <v>149580.83800000031</v>
      </c>
      <c r="E10" s="9" t="s">
        <v>10941</v>
      </c>
      <c r="F10" s="10">
        <v>13535.38299999998</v>
      </c>
      <c r="I10" s="9" t="s">
        <v>10941</v>
      </c>
      <c r="J10" s="10">
        <v>2705</v>
      </c>
      <c r="M10" s="9" t="s">
        <v>10941</v>
      </c>
      <c r="N10" s="10">
        <v>708</v>
      </c>
      <c r="Q10" s="9" t="s">
        <v>10941</v>
      </c>
      <c r="R10" s="10">
        <v>9.0488749635163512E-2</v>
      </c>
    </row>
    <row r="11" spans="1:18">
      <c r="A11" s="9" t="s">
        <v>10942</v>
      </c>
      <c r="B11" s="10">
        <v>159589.45099999988</v>
      </c>
      <c r="E11" s="9" t="s">
        <v>10942</v>
      </c>
      <c r="F11" s="10">
        <v>21896.715399999972</v>
      </c>
      <c r="I11" s="9" t="s">
        <v>10942</v>
      </c>
      <c r="J11" s="10">
        <v>2796</v>
      </c>
      <c r="M11" s="9" t="s">
        <v>10942</v>
      </c>
      <c r="N11" s="10">
        <v>710</v>
      </c>
      <c r="Q11" s="9" t="s">
        <v>10942</v>
      </c>
      <c r="R11" s="10">
        <v>0.13720653378273723</v>
      </c>
    </row>
    <row r="12" spans="1:18">
      <c r="A12" s="9" t="s">
        <v>10943</v>
      </c>
      <c r="B12" s="10">
        <v>309770.09970000025</v>
      </c>
      <c r="E12" s="9" t="s">
        <v>10943</v>
      </c>
      <c r="F12" s="10">
        <v>37293.192500000034</v>
      </c>
      <c r="I12" s="9" t="s">
        <v>10943</v>
      </c>
      <c r="J12" s="10">
        <v>5073</v>
      </c>
      <c r="M12" s="9" t="s">
        <v>10943</v>
      </c>
      <c r="N12" s="10">
        <v>1386</v>
      </c>
      <c r="Q12" s="9" t="s">
        <v>10943</v>
      </c>
      <c r="R12" s="10">
        <v>0.12038990379031732</v>
      </c>
    </row>
    <row r="13" spans="1:18">
      <c r="A13" s="9" t="s">
        <v>10944</v>
      </c>
      <c r="B13" s="10">
        <v>197115.20170000009</v>
      </c>
      <c r="E13" s="9" t="s">
        <v>10944</v>
      </c>
      <c r="F13" s="10">
        <v>31469.663800000035</v>
      </c>
      <c r="I13" s="9" t="s">
        <v>10944</v>
      </c>
      <c r="J13" s="10">
        <v>3095</v>
      </c>
      <c r="M13" s="9" t="s">
        <v>10944</v>
      </c>
      <c r="N13" s="10">
        <v>817</v>
      </c>
      <c r="Q13" s="9" t="s">
        <v>10944</v>
      </c>
      <c r="R13" s="10">
        <v>0.15965112547684351</v>
      </c>
    </row>
    <row r="14" spans="1:18">
      <c r="A14" s="9" t="s">
        <v>10945</v>
      </c>
      <c r="B14" s="10">
        <v>349120.07400000008</v>
      </c>
      <c r="E14" s="9" t="s">
        <v>10945</v>
      </c>
      <c r="F14" s="10">
        <v>35825.536599999927</v>
      </c>
      <c r="I14" s="9" t="s">
        <v>10945</v>
      </c>
      <c r="J14" s="10">
        <v>5741</v>
      </c>
      <c r="M14" s="9" t="s">
        <v>10945</v>
      </c>
      <c r="N14" s="10">
        <v>1462</v>
      </c>
      <c r="Q14" s="9" t="s">
        <v>10945</v>
      </c>
      <c r="R14" s="10">
        <v>0.10261666191099604</v>
      </c>
    </row>
    <row r="15" spans="1:18">
      <c r="A15" s="9" t="s">
        <v>10946</v>
      </c>
      <c r="B15" s="10">
        <v>332177.15950000001</v>
      </c>
      <c r="E15" s="9" t="s">
        <v>10946</v>
      </c>
      <c r="F15" s="10">
        <v>43436.13390000003</v>
      </c>
      <c r="I15" s="9" t="s">
        <v>10946</v>
      </c>
      <c r="J15" s="10">
        <v>5469</v>
      </c>
      <c r="M15" s="9" t="s">
        <v>10946</v>
      </c>
      <c r="N15" s="10">
        <v>1421</v>
      </c>
      <c r="Q15" s="9" t="s">
        <v>10946</v>
      </c>
      <c r="R15" s="10">
        <v>0.13076195234308405</v>
      </c>
    </row>
    <row r="16" spans="1:18">
      <c r="A16" s="11" t="s">
        <v>10933</v>
      </c>
      <c r="B16" s="12">
        <v>2297200.8603000008</v>
      </c>
      <c r="E16" s="11" t="s">
        <v>10933</v>
      </c>
      <c r="F16" s="12">
        <v>286397.02169999998</v>
      </c>
      <c r="I16" s="11" t="s">
        <v>10933</v>
      </c>
      <c r="J16" s="12">
        <v>37873</v>
      </c>
      <c r="M16" s="11" t="s">
        <v>10933</v>
      </c>
      <c r="N16" s="12">
        <v>9994</v>
      </c>
      <c r="Q16" s="11" t="s">
        <v>10933</v>
      </c>
      <c r="R16" s="12">
        <v>0.12467217240315856</v>
      </c>
    </row>
    <row r="17" spans="2:18">
      <c r="B17" s="33">
        <f>GETPIVOTDATA("Sales",$A$3)</f>
        <v>2297200.8603000008</v>
      </c>
      <c r="F17" s="33">
        <f>GETPIVOTDATA("Profit",$E$3)</f>
        <v>286397.02169999998</v>
      </c>
      <c r="J17" s="34">
        <f>GETPIVOTDATA("Quantity",$I$3)</f>
        <v>37873</v>
      </c>
      <c r="N17" s="34">
        <f>GETPIVOTDATA("Order ID",$M$3)</f>
        <v>9994</v>
      </c>
      <c r="R17" s="35">
        <f>GETPIVOTDATA("Profit Margin ",$Q$3)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79FED-EE24-4357-8920-6EB1137E0532}">
  <dimension ref="A3:F12"/>
  <sheetViews>
    <sheetView workbookViewId="0">
      <selection activeCell="E12" sqref="E12"/>
    </sheetView>
  </sheetViews>
  <sheetFormatPr defaultRowHeight="15"/>
  <cols>
    <col min="1" max="1" width="13.140625" bestFit="1" customWidth="1"/>
    <col min="2" max="2" width="10.5703125" customWidth="1"/>
    <col min="3" max="3" width="10.28515625" customWidth="1"/>
    <col min="4" max="4" width="10.42578125" customWidth="1"/>
    <col min="5" max="5" width="11" customWidth="1"/>
    <col min="6" max="6" width="9.85546875" customWidth="1"/>
    <col min="8" max="8" width="12" bestFit="1" customWidth="1"/>
  </cols>
  <sheetData>
    <row r="3" spans="1:6">
      <c r="A3" s="5" t="s">
        <v>10932</v>
      </c>
      <c r="B3" s="4" t="s">
        <v>10950</v>
      </c>
      <c r="C3" s="36" t="s">
        <v>10951</v>
      </c>
      <c r="D3" s="36" t="s">
        <v>10952</v>
      </c>
      <c r="E3" s="36" t="s">
        <v>10953</v>
      </c>
      <c r="F3" s="13" t="s">
        <v>10954</v>
      </c>
    </row>
    <row r="4" spans="1:6">
      <c r="A4" s="24" t="s">
        <v>10934</v>
      </c>
      <c r="B4" s="14">
        <v>484247.49810000096</v>
      </c>
      <c r="C4" s="37">
        <v>49543.974100000007</v>
      </c>
      <c r="D4" s="37">
        <v>7581</v>
      </c>
      <c r="E4" s="37">
        <v>1993</v>
      </c>
      <c r="F4" s="15">
        <v>0.10231126499236715</v>
      </c>
    </row>
    <row r="5" spans="1:6">
      <c r="A5" s="25" t="s">
        <v>10947</v>
      </c>
      <c r="B5" s="16">
        <v>470532.50899999985</v>
      </c>
      <c r="C5" s="38">
        <v>61618.603700000051</v>
      </c>
      <c r="D5" s="38">
        <v>7979</v>
      </c>
      <c r="E5" s="38">
        <v>2102</v>
      </c>
      <c r="F5" s="17">
        <v>0.13095504034557592</v>
      </c>
    </row>
    <row r="6" spans="1:6">
      <c r="A6" s="25" t="s">
        <v>10948</v>
      </c>
      <c r="B6" s="16">
        <v>608473.83000000066</v>
      </c>
      <c r="C6" s="38">
        <v>81726.930800000177</v>
      </c>
      <c r="D6" s="38">
        <v>9810</v>
      </c>
      <c r="E6" s="38">
        <v>2580</v>
      </c>
      <c r="F6" s="17">
        <v>0.13431461924993568</v>
      </c>
    </row>
    <row r="7" spans="1:6">
      <c r="A7" s="39" t="s">
        <v>10949</v>
      </c>
      <c r="B7" s="40">
        <v>733947.0231999997</v>
      </c>
      <c r="C7" s="41">
        <v>93507.513099999967</v>
      </c>
      <c r="D7" s="41">
        <v>12503</v>
      </c>
      <c r="E7" s="41">
        <v>3319</v>
      </c>
      <c r="F7" s="42">
        <v>0.12740362743390987</v>
      </c>
    </row>
    <row r="12" spans="1:6">
      <c r="B12" s="43">
        <f>(GETPIVOTDATA("Sum of Sales",$A$3,"Years",2014)/GETPIVOTDATA("Sum of Sales",$A$3,"Years",2013))-1</f>
        <v>0.20620967905883303</v>
      </c>
      <c r="C12" s="43">
        <f>(GETPIVOTDATA("Sum of Profit",$A$3,"Years",2014)/GETPIVOTDATA("Sum of Profit",$A$3,"Years",2013))-1</f>
        <v>0.14414565902185772</v>
      </c>
      <c r="D12" s="43">
        <f>(GETPIVOTDATA("Sum of Quantity",$A$3,"Years",2014)/GETPIVOTDATA("Sum of Quantity",$A$3,"Years",2013))-1</f>
        <v>0.27451580020387367</v>
      </c>
      <c r="E12" s="43">
        <f>(GETPIVOTDATA("Count of Order ID",$A$3,"Years",2014)/GETPIVOTDATA("Count of Order ID",$A$3,"Years",2013))-1</f>
        <v>0.2864341085271318</v>
      </c>
      <c r="F12" s="43">
        <f>(GETPIVOTDATA("Sum of Profit Margin ",$A$3,"Years",2014)/GETPIVOTDATA("Sum of Profit Margin ",$A$3,"Years",2013))-1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1" sqref="D11"/>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conditionalFormatting sqref="G10">
    <cfRule type="colorScale" priority="1">
      <colorScale>
        <cfvo type="min"/>
        <cfvo type="max"/>
        <color rgb="FFFCFCFF"/>
        <color rgb="FF63BE7B"/>
      </colorScale>
    </cfRule>
  </conditionalFormatting>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E616D-D5FF-4228-A953-9DA84FED5AAF}">
  <dimension ref="A1:T38"/>
  <sheetViews>
    <sheetView showGridLines="0" showRowColHeaders="0" tabSelected="1" zoomScaleNormal="100" workbookViewId="0">
      <selection activeCell="U11" sqref="U11"/>
    </sheetView>
  </sheetViews>
  <sheetFormatPr defaultRowHeight="15"/>
  <sheetData>
    <row r="1" spans="1:20">
      <c r="A1" s="44"/>
      <c r="B1" s="44"/>
      <c r="C1" s="44"/>
      <c r="D1" s="44"/>
      <c r="E1" s="44"/>
      <c r="F1" s="44"/>
      <c r="G1" s="44"/>
      <c r="H1" s="44"/>
      <c r="I1" s="44"/>
      <c r="J1" s="44"/>
      <c r="K1" s="44"/>
      <c r="L1" s="44"/>
      <c r="M1" s="44"/>
      <c r="N1" s="44"/>
      <c r="O1" s="44"/>
      <c r="P1" s="44"/>
      <c r="Q1" s="44"/>
      <c r="R1" s="44"/>
      <c r="S1" s="44"/>
      <c r="T1" s="44"/>
    </row>
    <row r="2" spans="1:20">
      <c r="A2" s="44"/>
      <c r="B2" s="44"/>
      <c r="C2" s="44"/>
      <c r="D2" s="44"/>
      <c r="E2" s="44"/>
      <c r="F2" s="44"/>
      <c r="G2" s="44"/>
      <c r="H2" s="44"/>
      <c r="I2" s="44"/>
      <c r="J2" s="44"/>
      <c r="K2" s="44"/>
      <c r="L2" s="44"/>
      <c r="M2" s="44"/>
      <c r="N2" s="44"/>
      <c r="O2" s="44"/>
      <c r="P2" s="44"/>
      <c r="Q2" s="44"/>
      <c r="R2" s="44"/>
      <c r="S2" s="44"/>
      <c r="T2" s="44"/>
    </row>
    <row r="3" spans="1:20">
      <c r="A3" s="44"/>
      <c r="B3" s="44"/>
      <c r="C3" s="44"/>
      <c r="D3" s="44"/>
      <c r="E3" s="44"/>
      <c r="F3" s="44"/>
      <c r="G3" s="44"/>
      <c r="H3" s="44"/>
      <c r="I3" s="44"/>
      <c r="J3" s="44"/>
      <c r="K3" s="44"/>
      <c r="L3" s="44"/>
      <c r="M3" s="44"/>
      <c r="N3" s="44"/>
      <c r="O3" s="44"/>
      <c r="P3" s="44"/>
      <c r="Q3" s="44"/>
      <c r="R3" s="44"/>
      <c r="S3" s="44"/>
      <c r="T3" s="44"/>
    </row>
    <row r="4" spans="1:20">
      <c r="A4" s="44"/>
      <c r="B4" s="44"/>
      <c r="C4" s="44"/>
      <c r="D4" s="44"/>
      <c r="E4" s="44"/>
      <c r="F4" s="44"/>
      <c r="G4" s="44"/>
      <c r="H4" s="44"/>
      <c r="I4" s="44"/>
      <c r="J4" s="44"/>
      <c r="K4" s="44"/>
      <c r="L4" s="44"/>
      <c r="M4" s="44"/>
      <c r="N4" s="44"/>
      <c r="O4" s="44"/>
      <c r="P4" s="44"/>
      <c r="Q4" s="44"/>
      <c r="R4" s="44"/>
      <c r="S4" s="44"/>
      <c r="T4" s="44"/>
    </row>
    <row r="5" spans="1:20">
      <c r="A5" s="44"/>
      <c r="B5" s="44"/>
      <c r="C5" s="44"/>
      <c r="D5" s="44"/>
      <c r="E5" s="44"/>
      <c r="F5" s="44"/>
      <c r="G5" s="44"/>
      <c r="H5" s="44"/>
      <c r="I5" s="44"/>
      <c r="J5" s="44"/>
      <c r="K5" s="44"/>
      <c r="L5" s="44"/>
      <c r="M5" s="44"/>
      <c r="N5" s="44"/>
      <c r="O5" s="44"/>
      <c r="P5" s="44"/>
      <c r="Q5" s="44"/>
      <c r="R5" s="44"/>
      <c r="S5" s="44"/>
      <c r="T5" s="44"/>
    </row>
    <row r="6" spans="1:20">
      <c r="A6" s="44"/>
      <c r="B6" s="44"/>
      <c r="C6" s="44"/>
      <c r="D6" s="44"/>
      <c r="E6" s="44"/>
      <c r="F6" s="44"/>
      <c r="G6" s="44"/>
      <c r="H6" s="44"/>
      <c r="I6" s="44"/>
      <c r="J6" s="44"/>
      <c r="K6" s="44"/>
      <c r="L6" s="44"/>
      <c r="M6" s="44"/>
      <c r="N6" s="44"/>
      <c r="O6" s="44"/>
      <c r="P6" s="44"/>
      <c r="Q6" s="44"/>
      <c r="R6" s="44"/>
      <c r="S6" s="44"/>
      <c r="T6" s="44"/>
    </row>
    <row r="7" spans="1:20">
      <c r="A7" s="44"/>
      <c r="B7" s="44"/>
      <c r="C7" s="44"/>
      <c r="D7" s="44"/>
      <c r="E7" s="44"/>
      <c r="F7" s="44"/>
      <c r="G7" s="44"/>
      <c r="H7" s="44"/>
      <c r="I7" s="44"/>
      <c r="J7" s="44"/>
      <c r="K7" s="44"/>
      <c r="L7" s="44"/>
      <c r="M7" s="44"/>
      <c r="N7" s="44"/>
      <c r="O7" s="44"/>
      <c r="P7" s="44"/>
      <c r="Q7" s="44"/>
      <c r="R7" s="44"/>
      <c r="S7" s="44"/>
      <c r="T7" s="44"/>
    </row>
    <row r="8" spans="1:20">
      <c r="A8" s="44"/>
      <c r="B8" s="44"/>
      <c r="C8" s="44"/>
      <c r="D8" s="44"/>
      <c r="E8" s="44"/>
      <c r="F8" s="44"/>
      <c r="G8" s="44"/>
      <c r="H8" s="44"/>
      <c r="I8" s="44"/>
      <c r="J8" s="44"/>
      <c r="K8" s="44"/>
      <c r="L8" s="44"/>
      <c r="M8" s="44"/>
      <c r="N8" s="44"/>
      <c r="O8" s="44"/>
      <c r="P8" s="44"/>
      <c r="Q8" s="44"/>
      <c r="R8" s="44"/>
      <c r="S8" s="44"/>
      <c r="T8" s="44"/>
    </row>
    <row r="9" spans="1:20">
      <c r="A9" s="44"/>
      <c r="B9" s="44"/>
      <c r="C9" s="44"/>
      <c r="D9" s="44"/>
      <c r="E9" s="44"/>
      <c r="F9" s="44"/>
      <c r="G9" s="44"/>
      <c r="H9" s="44"/>
      <c r="I9" s="44"/>
      <c r="J9" s="44"/>
      <c r="K9" s="44"/>
      <c r="L9" s="44"/>
      <c r="M9" s="44"/>
      <c r="N9" s="44"/>
      <c r="O9" s="44"/>
      <c r="P9" s="44"/>
      <c r="Q9" s="44"/>
      <c r="R9" s="44"/>
      <c r="S9" s="44"/>
      <c r="T9" s="44"/>
    </row>
    <row r="10" spans="1:20">
      <c r="A10" s="44"/>
      <c r="B10" s="44"/>
      <c r="C10" s="44"/>
      <c r="D10" s="44"/>
      <c r="E10" s="44"/>
      <c r="F10" s="44"/>
      <c r="G10" s="44"/>
      <c r="H10" s="44"/>
      <c r="I10" s="44"/>
      <c r="J10" s="44"/>
      <c r="K10" s="44"/>
      <c r="L10" s="44"/>
      <c r="M10" s="44"/>
      <c r="N10" s="44"/>
      <c r="O10" s="44"/>
      <c r="P10" s="44"/>
      <c r="Q10" s="44"/>
      <c r="R10" s="44"/>
      <c r="S10" s="44"/>
      <c r="T10" s="44"/>
    </row>
    <row r="11" spans="1:20">
      <c r="A11" s="44"/>
      <c r="B11" s="44"/>
      <c r="C11" s="44"/>
      <c r="D11" s="44"/>
      <c r="E11" s="44"/>
      <c r="F11" s="44"/>
      <c r="G11" s="44"/>
      <c r="H11" s="44"/>
      <c r="I11" s="44"/>
      <c r="J11" s="44"/>
      <c r="K11" s="44"/>
      <c r="L11" s="44"/>
      <c r="M11" s="44"/>
      <c r="N11" s="44"/>
      <c r="O11" s="44"/>
      <c r="P11" s="44"/>
      <c r="Q11" s="44"/>
      <c r="R11" s="44"/>
      <c r="S11" s="44"/>
      <c r="T11" s="44"/>
    </row>
    <row r="12" spans="1:20">
      <c r="A12" s="44"/>
      <c r="B12" s="44"/>
      <c r="C12" s="44"/>
      <c r="D12" s="44"/>
      <c r="E12" s="44"/>
      <c r="F12" s="44"/>
      <c r="G12" s="44"/>
      <c r="H12" s="44"/>
      <c r="I12" s="44"/>
      <c r="J12" s="44"/>
      <c r="K12" s="44"/>
      <c r="L12" s="44"/>
      <c r="M12" s="44"/>
      <c r="N12" s="44"/>
      <c r="O12" s="44"/>
      <c r="P12" s="44"/>
      <c r="Q12" s="44"/>
      <c r="R12" s="44"/>
      <c r="S12" s="44"/>
      <c r="T12" s="44"/>
    </row>
    <row r="13" spans="1:20">
      <c r="A13" s="44"/>
      <c r="B13" s="44"/>
      <c r="C13" s="44"/>
      <c r="D13" s="44"/>
      <c r="E13" s="44"/>
      <c r="F13" s="44"/>
      <c r="G13" s="44"/>
      <c r="H13" s="44"/>
      <c r="I13" s="44"/>
      <c r="J13" s="44"/>
      <c r="K13" s="44"/>
      <c r="L13" s="44"/>
      <c r="M13" s="44"/>
      <c r="N13" s="44"/>
      <c r="O13" s="44"/>
      <c r="P13" s="44"/>
      <c r="Q13" s="44"/>
      <c r="R13" s="44"/>
      <c r="S13" s="44"/>
      <c r="T13" s="44"/>
    </row>
    <row r="14" spans="1:20">
      <c r="A14" s="44"/>
      <c r="B14" s="44"/>
      <c r="C14" s="44"/>
      <c r="D14" s="44"/>
      <c r="E14" s="44"/>
      <c r="F14" s="44"/>
      <c r="G14" s="44"/>
      <c r="H14" s="44"/>
      <c r="I14" s="44"/>
      <c r="J14" s="44"/>
      <c r="K14" s="44"/>
      <c r="L14" s="44"/>
      <c r="M14" s="44"/>
      <c r="N14" s="44"/>
      <c r="O14" s="44"/>
      <c r="P14" s="44"/>
      <c r="Q14" s="44"/>
      <c r="R14" s="44"/>
      <c r="S14" s="44"/>
      <c r="T14" s="44"/>
    </row>
    <row r="15" spans="1:20">
      <c r="A15" s="44"/>
      <c r="B15" s="44"/>
      <c r="C15" s="44"/>
      <c r="D15" s="44"/>
      <c r="E15" s="44"/>
      <c r="F15" s="44"/>
      <c r="G15" s="44"/>
      <c r="H15" s="44"/>
      <c r="I15" s="44"/>
      <c r="J15" s="44"/>
      <c r="K15" s="44"/>
      <c r="L15" s="44"/>
      <c r="M15" s="44"/>
      <c r="N15" s="44"/>
      <c r="O15" s="44"/>
      <c r="P15" s="44"/>
      <c r="Q15" s="44"/>
      <c r="R15" s="44"/>
      <c r="S15" s="44"/>
      <c r="T15" s="44"/>
    </row>
    <row r="16" spans="1:20">
      <c r="A16" s="44"/>
      <c r="B16" s="44"/>
      <c r="C16" s="44"/>
      <c r="D16" s="44"/>
      <c r="E16" s="44"/>
      <c r="F16" s="44"/>
      <c r="G16" s="44"/>
      <c r="H16" s="44"/>
      <c r="I16" s="44"/>
      <c r="J16" s="44"/>
      <c r="K16" s="44"/>
      <c r="L16" s="44"/>
      <c r="M16" s="44"/>
      <c r="N16" s="44"/>
      <c r="O16" s="44"/>
      <c r="P16" s="44"/>
      <c r="Q16" s="44"/>
      <c r="R16" s="44"/>
      <c r="S16" s="44"/>
      <c r="T16" s="44"/>
    </row>
    <row r="17" spans="1:20">
      <c r="A17" s="44"/>
      <c r="B17" s="44"/>
      <c r="C17" s="44"/>
      <c r="D17" s="44"/>
      <c r="E17" s="44"/>
      <c r="F17" s="44"/>
      <c r="G17" s="44"/>
      <c r="H17" s="44"/>
      <c r="I17" s="44"/>
      <c r="J17" s="44"/>
      <c r="K17" s="44"/>
      <c r="L17" s="44"/>
      <c r="M17" s="44"/>
      <c r="N17" s="44"/>
      <c r="O17" s="44"/>
      <c r="P17" s="44"/>
      <c r="Q17" s="44"/>
      <c r="R17" s="44"/>
      <c r="S17" s="44"/>
      <c r="T17" s="44"/>
    </row>
    <row r="18" spans="1:20">
      <c r="A18" s="44"/>
      <c r="B18" s="44"/>
      <c r="C18" s="44"/>
      <c r="D18" s="44"/>
      <c r="E18" s="44"/>
      <c r="F18" s="44"/>
      <c r="G18" s="44"/>
      <c r="H18" s="44"/>
      <c r="I18" s="44"/>
      <c r="J18" s="44"/>
      <c r="K18" s="44"/>
      <c r="L18" s="44"/>
      <c r="M18" s="44"/>
      <c r="N18" s="44"/>
      <c r="O18" s="44"/>
      <c r="P18" s="44"/>
      <c r="Q18" s="44"/>
      <c r="R18" s="44"/>
      <c r="S18" s="44"/>
      <c r="T18" s="44"/>
    </row>
    <row r="19" spans="1:20">
      <c r="A19" s="44"/>
      <c r="B19" s="44"/>
      <c r="C19" s="44"/>
      <c r="D19" s="44"/>
      <c r="E19" s="44"/>
      <c r="F19" s="44"/>
      <c r="G19" s="44"/>
      <c r="H19" s="44"/>
      <c r="I19" s="44"/>
      <c r="J19" s="44"/>
      <c r="K19" s="44"/>
      <c r="L19" s="44"/>
      <c r="M19" s="44"/>
      <c r="N19" s="44"/>
      <c r="O19" s="44"/>
      <c r="P19" s="44"/>
      <c r="Q19" s="44"/>
      <c r="R19" s="44"/>
      <c r="S19" s="44"/>
      <c r="T19" s="44"/>
    </row>
    <row r="20" spans="1:20">
      <c r="A20" s="44"/>
      <c r="B20" s="44"/>
      <c r="C20" s="44"/>
      <c r="D20" s="44"/>
      <c r="E20" s="44"/>
      <c r="F20" s="44"/>
      <c r="G20" s="44"/>
      <c r="H20" s="44"/>
      <c r="I20" s="44"/>
      <c r="J20" s="44"/>
      <c r="K20" s="44"/>
      <c r="L20" s="44"/>
      <c r="M20" s="44"/>
      <c r="N20" s="44"/>
      <c r="O20" s="44"/>
      <c r="P20" s="44"/>
      <c r="Q20" s="44"/>
      <c r="R20" s="44"/>
      <c r="S20" s="44"/>
      <c r="T20" s="44"/>
    </row>
    <row r="21" spans="1:20">
      <c r="A21" s="44"/>
      <c r="B21" s="44"/>
      <c r="C21" s="44"/>
      <c r="D21" s="44"/>
      <c r="E21" s="44"/>
      <c r="F21" s="44"/>
      <c r="G21" s="44"/>
      <c r="H21" s="44"/>
      <c r="I21" s="44"/>
      <c r="J21" s="44"/>
      <c r="K21" s="44"/>
      <c r="L21" s="44"/>
      <c r="M21" s="44"/>
      <c r="N21" s="44"/>
      <c r="O21" s="44"/>
      <c r="P21" s="44"/>
      <c r="Q21" s="44"/>
      <c r="R21" s="44"/>
      <c r="S21" s="44"/>
      <c r="T21" s="44"/>
    </row>
    <row r="22" spans="1:20">
      <c r="A22" s="44"/>
      <c r="B22" s="44"/>
      <c r="C22" s="44"/>
      <c r="D22" s="44"/>
      <c r="E22" s="44"/>
      <c r="F22" s="44"/>
      <c r="G22" s="44"/>
      <c r="H22" s="45"/>
      <c r="I22" s="44"/>
      <c r="J22" s="44"/>
      <c r="K22" s="44"/>
      <c r="L22" s="44"/>
      <c r="M22" s="44"/>
      <c r="N22" s="44"/>
      <c r="O22" s="44"/>
      <c r="P22" s="44"/>
      <c r="Q22" s="44"/>
      <c r="R22" s="44"/>
      <c r="S22" s="44"/>
      <c r="T22" s="44"/>
    </row>
    <row r="23" spans="1:20">
      <c r="A23" s="44"/>
      <c r="B23" s="44"/>
      <c r="C23" s="44"/>
      <c r="D23" s="44"/>
      <c r="E23" s="44"/>
      <c r="F23" s="44"/>
      <c r="G23" s="44"/>
      <c r="H23" s="44"/>
      <c r="I23" s="44"/>
      <c r="J23" s="44"/>
      <c r="K23" s="44"/>
      <c r="L23" s="44"/>
      <c r="M23" s="44"/>
      <c r="N23" s="44"/>
      <c r="O23" s="44"/>
      <c r="P23" s="44"/>
      <c r="Q23" s="44"/>
      <c r="R23" s="44"/>
      <c r="S23" s="44"/>
      <c r="T23" s="44"/>
    </row>
    <row r="24" spans="1:20">
      <c r="A24" s="44"/>
      <c r="B24" s="44"/>
      <c r="C24" s="44"/>
      <c r="D24" s="44"/>
      <c r="E24" s="44"/>
      <c r="F24" s="44"/>
      <c r="G24" s="44"/>
      <c r="H24" s="44"/>
      <c r="I24" s="44"/>
      <c r="J24" s="44"/>
      <c r="K24" s="44"/>
      <c r="L24" s="44"/>
      <c r="M24" s="44"/>
      <c r="N24" s="44"/>
      <c r="O24" s="44"/>
      <c r="P24" s="44"/>
      <c r="Q24" s="44"/>
      <c r="R24" s="44"/>
      <c r="S24" s="44"/>
      <c r="T24" s="44"/>
    </row>
    <row r="25" spans="1:20">
      <c r="A25" s="44"/>
      <c r="B25" s="44"/>
      <c r="C25" s="44"/>
      <c r="D25" s="44"/>
      <c r="E25" s="44"/>
      <c r="F25" s="44"/>
      <c r="G25" s="44"/>
      <c r="H25" s="44"/>
      <c r="I25" s="44"/>
      <c r="J25" s="44"/>
      <c r="K25" s="44"/>
      <c r="L25" s="44"/>
      <c r="M25" s="44"/>
      <c r="N25" s="44"/>
      <c r="O25" s="44"/>
      <c r="P25" s="44"/>
      <c r="Q25" s="44"/>
      <c r="R25" s="44"/>
      <c r="S25" s="44"/>
      <c r="T25" s="44"/>
    </row>
    <row r="26" spans="1:20">
      <c r="A26" s="44"/>
      <c r="B26" s="44"/>
      <c r="C26" s="44"/>
      <c r="D26" s="44"/>
      <c r="E26" s="44"/>
      <c r="F26" s="44"/>
      <c r="G26" s="44"/>
      <c r="H26" s="44"/>
      <c r="I26" s="44"/>
      <c r="J26" s="44"/>
      <c r="K26" s="44"/>
      <c r="L26" s="44"/>
      <c r="M26" s="44"/>
      <c r="N26" s="44"/>
      <c r="O26" s="44"/>
      <c r="P26" s="44"/>
      <c r="Q26" s="44"/>
      <c r="R26" s="44"/>
      <c r="S26" s="44"/>
      <c r="T26" s="44"/>
    </row>
    <row r="27" spans="1:20">
      <c r="A27" s="44"/>
      <c r="B27" s="44"/>
      <c r="C27" s="44"/>
      <c r="D27" s="44"/>
      <c r="E27" s="44"/>
      <c r="F27" s="44"/>
      <c r="G27" s="44"/>
      <c r="H27" s="44"/>
      <c r="I27" s="44"/>
      <c r="J27" s="44"/>
      <c r="K27" s="44"/>
      <c r="L27" s="44"/>
      <c r="M27" s="44"/>
      <c r="N27" s="44"/>
      <c r="O27" s="44"/>
      <c r="P27" s="44"/>
      <c r="Q27" s="44"/>
      <c r="R27" s="44"/>
      <c r="S27" s="44"/>
      <c r="T27" s="44"/>
    </row>
    <row r="28" spans="1:20">
      <c r="A28" s="44"/>
      <c r="B28" s="44"/>
      <c r="C28" s="44"/>
      <c r="D28" s="44"/>
      <c r="E28" s="44"/>
      <c r="F28" s="44"/>
      <c r="G28" s="44"/>
      <c r="H28" s="44"/>
      <c r="I28" s="44"/>
      <c r="J28" s="44"/>
      <c r="K28" s="44"/>
      <c r="L28" s="44"/>
      <c r="M28" s="44"/>
      <c r="N28" s="44"/>
      <c r="O28" s="44"/>
      <c r="P28" s="44"/>
      <c r="Q28" s="44"/>
      <c r="R28" s="44"/>
      <c r="S28" s="44"/>
      <c r="T28" s="44"/>
    </row>
    <row r="29" spans="1:20">
      <c r="A29" s="44"/>
      <c r="B29" s="44"/>
      <c r="C29" s="44"/>
      <c r="D29" s="44"/>
      <c r="E29" s="44"/>
      <c r="F29" s="44"/>
      <c r="G29" s="44"/>
      <c r="H29" s="44"/>
      <c r="I29" s="44"/>
      <c r="J29" s="44"/>
      <c r="K29" s="44"/>
      <c r="L29" s="44"/>
      <c r="M29" s="44"/>
      <c r="N29" s="44"/>
      <c r="O29" s="44"/>
      <c r="P29" s="44"/>
      <c r="Q29" s="44"/>
      <c r="R29" s="44"/>
      <c r="S29" s="44"/>
      <c r="T29" s="44"/>
    </row>
    <row r="30" spans="1:20">
      <c r="A30" s="44"/>
      <c r="B30" s="44"/>
      <c r="C30" s="44"/>
      <c r="D30" s="44"/>
      <c r="E30" s="44"/>
      <c r="F30" s="44"/>
      <c r="G30" s="44"/>
      <c r="H30" s="44"/>
      <c r="I30" s="44"/>
      <c r="J30" s="44"/>
      <c r="K30" s="44"/>
      <c r="L30" s="44"/>
      <c r="M30" s="44"/>
      <c r="N30" s="44"/>
      <c r="O30" s="44"/>
      <c r="P30" s="44"/>
      <c r="Q30" s="44"/>
      <c r="R30" s="44"/>
      <c r="S30" s="44"/>
      <c r="T30" s="44"/>
    </row>
    <row r="31" spans="1:20">
      <c r="A31" s="44"/>
      <c r="B31" s="44"/>
      <c r="C31" s="44"/>
      <c r="D31" s="44"/>
      <c r="E31" s="44"/>
      <c r="F31" s="44"/>
      <c r="G31" s="44"/>
      <c r="H31" s="44"/>
      <c r="I31" s="44"/>
      <c r="J31" s="44"/>
      <c r="K31" s="44"/>
      <c r="L31" s="44"/>
      <c r="M31" s="44"/>
      <c r="N31" s="44"/>
      <c r="O31" s="44"/>
      <c r="P31" s="44"/>
      <c r="Q31" s="44"/>
      <c r="R31" s="44"/>
      <c r="S31" s="44"/>
      <c r="T31" s="44"/>
    </row>
    <row r="32" spans="1:20">
      <c r="A32" s="44"/>
      <c r="B32" s="44"/>
      <c r="C32" s="44"/>
      <c r="D32" s="44"/>
      <c r="E32" s="44"/>
      <c r="F32" s="44"/>
      <c r="G32" s="44"/>
      <c r="H32" s="44"/>
      <c r="I32" s="44"/>
      <c r="J32" s="44"/>
      <c r="K32" s="44"/>
      <c r="L32" s="44"/>
      <c r="M32" s="44"/>
      <c r="N32" s="44"/>
      <c r="O32" s="44"/>
      <c r="P32" s="44"/>
      <c r="Q32" s="44"/>
      <c r="R32" s="44"/>
      <c r="S32" s="44"/>
      <c r="T32" s="44"/>
    </row>
    <row r="33" spans="1:20">
      <c r="A33" s="44"/>
      <c r="B33" s="44"/>
      <c r="C33" s="44"/>
      <c r="D33" s="44"/>
      <c r="E33" s="44"/>
      <c r="F33" s="44"/>
      <c r="G33" s="44"/>
      <c r="H33" s="44"/>
      <c r="I33" s="44"/>
      <c r="J33" s="44"/>
      <c r="K33" s="44"/>
      <c r="L33" s="44"/>
      <c r="M33" s="44"/>
      <c r="N33" s="44"/>
      <c r="O33" s="44"/>
      <c r="P33" s="44"/>
      <c r="Q33" s="44"/>
      <c r="R33" s="44"/>
      <c r="S33" s="44"/>
      <c r="T33" s="44"/>
    </row>
    <row r="34" spans="1:20">
      <c r="A34" s="44"/>
      <c r="B34" s="44"/>
      <c r="C34" s="44"/>
      <c r="D34" s="44"/>
      <c r="E34" s="44"/>
      <c r="F34" s="44"/>
      <c r="G34" s="44"/>
      <c r="H34" s="44"/>
      <c r="I34" s="44"/>
      <c r="J34" s="44"/>
      <c r="K34" s="44"/>
      <c r="L34" s="44"/>
      <c r="M34" s="44"/>
      <c r="N34" s="44"/>
      <c r="O34" s="44"/>
      <c r="P34" s="44"/>
      <c r="Q34" s="44"/>
      <c r="R34" s="44"/>
      <c r="S34" s="44"/>
      <c r="T34" s="44"/>
    </row>
    <row r="35" spans="1:20">
      <c r="A35" s="44"/>
      <c r="B35" s="44"/>
      <c r="C35" s="44"/>
      <c r="D35" s="44"/>
      <c r="E35" s="44"/>
      <c r="F35" s="44"/>
      <c r="G35" s="44"/>
      <c r="H35" s="44"/>
      <c r="I35" s="44"/>
      <c r="J35" s="44"/>
      <c r="K35" s="44"/>
      <c r="L35" s="44"/>
      <c r="M35" s="44"/>
      <c r="N35" s="44"/>
      <c r="O35" s="44"/>
      <c r="P35" s="44"/>
      <c r="Q35" s="44"/>
      <c r="R35" s="44"/>
      <c r="S35" s="44"/>
      <c r="T35" s="44"/>
    </row>
    <row r="36" spans="1:20">
      <c r="A36" s="44"/>
      <c r="B36" s="44"/>
      <c r="C36" s="44"/>
      <c r="D36" s="44"/>
      <c r="E36" s="44"/>
      <c r="F36" s="44"/>
      <c r="G36" s="44"/>
      <c r="H36" s="44"/>
      <c r="I36" s="44"/>
      <c r="J36" s="44"/>
      <c r="K36" s="44"/>
      <c r="L36" s="44"/>
      <c r="M36" s="44"/>
      <c r="N36" s="44"/>
      <c r="O36" s="44"/>
      <c r="P36" s="44"/>
      <c r="Q36" s="44"/>
      <c r="R36" s="44"/>
      <c r="S36" s="44"/>
      <c r="T36" s="44"/>
    </row>
    <row r="37" spans="1:20">
      <c r="A37" s="44"/>
      <c r="B37" s="44"/>
      <c r="C37" s="44"/>
      <c r="D37" s="44"/>
      <c r="E37" s="44"/>
      <c r="F37" s="44"/>
      <c r="G37" s="44"/>
      <c r="H37" s="44"/>
      <c r="I37" s="44"/>
      <c r="J37" s="44"/>
      <c r="K37" s="44"/>
      <c r="L37" s="44"/>
      <c r="M37" s="44"/>
      <c r="N37" s="44"/>
      <c r="O37" s="44"/>
      <c r="P37" s="44"/>
      <c r="Q37" s="44"/>
      <c r="R37" s="44"/>
      <c r="S37" s="44"/>
      <c r="T37" s="44"/>
    </row>
    <row r="38" spans="1:20">
      <c r="A38" s="44"/>
      <c r="B38" s="44"/>
      <c r="C38" s="44"/>
      <c r="D38" s="44"/>
      <c r="E38" s="44"/>
      <c r="F38" s="44"/>
      <c r="G38" s="44"/>
      <c r="H38" s="44"/>
      <c r="I38" s="44"/>
      <c r="J38" s="44"/>
      <c r="K38" s="44"/>
      <c r="L38" s="44"/>
      <c r="M38" s="44"/>
      <c r="N38" s="44"/>
      <c r="O38" s="44"/>
      <c r="P38" s="44"/>
      <c r="Q38" s="44"/>
      <c r="R38" s="44"/>
      <c r="S38" s="44"/>
      <c r="T38" s="44"/>
    </row>
  </sheetData>
  <pageMargins left="0.7" right="0.7" top="0.75" bottom="0.75" header="0.3" footer="0.3"/>
  <pageSetup paperSize="9" orientation="portrait" horizontalDpi="300" verticalDpi="300"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Kedar Swami</cp:lastModifiedBy>
  <dcterms:created xsi:type="dcterms:W3CDTF">2015-06-05T18:17:20Z</dcterms:created>
  <dcterms:modified xsi:type="dcterms:W3CDTF">2025-01-14T09:01:00Z</dcterms:modified>
</cp:coreProperties>
</file>