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nahan/Desktop/GDGTs/"/>
    </mc:Choice>
  </mc:AlternateContent>
  <xr:revisionPtr revIDLastSave="0" documentId="8_{82739960-D88C-0640-873D-38D1FFFCD57C}" xr6:coauthVersionLast="36" xr6:coauthVersionMax="36" xr10:uidLastSave="{00000000-0000-0000-0000-000000000000}"/>
  <bookViews>
    <workbookView xWindow="160" yWindow="460" windowWidth="25600" windowHeight="16180" tabRatio="500" activeTab="1" xr2:uid="{00000000-000D-0000-FFFF-FFFF00000000}"/>
  </bookViews>
  <sheets>
    <sheet name="Peterse thesis data" sheetId="1" r:id="rId1"/>
    <sheet name="Tierney-lake data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59" i="2" l="1"/>
  <c r="AW59" i="2" s="1"/>
  <c r="AU59" i="2"/>
  <c r="BB59" i="2"/>
  <c r="BA59" i="2"/>
  <c r="AZ59" i="2"/>
  <c r="AY59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2" i="2"/>
  <c r="AG48" i="1"/>
  <c r="AR48" i="1" s="1"/>
  <c r="AV48" i="1" s="1"/>
  <c r="AH48" i="1"/>
  <c r="AI48" i="1"/>
  <c r="AJ48" i="1"/>
  <c r="AK48" i="1"/>
  <c r="AP48" i="1" s="1"/>
  <c r="AL48" i="1"/>
  <c r="AM48" i="1"/>
  <c r="AN48" i="1"/>
  <c r="AO48" i="1"/>
  <c r="AS48" i="1" l="1"/>
  <c r="AT48" i="1"/>
  <c r="AQ48" i="1"/>
  <c r="AU48" i="1" s="1"/>
</calcChain>
</file>

<file path=xl/sharedStrings.xml><?xml version="1.0" encoding="utf-8"?>
<sst xmlns="http://schemas.openxmlformats.org/spreadsheetml/2006/main" count="1161" uniqueCount="656">
  <si>
    <t>Sample name</t>
  </si>
  <si>
    <t>IIIa</t>
  </si>
  <si>
    <t>IIa</t>
  </si>
  <si>
    <t>IIb</t>
  </si>
  <si>
    <t>IIc</t>
  </si>
  <si>
    <t>Ia</t>
  </si>
  <si>
    <t>Ib</t>
  </si>
  <si>
    <t>Ic</t>
  </si>
  <si>
    <t>MAT (°C)</t>
  </si>
  <si>
    <t>soil pH</t>
  </si>
  <si>
    <t>MAP (mm)</t>
  </si>
  <si>
    <t>MBT’</t>
  </si>
  <si>
    <t>CBT</t>
  </si>
  <si>
    <t>MAT compute</t>
  </si>
  <si>
    <t>Coordinates (X,Y)</t>
  </si>
  <si>
    <t>Study</t>
  </si>
  <si>
    <t>Australia-17</t>
  </si>
  <si>
    <t>148.33, -34.72</t>
  </si>
  <si>
    <t>Weijers et al., 2007c</t>
  </si>
  <si>
    <t>Australia-25</t>
  </si>
  <si>
    <t>139.67, -34.7</t>
  </si>
  <si>
    <t>Australia-4</t>
  </si>
  <si>
    <t>150.6, -26.72</t>
  </si>
  <si>
    <t>Australia-9</t>
  </si>
  <si>
    <t>138.65, -34.97</t>
  </si>
  <si>
    <t>Australia-T</t>
  </si>
  <si>
    <t>147.5, -42.83</t>
  </si>
  <si>
    <t>Brazil-1</t>
  </si>
  <si>
    <t>-43.68, -22.75</t>
  </si>
  <si>
    <t>Brazil-6</t>
  </si>
  <si>
    <t>-50.32, -22.55</t>
  </si>
  <si>
    <t>Cameroon-1</t>
  </si>
  <si>
    <t>9.33, 4.23</t>
  </si>
  <si>
    <t>Canada-14</t>
  </si>
  <si>
    <t>-63.42, 45.42</t>
  </si>
  <si>
    <t>Canada-17</t>
  </si>
  <si>
    <t>-98.18, 49.95</t>
  </si>
  <si>
    <t>Canada-24</t>
  </si>
  <si>
    <t>-122.38, 49.25</t>
  </si>
  <si>
    <t>China-20</t>
  </si>
  <si>
    <t>110.33, 18.77</t>
  </si>
  <si>
    <t>China-23</t>
  </si>
  <si>
    <t>116.92, 28.22</t>
  </si>
  <si>
    <t>China-25</t>
  </si>
  <si>
    <t>116.27, 28.48</t>
  </si>
  <si>
    <t>China-27</t>
  </si>
  <si>
    <t>117.75, 27.09</t>
  </si>
  <si>
    <t>China-31</t>
  </si>
  <si>
    <t>114.28, 24.38</t>
  </si>
  <si>
    <t>China-32</t>
  </si>
  <si>
    <t>113.65, 23.65</t>
  </si>
  <si>
    <t>China-4</t>
  </si>
  <si>
    <t>113.83, 28.2</t>
  </si>
  <si>
    <t>China-49</t>
  </si>
  <si>
    <t>106.43, 26.38</t>
  </si>
  <si>
    <t>China-5</t>
  </si>
  <si>
    <t>113.9, 28.2</t>
  </si>
  <si>
    <t>China-6</t>
  </si>
  <si>
    <t>110.52, 24.82</t>
  </si>
  <si>
    <t>France-15</t>
  </si>
  <si>
    <t>2.55, 45.05</t>
  </si>
  <si>
    <t>Gabon-1</t>
  </si>
  <si>
    <t>12.8, 0.52</t>
  </si>
  <si>
    <t>Gabon-2</t>
  </si>
  <si>
    <t>14.12, -1.52</t>
  </si>
  <si>
    <t>Gabon-6</t>
  </si>
  <si>
    <t>10.28, -0.52</t>
  </si>
  <si>
    <t>Galapagos</t>
  </si>
  <si>
    <t>-89.75, -0.85</t>
  </si>
  <si>
    <t>Germany-G1</t>
  </si>
  <si>
    <t xml:space="preserve">12, 48 </t>
  </si>
  <si>
    <t>USA-DF1</t>
  </si>
  <si>
    <t>-78.1, 36</t>
  </si>
  <si>
    <t>This study</t>
  </si>
  <si>
    <t>France-TESO10</t>
  </si>
  <si>
    <t>2.35, 42.49</t>
  </si>
  <si>
    <t>Kim et al., 2010b</t>
  </si>
  <si>
    <t>Ghana-2</t>
  </si>
  <si>
    <t>0, 5</t>
  </si>
  <si>
    <t>France-TESO33</t>
  </si>
  <si>
    <t>2.791 42.69</t>
  </si>
  <si>
    <t>China-MG2220</t>
  </si>
  <si>
    <t>-</t>
  </si>
  <si>
    <t>102.05, 29.60</t>
  </si>
  <si>
    <t>Peterse et al., 2009c</t>
  </si>
  <si>
    <t>USA-BB2</t>
  </si>
  <si>
    <t>-68.1, 44.9</t>
  </si>
  <si>
    <t>USA-13</t>
  </si>
  <si>
    <t>-99.47, 40.47</t>
  </si>
  <si>
    <t>Germany-G2</t>
  </si>
  <si>
    <t>12, 48</t>
  </si>
  <si>
    <t>USA-DF3</t>
  </si>
  <si>
    <t>France-TESO14</t>
  </si>
  <si>
    <t>2.37, 42.58</t>
  </si>
  <si>
    <t>Nigeria-15</t>
  </si>
  <si>
    <t>6.63, 5.3</t>
  </si>
  <si>
    <t>France-TESO34</t>
  </si>
  <si>
    <t>2.82, 42.69</t>
  </si>
  <si>
    <t>China-MG2300</t>
  </si>
  <si>
    <t>USA-BF1</t>
  </si>
  <si>
    <t>-80.1, 41.6</t>
  </si>
  <si>
    <t>USA-17</t>
  </si>
  <si>
    <t>-147.83, 64.87</t>
  </si>
  <si>
    <t>Germany-H1</t>
  </si>
  <si>
    <t>9.98, 53.63</t>
  </si>
  <si>
    <t>USA-GB3</t>
  </si>
  <si>
    <t>-111.5, 39.3</t>
  </si>
  <si>
    <t>Sample</t>
  </si>
  <si>
    <t>Elev (m)</t>
  </si>
  <si>
    <t>mm</t>
  </si>
  <si>
    <t>avg temp</t>
  </si>
  <si>
    <t>pH</t>
  </si>
  <si>
    <t>GDGTI</t>
  </si>
  <si>
    <t>GDGT II</t>
  </si>
  <si>
    <t>GDGTIII</t>
  </si>
  <si>
    <t>GDGTIa</t>
  </si>
  <si>
    <t>ib</t>
  </si>
  <si>
    <t>ic</t>
  </si>
  <si>
    <t>GDGT Iia</t>
  </si>
  <si>
    <t>iib</t>
  </si>
  <si>
    <t>iic</t>
  </si>
  <si>
    <t>iiib</t>
  </si>
  <si>
    <t>iiic</t>
  </si>
  <si>
    <t>MBT</t>
  </si>
  <si>
    <t>MBT'</t>
  </si>
  <si>
    <t>pH'</t>
  </si>
  <si>
    <t>MAT</t>
  </si>
  <si>
    <t>France-TESO14B</t>
  </si>
  <si>
    <t>ID</t>
  </si>
  <si>
    <t>I</t>
  </si>
  <si>
    <t>IB</t>
  </si>
  <si>
    <t>IC</t>
  </si>
  <si>
    <t>II</t>
  </si>
  <si>
    <t>IIB</t>
  </si>
  <si>
    <t>IIC</t>
  </si>
  <si>
    <t>III</t>
  </si>
  <si>
    <t>IIIB</t>
  </si>
  <si>
    <t>IIIC</t>
  </si>
  <si>
    <t>fractional abundances</t>
  </si>
  <si>
    <t>Seychelles</t>
  </si>
  <si>
    <t>55.31, -4.67</t>
  </si>
  <si>
    <t>weijers07</t>
  </si>
  <si>
    <t>Weijers07</t>
  </si>
  <si>
    <t>peterse</t>
  </si>
  <si>
    <t>France-TESO36</t>
  </si>
  <si>
    <t>3.04, 42.71</t>
  </si>
  <si>
    <t>hi2-2-16</t>
  </si>
  <si>
    <t>China-MG2350</t>
  </si>
  <si>
    <t>USA-CA2</t>
  </si>
  <si>
    <t>-111.7, 36.1</t>
  </si>
  <si>
    <t>USA-R-1</t>
  </si>
  <si>
    <t>-73.8, 42.75</t>
  </si>
  <si>
    <t>Greece-13</t>
  </si>
  <si>
    <t>23.55, 40.5</t>
  </si>
  <si>
    <t>USA-GB5</t>
  </si>
  <si>
    <t>France-TESO15</t>
  </si>
  <si>
    <t>2.49, 42.65</t>
  </si>
  <si>
    <t>South Africa-16</t>
  </si>
  <si>
    <t>30.38, -29.67</t>
  </si>
  <si>
    <t>France-TESO4</t>
  </si>
  <si>
    <t>1.97, 42.57</t>
  </si>
  <si>
    <t>China-MG2420</t>
  </si>
  <si>
    <t>102.04, 29.59</t>
  </si>
  <si>
    <t>USA-CF1</t>
  </si>
  <si>
    <t>-74.3, 42.2</t>
  </si>
  <si>
    <t>USA-R-2</t>
  </si>
  <si>
    <t>-84.6, 41.58</t>
  </si>
  <si>
    <t>Greece-5</t>
  </si>
  <si>
    <t>22.5, 40.58</t>
  </si>
  <si>
    <t>USA-HJ1</t>
  </si>
  <si>
    <t>-122.2, 44.2</t>
  </si>
  <si>
    <t>France-TESO17</t>
  </si>
  <si>
    <t>2.402, 42.61</t>
  </si>
  <si>
    <t>South Africa-7</t>
  </si>
  <si>
    <t>30.68, -29.78</t>
  </si>
  <si>
    <t>France-TESO43</t>
  </si>
  <si>
    <t>2.98, 42.71</t>
  </si>
  <si>
    <t>China-MG2470</t>
  </si>
  <si>
    <t>USA-CF2</t>
  </si>
  <si>
    <t>-74.4, 41.9</t>
  </si>
  <si>
    <t>USA-R-3</t>
  </si>
  <si>
    <t>-89.25, 43.31</t>
  </si>
  <si>
    <t>Greenland-5</t>
  </si>
  <si>
    <t>-37.67, 65.62</t>
  </si>
  <si>
    <t>USA-KP2</t>
  </si>
  <si>
    <t>-96.6, 39.1</t>
  </si>
  <si>
    <t>France-TESO19</t>
  </si>
  <si>
    <t>2.61, 42.67</t>
  </si>
  <si>
    <t>Spain-7</t>
  </si>
  <si>
    <t>-6.33, 38.98</t>
  </si>
  <si>
    <t>France-TESO43B</t>
  </si>
  <si>
    <t>China-MG2540</t>
  </si>
  <si>
    <t>102.03, 29.59</t>
  </si>
  <si>
    <t>USA-CF3</t>
  </si>
  <si>
    <t>-74.1, 42.1</t>
  </si>
  <si>
    <t>USA-R-4</t>
  </si>
  <si>
    <t>-93.13, 44.53</t>
  </si>
  <si>
    <t>Iceland-3a</t>
  </si>
  <si>
    <t>-22.75, 65.08</t>
  </si>
  <si>
    <t>USA-LQ2</t>
  </si>
  <si>
    <t>-65.8, 18.3</t>
  </si>
  <si>
    <t>France-TESO22B</t>
  </si>
  <si>
    <t>2.609, 42.67</t>
  </si>
  <si>
    <t>Spitsbergen-S</t>
  </si>
  <si>
    <t>15.83, 78.33</t>
  </si>
  <si>
    <t>France-TESO44</t>
  </si>
  <si>
    <t>2.24, 42.53</t>
  </si>
  <si>
    <t>China-MG2620</t>
  </si>
  <si>
    <t>USA-CM1</t>
  </si>
  <si>
    <t>-96.2, 33.3</t>
  </si>
  <si>
    <t>USA-R-5</t>
  </si>
  <si>
    <t>-112.29, 45.57</t>
  </si>
  <si>
    <t>Iceland-6</t>
  </si>
  <si>
    <t>-20.88, 65.35</t>
  </si>
  <si>
    <t>USA-MD3</t>
  </si>
  <si>
    <t>-115.9, 35.2</t>
  </si>
  <si>
    <t>France-TESO24</t>
  </si>
  <si>
    <t>2.67, 42.70</t>
  </si>
  <si>
    <t>Turkey-8</t>
  </si>
  <si>
    <t>33.57, 37.73</t>
  </si>
  <si>
    <t>France-TESO45</t>
  </si>
  <si>
    <t>2.22, 42.52</t>
  </si>
  <si>
    <t>China-MG2742</t>
  </si>
  <si>
    <t>USA-GB2</t>
  </si>
  <si>
    <t>USA-R-6</t>
  </si>
  <si>
    <t>-117.32, 47.38</t>
  </si>
  <si>
    <t>Ireland-9</t>
  </si>
  <si>
    <t>-7.8, 53.9</t>
  </si>
  <si>
    <t>USA-MD4</t>
  </si>
  <si>
    <t>France-TESO25</t>
  </si>
  <si>
    <t>2.68, 42.71</t>
  </si>
  <si>
    <t>Zaire-2</t>
  </si>
  <si>
    <t>24.43, 0.77</t>
  </si>
  <si>
    <t>France-TESO47</t>
  </si>
  <si>
    <t>2.31, 42.56</t>
  </si>
  <si>
    <t>China-MG2764</t>
  </si>
  <si>
    <t>102.02, 29.58</t>
  </si>
  <si>
    <t>USA-GB4</t>
  </si>
  <si>
    <t>USA-W</t>
  </si>
  <si>
    <t>-70.65, 41.54</t>
  </si>
  <si>
    <t>Italy-1</t>
  </si>
  <si>
    <t>16.15, 39.67</t>
  </si>
  <si>
    <t>USA-MP2</t>
  </si>
  <si>
    <t>-123.5, 49.5</t>
  </si>
  <si>
    <t>France-TESO26</t>
  </si>
  <si>
    <t>2.70, 42.69</t>
  </si>
  <si>
    <t>Brazil-13</t>
  </si>
  <si>
    <t>-54.93, -2.9</t>
  </si>
  <si>
    <t>France-TESO48</t>
  </si>
  <si>
    <t>2.08, 42.53</t>
  </si>
  <si>
    <t>China-MG2808</t>
  </si>
  <si>
    <t>102.01, 29.58</t>
  </si>
  <si>
    <t>USA-GB6</t>
  </si>
  <si>
    <t>Zaire-1</t>
  </si>
  <si>
    <t>42.47, 0.87</t>
  </si>
  <si>
    <t>Italy-11</t>
  </si>
  <si>
    <t>13.52, 41.48</t>
  </si>
  <si>
    <t>USA-SA1</t>
  </si>
  <si>
    <t>-111.6, 35.4</t>
  </si>
  <si>
    <t>France-TESO27</t>
  </si>
  <si>
    <t>2.61, 42.69</t>
  </si>
  <si>
    <t>Brazil-14</t>
  </si>
  <si>
    <t>-47.7, -15.6</t>
  </si>
  <si>
    <t>France-TESO49</t>
  </si>
  <si>
    <t>2.11, 42.51</t>
  </si>
  <si>
    <t>China-MG2920</t>
  </si>
  <si>
    <t>USA-HF2</t>
  </si>
  <si>
    <t>-72.2, 42.5</t>
  </si>
  <si>
    <t>Brazil-12</t>
  </si>
  <si>
    <t>-54.95, -2.6</t>
  </si>
  <si>
    <t>Italy-14</t>
  </si>
  <si>
    <t>13.53, 41.48</t>
  </si>
  <si>
    <t>USA-SB1</t>
  </si>
  <si>
    <t>-119.8, 34.5</t>
  </si>
  <si>
    <t>France-TESO28</t>
  </si>
  <si>
    <t>2.61, 42.70</t>
  </si>
  <si>
    <t>Chile-2</t>
  </si>
  <si>
    <t>-72.8, -53.47</t>
  </si>
  <si>
    <t>France-TESO5</t>
  </si>
  <si>
    <t>China-MG2960</t>
  </si>
  <si>
    <t>102.00, 29.58</t>
  </si>
  <si>
    <t>USA-HI3</t>
  </si>
  <si>
    <t>-155.7, 20.1</t>
  </si>
  <si>
    <t>Brazil-28</t>
  </si>
  <si>
    <t>-50, -12</t>
  </si>
  <si>
    <t>Italy-17</t>
  </si>
  <si>
    <t>13.62, 41.45</t>
  </si>
  <si>
    <t>USA-SN1</t>
  </si>
  <si>
    <t>-118.2, 36.5</t>
  </si>
  <si>
    <t>France-TESO29</t>
  </si>
  <si>
    <t>2.61, 42.68</t>
  </si>
  <si>
    <t>Colombia-10</t>
  </si>
  <si>
    <t>-72.22, -0.45</t>
  </si>
  <si>
    <t>France-TESO50</t>
  </si>
  <si>
    <t>2.18, 42.51</t>
  </si>
  <si>
    <t>China-MG3049</t>
  </si>
  <si>
    <t>1012.0, 29.58</t>
  </si>
  <si>
    <t>USA-IE2</t>
  </si>
  <si>
    <t>-73.47, 41.8</t>
  </si>
  <si>
    <t>Chile-1</t>
  </si>
  <si>
    <t>Nigeria-19</t>
  </si>
  <si>
    <t>3.5, 6.62</t>
  </si>
  <si>
    <t>USA-SN3</t>
  </si>
  <si>
    <t>France-TESO30</t>
  </si>
  <si>
    <t>Colombia-12</t>
  </si>
  <si>
    <t>-77.33, 1.33</t>
  </si>
  <si>
    <t>France-TESO6</t>
  </si>
  <si>
    <t>1.99, 42.57</t>
  </si>
  <si>
    <t>China-MG3065</t>
  </si>
  <si>
    <t>101.99, 29.58</t>
  </si>
  <si>
    <t>USA-IE3</t>
  </si>
  <si>
    <t>Colombia-11</t>
  </si>
  <si>
    <t>-77.37, 1.12</t>
  </si>
  <si>
    <t>Norway-1</t>
  </si>
  <si>
    <t>9.68, 63.82</t>
  </si>
  <si>
    <t>USA-SP1</t>
  </si>
  <si>
    <t>-118.7, 36.5</t>
  </si>
  <si>
    <t>France-TESO35</t>
  </si>
  <si>
    <t>Ecuador-6</t>
  </si>
  <si>
    <t>-76.93, -0.52</t>
  </si>
  <si>
    <t>France-TESO7</t>
  </si>
  <si>
    <t>2.32, 42.57</t>
  </si>
  <si>
    <t>China-MG3119</t>
  </si>
  <si>
    <t>USA-IE4</t>
  </si>
  <si>
    <t>Colombia-14</t>
  </si>
  <si>
    <t>-77.37, 1.17</t>
  </si>
  <si>
    <t>Norway-3</t>
  </si>
  <si>
    <t>10.68, 63.43</t>
  </si>
  <si>
    <t>USA-SR1</t>
  </si>
  <si>
    <t>-120.1, 34.7</t>
  </si>
  <si>
    <t>France-TESO36B</t>
  </si>
  <si>
    <t>Egypt-2</t>
  </si>
  <si>
    <t>33.97, 28.53</t>
  </si>
  <si>
    <t>Svalbard-MP1</t>
  </si>
  <si>
    <t>11.17, 79.18</t>
  </si>
  <si>
    <t>Peterse et al., 2009a</t>
  </si>
  <si>
    <t>China-MG3145</t>
  </si>
  <si>
    <t>USA-IE5</t>
  </si>
  <si>
    <t>Colombia-7</t>
  </si>
  <si>
    <t>-72.23, -0.47</t>
  </si>
  <si>
    <t>Rarotonga</t>
  </si>
  <si>
    <t>-159.82, -21.2</t>
  </si>
  <si>
    <t>Usa-SR2</t>
  </si>
  <si>
    <t>France-TESO37</t>
  </si>
  <si>
    <t>2.80, 42.72</t>
  </si>
  <si>
    <t>Peru-1</t>
  </si>
  <si>
    <t>-73.32, -3.82</t>
  </si>
  <si>
    <t>Svalbard-MP2</t>
  </si>
  <si>
    <t>11.2, 79.18</t>
  </si>
  <si>
    <t>China-MG3188</t>
  </si>
  <si>
    <t>USA-IT1</t>
  </si>
  <si>
    <t>-95.2, 47.2</t>
  </si>
  <si>
    <t>Colombia-9</t>
  </si>
  <si>
    <t>-72.22, -1.47</t>
  </si>
  <si>
    <t>Scotland-D</t>
  </si>
  <si>
    <t>-3.33, 54.92</t>
  </si>
  <si>
    <t>USA-SR3</t>
  </si>
  <si>
    <t>France-TESO38</t>
  </si>
  <si>
    <t>2.75, 42.72</t>
  </si>
  <si>
    <t>Peru-12</t>
  </si>
  <si>
    <t>-73.27, -4.04</t>
  </si>
  <si>
    <t>Svalbard-MP3</t>
  </si>
  <si>
    <t>11.27, 79.2</t>
  </si>
  <si>
    <t>China-MG3518</t>
  </si>
  <si>
    <t>101.97, 29.55</t>
  </si>
  <si>
    <t>USA-IT2</t>
  </si>
  <si>
    <t>Ecuador-19</t>
  </si>
  <si>
    <t>-78.72, -2.12</t>
  </si>
  <si>
    <t>South Africa-12</t>
  </si>
  <si>
    <t>30.27, -29.52</t>
  </si>
  <si>
    <t>USA-SV1</t>
  </si>
  <si>
    <t>-106.7, 34.3</t>
  </si>
  <si>
    <t>France-TESO39</t>
  </si>
  <si>
    <t>2.77, 42.71</t>
  </si>
  <si>
    <t>Peru-13</t>
  </si>
  <si>
    <t>-73.37, -3.92</t>
  </si>
  <si>
    <t>Svalbard-MP4</t>
  </si>
  <si>
    <t>11.3, 79.2</t>
  </si>
  <si>
    <t>China-MG3819</t>
  </si>
  <si>
    <t>101.96, 29.55</t>
  </si>
  <si>
    <t>USA-KP1</t>
  </si>
  <si>
    <t>Ecuador-3</t>
  </si>
  <si>
    <t>-78.63, -0.53</t>
  </si>
  <si>
    <t>South Africa-3</t>
  </si>
  <si>
    <t>30.92, -29.5</t>
  </si>
  <si>
    <t>USA-SV2</t>
  </si>
  <si>
    <t>France-TESO40</t>
  </si>
  <si>
    <t>2.76, 42.72</t>
  </si>
  <si>
    <t>Peru-14</t>
  </si>
  <si>
    <t>Svalbard-MP5</t>
  </si>
  <si>
    <t>11.32, 79.2</t>
  </si>
  <si>
    <t>France-TESO1</t>
  </si>
  <si>
    <t>1.98, 42.56</t>
  </si>
  <si>
    <t>USA-MP1</t>
  </si>
  <si>
    <t>Ecuador-7</t>
  </si>
  <si>
    <t>-76.83, -0.32</t>
  </si>
  <si>
    <t>Spain-6</t>
  </si>
  <si>
    <t>-6.27, 38.9</t>
  </si>
  <si>
    <t>USA-SV3</t>
  </si>
  <si>
    <t>France-TESO41</t>
  </si>
  <si>
    <t>2.89, 42.70</t>
  </si>
  <si>
    <t>Portugal-1</t>
  </si>
  <si>
    <t>-8.6, 40.2</t>
  </si>
  <si>
    <t>Svalbard-MP6</t>
  </si>
  <si>
    <t>France-TESO11</t>
  </si>
  <si>
    <t>2.39, 42.56</t>
  </si>
  <si>
    <t>USA-RT1</t>
  </si>
  <si>
    <t>-96.9, 31.5</t>
  </si>
  <si>
    <t>Egypt-1</t>
  </si>
  <si>
    <t>Sweden-15</t>
  </si>
  <si>
    <t>19.57, 64.18</t>
  </si>
  <si>
    <t>USA-SV4</t>
  </si>
  <si>
    <t>France-TESO42</t>
  </si>
  <si>
    <t>2.99, 42.71</t>
  </si>
  <si>
    <t>USA-BP1</t>
  </si>
  <si>
    <t>-102.4, 43.8</t>
  </si>
  <si>
    <t>France-TESO12</t>
  </si>
  <si>
    <t>2.34, 42.53</t>
  </si>
  <si>
    <t>USA-RT2</t>
  </si>
  <si>
    <t>Peru-10</t>
  </si>
  <si>
    <t>-69.13, -12.68</t>
  </si>
  <si>
    <t>Sweden-17</t>
  </si>
  <si>
    <t>19.48, 64.2</t>
  </si>
  <si>
    <t>USA-VC1</t>
  </si>
  <si>
    <t>-106.6, 35.9</t>
  </si>
  <si>
    <t>France-TESO46</t>
  </si>
  <si>
    <t>2.32, 42.55</t>
  </si>
  <si>
    <t>USA-BZ2</t>
  </si>
  <si>
    <t>-148.3, 64.8</t>
  </si>
  <si>
    <t>Brazil-3</t>
  </si>
  <si>
    <t>-42.8, -21.13</t>
  </si>
  <si>
    <t>France-TESO13</t>
  </si>
  <si>
    <t>2.38, 42.57</t>
  </si>
  <si>
    <t>USA-SP2</t>
  </si>
  <si>
    <t>-111.6, 36.6</t>
  </si>
  <si>
    <t>Peru-4</t>
  </si>
  <si>
    <t>-73.27, -3.85</t>
  </si>
  <si>
    <t>Sweden-4</t>
  </si>
  <si>
    <t>14.07, 55.82</t>
  </si>
  <si>
    <t>USA-VC2</t>
  </si>
  <si>
    <t>France-TESO51</t>
  </si>
  <si>
    <t>2.22, 42,52</t>
  </si>
  <si>
    <t>USA-BZ3</t>
  </si>
  <si>
    <t>China-19</t>
  </si>
  <si>
    <t>109.5, 18.9</t>
  </si>
  <si>
    <t>France-TESO16</t>
  </si>
  <si>
    <t>2.30, 42.64</t>
  </si>
  <si>
    <t>China-MG1645</t>
  </si>
  <si>
    <t>102.11, 29.61</t>
  </si>
  <si>
    <t>Peru-6</t>
  </si>
  <si>
    <t>-76.08, -5.77</t>
  </si>
  <si>
    <t>Sweden-B</t>
  </si>
  <si>
    <t>18.43, 59.63</t>
  </si>
  <si>
    <t>China-MG1180</t>
  </si>
  <si>
    <t>102.17, 29.62</t>
  </si>
  <si>
    <t>France-TESO8</t>
  </si>
  <si>
    <t>2.27, 42.54</t>
  </si>
  <si>
    <t>USA-CA1</t>
  </si>
  <si>
    <t>-111.8, 36.1</t>
  </si>
  <si>
    <t>China-7</t>
  </si>
  <si>
    <t>113.47, 23.38</t>
  </si>
  <si>
    <t>France-TESO18</t>
  </si>
  <si>
    <t>2.27, 42.68</t>
  </si>
  <si>
    <t>China-MG1740</t>
  </si>
  <si>
    <t>102.11, 29.62</t>
  </si>
  <si>
    <t>the Netherlands-A</t>
  </si>
  <si>
    <t>4.75, 53.08</t>
  </si>
  <si>
    <t>Sweden-S</t>
  </si>
  <si>
    <t>17.95, 59.35</t>
  </si>
  <si>
    <t>China-MG1220</t>
  </si>
  <si>
    <t>102.17, 29.6</t>
  </si>
  <si>
    <t>France-TESO9</t>
  </si>
  <si>
    <t>2.27, 42.53</t>
  </si>
  <si>
    <t>USA-CC1</t>
  </si>
  <si>
    <t>-93.2, 45.4</t>
  </si>
  <si>
    <t>Finland-2</t>
  </si>
  <si>
    <t>34.1, 61.24</t>
  </si>
  <si>
    <t>France-TESO2</t>
  </si>
  <si>
    <t>1.98, 42.57</t>
  </si>
  <si>
    <t>China-MG1800</t>
  </si>
  <si>
    <t>102.09, 29.61</t>
  </si>
  <si>
    <t>the Netherlands-F</t>
  </si>
  <si>
    <t>the Netherlands-B</t>
  </si>
  <si>
    <t>4.75, 50.92</t>
  </si>
  <si>
    <t>China-MG1515</t>
  </si>
  <si>
    <t>102.13, 29.63</t>
  </si>
  <si>
    <t>Svalbard-LB1</t>
  </si>
  <si>
    <t>15.6, 78.22</t>
  </si>
  <si>
    <t>USA-CL1</t>
  </si>
  <si>
    <t>-87.7, 34.6</t>
  </si>
  <si>
    <t>Finland-4</t>
  </si>
  <si>
    <t>23.0, 62.11</t>
  </si>
  <si>
    <t>France-TESO20</t>
  </si>
  <si>
    <t>2.56, 42.66</t>
  </si>
  <si>
    <t>China-MG1850</t>
  </si>
  <si>
    <t>the Netherlands-J</t>
  </si>
  <si>
    <t>the Netherlands-T5</t>
  </si>
  <si>
    <t>China-MG1610</t>
  </si>
  <si>
    <t>102.12, 29.65</t>
  </si>
  <si>
    <t>Svalbard-NA1</t>
  </si>
  <si>
    <t>11.93, 78.92</t>
  </si>
  <si>
    <t>USA-CL2</t>
  </si>
  <si>
    <t>Finland-P</t>
  </si>
  <si>
    <t>24.7, 66.7</t>
  </si>
  <si>
    <t>France-TESO22</t>
  </si>
  <si>
    <t>China-MG1915</t>
  </si>
  <si>
    <t>the Netlerlands-M</t>
  </si>
  <si>
    <t>the Netherlands-T7</t>
  </si>
  <si>
    <t>China-MG3140</t>
  </si>
  <si>
    <t>101.98, 29.57</t>
  </si>
  <si>
    <t>Svalbard-NA2</t>
  </si>
  <si>
    <t>11.92, 78.93</t>
  </si>
  <si>
    <t>Peterse et al., 2009</t>
  </si>
  <si>
    <t>USA-CL3</t>
  </si>
  <si>
    <t>Gabon-3</t>
  </si>
  <si>
    <t>13.58, -1.68</t>
  </si>
  <si>
    <t>France-TESO23</t>
  </si>
  <si>
    <t>China-MG1973</t>
  </si>
  <si>
    <t>102.07, 29.60</t>
  </si>
  <si>
    <t>Uganda-1</t>
  </si>
  <si>
    <t>29.97, 0.35</t>
  </si>
  <si>
    <t>Turkey-12</t>
  </si>
  <si>
    <t>29.93, 39.92</t>
  </si>
  <si>
    <t>China-MG3209</t>
  </si>
  <si>
    <t>USA-CO1</t>
  </si>
  <si>
    <t>-105.7, 40.4</t>
  </si>
  <si>
    <t>Gabon-4</t>
  </si>
  <si>
    <t>11.53, -2.22</t>
  </si>
  <si>
    <t>France-TESO3</t>
  </si>
  <si>
    <t>China-MG2005</t>
  </si>
  <si>
    <t>Uganda-2</t>
  </si>
  <si>
    <t>29.88, 0.38</t>
  </si>
  <si>
    <t>Uruguay-7</t>
  </si>
  <si>
    <t>-57.83, -32.67</t>
  </si>
  <si>
    <t>China-MG3676</t>
  </si>
  <si>
    <t>USA-CO2</t>
  </si>
  <si>
    <t>-105.3, 40.6</t>
  </si>
  <si>
    <t>Gabon-5</t>
  </si>
  <si>
    <t>11.52, -0.38</t>
  </si>
  <si>
    <t>France-TESO31</t>
  </si>
  <si>
    <t>2.79, 42.69</t>
  </si>
  <si>
    <t>China-MG2115</t>
  </si>
  <si>
    <t>Uganda-3</t>
  </si>
  <si>
    <t>30.05, 0.83</t>
  </si>
  <si>
    <t>Uruguay-8</t>
  </si>
  <si>
    <t>-57.5, -32.0</t>
  </si>
  <si>
    <t>China-MG3769</t>
  </si>
  <si>
    <t>USA-CO3</t>
  </si>
  <si>
    <t>-104.8, 40.8</t>
  </si>
  <si>
    <t>France-TESO32</t>
  </si>
  <si>
    <t>China-MG2160</t>
  </si>
  <si>
    <t>102.06, 29.60</t>
  </si>
  <si>
    <t>USA-BB1</t>
  </si>
  <si>
    <t>USA-10</t>
  </si>
  <si>
    <t>-159.4, 22.67</t>
  </si>
  <si>
    <t>Lake Name</t>
  </si>
  <si>
    <r>
      <t>f</t>
    </r>
    <r>
      <rPr>
        <b/>
        <sz val="10"/>
        <rFont val="Times New Roman"/>
        <family val="1"/>
      </rPr>
      <t xml:space="preserve"> GDGT III</t>
    </r>
  </si>
  <si>
    <r>
      <t>f</t>
    </r>
    <r>
      <rPr>
        <b/>
        <sz val="10"/>
        <rFont val="Times New Roman"/>
        <family val="1"/>
      </rPr>
      <t xml:space="preserve"> GDGT IIIb</t>
    </r>
  </si>
  <si>
    <r>
      <t>f</t>
    </r>
    <r>
      <rPr>
        <b/>
        <sz val="10"/>
        <rFont val="Times New Roman"/>
        <family val="1"/>
      </rPr>
      <t xml:space="preserve"> GDGT IIIc</t>
    </r>
  </si>
  <si>
    <r>
      <t>f</t>
    </r>
    <r>
      <rPr>
        <b/>
        <sz val="10"/>
        <rFont val="Times New Roman"/>
        <family val="1"/>
      </rPr>
      <t xml:space="preserve"> GDGT II</t>
    </r>
  </si>
  <si>
    <r>
      <t>f</t>
    </r>
    <r>
      <rPr>
        <b/>
        <sz val="10"/>
        <rFont val="Times New Roman"/>
        <family val="1"/>
      </rPr>
      <t xml:space="preserve"> GDGT IIb</t>
    </r>
  </si>
  <si>
    <r>
      <t>f</t>
    </r>
    <r>
      <rPr>
        <b/>
        <sz val="10"/>
        <rFont val="Times New Roman"/>
        <family val="1"/>
      </rPr>
      <t xml:space="preserve"> GDGT IIc</t>
    </r>
  </si>
  <si>
    <r>
      <t>f</t>
    </r>
    <r>
      <rPr>
        <b/>
        <sz val="10"/>
        <rFont val="Times New Roman"/>
        <family val="1"/>
      </rPr>
      <t xml:space="preserve"> GDGT I</t>
    </r>
  </si>
  <si>
    <r>
      <t>f</t>
    </r>
    <r>
      <rPr>
        <b/>
        <sz val="10"/>
        <rFont val="Times New Roman"/>
        <family val="1"/>
      </rPr>
      <t xml:space="preserve"> GDGT Ib</t>
    </r>
  </si>
  <si>
    <r>
      <t>f</t>
    </r>
    <r>
      <rPr>
        <b/>
        <sz val="10"/>
        <rFont val="Times New Roman"/>
        <family val="1"/>
      </rPr>
      <t xml:space="preserve"> GDGT Ic</t>
    </r>
  </si>
  <si>
    <t>Conc. branched GDGTs (µg/g TOC)</t>
  </si>
  <si>
    <t>Conc. Crenarchaeol (ng/g TOC)</t>
  </si>
  <si>
    <t>BIT</t>
  </si>
  <si>
    <t>CBT-pH</t>
  </si>
  <si>
    <t>MBT/CBT-T (Weijers)</t>
  </si>
  <si>
    <t>Kopello</t>
  </si>
  <si>
    <t>Kamsongi's Pool</t>
  </si>
  <si>
    <t>–</t>
  </si>
  <si>
    <t>Speke</t>
  </si>
  <si>
    <t>Batoda</t>
  </si>
  <si>
    <t>Marsh Pool II</t>
  </si>
  <si>
    <t>Upper Kachope</t>
  </si>
  <si>
    <t>Nsuranja</t>
  </si>
  <si>
    <t>Katunda</t>
  </si>
  <si>
    <t>Lower Kitandara</t>
  </si>
  <si>
    <t>Eldoret Nakuru 6</t>
  </si>
  <si>
    <t>Lower Kachope</t>
  </si>
  <si>
    <t>Mutinda</t>
  </si>
  <si>
    <t>Eldoret Nakuru 1a</t>
  </si>
  <si>
    <t>Mahoma</t>
  </si>
  <si>
    <t>Lake Limuru 2</t>
  </si>
  <si>
    <t>Eldoret Nakuru 5</t>
  </si>
  <si>
    <t>Ol Bolosat</t>
  </si>
  <si>
    <t xml:space="preserve">Eldoret Nakuru 3 </t>
  </si>
  <si>
    <t>Narasha</t>
  </si>
  <si>
    <t>Eldoret Sigawet Dam</t>
  </si>
  <si>
    <t>Katalin</t>
  </si>
  <si>
    <t>Edward</t>
  </si>
  <si>
    <t>Challa</t>
  </si>
  <si>
    <t>Sacred</t>
  </si>
  <si>
    <t>Kyanga</t>
  </si>
  <si>
    <t>Ekikoto</t>
  </si>
  <si>
    <t>Tanganyika (Kigoma)</t>
  </si>
  <si>
    <t>Saka</t>
  </si>
  <si>
    <t>Nkuruba</t>
  </si>
  <si>
    <t>Eldoret Nakuru 2</t>
  </si>
  <si>
    <t>Nyamiteza</t>
  </si>
  <si>
    <t>Kyaninga</t>
  </si>
  <si>
    <t>Kanyamukali</t>
  </si>
  <si>
    <t>Victoria</t>
  </si>
  <si>
    <t>Lugembe</t>
  </si>
  <si>
    <t>Nyabikere</t>
  </si>
  <si>
    <t>Ntambi</t>
  </si>
  <si>
    <t>George</t>
  </si>
  <si>
    <t>Nyungu</t>
  </si>
  <si>
    <t>Kibengo</t>
  </si>
  <si>
    <t>Kyoga</t>
  </si>
  <si>
    <t>Country</t>
  </si>
  <si>
    <t>Collection Year</t>
  </si>
  <si>
    <t>Lat.</t>
  </si>
  <si>
    <t>Long.</t>
  </si>
  <si>
    <t>Depth (m)</t>
  </si>
  <si>
    <r>
      <t>S. Area (m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)</t>
    </r>
  </si>
  <si>
    <r>
      <t>C. Area (m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)</t>
    </r>
  </si>
  <si>
    <t>CA/SA ratio</t>
  </si>
  <si>
    <t>DO (mg/L)</t>
  </si>
  <si>
    <t>Elev. (m)</t>
  </si>
  <si>
    <t>MAAT (˚C)</t>
  </si>
  <si>
    <t>SW Temp (˚C)</t>
  </si>
  <si>
    <t>BW Temp (˚C)</t>
  </si>
  <si>
    <t>SW pH</t>
  </si>
  <si>
    <t>BW pH</t>
  </si>
  <si>
    <t>Conduct. (µS/cm)</t>
  </si>
  <si>
    <t>%TOC</t>
  </si>
  <si>
    <t>Data Sources</t>
  </si>
  <si>
    <t>UG</t>
  </si>
  <si>
    <t>4.0*</t>
  </si>
  <si>
    <t>a, b</t>
  </si>
  <si>
    <t>DRC</t>
  </si>
  <si>
    <t>3.0*</t>
  </si>
  <si>
    <t>4.2*</t>
  </si>
  <si>
    <t>4.9*</t>
  </si>
  <si>
    <t>4.3*</t>
  </si>
  <si>
    <t>KN</t>
  </si>
  <si>
    <t>c</t>
  </si>
  <si>
    <t>10.0*</t>
  </si>
  <si>
    <t>a</t>
  </si>
  <si>
    <t>d, e</t>
  </si>
  <si>
    <t>a, c, e</t>
  </si>
  <si>
    <t>e</t>
  </si>
  <si>
    <t>a, e</t>
  </si>
  <si>
    <t>TZ</t>
  </si>
  <si>
    <t>f</t>
  </si>
  <si>
    <t>l, m</t>
  </si>
  <si>
    <t xml:space="preserve">UG </t>
  </si>
  <si>
    <t>e, j, k</t>
  </si>
  <si>
    <t>e, g, h</t>
  </si>
  <si>
    <t>MAT Tierney</t>
  </si>
  <si>
    <t>MAT Pearson</t>
  </si>
  <si>
    <t>MAT Loomis1</t>
  </si>
  <si>
    <t>MAT Loomis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</si>
</sst>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0.0%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8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1"/>
    <xf numFmtId="0" fontId="3" fillId="0" borderId="0" xfId="1" applyFont="1"/>
    <xf numFmtId="0" fontId="2" fillId="2" borderId="0" xfId="1" applyFont="1" applyFill="1"/>
    <xf numFmtId="0" fontId="1" fillId="2" borderId="0" xfId="1" applyFill="1" applyAlignment="1">
      <alignment horizontal="center"/>
    </xf>
    <xf numFmtId="0" fontId="1" fillId="2" borderId="0" xfId="1" quotePrefix="1" applyFill="1" applyAlignment="1">
      <alignment horizontal="center"/>
    </xf>
    <xf numFmtId="165" fontId="1" fillId="2" borderId="0" xfId="1" applyNumberFormat="1" applyFill="1" applyAlignment="1">
      <alignment horizontal="center"/>
    </xf>
    <xf numFmtId="2" fontId="2" fillId="3" borderId="0" xfId="1" applyNumberFormat="1" applyFont="1" applyFill="1"/>
    <xf numFmtId="165" fontId="2" fillId="2" borderId="0" xfId="1" applyNumberFormat="1" applyFont="1" applyFill="1"/>
    <xf numFmtId="0" fontId="4" fillId="0" borderId="0" xfId="1" applyFont="1" applyFill="1"/>
    <xf numFmtId="0" fontId="4" fillId="0" borderId="0" xfId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2" fontId="1" fillId="4" borderId="0" xfId="1" applyNumberFormat="1" applyFill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65" fontId="1" fillId="0" borderId="0" xfId="1" applyNumberFormat="1"/>
    <xf numFmtId="165" fontId="1" fillId="0" borderId="0" xfId="1" applyNumberFormat="1" applyAlignment="1">
      <alignment horizontal="center"/>
    </xf>
    <xf numFmtId="0" fontId="1" fillId="0" borderId="0" xfId="1" quotePrefix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1" fontId="7" fillId="0" borderId="0" xfId="0" applyNumberFormat="1" applyFont="1" applyBorder="1" applyAlignment="1">
      <alignment horizontal="center" vertical="center"/>
    </xf>
    <xf numFmtId="167" fontId="7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/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data'!$I$2:$I$279</c:f>
              <c:numCache>
                <c:formatCode>General</c:formatCode>
                <c:ptCount val="278"/>
                <c:pt idx="0">
                  <c:v>13.9</c:v>
                </c:pt>
                <c:pt idx="1">
                  <c:v>14.7</c:v>
                </c:pt>
                <c:pt idx="2">
                  <c:v>19</c:v>
                </c:pt>
                <c:pt idx="3">
                  <c:v>17.3</c:v>
                </c:pt>
                <c:pt idx="4">
                  <c:v>12.2</c:v>
                </c:pt>
                <c:pt idx="5">
                  <c:v>22.9</c:v>
                </c:pt>
                <c:pt idx="6">
                  <c:v>20.8</c:v>
                </c:pt>
                <c:pt idx="7">
                  <c:v>21.7</c:v>
                </c:pt>
                <c:pt idx="8">
                  <c:v>6.1</c:v>
                </c:pt>
                <c:pt idx="9">
                  <c:v>2.4</c:v>
                </c:pt>
                <c:pt idx="10">
                  <c:v>9.5</c:v>
                </c:pt>
                <c:pt idx="11">
                  <c:v>24.7</c:v>
                </c:pt>
                <c:pt idx="12">
                  <c:v>18.2</c:v>
                </c:pt>
                <c:pt idx="13">
                  <c:v>17.2</c:v>
                </c:pt>
                <c:pt idx="14">
                  <c:v>17.8</c:v>
                </c:pt>
                <c:pt idx="15">
                  <c:v>19.600000000000001</c:v>
                </c:pt>
                <c:pt idx="16">
                  <c:v>20.8</c:v>
                </c:pt>
                <c:pt idx="17">
                  <c:v>17.2</c:v>
                </c:pt>
                <c:pt idx="18">
                  <c:v>14</c:v>
                </c:pt>
                <c:pt idx="19">
                  <c:v>17.2</c:v>
                </c:pt>
                <c:pt idx="20">
                  <c:v>19.2</c:v>
                </c:pt>
                <c:pt idx="21">
                  <c:v>8.3000000000000007</c:v>
                </c:pt>
                <c:pt idx="22">
                  <c:v>23.7</c:v>
                </c:pt>
                <c:pt idx="23">
                  <c:v>24.1</c:v>
                </c:pt>
                <c:pt idx="24">
                  <c:v>26</c:v>
                </c:pt>
                <c:pt idx="25">
                  <c:v>24</c:v>
                </c:pt>
                <c:pt idx="26">
                  <c:v>5.4</c:v>
                </c:pt>
                <c:pt idx="27">
                  <c:v>14.6</c:v>
                </c:pt>
                <c:pt idx="28">
                  <c:v>8.4</c:v>
                </c:pt>
                <c:pt idx="29">
                  <c:v>27</c:v>
                </c:pt>
                <c:pt idx="30">
                  <c:v>15.3</c:v>
                </c:pt>
                <c:pt idx="31">
                  <c:v>8.1</c:v>
                </c:pt>
                <c:pt idx="32">
                  <c:v>6.1</c:v>
                </c:pt>
                <c:pt idx="33">
                  <c:v>10</c:v>
                </c:pt>
                <c:pt idx="34">
                  <c:v>5.8</c:v>
                </c:pt>
                <c:pt idx="35">
                  <c:v>14.6</c:v>
                </c:pt>
                <c:pt idx="36">
                  <c:v>12.8</c:v>
                </c:pt>
                <c:pt idx="37">
                  <c:v>26.7</c:v>
                </c:pt>
                <c:pt idx="38">
                  <c:v>15.3</c:v>
                </c:pt>
                <c:pt idx="39">
                  <c:v>7.6</c:v>
                </c:pt>
                <c:pt idx="40">
                  <c:v>7.8</c:v>
                </c:pt>
                <c:pt idx="41">
                  <c:v>-2.9</c:v>
                </c:pt>
                <c:pt idx="42">
                  <c:v>8.6999999999999993</c:v>
                </c:pt>
                <c:pt idx="43">
                  <c:v>2</c:v>
                </c:pt>
                <c:pt idx="44">
                  <c:v>12.8</c:v>
                </c:pt>
                <c:pt idx="45">
                  <c:v>26.6</c:v>
                </c:pt>
                <c:pt idx="46">
                  <c:v>15.4</c:v>
                </c:pt>
                <c:pt idx="47">
                  <c:v>7.3</c:v>
                </c:pt>
                <c:pt idx="48">
                  <c:v>10.3</c:v>
                </c:pt>
                <c:pt idx="49">
                  <c:v>8</c:v>
                </c:pt>
                <c:pt idx="50">
                  <c:v>12.1</c:v>
                </c:pt>
                <c:pt idx="51">
                  <c:v>4.8</c:v>
                </c:pt>
                <c:pt idx="52">
                  <c:v>11.5</c:v>
                </c:pt>
                <c:pt idx="53">
                  <c:v>19.899999999999999</c:v>
                </c:pt>
                <c:pt idx="54">
                  <c:v>3.6</c:v>
                </c:pt>
                <c:pt idx="55">
                  <c:v>6.9</c:v>
                </c:pt>
                <c:pt idx="56">
                  <c:v>5.3</c:v>
                </c:pt>
                <c:pt idx="57">
                  <c:v>8.6</c:v>
                </c:pt>
                <c:pt idx="58">
                  <c:v>15.7</c:v>
                </c:pt>
                <c:pt idx="59">
                  <c:v>9.4</c:v>
                </c:pt>
                <c:pt idx="60">
                  <c:v>13.8</c:v>
                </c:pt>
                <c:pt idx="61">
                  <c:v>18</c:v>
                </c:pt>
                <c:pt idx="62">
                  <c:v>15.2</c:v>
                </c:pt>
                <c:pt idx="63">
                  <c:v>6.6</c:v>
                </c:pt>
                <c:pt idx="64">
                  <c:v>5.3</c:v>
                </c:pt>
                <c:pt idx="65">
                  <c:v>7.1</c:v>
                </c:pt>
                <c:pt idx="66">
                  <c:v>-0.4</c:v>
                </c:pt>
                <c:pt idx="67">
                  <c:v>12.5</c:v>
                </c:pt>
                <c:pt idx="68">
                  <c:v>14.2</c:v>
                </c:pt>
                <c:pt idx="69">
                  <c:v>16.399999999999999</c:v>
                </c:pt>
                <c:pt idx="70">
                  <c:v>15.2</c:v>
                </c:pt>
                <c:pt idx="71">
                  <c:v>6.2</c:v>
                </c:pt>
                <c:pt idx="72">
                  <c:v>5.3</c:v>
                </c:pt>
                <c:pt idx="73">
                  <c:v>7.2</c:v>
                </c:pt>
                <c:pt idx="74">
                  <c:v>3.5</c:v>
                </c:pt>
                <c:pt idx="75">
                  <c:v>21.5</c:v>
                </c:pt>
                <c:pt idx="76">
                  <c:v>14.3</c:v>
                </c:pt>
                <c:pt idx="77">
                  <c:v>-6.7</c:v>
                </c:pt>
                <c:pt idx="78">
                  <c:v>8.6</c:v>
                </c:pt>
                <c:pt idx="79">
                  <c:v>5.7</c:v>
                </c:pt>
                <c:pt idx="80">
                  <c:v>18.5</c:v>
                </c:pt>
                <c:pt idx="81">
                  <c:v>3.8</c:v>
                </c:pt>
                <c:pt idx="82">
                  <c:v>3.5</c:v>
                </c:pt>
                <c:pt idx="83">
                  <c:v>21</c:v>
                </c:pt>
                <c:pt idx="84">
                  <c:v>14.6</c:v>
                </c:pt>
                <c:pt idx="85">
                  <c:v>10.5</c:v>
                </c:pt>
                <c:pt idx="86">
                  <c:v>8.5</c:v>
                </c:pt>
                <c:pt idx="87">
                  <c:v>4.9000000000000004</c:v>
                </c:pt>
                <c:pt idx="88">
                  <c:v>2</c:v>
                </c:pt>
                <c:pt idx="89">
                  <c:v>8.5</c:v>
                </c:pt>
                <c:pt idx="90">
                  <c:v>8.8000000000000007</c:v>
                </c:pt>
                <c:pt idx="91">
                  <c:v>21</c:v>
                </c:pt>
                <c:pt idx="92">
                  <c:v>14.5</c:v>
                </c:pt>
                <c:pt idx="93">
                  <c:v>24.6</c:v>
                </c:pt>
                <c:pt idx="94">
                  <c:v>10.5</c:v>
                </c:pt>
                <c:pt idx="95">
                  <c:v>4.8</c:v>
                </c:pt>
                <c:pt idx="96">
                  <c:v>2</c:v>
                </c:pt>
                <c:pt idx="97">
                  <c:v>9.9</c:v>
                </c:pt>
                <c:pt idx="98">
                  <c:v>14</c:v>
                </c:pt>
                <c:pt idx="99">
                  <c:v>8.8000000000000007</c:v>
                </c:pt>
                <c:pt idx="100">
                  <c:v>14.9</c:v>
                </c:pt>
                <c:pt idx="101">
                  <c:v>24.9</c:v>
                </c:pt>
                <c:pt idx="102">
                  <c:v>6.4</c:v>
                </c:pt>
                <c:pt idx="103">
                  <c:v>4.5999999999999996</c:v>
                </c:pt>
                <c:pt idx="104">
                  <c:v>2</c:v>
                </c:pt>
                <c:pt idx="105">
                  <c:v>24.6</c:v>
                </c:pt>
                <c:pt idx="106">
                  <c:v>15.4</c:v>
                </c:pt>
                <c:pt idx="107">
                  <c:v>10.3</c:v>
                </c:pt>
                <c:pt idx="108">
                  <c:v>14.1</c:v>
                </c:pt>
                <c:pt idx="109">
                  <c:v>21.2</c:v>
                </c:pt>
                <c:pt idx="110">
                  <c:v>7.7</c:v>
                </c:pt>
                <c:pt idx="111">
                  <c:v>3.9</c:v>
                </c:pt>
                <c:pt idx="112">
                  <c:v>7</c:v>
                </c:pt>
                <c:pt idx="113">
                  <c:v>24.9</c:v>
                </c:pt>
                <c:pt idx="114">
                  <c:v>14.2</c:v>
                </c:pt>
                <c:pt idx="115">
                  <c:v>15</c:v>
                </c:pt>
                <c:pt idx="116">
                  <c:v>13.5</c:v>
                </c:pt>
                <c:pt idx="117">
                  <c:v>5</c:v>
                </c:pt>
                <c:pt idx="118">
                  <c:v>3.6</c:v>
                </c:pt>
                <c:pt idx="119">
                  <c:v>3.6</c:v>
                </c:pt>
                <c:pt idx="120">
                  <c:v>22.8</c:v>
                </c:pt>
                <c:pt idx="121">
                  <c:v>25.6</c:v>
                </c:pt>
                <c:pt idx="122">
                  <c:v>15.4</c:v>
                </c:pt>
                <c:pt idx="123">
                  <c:v>3.6</c:v>
                </c:pt>
                <c:pt idx="124">
                  <c:v>14.1</c:v>
                </c:pt>
                <c:pt idx="125">
                  <c:v>26.2</c:v>
                </c:pt>
                <c:pt idx="126">
                  <c:v>8.1999999999999993</c:v>
                </c:pt>
                <c:pt idx="127">
                  <c:v>3.1</c:v>
                </c:pt>
                <c:pt idx="128">
                  <c:v>8.6</c:v>
                </c:pt>
                <c:pt idx="129">
                  <c:v>5</c:v>
                </c:pt>
                <c:pt idx="130">
                  <c:v>26.8</c:v>
                </c:pt>
                <c:pt idx="131">
                  <c:v>3.6</c:v>
                </c:pt>
                <c:pt idx="132">
                  <c:v>14.3</c:v>
                </c:pt>
                <c:pt idx="133">
                  <c:v>13.8</c:v>
                </c:pt>
                <c:pt idx="134">
                  <c:v>4.5999999999999996</c:v>
                </c:pt>
                <c:pt idx="135">
                  <c:v>3</c:v>
                </c:pt>
                <c:pt idx="136">
                  <c:v>8.6</c:v>
                </c:pt>
                <c:pt idx="137">
                  <c:v>10.8</c:v>
                </c:pt>
                <c:pt idx="138">
                  <c:v>5</c:v>
                </c:pt>
                <c:pt idx="139">
                  <c:v>12.7</c:v>
                </c:pt>
                <c:pt idx="140">
                  <c:v>15.4</c:v>
                </c:pt>
                <c:pt idx="141">
                  <c:v>26.2</c:v>
                </c:pt>
                <c:pt idx="142">
                  <c:v>12.6</c:v>
                </c:pt>
                <c:pt idx="143">
                  <c:v>2.7</c:v>
                </c:pt>
                <c:pt idx="144">
                  <c:v>8.6</c:v>
                </c:pt>
                <c:pt idx="145">
                  <c:v>6.6</c:v>
                </c:pt>
                <c:pt idx="146">
                  <c:v>5.3</c:v>
                </c:pt>
                <c:pt idx="147">
                  <c:v>17.2</c:v>
                </c:pt>
                <c:pt idx="148">
                  <c:v>15.4</c:v>
                </c:pt>
                <c:pt idx="149">
                  <c:v>25</c:v>
                </c:pt>
                <c:pt idx="150">
                  <c:v>-6</c:v>
                </c:pt>
                <c:pt idx="151">
                  <c:v>2.5</c:v>
                </c:pt>
                <c:pt idx="152">
                  <c:v>8.6</c:v>
                </c:pt>
                <c:pt idx="153">
                  <c:v>26.2</c:v>
                </c:pt>
                <c:pt idx="154">
                  <c:v>23.8</c:v>
                </c:pt>
                <c:pt idx="155">
                  <c:v>17.2</c:v>
                </c:pt>
                <c:pt idx="156">
                  <c:v>15.3</c:v>
                </c:pt>
                <c:pt idx="157">
                  <c:v>26.2</c:v>
                </c:pt>
                <c:pt idx="158">
                  <c:v>-6</c:v>
                </c:pt>
                <c:pt idx="159">
                  <c:v>2.2999999999999998</c:v>
                </c:pt>
                <c:pt idx="160">
                  <c:v>3</c:v>
                </c:pt>
                <c:pt idx="161">
                  <c:v>26.2</c:v>
                </c:pt>
                <c:pt idx="162">
                  <c:v>8.1999999999999993</c:v>
                </c:pt>
                <c:pt idx="163">
                  <c:v>17.2</c:v>
                </c:pt>
                <c:pt idx="164">
                  <c:v>15</c:v>
                </c:pt>
                <c:pt idx="165">
                  <c:v>26.2</c:v>
                </c:pt>
                <c:pt idx="166">
                  <c:v>-6</c:v>
                </c:pt>
                <c:pt idx="167">
                  <c:v>0.3</c:v>
                </c:pt>
                <c:pt idx="168">
                  <c:v>3</c:v>
                </c:pt>
                <c:pt idx="169">
                  <c:v>12.7</c:v>
                </c:pt>
                <c:pt idx="170">
                  <c:v>18.399999999999999</c:v>
                </c:pt>
                <c:pt idx="171">
                  <c:v>13.5</c:v>
                </c:pt>
                <c:pt idx="172">
                  <c:v>15.2</c:v>
                </c:pt>
                <c:pt idx="173">
                  <c:v>26.2</c:v>
                </c:pt>
                <c:pt idx="174">
                  <c:v>-6</c:v>
                </c:pt>
                <c:pt idx="175">
                  <c:v>-1.5</c:v>
                </c:pt>
                <c:pt idx="176">
                  <c:v>12.5</c:v>
                </c:pt>
                <c:pt idx="177">
                  <c:v>8.4</c:v>
                </c:pt>
                <c:pt idx="178">
                  <c:v>18.399999999999999</c:v>
                </c:pt>
                <c:pt idx="179">
                  <c:v>13.5</c:v>
                </c:pt>
                <c:pt idx="180">
                  <c:v>15.1</c:v>
                </c:pt>
                <c:pt idx="181">
                  <c:v>26.2</c:v>
                </c:pt>
                <c:pt idx="182">
                  <c:v>-6</c:v>
                </c:pt>
                <c:pt idx="183">
                  <c:v>4</c:v>
                </c:pt>
                <c:pt idx="184">
                  <c:v>8.8000000000000007</c:v>
                </c:pt>
                <c:pt idx="185">
                  <c:v>26.2</c:v>
                </c:pt>
                <c:pt idx="186">
                  <c:v>16.399999999999999</c:v>
                </c:pt>
                <c:pt idx="187">
                  <c:v>13.5</c:v>
                </c:pt>
                <c:pt idx="188">
                  <c:v>15.3</c:v>
                </c:pt>
                <c:pt idx="189">
                  <c:v>15</c:v>
                </c:pt>
                <c:pt idx="190">
                  <c:v>-6</c:v>
                </c:pt>
                <c:pt idx="191">
                  <c:v>12.9</c:v>
                </c:pt>
                <c:pt idx="192">
                  <c:v>18.100000000000001</c:v>
                </c:pt>
                <c:pt idx="193">
                  <c:v>25</c:v>
                </c:pt>
                <c:pt idx="194">
                  <c:v>0.7</c:v>
                </c:pt>
                <c:pt idx="195">
                  <c:v>13.5</c:v>
                </c:pt>
                <c:pt idx="196">
                  <c:v>15.3</c:v>
                </c:pt>
                <c:pt idx="197">
                  <c:v>6.6</c:v>
                </c:pt>
                <c:pt idx="198">
                  <c:v>11.7</c:v>
                </c:pt>
                <c:pt idx="199">
                  <c:v>18.100000000000001</c:v>
                </c:pt>
                <c:pt idx="200">
                  <c:v>25.5</c:v>
                </c:pt>
                <c:pt idx="201">
                  <c:v>1.9</c:v>
                </c:pt>
                <c:pt idx="202">
                  <c:v>2.5</c:v>
                </c:pt>
                <c:pt idx="203">
                  <c:v>11.3</c:v>
                </c:pt>
                <c:pt idx="204">
                  <c:v>-2.9</c:v>
                </c:pt>
                <c:pt idx="205">
                  <c:v>22.8</c:v>
                </c:pt>
                <c:pt idx="206">
                  <c:v>12.8</c:v>
                </c:pt>
                <c:pt idx="207">
                  <c:v>3.6</c:v>
                </c:pt>
                <c:pt idx="208">
                  <c:v>26.2</c:v>
                </c:pt>
                <c:pt idx="209">
                  <c:v>7.7</c:v>
                </c:pt>
                <c:pt idx="210">
                  <c:v>2.5</c:v>
                </c:pt>
                <c:pt idx="211">
                  <c:v>8.5</c:v>
                </c:pt>
                <c:pt idx="212">
                  <c:v>-2.9</c:v>
                </c:pt>
                <c:pt idx="213">
                  <c:v>22.4</c:v>
                </c:pt>
                <c:pt idx="214">
                  <c:v>11.5</c:v>
                </c:pt>
                <c:pt idx="215">
                  <c:v>11.5</c:v>
                </c:pt>
                <c:pt idx="216">
                  <c:v>26.9</c:v>
                </c:pt>
                <c:pt idx="217">
                  <c:v>5.3</c:v>
                </c:pt>
                <c:pt idx="218">
                  <c:v>14.3</c:v>
                </c:pt>
                <c:pt idx="219">
                  <c:v>9.1999999999999993</c:v>
                </c:pt>
                <c:pt idx="220">
                  <c:v>10.3</c:v>
                </c:pt>
                <c:pt idx="221">
                  <c:v>21.9</c:v>
                </c:pt>
                <c:pt idx="222">
                  <c:v>10.1</c:v>
                </c:pt>
                <c:pt idx="223">
                  <c:v>11</c:v>
                </c:pt>
                <c:pt idx="224">
                  <c:v>9</c:v>
                </c:pt>
                <c:pt idx="225">
                  <c:v>6.6</c:v>
                </c:pt>
                <c:pt idx="226">
                  <c:v>14.1</c:v>
                </c:pt>
                <c:pt idx="227">
                  <c:v>9.1999999999999993</c:v>
                </c:pt>
                <c:pt idx="228">
                  <c:v>5.8</c:v>
                </c:pt>
                <c:pt idx="229">
                  <c:v>3.9</c:v>
                </c:pt>
                <c:pt idx="230">
                  <c:v>3.9</c:v>
                </c:pt>
                <c:pt idx="231">
                  <c:v>10.6</c:v>
                </c:pt>
                <c:pt idx="232">
                  <c:v>9</c:v>
                </c:pt>
                <c:pt idx="233">
                  <c:v>9.5</c:v>
                </c:pt>
                <c:pt idx="234">
                  <c:v>12.3</c:v>
                </c:pt>
                <c:pt idx="235">
                  <c:v>-6</c:v>
                </c:pt>
                <c:pt idx="236">
                  <c:v>15.9</c:v>
                </c:pt>
                <c:pt idx="237">
                  <c:v>3.9</c:v>
                </c:pt>
                <c:pt idx="238">
                  <c:v>13.6</c:v>
                </c:pt>
                <c:pt idx="239">
                  <c:v>10.3</c:v>
                </c:pt>
                <c:pt idx="240">
                  <c:v>9</c:v>
                </c:pt>
                <c:pt idx="241">
                  <c:v>9.4</c:v>
                </c:pt>
                <c:pt idx="242">
                  <c:v>11.7</c:v>
                </c:pt>
                <c:pt idx="243">
                  <c:v>-6</c:v>
                </c:pt>
                <c:pt idx="244">
                  <c:v>15.9</c:v>
                </c:pt>
                <c:pt idx="245">
                  <c:v>1.1000000000000001</c:v>
                </c:pt>
                <c:pt idx="246">
                  <c:v>14.3</c:v>
                </c:pt>
                <c:pt idx="247">
                  <c:v>9.9</c:v>
                </c:pt>
                <c:pt idx="248">
                  <c:v>9</c:v>
                </c:pt>
                <c:pt idx="249">
                  <c:v>9.4</c:v>
                </c:pt>
                <c:pt idx="250">
                  <c:v>2.6</c:v>
                </c:pt>
                <c:pt idx="251">
                  <c:v>-6</c:v>
                </c:pt>
                <c:pt idx="252">
                  <c:v>15.9</c:v>
                </c:pt>
                <c:pt idx="253">
                  <c:v>24.1</c:v>
                </c:pt>
                <c:pt idx="254">
                  <c:v>14.3</c:v>
                </c:pt>
                <c:pt idx="255">
                  <c:v>9.6</c:v>
                </c:pt>
                <c:pt idx="256">
                  <c:v>12</c:v>
                </c:pt>
                <c:pt idx="257">
                  <c:v>10.4</c:v>
                </c:pt>
                <c:pt idx="258">
                  <c:v>2.1</c:v>
                </c:pt>
                <c:pt idx="259">
                  <c:v>-3</c:v>
                </c:pt>
                <c:pt idx="260">
                  <c:v>25.8</c:v>
                </c:pt>
                <c:pt idx="261">
                  <c:v>3.6</c:v>
                </c:pt>
                <c:pt idx="262">
                  <c:v>9.4</c:v>
                </c:pt>
                <c:pt idx="263">
                  <c:v>2</c:v>
                </c:pt>
                <c:pt idx="264">
                  <c:v>17.3</c:v>
                </c:pt>
                <c:pt idx="265">
                  <c:v>-0.7</c:v>
                </c:pt>
                <c:pt idx="266">
                  <c:v>6.1</c:v>
                </c:pt>
                <c:pt idx="267">
                  <c:v>26.3</c:v>
                </c:pt>
                <c:pt idx="268">
                  <c:v>15.3</c:v>
                </c:pt>
                <c:pt idx="269">
                  <c:v>8.6999999999999993</c:v>
                </c:pt>
                <c:pt idx="270">
                  <c:v>24</c:v>
                </c:pt>
                <c:pt idx="271">
                  <c:v>17.3</c:v>
                </c:pt>
                <c:pt idx="272">
                  <c:v>-1.2</c:v>
                </c:pt>
                <c:pt idx="273">
                  <c:v>9.3000000000000007</c:v>
                </c:pt>
                <c:pt idx="274">
                  <c:v>15.3</c:v>
                </c:pt>
                <c:pt idx="275">
                  <c:v>8.4</c:v>
                </c:pt>
                <c:pt idx="276">
                  <c:v>6.1</c:v>
                </c:pt>
                <c:pt idx="277">
                  <c:v>24.2</c:v>
                </c:pt>
              </c:numCache>
            </c:numRef>
          </c:xVal>
          <c:yVal>
            <c:numRef>
              <c:f>'Peterse thesis data'!$F$2:$F$279</c:f>
              <c:numCache>
                <c:formatCode>General</c:formatCode>
                <c:ptCount val="278"/>
                <c:pt idx="0">
                  <c:v>43.7</c:v>
                </c:pt>
                <c:pt idx="1">
                  <c:v>35.299999999999997</c:v>
                </c:pt>
                <c:pt idx="2">
                  <c:v>49.7</c:v>
                </c:pt>
                <c:pt idx="3">
                  <c:v>28.7</c:v>
                </c:pt>
                <c:pt idx="4">
                  <c:v>77.2</c:v>
                </c:pt>
                <c:pt idx="5">
                  <c:v>88.9</c:v>
                </c:pt>
                <c:pt idx="6">
                  <c:v>90.3</c:v>
                </c:pt>
                <c:pt idx="7">
                  <c:v>52.3</c:v>
                </c:pt>
                <c:pt idx="8">
                  <c:v>56.7</c:v>
                </c:pt>
                <c:pt idx="9">
                  <c:v>13.1</c:v>
                </c:pt>
                <c:pt idx="10">
                  <c:v>47.7</c:v>
                </c:pt>
                <c:pt idx="11">
                  <c:v>89</c:v>
                </c:pt>
                <c:pt idx="12">
                  <c:v>83.1</c:v>
                </c:pt>
                <c:pt idx="13">
                  <c:v>71.400000000000006</c:v>
                </c:pt>
                <c:pt idx="14">
                  <c:v>82.7</c:v>
                </c:pt>
                <c:pt idx="15">
                  <c:v>66.400000000000006</c:v>
                </c:pt>
                <c:pt idx="16">
                  <c:v>87.9</c:v>
                </c:pt>
                <c:pt idx="17">
                  <c:v>82.8</c:v>
                </c:pt>
                <c:pt idx="18">
                  <c:v>20.100000000000001</c:v>
                </c:pt>
                <c:pt idx="19">
                  <c:v>29.3</c:v>
                </c:pt>
                <c:pt idx="20">
                  <c:v>54</c:v>
                </c:pt>
                <c:pt idx="21">
                  <c:v>43.3</c:v>
                </c:pt>
                <c:pt idx="22">
                  <c:v>87.8</c:v>
                </c:pt>
                <c:pt idx="23">
                  <c:v>96.5</c:v>
                </c:pt>
                <c:pt idx="24">
                  <c:v>67.5</c:v>
                </c:pt>
                <c:pt idx="25">
                  <c:v>89.6</c:v>
                </c:pt>
                <c:pt idx="26">
                  <c:v>42</c:v>
                </c:pt>
                <c:pt idx="27">
                  <c:v>71.7</c:v>
                </c:pt>
                <c:pt idx="28">
                  <c:v>20</c:v>
                </c:pt>
                <c:pt idx="29">
                  <c:v>93.2</c:v>
                </c:pt>
                <c:pt idx="30">
                  <c:v>51.3</c:v>
                </c:pt>
                <c:pt idx="31">
                  <c:v>29.6</c:v>
                </c:pt>
                <c:pt idx="32">
                  <c:v>54.5</c:v>
                </c:pt>
                <c:pt idx="33">
                  <c:v>52.2</c:v>
                </c:pt>
                <c:pt idx="34">
                  <c:v>42.9</c:v>
                </c:pt>
                <c:pt idx="35">
                  <c:v>73.8</c:v>
                </c:pt>
                <c:pt idx="36">
                  <c:v>16.899999999999999</c:v>
                </c:pt>
                <c:pt idx="37">
                  <c:v>97.4</c:v>
                </c:pt>
                <c:pt idx="38">
                  <c:v>11.3</c:v>
                </c:pt>
                <c:pt idx="39">
                  <c:v>37</c:v>
                </c:pt>
                <c:pt idx="40">
                  <c:v>60.4</c:v>
                </c:pt>
                <c:pt idx="41">
                  <c:v>18.600000000000001</c:v>
                </c:pt>
                <c:pt idx="42">
                  <c:v>24.8</c:v>
                </c:pt>
                <c:pt idx="43">
                  <c:v>16.3</c:v>
                </c:pt>
                <c:pt idx="44">
                  <c:v>16.399999999999999</c:v>
                </c:pt>
                <c:pt idx="45">
                  <c:v>96</c:v>
                </c:pt>
                <c:pt idx="46">
                  <c:v>26.4</c:v>
                </c:pt>
                <c:pt idx="47">
                  <c:v>28.9</c:v>
                </c:pt>
                <c:pt idx="48">
                  <c:v>11.5</c:v>
                </c:pt>
                <c:pt idx="49">
                  <c:v>19</c:v>
                </c:pt>
                <c:pt idx="50">
                  <c:v>50.4</c:v>
                </c:pt>
                <c:pt idx="51">
                  <c:v>8.4</c:v>
                </c:pt>
                <c:pt idx="52">
                  <c:v>19.5</c:v>
                </c:pt>
                <c:pt idx="53">
                  <c:v>77.599999999999994</c:v>
                </c:pt>
                <c:pt idx="54">
                  <c:v>33.4</c:v>
                </c:pt>
                <c:pt idx="55">
                  <c:v>22</c:v>
                </c:pt>
                <c:pt idx="56">
                  <c:v>56.2</c:v>
                </c:pt>
                <c:pt idx="57">
                  <c:v>23.3</c:v>
                </c:pt>
                <c:pt idx="58">
                  <c:v>11.6</c:v>
                </c:pt>
                <c:pt idx="59">
                  <c:v>42.6</c:v>
                </c:pt>
                <c:pt idx="60">
                  <c:v>20.100000000000001</c:v>
                </c:pt>
                <c:pt idx="61">
                  <c:v>90.6</c:v>
                </c:pt>
                <c:pt idx="62">
                  <c:v>21.9</c:v>
                </c:pt>
                <c:pt idx="63">
                  <c:v>19.7</c:v>
                </c:pt>
                <c:pt idx="64">
                  <c:v>66.5</c:v>
                </c:pt>
                <c:pt idx="65">
                  <c:v>21.1</c:v>
                </c:pt>
                <c:pt idx="66">
                  <c:v>33.799999999999997</c:v>
                </c:pt>
                <c:pt idx="67">
                  <c:v>51.9</c:v>
                </c:pt>
                <c:pt idx="68">
                  <c:v>15.2</c:v>
                </c:pt>
                <c:pt idx="69">
                  <c:v>40.299999999999997</c:v>
                </c:pt>
                <c:pt idx="70">
                  <c:v>21.5</c:v>
                </c:pt>
                <c:pt idx="71">
                  <c:v>16.2</c:v>
                </c:pt>
                <c:pt idx="72">
                  <c:v>76.099999999999994</c:v>
                </c:pt>
                <c:pt idx="73">
                  <c:v>17.3</c:v>
                </c:pt>
                <c:pt idx="74">
                  <c:v>31.1</c:v>
                </c:pt>
                <c:pt idx="75">
                  <c:v>90.4</c:v>
                </c:pt>
                <c:pt idx="76">
                  <c:v>17.899999999999999</c:v>
                </c:pt>
                <c:pt idx="77">
                  <c:v>19.2</c:v>
                </c:pt>
                <c:pt idx="78">
                  <c:v>9.6</c:v>
                </c:pt>
                <c:pt idx="79">
                  <c:v>23.4</c:v>
                </c:pt>
                <c:pt idx="80">
                  <c:v>19.100000000000001</c:v>
                </c:pt>
                <c:pt idx="81">
                  <c:v>14.9</c:v>
                </c:pt>
                <c:pt idx="82">
                  <c:v>27.5</c:v>
                </c:pt>
                <c:pt idx="83">
                  <c:v>24.9</c:v>
                </c:pt>
                <c:pt idx="84">
                  <c:v>18.600000000000001</c:v>
                </c:pt>
                <c:pt idx="85">
                  <c:v>20.399999999999999</c:v>
                </c:pt>
                <c:pt idx="86">
                  <c:v>18.3</c:v>
                </c:pt>
                <c:pt idx="87">
                  <c:v>63.7</c:v>
                </c:pt>
                <c:pt idx="88">
                  <c:v>7</c:v>
                </c:pt>
                <c:pt idx="89">
                  <c:v>21</c:v>
                </c:pt>
                <c:pt idx="90">
                  <c:v>52.3</c:v>
                </c:pt>
                <c:pt idx="91">
                  <c:v>15.2</c:v>
                </c:pt>
                <c:pt idx="92">
                  <c:v>19.100000000000001</c:v>
                </c:pt>
                <c:pt idx="93">
                  <c:v>94.1</c:v>
                </c:pt>
                <c:pt idx="94">
                  <c:v>16.3</c:v>
                </c:pt>
                <c:pt idx="95">
                  <c:v>40</c:v>
                </c:pt>
                <c:pt idx="96">
                  <c:v>18.899999999999999</c:v>
                </c:pt>
                <c:pt idx="97">
                  <c:v>72.2</c:v>
                </c:pt>
                <c:pt idx="98">
                  <c:v>42.3</c:v>
                </c:pt>
                <c:pt idx="99">
                  <c:v>34.5</c:v>
                </c:pt>
                <c:pt idx="100">
                  <c:v>16.7</c:v>
                </c:pt>
                <c:pt idx="101">
                  <c:v>92.5</c:v>
                </c:pt>
                <c:pt idx="102">
                  <c:v>37.799999999999997</c:v>
                </c:pt>
                <c:pt idx="103">
                  <c:v>53.3</c:v>
                </c:pt>
                <c:pt idx="104">
                  <c:v>12.1</c:v>
                </c:pt>
                <c:pt idx="105">
                  <c:v>88.8</c:v>
                </c:pt>
                <c:pt idx="106">
                  <c:v>44.2</c:v>
                </c:pt>
                <c:pt idx="107">
                  <c:v>22</c:v>
                </c:pt>
                <c:pt idx="108">
                  <c:v>45.6</c:v>
                </c:pt>
                <c:pt idx="109">
                  <c:v>90</c:v>
                </c:pt>
                <c:pt idx="110">
                  <c:v>37.4</c:v>
                </c:pt>
                <c:pt idx="111">
                  <c:v>37</c:v>
                </c:pt>
                <c:pt idx="112">
                  <c:v>66.7</c:v>
                </c:pt>
                <c:pt idx="113">
                  <c:v>58.7</c:v>
                </c:pt>
                <c:pt idx="114">
                  <c:v>44.5</c:v>
                </c:pt>
                <c:pt idx="115">
                  <c:v>11.1</c:v>
                </c:pt>
                <c:pt idx="116">
                  <c:v>18.5</c:v>
                </c:pt>
                <c:pt idx="117">
                  <c:v>53.9</c:v>
                </c:pt>
                <c:pt idx="118">
                  <c:v>40.200000000000003</c:v>
                </c:pt>
                <c:pt idx="119">
                  <c:v>24.3</c:v>
                </c:pt>
                <c:pt idx="120">
                  <c:v>37.9</c:v>
                </c:pt>
                <c:pt idx="121">
                  <c:v>82.3</c:v>
                </c:pt>
                <c:pt idx="122">
                  <c:v>21.3</c:v>
                </c:pt>
                <c:pt idx="123">
                  <c:v>20.8</c:v>
                </c:pt>
                <c:pt idx="124">
                  <c:v>17.8</c:v>
                </c:pt>
                <c:pt idx="125">
                  <c:v>97.6</c:v>
                </c:pt>
                <c:pt idx="126">
                  <c:v>21.9</c:v>
                </c:pt>
                <c:pt idx="127">
                  <c:v>45.6</c:v>
                </c:pt>
                <c:pt idx="128">
                  <c:v>51.1</c:v>
                </c:pt>
                <c:pt idx="129">
                  <c:v>45</c:v>
                </c:pt>
                <c:pt idx="130">
                  <c:v>33.700000000000003</c:v>
                </c:pt>
                <c:pt idx="131">
                  <c:v>40.6</c:v>
                </c:pt>
                <c:pt idx="132">
                  <c:v>30.2</c:v>
                </c:pt>
                <c:pt idx="133">
                  <c:v>81.7</c:v>
                </c:pt>
                <c:pt idx="134">
                  <c:v>32.4</c:v>
                </c:pt>
                <c:pt idx="135">
                  <c:v>29</c:v>
                </c:pt>
                <c:pt idx="136">
                  <c:v>36.200000000000003</c:v>
                </c:pt>
                <c:pt idx="137">
                  <c:v>48.7</c:v>
                </c:pt>
                <c:pt idx="138">
                  <c:v>13.4</c:v>
                </c:pt>
                <c:pt idx="139">
                  <c:v>30.7</c:v>
                </c:pt>
                <c:pt idx="140">
                  <c:v>23.3</c:v>
                </c:pt>
                <c:pt idx="141">
                  <c:v>86.6</c:v>
                </c:pt>
                <c:pt idx="142">
                  <c:v>14.7</c:v>
                </c:pt>
                <c:pt idx="143">
                  <c:v>37</c:v>
                </c:pt>
                <c:pt idx="144">
                  <c:v>28</c:v>
                </c:pt>
                <c:pt idx="145">
                  <c:v>40.6</c:v>
                </c:pt>
                <c:pt idx="146">
                  <c:v>52.6</c:v>
                </c:pt>
                <c:pt idx="147">
                  <c:v>21</c:v>
                </c:pt>
                <c:pt idx="148">
                  <c:v>19.399999999999999</c:v>
                </c:pt>
                <c:pt idx="149">
                  <c:v>14.4</c:v>
                </c:pt>
                <c:pt idx="150">
                  <c:v>27.2</c:v>
                </c:pt>
                <c:pt idx="151">
                  <c:v>18.399999999999999</c:v>
                </c:pt>
                <c:pt idx="152">
                  <c:v>49.7</c:v>
                </c:pt>
                <c:pt idx="153">
                  <c:v>95.5</c:v>
                </c:pt>
                <c:pt idx="154">
                  <c:v>91.9</c:v>
                </c:pt>
                <c:pt idx="155">
                  <c:v>8.6999999999999993</c:v>
                </c:pt>
                <c:pt idx="156">
                  <c:v>37.799999999999997</c:v>
                </c:pt>
                <c:pt idx="157">
                  <c:v>94.5</c:v>
                </c:pt>
                <c:pt idx="158">
                  <c:v>11</c:v>
                </c:pt>
                <c:pt idx="159">
                  <c:v>41</c:v>
                </c:pt>
                <c:pt idx="160">
                  <c:v>40.1</c:v>
                </c:pt>
                <c:pt idx="161">
                  <c:v>96.9</c:v>
                </c:pt>
                <c:pt idx="162">
                  <c:v>42.6</c:v>
                </c:pt>
                <c:pt idx="163">
                  <c:v>13.7</c:v>
                </c:pt>
                <c:pt idx="164">
                  <c:v>24.6</c:v>
                </c:pt>
                <c:pt idx="165">
                  <c:v>80.7</c:v>
                </c:pt>
                <c:pt idx="166">
                  <c:v>27.7</c:v>
                </c:pt>
                <c:pt idx="167">
                  <c:v>42.1</c:v>
                </c:pt>
                <c:pt idx="168">
                  <c:v>45.1</c:v>
                </c:pt>
                <c:pt idx="169">
                  <c:v>28.9</c:v>
                </c:pt>
                <c:pt idx="170">
                  <c:v>81.7</c:v>
                </c:pt>
                <c:pt idx="171">
                  <c:v>10.7</c:v>
                </c:pt>
                <c:pt idx="172">
                  <c:v>20.9</c:v>
                </c:pt>
                <c:pt idx="173">
                  <c:v>91.7</c:v>
                </c:pt>
                <c:pt idx="174">
                  <c:v>9.5</c:v>
                </c:pt>
                <c:pt idx="175">
                  <c:v>36.299999999999997</c:v>
                </c:pt>
                <c:pt idx="176">
                  <c:v>42.1</c:v>
                </c:pt>
                <c:pt idx="177">
                  <c:v>33.799999999999997</c:v>
                </c:pt>
                <c:pt idx="178">
                  <c:v>83.9</c:v>
                </c:pt>
                <c:pt idx="179">
                  <c:v>15.2</c:v>
                </c:pt>
                <c:pt idx="180">
                  <c:v>17.7</c:v>
                </c:pt>
                <c:pt idx="181">
                  <c:v>94.2</c:v>
                </c:pt>
                <c:pt idx="182">
                  <c:v>10</c:v>
                </c:pt>
                <c:pt idx="183">
                  <c:v>38.299999999999997</c:v>
                </c:pt>
                <c:pt idx="184">
                  <c:v>32.9</c:v>
                </c:pt>
                <c:pt idx="185">
                  <c:v>89.6</c:v>
                </c:pt>
                <c:pt idx="186">
                  <c:v>36.799999999999997</c:v>
                </c:pt>
                <c:pt idx="187">
                  <c:v>12.6</c:v>
                </c:pt>
                <c:pt idx="188">
                  <c:v>21.1</c:v>
                </c:pt>
                <c:pt idx="189">
                  <c:v>50.2</c:v>
                </c:pt>
                <c:pt idx="190">
                  <c:v>10.3</c:v>
                </c:pt>
                <c:pt idx="191">
                  <c:v>20.8</c:v>
                </c:pt>
                <c:pt idx="192">
                  <c:v>18.100000000000001</c:v>
                </c:pt>
                <c:pt idx="193">
                  <c:v>32.5</c:v>
                </c:pt>
                <c:pt idx="194">
                  <c:v>52.9</c:v>
                </c:pt>
                <c:pt idx="195">
                  <c:v>22.5</c:v>
                </c:pt>
                <c:pt idx="196">
                  <c:v>48.6</c:v>
                </c:pt>
                <c:pt idx="197">
                  <c:v>16.899999999999999</c:v>
                </c:pt>
                <c:pt idx="198">
                  <c:v>19.100000000000001</c:v>
                </c:pt>
                <c:pt idx="199">
                  <c:v>18.600000000000001</c:v>
                </c:pt>
                <c:pt idx="200">
                  <c:v>93.4</c:v>
                </c:pt>
                <c:pt idx="201">
                  <c:v>62.8</c:v>
                </c:pt>
                <c:pt idx="202">
                  <c:v>36.700000000000003</c:v>
                </c:pt>
                <c:pt idx="203">
                  <c:v>14.5</c:v>
                </c:pt>
                <c:pt idx="204">
                  <c:v>31.9</c:v>
                </c:pt>
                <c:pt idx="205">
                  <c:v>93.1</c:v>
                </c:pt>
                <c:pt idx="206">
                  <c:v>18.899999999999999</c:v>
                </c:pt>
                <c:pt idx="207">
                  <c:v>35.1</c:v>
                </c:pt>
                <c:pt idx="208">
                  <c:v>89.2</c:v>
                </c:pt>
                <c:pt idx="209">
                  <c:v>15.5</c:v>
                </c:pt>
                <c:pt idx="210">
                  <c:v>35.4</c:v>
                </c:pt>
                <c:pt idx="211">
                  <c:v>17</c:v>
                </c:pt>
                <c:pt idx="212">
                  <c:v>39.299999999999997</c:v>
                </c:pt>
                <c:pt idx="213">
                  <c:v>92.9</c:v>
                </c:pt>
                <c:pt idx="214">
                  <c:v>22.8</c:v>
                </c:pt>
                <c:pt idx="215">
                  <c:v>19.8</c:v>
                </c:pt>
                <c:pt idx="216">
                  <c:v>95.3</c:v>
                </c:pt>
                <c:pt idx="217">
                  <c:v>70.3</c:v>
                </c:pt>
                <c:pt idx="218">
                  <c:v>35.700000000000003</c:v>
                </c:pt>
                <c:pt idx="219">
                  <c:v>42.3</c:v>
                </c:pt>
                <c:pt idx="220">
                  <c:v>14.3</c:v>
                </c:pt>
                <c:pt idx="221">
                  <c:v>93.7</c:v>
                </c:pt>
                <c:pt idx="222">
                  <c:v>36</c:v>
                </c:pt>
                <c:pt idx="223">
                  <c:v>34.4</c:v>
                </c:pt>
                <c:pt idx="224">
                  <c:v>23.3</c:v>
                </c:pt>
                <c:pt idx="225">
                  <c:v>64.599999999999994</c:v>
                </c:pt>
                <c:pt idx="226">
                  <c:v>52</c:v>
                </c:pt>
                <c:pt idx="227">
                  <c:v>22.1</c:v>
                </c:pt>
                <c:pt idx="228">
                  <c:v>57.7</c:v>
                </c:pt>
                <c:pt idx="229">
                  <c:v>68.599999999999994</c:v>
                </c:pt>
                <c:pt idx="230">
                  <c:v>31.9</c:v>
                </c:pt>
                <c:pt idx="231">
                  <c:v>19.899999999999999</c:v>
                </c:pt>
                <c:pt idx="232">
                  <c:v>25</c:v>
                </c:pt>
                <c:pt idx="233">
                  <c:v>9.5</c:v>
                </c:pt>
                <c:pt idx="234">
                  <c:v>83.2</c:v>
                </c:pt>
                <c:pt idx="235">
                  <c:v>19</c:v>
                </c:pt>
                <c:pt idx="236">
                  <c:v>66.599999999999994</c:v>
                </c:pt>
                <c:pt idx="237">
                  <c:v>70.2</c:v>
                </c:pt>
                <c:pt idx="238">
                  <c:v>20.6</c:v>
                </c:pt>
                <c:pt idx="239">
                  <c:v>19.600000000000001</c:v>
                </c:pt>
                <c:pt idx="240">
                  <c:v>23.4</c:v>
                </c:pt>
                <c:pt idx="241">
                  <c:v>58.9</c:v>
                </c:pt>
                <c:pt idx="242">
                  <c:v>24.7</c:v>
                </c:pt>
                <c:pt idx="243">
                  <c:v>11.3</c:v>
                </c:pt>
                <c:pt idx="244">
                  <c:v>70.2</c:v>
                </c:pt>
                <c:pt idx="245">
                  <c:v>54.2</c:v>
                </c:pt>
                <c:pt idx="246">
                  <c:v>17.8</c:v>
                </c:pt>
                <c:pt idx="247">
                  <c:v>43.3</c:v>
                </c:pt>
                <c:pt idx="248">
                  <c:v>18.7</c:v>
                </c:pt>
                <c:pt idx="249">
                  <c:v>52.8</c:v>
                </c:pt>
                <c:pt idx="250">
                  <c:v>55.7</c:v>
                </c:pt>
                <c:pt idx="251">
                  <c:v>26.2</c:v>
                </c:pt>
                <c:pt idx="252">
                  <c:v>75.7</c:v>
                </c:pt>
                <c:pt idx="253">
                  <c:v>97.6</c:v>
                </c:pt>
                <c:pt idx="254">
                  <c:v>20</c:v>
                </c:pt>
                <c:pt idx="255">
                  <c:v>11.1</c:v>
                </c:pt>
                <c:pt idx="256">
                  <c:v>68.8</c:v>
                </c:pt>
                <c:pt idx="257">
                  <c:v>18.8</c:v>
                </c:pt>
                <c:pt idx="258">
                  <c:v>31.3</c:v>
                </c:pt>
                <c:pt idx="259">
                  <c:v>22.2</c:v>
                </c:pt>
                <c:pt idx="260">
                  <c:v>91.7</c:v>
                </c:pt>
                <c:pt idx="261">
                  <c:v>37.9</c:v>
                </c:pt>
                <c:pt idx="262">
                  <c:v>30.9</c:v>
                </c:pt>
                <c:pt idx="263">
                  <c:v>15.8</c:v>
                </c:pt>
                <c:pt idx="264">
                  <c:v>77.8</c:v>
                </c:pt>
                <c:pt idx="265">
                  <c:v>34.4</c:v>
                </c:pt>
                <c:pt idx="266">
                  <c:v>29.3</c:v>
                </c:pt>
                <c:pt idx="267">
                  <c:v>97.2</c:v>
                </c:pt>
                <c:pt idx="268">
                  <c:v>16.600000000000001</c:v>
                </c:pt>
                <c:pt idx="269">
                  <c:v>10.8</c:v>
                </c:pt>
                <c:pt idx="270">
                  <c:v>33.6</c:v>
                </c:pt>
                <c:pt idx="271">
                  <c:v>79.599999999999994</c:v>
                </c:pt>
                <c:pt idx="272">
                  <c:v>35.5</c:v>
                </c:pt>
                <c:pt idx="273">
                  <c:v>35.700000000000003</c:v>
                </c:pt>
                <c:pt idx="274">
                  <c:v>36.9</c:v>
                </c:pt>
                <c:pt idx="275">
                  <c:v>21.6</c:v>
                </c:pt>
                <c:pt idx="276">
                  <c:v>62.2</c:v>
                </c:pt>
                <c:pt idx="277">
                  <c:v>86.5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3-294B-83ED-A9DB2EE31269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data'!$V$48</c:f>
              <c:numCache>
                <c:formatCode>0.0</c:formatCode>
                <c:ptCount val="1"/>
                <c:pt idx="0">
                  <c:v>20.8</c:v>
                </c:pt>
              </c:numCache>
            </c:numRef>
          </c:xVal>
          <c:yVal>
            <c:numRef>
              <c:f>'Peterse thesis data'!$AG$48</c:f>
              <c:numCache>
                <c:formatCode>0.00</c:formatCode>
                <c:ptCount val="1"/>
                <c:pt idx="0">
                  <c:v>71.734563628016517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3-294B-83ED-A9DB2EE3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293000"/>
        <c:axId val="-2109290600"/>
      </c:scatterChart>
      <c:valAx>
        <c:axId val="-210929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290600"/>
        <c:crosses val="autoZero"/>
        <c:crossBetween val="midCat"/>
      </c:valAx>
      <c:valAx>
        <c:axId val="-210929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93000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1c vs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data'!$J$2:$J$279</c:f>
              <c:numCache>
                <c:formatCode>General</c:formatCode>
                <c:ptCount val="278"/>
                <c:pt idx="0">
                  <c:v>6.4</c:v>
                </c:pt>
                <c:pt idx="1">
                  <c:v>5.6</c:v>
                </c:pt>
                <c:pt idx="2">
                  <c:v>6.6</c:v>
                </c:pt>
                <c:pt idx="3">
                  <c:v>6</c:v>
                </c:pt>
                <c:pt idx="4">
                  <c:v>4.4000000000000004</c:v>
                </c:pt>
                <c:pt idx="5">
                  <c:v>4.5</c:v>
                </c:pt>
                <c:pt idx="6">
                  <c:v>5.2</c:v>
                </c:pt>
                <c:pt idx="7">
                  <c:v>6.4</c:v>
                </c:pt>
                <c:pt idx="8">
                  <c:v>4</c:v>
                </c:pt>
                <c:pt idx="9">
                  <c:v>7.7</c:v>
                </c:pt>
                <c:pt idx="10">
                  <c:v>5</c:v>
                </c:pt>
                <c:pt idx="11">
                  <c:v>3.9</c:v>
                </c:pt>
                <c:pt idx="12">
                  <c:v>4.5</c:v>
                </c:pt>
                <c:pt idx="13">
                  <c:v>5.5</c:v>
                </c:pt>
                <c:pt idx="14">
                  <c:v>4.7</c:v>
                </c:pt>
                <c:pt idx="15">
                  <c:v>6.1</c:v>
                </c:pt>
                <c:pt idx="16">
                  <c:v>4.3</c:v>
                </c:pt>
                <c:pt idx="17">
                  <c:v>4.9000000000000004</c:v>
                </c:pt>
                <c:pt idx="18">
                  <c:v>6.5</c:v>
                </c:pt>
                <c:pt idx="19">
                  <c:v>8</c:v>
                </c:pt>
                <c:pt idx="20">
                  <c:v>7.1</c:v>
                </c:pt>
                <c:pt idx="21">
                  <c:v>4.7</c:v>
                </c:pt>
                <c:pt idx="22">
                  <c:v>3.3</c:v>
                </c:pt>
                <c:pt idx="23">
                  <c:v>5.3</c:v>
                </c:pt>
                <c:pt idx="24">
                  <c:v>5.9</c:v>
                </c:pt>
                <c:pt idx="25">
                  <c:v>4.4000000000000004</c:v>
                </c:pt>
                <c:pt idx="26">
                  <c:v>7.4</c:v>
                </c:pt>
                <c:pt idx="27">
                  <c:v>5.4</c:v>
                </c:pt>
                <c:pt idx="28">
                  <c:v>6.5</c:v>
                </c:pt>
                <c:pt idx="29">
                  <c:v>6</c:v>
                </c:pt>
                <c:pt idx="30">
                  <c:v>7.8</c:v>
                </c:pt>
                <c:pt idx="31">
                  <c:v>6.6</c:v>
                </c:pt>
                <c:pt idx="32">
                  <c:v>4.5999999999999996</c:v>
                </c:pt>
                <c:pt idx="33">
                  <c:v>5.9</c:v>
                </c:pt>
                <c:pt idx="34">
                  <c:v>7.3</c:v>
                </c:pt>
                <c:pt idx="35">
                  <c:v>5.0999999999999996</c:v>
                </c:pt>
                <c:pt idx="36">
                  <c:v>7.7</c:v>
                </c:pt>
                <c:pt idx="37">
                  <c:v>4.4000000000000004</c:v>
                </c:pt>
                <c:pt idx="38">
                  <c:v>8.1</c:v>
                </c:pt>
                <c:pt idx="39">
                  <c:v>6.7</c:v>
                </c:pt>
                <c:pt idx="40">
                  <c:v>4.0999999999999996</c:v>
                </c:pt>
                <c:pt idx="41">
                  <c:v>7.1</c:v>
                </c:pt>
                <c:pt idx="42">
                  <c:v>6.1</c:v>
                </c:pt>
                <c:pt idx="43">
                  <c:v>7.2</c:v>
                </c:pt>
                <c:pt idx="44">
                  <c:v>7.8</c:v>
                </c:pt>
                <c:pt idx="45">
                  <c:v>5.2</c:v>
                </c:pt>
                <c:pt idx="46">
                  <c:v>7.5</c:v>
                </c:pt>
                <c:pt idx="47">
                  <c:v>6.9</c:v>
                </c:pt>
                <c:pt idx="48">
                  <c:v>8</c:v>
                </c:pt>
                <c:pt idx="49">
                  <c:v>6.6</c:v>
                </c:pt>
                <c:pt idx="50">
                  <c:v>5.4</c:v>
                </c:pt>
                <c:pt idx="51">
                  <c:v>8.1999999999999993</c:v>
                </c:pt>
                <c:pt idx="52">
                  <c:v>6.4</c:v>
                </c:pt>
                <c:pt idx="53">
                  <c:v>6</c:v>
                </c:pt>
                <c:pt idx="54">
                  <c:v>4.0999999999999996</c:v>
                </c:pt>
                <c:pt idx="55">
                  <c:v>7.2</c:v>
                </c:pt>
                <c:pt idx="56">
                  <c:v>3.9</c:v>
                </c:pt>
                <c:pt idx="57">
                  <c:v>6.5</c:v>
                </c:pt>
                <c:pt idx="58">
                  <c:v>7.4</c:v>
                </c:pt>
                <c:pt idx="59">
                  <c:v>5.4</c:v>
                </c:pt>
                <c:pt idx="60">
                  <c:v>8.4</c:v>
                </c:pt>
                <c:pt idx="61">
                  <c:v>5.5</c:v>
                </c:pt>
                <c:pt idx="62">
                  <c:v>6.9</c:v>
                </c:pt>
                <c:pt idx="63">
                  <c:v>7.9</c:v>
                </c:pt>
                <c:pt idx="64">
                  <c:v>3.6</c:v>
                </c:pt>
                <c:pt idx="65">
                  <c:v>7.7</c:v>
                </c:pt>
                <c:pt idx="66">
                  <c:v>5.5</c:v>
                </c:pt>
                <c:pt idx="67">
                  <c:v>6.5</c:v>
                </c:pt>
                <c:pt idx="68">
                  <c:v>7.9</c:v>
                </c:pt>
                <c:pt idx="69">
                  <c:v>5.5</c:v>
                </c:pt>
                <c:pt idx="70">
                  <c:v>7.5</c:v>
                </c:pt>
                <c:pt idx="71">
                  <c:v>7.8</c:v>
                </c:pt>
                <c:pt idx="72">
                  <c:v>3.6</c:v>
                </c:pt>
                <c:pt idx="73">
                  <c:v>7.7</c:v>
                </c:pt>
                <c:pt idx="74">
                  <c:v>5.3</c:v>
                </c:pt>
                <c:pt idx="75">
                  <c:v>5</c:v>
                </c:pt>
                <c:pt idx="76">
                  <c:v>8.5</c:v>
                </c:pt>
                <c:pt idx="77">
                  <c:v>5.4</c:v>
                </c:pt>
                <c:pt idx="78">
                  <c:v>8.1</c:v>
                </c:pt>
                <c:pt idx="79">
                  <c:v>6.5</c:v>
                </c:pt>
                <c:pt idx="80">
                  <c:v>7.9</c:v>
                </c:pt>
                <c:pt idx="81">
                  <c:v>8.1</c:v>
                </c:pt>
                <c:pt idx="82">
                  <c:v>6.1</c:v>
                </c:pt>
                <c:pt idx="83">
                  <c:v>7.9</c:v>
                </c:pt>
                <c:pt idx="84">
                  <c:v>7.8</c:v>
                </c:pt>
                <c:pt idx="85">
                  <c:v>8</c:v>
                </c:pt>
                <c:pt idx="86">
                  <c:v>7</c:v>
                </c:pt>
                <c:pt idx="87">
                  <c:v>4.4000000000000004</c:v>
                </c:pt>
                <c:pt idx="88">
                  <c:v>7.6</c:v>
                </c:pt>
                <c:pt idx="89">
                  <c:v>7.4</c:v>
                </c:pt>
                <c:pt idx="90">
                  <c:v>3.8</c:v>
                </c:pt>
                <c:pt idx="91">
                  <c:v>8.9</c:v>
                </c:pt>
                <c:pt idx="92">
                  <c:v>7.9</c:v>
                </c:pt>
                <c:pt idx="93">
                  <c:v>4.0999999999999996</c:v>
                </c:pt>
                <c:pt idx="94">
                  <c:v>7</c:v>
                </c:pt>
                <c:pt idx="95">
                  <c:v>5.9</c:v>
                </c:pt>
                <c:pt idx="96">
                  <c:v>6.9</c:v>
                </c:pt>
                <c:pt idx="97">
                  <c:v>4.5</c:v>
                </c:pt>
                <c:pt idx="98">
                  <c:v>6.2</c:v>
                </c:pt>
                <c:pt idx="99">
                  <c:v>4.4000000000000004</c:v>
                </c:pt>
                <c:pt idx="100">
                  <c:v>7.3</c:v>
                </c:pt>
                <c:pt idx="101">
                  <c:v>3.9</c:v>
                </c:pt>
                <c:pt idx="102">
                  <c:v>4.5999999999999996</c:v>
                </c:pt>
                <c:pt idx="103">
                  <c:v>5</c:v>
                </c:pt>
                <c:pt idx="104">
                  <c:v>7.2</c:v>
                </c:pt>
                <c:pt idx="105">
                  <c:v>3.9</c:v>
                </c:pt>
                <c:pt idx="106">
                  <c:v>5.4</c:v>
                </c:pt>
                <c:pt idx="107">
                  <c:v>6.9</c:v>
                </c:pt>
                <c:pt idx="108">
                  <c:v>6.8</c:v>
                </c:pt>
                <c:pt idx="109">
                  <c:v>4</c:v>
                </c:pt>
                <c:pt idx="110">
                  <c:v>4.8</c:v>
                </c:pt>
                <c:pt idx="111">
                  <c:v>5.2</c:v>
                </c:pt>
                <c:pt idx="112">
                  <c:v>4</c:v>
                </c:pt>
                <c:pt idx="113">
                  <c:v>6.2</c:v>
                </c:pt>
                <c:pt idx="114">
                  <c:v>5.6</c:v>
                </c:pt>
                <c:pt idx="115">
                  <c:v>7.9</c:v>
                </c:pt>
                <c:pt idx="116">
                  <c:v>8.4</c:v>
                </c:pt>
                <c:pt idx="117">
                  <c:v>4.4000000000000004</c:v>
                </c:pt>
                <c:pt idx="118">
                  <c:v>4.2</c:v>
                </c:pt>
                <c:pt idx="119">
                  <c:v>7.2</c:v>
                </c:pt>
                <c:pt idx="120">
                  <c:v>6.5</c:v>
                </c:pt>
                <c:pt idx="121">
                  <c:v>5.9</c:v>
                </c:pt>
                <c:pt idx="122">
                  <c:v>7.6</c:v>
                </c:pt>
                <c:pt idx="123">
                  <c:v>5</c:v>
                </c:pt>
                <c:pt idx="124">
                  <c:v>7.7</c:v>
                </c:pt>
                <c:pt idx="125">
                  <c:v>4</c:v>
                </c:pt>
                <c:pt idx="126">
                  <c:v>6.7</c:v>
                </c:pt>
                <c:pt idx="127">
                  <c:v>4.5</c:v>
                </c:pt>
                <c:pt idx="128">
                  <c:v>5.5</c:v>
                </c:pt>
                <c:pt idx="129">
                  <c:v>4.0999999999999996</c:v>
                </c:pt>
                <c:pt idx="130">
                  <c:v>7.3</c:v>
                </c:pt>
                <c:pt idx="131">
                  <c:v>5.7</c:v>
                </c:pt>
                <c:pt idx="132">
                  <c:v>7.4</c:v>
                </c:pt>
                <c:pt idx="133">
                  <c:v>4.8</c:v>
                </c:pt>
                <c:pt idx="134">
                  <c:v>4.9000000000000004</c:v>
                </c:pt>
                <c:pt idx="135">
                  <c:v>6.4</c:v>
                </c:pt>
                <c:pt idx="136">
                  <c:v>5.7</c:v>
                </c:pt>
                <c:pt idx="137">
                  <c:v>4.5999999999999996</c:v>
                </c:pt>
                <c:pt idx="138">
                  <c:v>7.6</c:v>
                </c:pt>
                <c:pt idx="139">
                  <c:v>6.3</c:v>
                </c:pt>
                <c:pt idx="140">
                  <c:v>8.9</c:v>
                </c:pt>
                <c:pt idx="141">
                  <c:v>4.9000000000000004</c:v>
                </c:pt>
                <c:pt idx="142">
                  <c:v>7.5</c:v>
                </c:pt>
                <c:pt idx="143">
                  <c:v>5.6</c:v>
                </c:pt>
                <c:pt idx="144">
                  <c:v>6.3</c:v>
                </c:pt>
                <c:pt idx="145">
                  <c:v>5.5</c:v>
                </c:pt>
                <c:pt idx="146">
                  <c:v>4.3</c:v>
                </c:pt>
                <c:pt idx="147">
                  <c:v>6.8</c:v>
                </c:pt>
                <c:pt idx="148">
                  <c:v>8.8000000000000007</c:v>
                </c:pt>
                <c:pt idx="150">
                  <c:v>7.1</c:v>
                </c:pt>
                <c:pt idx="151">
                  <c:v>7.3</c:v>
                </c:pt>
                <c:pt idx="152">
                  <c:v>5.6</c:v>
                </c:pt>
                <c:pt idx="153">
                  <c:v>4.2</c:v>
                </c:pt>
                <c:pt idx="154">
                  <c:v>5.4</c:v>
                </c:pt>
                <c:pt idx="155">
                  <c:v>8</c:v>
                </c:pt>
                <c:pt idx="156">
                  <c:v>6.4</c:v>
                </c:pt>
                <c:pt idx="157">
                  <c:v>4.5</c:v>
                </c:pt>
                <c:pt idx="158">
                  <c:v>8.3000000000000007</c:v>
                </c:pt>
                <c:pt idx="159">
                  <c:v>5.3</c:v>
                </c:pt>
                <c:pt idx="160">
                  <c:v>5.8</c:v>
                </c:pt>
                <c:pt idx="161">
                  <c:v>3.8</c:v>
                </c:pt>
                <c:pt idx="162">
                  <c:v>5.4</c:v>
                </c:pt>
                <c:pt idx="163">
                  <c:v>7</c:v>
                </c:pt>
                <c:pt idx="164">
                  <c:v>7.3</c:v>
                </c:pt>
                <c:pt idx="165">
                  <c:v>4.9000000000000004</c:v>
                </c:pt>
                <c:pt idx="166">
                  <c:v>5.5</c:v>
                </c:pt>
                <c:pt idx="167">
                  <c:v>4.4000000000000004</c:v>
                </c:pt>
                <c:pt idx="168">
                  <c:v>5.4</c:v>
                </c:pt>
                <c:pt idx="169">
                  <c:v>6.6</c:v>
                </c:pt>
                <c:pt idx="170">
                  <c:v>5.5</c:v>
                </c:pt>
                <c:pt idx="171">
                  <c:v>8.3000000000000007</c:v>
                </c:pt>
                <c:pt idx="172">
                  <c:v>7.5</c:v>
                </c:pt>
                <c:pt idx="174">
                  <c:v>8.3000000000000007</c:v>
                </c:pt>
                <c:pt idx="175">
                  <c:v>5</c:v>
                </c:pt>
                <c:pt idx="176">
                  <c:v>6.4</c:v>
                </c:pt>
                <c:pt idx="177">
                  <c:v>5.6</c:v>
                </c:pt>
                <c:pt idx="178">
                  <c:v>4.4000000000000004</c:v>
                </c:pt>
                <c:pt idx="179">
                  <c:v>8.4</c:v>
                </c:pt>
                <c:pt idx="180">
                  <c:v>7.8</c:v>
                </c:pt>
                <c:pt idx="182">
                  <c:v>8.3000000000000007</c:v>
                </c:pt>
                <c:pt idx="183">
                  <c:v>4.9000000000000004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6.6</c:v>
                </c:pt>
                <c:pt idx="187">
                  <c:v>8.3000000000000007</c:v>
                </c:pt>
                <c:pt idx="188">
                  <c:v>7.6</c:v>
                </c:pt>
                <c:pt idx="190">
                  <c:v>9.3000000000000007</c:v>
                </c:pt>
                <c:pt idx="191">
                  <c:v>6.8</c:v>
                </c:pt>
                <c:pt idx="192">
                  <c:v>7.9</c:v>
                </c:pt>
                <c:pt idx="193">
                  <c:v>7.6</c:v>
                </c:pt>
                <c:pt idx="194">
                  <c:v>4.5</c:v>
                </c:pt>
                <c:pt idx="195">
                  <c:v>8.3000000000000007</c:v>
                </c:pt>
                <c:pt idx="196">
                  <c:v>7.7</c:v>
                </c:pt>
                <c:pt idx="197">
                  <c:v>7.5</c:v>
                </c:pt>
                <c:pt idx="198">
                  <c:v>6.6</c:v>
                </c:pt>
                <c:pt idx="199">
                  <c:v>8.1</c:v>
                </c:pt>
                <c:pt idx="200">
                  <c:v>4.4000000000000004</c:v>
                </c:pt>
                <c:pt idx="201">
                  <c:v>4.5</c:v>
                </c:pt>
                <c:pt idx="202">
                  <c:v>5.6</c:v>
                </c:pt>
                <c:pt idx="203">
                  <c:v>8.1</c:v>
                </c:pt>
                <c:pt idx="204">
                  <c:v>5.2</c:v>
                </c:pt>
                <c:pt idx="205">
                  <c:v>5.0999999999999996</c:v>
                </c:pt>
                <c:pt idx="206">
                  <c:v>6.3</c:v>
                </c:pt>
                <c:pt idx="207">
                  <c:v>5.0999999999999996</c:v>
                </c:pt>
                <c:pt idx="208">
                  <c:v>4</c:v>
                </c:pt>
                <c:pt idx="209">
                  <c:v>7.7</c:v>
                </c:pt>
                <c:pt idx="210">
                  <c:v>6</c:v>
                </c:pt>
                <c:pt idx="211">
                  <c:v>6.9</c:v>
                </c:pt>
                <c:pt idx="212">
                  <c:v>5.4</c:v>
                </c:pt>
                <c:pt idx="213">
                  <c:v>4.5999999999999996</c:v>
                </c:pt>
                <c:pt idx="214">
                  <c:v>6.4</c:v>
                </c:pt>
                <c:pt idx="215">
                  <c:v>7.5</c:v>
                </c:pt>
                <c:pt idx="216">
                  <c:v>4.0999999999999996</c:v>
                </c:pt>
                <c:pt idx="217">
                  <c:v>4</c:v>
                </c:pt>
                <c:pt idx="218">
                  <c:v>7.9</c:v>
                </c:pt>
                <c:pt idx="219">
                  <c:v>5.4</c:v>
                </c:pt>
                <c:pt idx="220">
                  <c:v>7.3</c:v>
                </c:pt>
                <c:pt idx="221">
                  <c:v>4.9000000000000004</c:v>
                </c:pt>
                <c:pt idx="222">
                  <c:v>5.5</c:v>
                </c:pt>
                <c:pt idx="223">
                  <c:v>6.7</c:v>
                </c:pt>
                <c:pt idx="224">
                  <c:v>6.7</c:v>
                </c:pt>
                <c:pt idx="225">
                  <c:v>4.0999999999999996</c:v>
                </c:pt>
                <c:pt idx="226">
                  <c:v>7.3</c:v>
                </c:pt>
                <c:pt idx="227">
                  <c:v>8.1</c:v>
                </c:pt>
                <c:pt idx="228">
                  <c:v>6.1</c:v>
                </c:pt>
                <c:pt idx="229">
                  <c:v>3.7</c:v>
                </c:pt>
                <c:pt idx="230">
                  <c:v>4.7</c:v>
                </c:pt>
                <c:pt idx="231">
                  <c:v>7.1</c:v>
                </c:pt>
                <c:pt idx="232">
                  <c:v>6.7</c:v>
                </c:pt>
                <c:pt idx="233">
                  <c:v>7.7</c:v>
                </c:pt>
                <c:pt idx="234">
                  <c:v>6.4</c:v>
                </c:pt>
                <c:pt idx="235">
                  <c:v>4.4000000000000004</c:v>
                </c:pt>
                <c:pt idx="236">
                  <c:v>5.7</c:v>
                </c:pt>
                <c:pt idx="237">
                  <c:v>4.3</c:v>
                </c:pt>
                <c:pt idx="238">
                  <c:v>7.3</c:v>
                </c:pt>
                <c:pt idx="239">
                  <c:v>7.5</c:v>
                </c:pt>
                <c:pt idx="240">
                  <c:v>6.4</c:v>
                </c:pt>
                <c:pt idx="241">
                  <c:v>4</c:v>
                </c:pt>
                <c:pt idx="242">
                  <c:v>7.8</c:v>
                </c:pt>
                <c:pt idx="243">
                  <c:v>7.4</c:v>
                </c:pt>
                <c:pt idx="244">
                  <c:v>5.6</c:v>
                </c:pt>
                <c:pt idx="245">
                  <c:v>3.9</c:v>
                </c:pt>
                <c:pt idx="246">
                  <c:v>7.5</c:v>
                </c:pt>
                <c:pt idx="247">
                  <c:v>6.9</c:v>
                </c:pt>
                <c:pt idx="248">
                  <c:v>6.9</c:v>
                </c:pt>
                <c:pt idx="249">
                  <c:v>3.7</c:v>
                </c:pt>
                <c:pt idx="250">
                  <c:v>4.9000000000000004</c:v>
                </c:pt>
                <c:pt idx="251">
                  <c:v>6.3</c:v>
                </c:pt>
                <c:pt idx="252">
                  <c:v>4.9000000000000004</c:v>
                </c:pt>
                <c:pt idx="253">
                  <c:v>4.7</c:v>
                </c:pt>
                <c:pt idx="254">
                  <c:v>7.3</c:v>
                </c:pt>
                <c:pt idx="255">
                  <c:v>7.7</c:v>
                </c:pt>
                <c:pt idx="256">
                  <c:v>3.6</c:v>
                </c:pt>
                <c:pt idx="257">
                  <c:v>8</c:v>
                </c:pt>
                <c:pt idx="258">
                  <c:v>5</c:v>
                </c:pt>
                <c:pt idx="259">
                  <c:v>6.1</c:v>
                </c:pt>
                <c:pt idx="260">
                  <c:v>5.3</c:v>
                </c:pt>
                <c:pt idx="261">
                  <c:v>4.7</c:v>
                </c:pt>
                <c:pt idx="262">
                  <c:v>7.5</c:v>
                </c:pt>
                <c:pt idx="263">
                  <c:v>5.0999999999999996</c:v>
                </c:pt>
                <c:pt idx="264">
                  <c:v>5.6</c:v>
                </c:pt>
                <c:pt idx="265">
                  <c:v>6.6</c:v>
                </c:pt>
                <c:pt idx="266">
                  <c:v>5.7</c:v>
                </c:pt>
                <c:pt idx="267">
                  <c:v>5.0999999999999996</c:v>
                </c:pt>
                <c:pt idx="268">
                  <c:v>7.5</c:v>
                </c:pt>
                <c:pt idx="269">
                  <c:v>7.1</c:v>
                </c:pt>
                <c:pt idx="270">
                  <c:v>7.1</c:v>
                </c:pt>
                <c:pt idx="271">
                  <c:v>5.3</c:v>
                </c:pt>
                <c:pt idx="272">
                  <c:v>6.3</c:v>
                </c:pt>
                <c:pt idx="273">
                  <c:v>6</c:v>
                </c:pt>
                <c:pt idx="274">
                  <c:v>6.8</c:v>
                </c:pt>
                <c:pt idx="275">
                  <c:v>7.9</c:v>
                </c:pt>
                <c:pt idx="276">
                  <c:v>4.3</c:v>
                </c:pt>
                <c:pt idx="277">
                  <c:v>5.0999999999999996</c:v>
                </c:pt>
              </c:numCache>
            </c:numRef>
          </c:xVal>
          <c:yVal>
            <c:numRef>
              <c:f>'Peterse thesis data'!$H$2:$H$279</c:f>
              <c:numCache>
                <c:formatCode>General</c:formatCode>
                <c:ptCount val="278"/>
                <c:pt idx="0">
                  <c:v>0.9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2.9</c:v>
                </c:pt>
                <c:pt idx="5">
                  <c:v>0.7</c:v>
                </c:pt>
                <c:pt idx="6">
                  <c:v>0.8</c:v>
                </c:pt>
                <c:pt idx="7">
                  <c:v>6.3</c:v>
                </c:pt>
                <c:pt idx="8">
                  <c:v>2.4</c:v>
                </c:pt>
                <c:pt idx="9">
                  <c:v>0.9</c:v>
                </c:pt>
                <c:pt idx="10">
                  <c:v>0.8</c:v>
                </c:pt>
                <c:pt idx="11">
                  <c:v>1.3</c:v>
                </c:pt>
                <c:pt idx="12">
                  <c:v>1</c:v>
                </c:pt>
                <c:pt idx="13">
                  <c:v>1.3</c:v>
                </c:pt>
                <c:pt idx="14">
                  <c:v>0.7</c:v>
                </c:pt>
                <c:pt idx="15">
                  <c:v>3</c:v>
                </c:pt>
                <c:pt idx="16">
                  <c:v>1.2</c:v>
                </c:pt>
                <c:pt idx="17">
                  <c:v>0.6</c:v>
                </c:pt>
                <c:pt idx="18">
                  <c:v>5.5</c:v>
                </c:pt>
                <c:pt idx="19">
                  <c:v>4.3</c:v>
                </c:pt>
                <c:pt idx="20">
                  <c:v>4.3</c:v>
                </c:pt>
                <c:pt idx="21">
                  <c:v>0.6</c:v>
                </c:pt>
                <c:pt idx="22">
                  <c:v>0.5</c:v>
                </c:pt>
                <c:pt idx="23">
                  <c:v>1.1000000000000001</c:v>
                </c:pt>
                <c:pt idx="24">
                  <c:v>4</c:v>
                </c:pt>
                <c:pt idx="25">
                  <c:v>1.7</c:v>
                </c:pt>
                <c:pt idx="26">
                  <c:v>0.7</c:v>
                </c:pt>
                <c:pt idx="27">
                  <c:v>0.4</c:v>
                </c:pt>
                <c:pt idx="28">
                  <c:v>1.2</c:v>
                </c:pt>
                <c:pt idx="29">
                  <c:v>1.4</c:v>
                </c:pt>
                <c:pt idx="30">
                  <c:v>1.8</c:v>
                </c:pt>
                <c:pt idx="31">
                  <c:v>1.5</c:v>
                </c:pt>
                <c:pt idx="32">
                  <c:v>0.5</c:v>
                </c:pt>
                <c:pt idx="33">
                  <c:v>0.9</c:v>
                </c:pt>
                <c:pt idx="34">
                  <c:v>0.6</c:v>
                </c:pt>
                <c:pt idx="35">
                  <c:v>0.3</c:v>
                </c:pt>
                <c:pt idx="36">
                  <c:v>0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0.7</c:v>
                </c:pt>
                <c:pt idx="40">
                  <c:v>0.6</c:v>
                </c:pt>
                <c:pt idx="41">
                  <c:v>0.8</c:v>
                </c:pt>
                <c:pt idx="42">
                  <c:v>4.0999999999999996</c:v>
                </c:pt>
                <c:pt idx="43">
                  <c:v>0</c:v>
                </c:pt>
                <c:pt idx="44">
                  <c:v>0</c:v>
                </c:pt>
                <c:pt idx="45">
                  <c:v>1.7</c:v>
                </c:pt>
                <c:pt idx="46">
                  <c:v>2.9</c:v>
                </c:pt>
                <c:pt idx="47">
                  <c:v>1.3</c:v>
                </c:pt>
                <c:pt idx="48">
                  <c:v>0.4</c:v>
                </c:pt>
                <c:pt idx="49">
                  <c:v>2.4</c:v>
                </c:pt>
                <c:pt idx="50">
                  <c:v>0.4</c:v>
                </c:pt>
                <c:pt idx="51">
                  <c:v>0</c:v>
                </c:pt>
                <c:pt idx="52">
                  <c:v>0</c:v>
                </c:pt>
                <c:pt idx="53">
                  <c:v>1.3</c:v>
                </c:pt>
                <c:pt idx="54">
                  <c:v>0.1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2.2999999999999998</c:v>
                </c:pt>
                <c:pt idx="58">
                  <c:v>2.8</c:v>
                </c:pt>
                <c:pt idx="59">
                  <c:v>0</c:v>
                </c:pt>
                <c:pt idx="60">
                  <c:v>0</c:v>
                </c:pt>
                <c:pt idx="61">
                  <c:v>0.8</c:v>
                </c:pt>
                <c:pt idx="62">
                  <c:v>0.9</c:v>
                </c:pt>
                <c:pt idx="63">
                  <c:v>1.2</c:v>
                </c:pt>
                <c:pt idx="64">
                  <c:v>1.1000000000000001</c:v>
                </c:pt>
                <c:pt idx="65">
                  <c:v>3.3</c:v>
                </c:pt>
                <c:pt idx="66">
                  <c:v>0.7</c:v>
                </c:pt>
                <c:pt idx="67">
                  <c:v>2.1</c:v>
                </c:pt>
                <c:pt idx="68">
                  <c:v>0</c:v>
                </c:pt>
                <c:pt idx="69">
                  <c:v>0</c:v>
                </c:pt>
                <c:pt idx="70">
                  <c:v>1.1000000000000001</c:v>
                </c:pt>
                <c:pt idx="71">
                  <c:v>1.4</c:v>
                </c:pt>
                <c:pt idx="72">
                  <c:v>1.2</c:v>
                </c:pt>
                <c:pt idx="73">
                  <c:v>1.9</c:v>
                </c:pt>
                <c:pt idx="74">
                  <c:v>0.6</c:v>
                </c:pt>
                <c:pt idx="75">
                  <c:v>2.9</c:v>
                </c:pt>
                <c:pt idx="76">
                  <c:v>0</c:v>
                </c:pt>
                <c:pt idx="77">
                  <c:v>0</c:v>
                </c:pt>
                <c:pt idx="78">
                  <c:v>0.7</c:v>
                </c:pt>
                <c:pt idx="79">
                  <c:v>2.5</c:v>
                </c:pt>
                <c:pt idx="80">
                  <c:v>4.5999999999999996</c:v>
                </c:pt>
                <c:pt idx="81">
                  <c:v>1.5</c:v>
                </c:pt>
                <c:pt idx="82">
                  <c:v>2.2000000000000002</c:v>
                </c:pt>
                <c:pt idx="83">
                  <c:v>0.6</c:v>
                </c:pt>
                <c:pt idx="84">
                  <c:v>0</c:v>
                </c:pt>
                <c:pt idx="85">
                  <c:v>0</c:v>
                </c:pt>
                <c:pt idx="86">
                  <c:v>1.3</c:v>
                </c:pt>
                <c:pt idx="87">
                  <c:v>1.2</c:v>
                </c:pt>
                <c:pt idx="88">
                  <c:v>0.3</c:v>
                </c:pt>
                <c:pt idx="89">
                  <c:v>0.8</c:v>
                </c:pt>
                <c:pt idx="90">
                  <c:v>1.9</c:v>
                </c:pt>
                <c:pt idx="91">
                  <c:v>0</c:v>
                </c:pt>
                <c:pt idx="92">
                  <c:v>0</c:v>
                </c:pt>
                <c:pt idx="93">
                  <c:v>1.2</c:v>
                </c:pt>
                <c:pt idx="94">
                  <c:v>1.7</c:v>
                </c:pt>
                <c:pt idx="95">
                  <c:v>1</c:v>
                </c:pt>
                <c:pt idx="96">
                  <c:v>0.5</c:v>
                </c:pt>
                <c:pt idx="97">
                  <c:v>1.1000000000000001</c:v>
                </c:pt>
                <c:pt idx="98">
                  <c:v>1.2</c:v>
                </c:pt>
                <c:pt idx="99">
                  <c:v>0</c:v>
                </c:pt>
                <c:pt idx="100">
                  <c:v>2.1</c:v>
                </c:pt>
                <c:pt idx="101">
                  <c:v>1.4</c:v>
                </c:pt>
                <c:pt idx="102">
                  <c:v>1.7</c:v>
                </c:pt>
                <c:pt idx="103">
                  <c:v>1.1000000000000001</c:v>
                </c:pt>
                <c:pt idx="104">
                  <c:v>0.5</c:v>
                </c:pt>
                <c:pt idx="105">
                  <c:v>0.9</c:v>
                </c:pt>
                <c:pt idx="106">
                  <c:v>0.4</c:v>
                </c:pt>
                <c:pt idx="107">
                  <c:v>0</c:v>
                </c:pt>
                <c:pt idx="108">
                  <c:v>0</c:v>
                </c:pt>
                <c:pt idx="109">
                  <c:v>0.2</c:v>
                </c:pt>
                <c:pt idx="110">
                  <c:v>0.8</c:v>
                </c:pt>
                <c:pt idx="111">
                  <c:v>0.4</c:v>
                </c:pt>
                <c:pt idx="112">
                  <c:v>0.4</c:v>
                </c:pt>
                <c:pt idx="113">
                  <c:v>6.7</c:v>
                </c:pt>
                <c:pt idx="114">
                  <c:v>0.5</c:v>
                </c:pt>
                <c:pt idx="115">
                  <c:v>0</c:v>
                </c:pt>
                <c:pt idx="116">
                  <c:v>0</c:v>
                </c:pt>
                <c:pt idx="117">
                  <c:v>0.1</c:v>
                </c:pt>
                <c:pt idx="118">
                  <c:v>0.7</c:v>
                </c:pt>
                <c:pt idx="119">
                  <c:v>3.7</c:v>
                </c:pt>
                <c:pt idx="120">
                  <c:v>2</c:v>
                </c:pt>
                <c:pt idx="121">
                  <c:v>2.2999999999999998</c:v>
                </c:pt>
                <c:pt idx="122">
                  <c:v>2.6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1.6</c:v>
                </c:pt>
                <c:pt idx="127">
                  <c:v>0.4</c:v>
                </c:pt>
                <c:pt idx="128">
                  <c:v>1.3</c:v>
                </c:pt>
                <c:pt idx="129">
                  <c:v>0.7</c:v>
                </c:pt>
                <c:pt idx="130">
                  <c:v>7</c:v>
                </c:pt>
                <c:pt idx="131">
                  <c:v>0</c:v>
                </c:pt>
                <c:pt idx="132">
                  <c:v>0</c:v>
                </c:pt>
                <c:pt idx="133">
                  <c:v>0.6</c:v>
                </c:pt>
                <c:pt idx="134">
                  <c:v>0.7</c:v>
                </c:pt>
                <c:pt idx="135">
                  <c:v>0.2</c:v>
                </c:pt>
                <c:pt idx="136">
                  <c:v>2.1</c:v>
                </c:pt>
                <c:pt idx="137">
                  <c:v>1</c:v>
                </c:pt>
                <c:pt idx="138">
                  <c:v>0.9</c:v>
                </c:pt>
                <c:pt idx="139">
                  <c:v>0.3</c:v>
                </c:pt>
                <c:pt idx="140">
                  <c:v>0</c:v>
                </c:pt>
                <c:pt idx="141">
                  <c:v>1.1000000000000001</c:v>
                </c:pt>
                <c:pt idx="142">
                  <c:v>3.2</c:v>
                </c:pt>
                <c:pt idx="143">
                  <c:v>0.3</c:v>
                </c:pt>
                <c:pt idx="144">
                  <c:v>2.6</c:v>
                </c:pt>
                <c:pt idx="145">
                  <c:v>0.7</c:v>
                </c:pt>
                <c:pt idx="146">
                  <c:v>0.9</c:v>
                </c:pt>
                <c:pt idx="147">
                  <c:v>0</c:v>
                </c:pt>
                <c:pt idx="148">
                  <c:v>0</c:v>
                </c:pt>
                <c:pt idx="149">
                  <c:v>1.6</c:v>
                </c:pt>
                <c:pt idx="150">
                  <c:v>0.2</c:v>
                </c:pt>
                <c:pt idx="151">
                  <c:v>0.5</c:v>
                </c:pt>
                <c:pt idx="152">
                  <c:v>1.6</c:v>
                </c:pt>
                <c:pt idx="153">
                  <c:v>1.2</c:v>
                </c:pt>
                <c:pt idx="154">
                  <c:v>1.4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0.4</c:v>
                </c:pt>
                <c:pt idx="159">
                  <c:v>0.3</c:v>
                </c:pt>
                <c:pt idx="160">
                  <c:v>0.5</c:v>
                </c:pt>
                <c:pt idx="161">
                  <c:v>0.6</c:v>
                </c:pt>
                <c:pt idx="162">
                  <c:v>1.5</c:v>
                </c:pt>
                <c:pt idx="163">
                  <c:v>0</c:v>
                </c:pt>
                <c:pt idx="164">
                  <c:v>0</c:v>
                </c:pt>
                <c:pt idx="165">
                  <c:v>1.8</c:v>
                </c:pt>
                <c:pt idx="166">
                  <c:v>0.4</c:v>
                </c:pt>
                <c:pt idx="167">
                  <c:v>0.3</c:v>
                </c:pt>
                <c:pt idx="168">
                  <c:v>0.2</c:v>
                </c:pt>
                <c:pt idx="169">
                  <c:v>5.5</c:v>
                </c:pt>
                <c:pt idx="170">
                  <c:v>1.1000000000000001</c:v>
                </c:pt>
                <c:pt idx="171">
                  <c:v>0</c:v>
                </c:pt>
                <c:pt idx="172">
                  <c:v>0</c:v>
                </c:pt>
                <c:pt idx="173">
                  <c:v>5.0999999999999996</c:v>
                </c:pt>
                <c:pt idx="174">
                  <c:v>0.5</c:v>
                </c:pt>
                <c:pt idx="175">
                  <c:v>0.3</c:v>
                </c:pt>
                <c:pt idx="176">
                  <c:v>2.8</c:v>
                </c:pt>
                <c:pt idx="177">
                  <c:v>3</c:v>
                </c:pt>
                <c:pt idx="178">
                  <c:v>2.5</c:v>
                </c:pt>
                <c:pt idx="179">
                  <c:v>0</c:v>
                </c:pt>
                <c:pt idx="180">
                  <c:v>0</c:v>
                </c:pt>
                <c:pt idx="181">
                  <c:v>1.5</c:v>
                </c:pt>
                <c:pt idx="182">
                  <c:v>0.6</c:v>
                </c:pt>
                <c:pt idx="183">
                  <c:v>1.5</c:v>
                </c:pt>
                <c:pt idx="184">
                  <c:v>0.1</c:v>
                </c:pt>
                <c:pt idx="185">
                  <c:v>1.3</c:v>
                </c:pt>
                <c:pt idx="186">
                  <c:v>0.7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0.6</c:v>
                </c:pt>
                <c:pt idx="191">
                  <c:v>1.3</c:v>
                </c:pt>
                <c:pt idx="192">
                  <c:v>5.0999999999999996</c:v>
                </c:pt>
                <c:pt idx="193">
                  <c:v>4.0999999999999996</c:v>
                </c:pt>
                <c:pt idx="194">
                  <c:v>1</c:v>
                </c:pt>
                <c:pt idx="195">
                  <c:v>0</c:v>
                </c:pt>
                <c:pt idx="196">
                  <c:v>1.6</c:v>
                </c:pt>
                <c:pt idx="197">
                  <c:v>0.6</c:v>
                </c:pt>
                <c:pt idx="198">
                  <c:v>1.3</c:v>
                </c:pt>
                <c:pt idx="199">
                  <c:v>4.7</c:v>
                </c:pt>
                <c:pt idx="200">
                  <c:v>0.4</c:v>
                </c:pt>
                <c:pt idx="201">
                  <c:v>0.6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1.2</c:v>
                </c:pt>
                <c:pt idx="206">
                  <c:v>2.2000000000000002</c:v>
                </c:pt>
                <c:pt idx="207">
                  <c:v>0.4</c:v>
                </c:pt>
                <c:pt idx="208">
                  <c:v>1.7</c:v>
                </c:pt>
                <c:pt idx="209">
                  <c:v>1.1000000000000001</c:v>
                </c:pt>
                <c:pt idx="210">
                  <c:v>0</c:v>
                </c:pt>
                <c:pt idx="211">
                  <c:v>1.3</c:v>
                </c:pt>
                <c:pt idx="212">
                  <c:v>0</c:v>
                </c:pt>
                <c:pt idx="213">
                  <c:v>0.7</c:v>
                </c:pt>
                <c:pt idx="214">
                  <c:v>2.2999999999999998</c:v>
                </c:pt>
                <c:pt idx="215">
                  <c:v>2.8</c:v>
                </c:pt>
                <c:pt idx="216">
                  <c:v>0.8</c:v>
                </c:pt>
                <c:pt idx="217">
                  <c:v>0.8</c:v>
                </c:pt>
                <c:pt idx="218">
                  <c:v>0</c:v>
                </c:pt>
                <c:pt idx="219">
                  <c:v>0</c:v>
                </c:pt>
                <c:pt idx="220">
                  <c:v>0.6</c:v>
                </c:pt>
                <c:pt idx="221">
                  <c:v>0.8</c:v>
                </c:pt>
                <c:pt idx="222">
                  <c:v>0.5</c:v>
                </c:pt>
                <c:pt idx="223">
                  <c:v>2.1</c:v>
                </c:pt>
                <c:pt idx="224">
                  <c:v>0.9</c:v>
                </c:pt>
                <c:pt idx="225">
                  <c:v>0.8</c:v>
                </c:pt>
                <c:pt idx="226">
                  <c:v>1.4</c:v>
                </c:pt>
                <c:pt idx="227">
                  <c:v>0</c:v>
                </c:pt>
                <c:pt idx="228">
                  <c:v>0.4</c:v>
                </c:pt>
                <c:pt idx="229">
                  <c:v>0.3</c:v>
                </c:pt>
                <c:pt idx="230">
                  <c:v>0.7</c:v>
                </c:pt>
                <c:pt idx="231">
                  <c:v>1.4</c:v>
                </c:pt>
                <c:pt idx="232">
                  <c:v>1</c:v>
                </c:pt>
                <c:pt idx="233">
                  <c:v>1.2</c:v>
                </c:pt>
                <c:pt idx="234">
                  <c:v>0</c:v>
                </c:pt>
                <c:pt idx="235">
                  <c:v>0</c:v>
                </c:pt>
                <c:pt idx="236">
                  <c:v>0.6</c:v>
                </c:pt>
                <c:pt idx="237">
                  <c:v>0.6</c:v>
                </c:pt>
                <c:pt idx="238">
                  <c:v>1.7</c:v>
                </c:pt>
                <c:pt idx="239">
                  <c:v>1.7</c:v>
                </c:pt>
                <c:pt idx="240">
                  <c:v>0.8</c:v>
                </c:pt>
                <c:pt idx="241">
                  <c:v>1.3</c:v>
                </c:pt>
                <c:pt idx="242">
                  <c:v>0</c:v>
                </c:pt>
                <c:pt idx="243">
                  <c:v>0</c:v>
                </c:pt>
                <c:pt idx="244">
                  <c:v>0.5</c:v>
                </c:pt>
                <c:pt idx="245">
                  <c:v>0</c:v>
                </c:pt>
                <c:pt idx="246">
                  <c:v>1.4</c:v>
                </c:pt>
                <c:pt idx="247">
                  <c:v>1.5</c:v>
                </c:pt>
                <c:pt idx="248">
                  <c:v>0.9</c:v>
                </c:pt>
                <c:pt idx="249">
                  <c:v>1.2</c:v>
                </c:pt>
                <c:pt idx="250">
                  <c:v>0.3</c:v>
                </c:pt>
                <c:pt idx="251">
                  <c:v>0</c:v>
                </c:pt>
                <c:pt idx="252">
                  <c:v>0.5</c:v>
                </c:pt>
                <c:pt idx="253">
                  <c:v>0.6</c:v>
                </c:pt>
                <c:pt idx="254">
                  <c:v>0.9</c:v>
                </c:pt>
                <c:pt idx="255">
                  <c:v>1.5</c:v>
                </c:pt>
                <c:pt idx="256">
                  <c:v>0.9</c:v>
                </c:pt>
                <c:pt idx="257">
                  <c:v>1.1000000000000001</c:v>
                </c:pt>
                <c:pt idx="258">
                  <c:v>0</c:v>
                </c:pt>
                <c:pt idx="259">
                  <c:v>0.3</c:v>
                </c:pt>
                <c:pt idx="260">
                  <c:v>1</c:v>
                </c:pt>
                <c:pt idx="261">
                  <c:v>0.7</c:v>
                </c:pt>
                <c:pt idx="262">
                  <c:v>1.8</c:v>
                </c:pt>
                <c:pt idx="263">
                  <c:v>0.1</c:v>
                </c:pt>
                <c:pt idx="264">
                  <c:v>1.7</c:v>
                </c:pt>
                <c:pt idx="265">
                  <c:v>0</c:v>
                </c:pt>
                <c:pt idx="266">
                  <c:v>0</c:v>
                </c:pt>
                <c:pt idx="267">
                  <c:v>0.5</c:v>
                </c:pt>
                <c:pt idx="268">
                  <c:v>0.6</c:v>
                </c:pt>
                <c:pt idx="269">
                  <c:v>2.4</c:v>
                </c:pt>
                <c:pt idx="270">
                  <c:v>5.8</c:v>
                </c:pt>
                <c:pt idx="271">
                  <c:v>0.7</c:v>
                </c:pt>
                <c:pt idx="272">
                  <c:v>0</c:v>
                </c:pt>
                <c:pt idx="273">
                  <c:v>0</c:v>
                </c:pt>
                <c:pt idx="274">
                  <c:v>0.8</c:v>
                </c:pt>
                <c:pt idx="275">
                  <c:v>2.5</c:v>
                </c:pt>
                <c:pt idx="276">
                  <c:v>0.4</c:v>
                </c:pt>
                <c:pt idx="277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3-D04B-90F0-59F7CC402816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data'!$W$48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xVal>
          <c:yVal>
            <c:numRef>
              <c:f>'Peterse thesis data'!$AI$48</c:f>
              <c:numCache>
                <c:formatCode>0.00</c:formatCode>
                <c:ptCount val="1"/>
                <c:pt idx="0">
                  <c:v>3.0467060555063137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3-D04B-90F0-59F7CC40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04504"/>
        <c:axId val="-2108901512"/>
      </c:scatterChart>
      <c:valAx>
        <c:axId val="-210890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901512"/>
        <c:crosses val="autoZero"/>
        <c:crossBetween val="midCat"/>
      </c:valAx>
      <c:valAx>
        <c:axId val="-2108901512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904504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2a vs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data'!$J$2:$J$279</c:f>
              <c:numCache>
                <c:formatCode>General</c:formatCode>
                <c:ptCount val="278"/>
                <c:pt idx="0">
                  <c:v>6.4</c:v>
                </c:pt>
                <c:pt idx="1">
                  <c:v>5.6</c:v>
                </c:pt>
                <c:pt idx="2">
                  <c:v>6.6</c:v>
                </c:pt>
                <c:pt idx="3">
                  <c:v>6</c:v>
                </c:pt>
                <c:pt idx="4">
                  <c:v>4.4000000000000004</c:v>
                </c:pt>
                <c:pt idx="5">
                  <c:v>4.5</c:v>
                </c:pt>
                <c:pt idx="6">
                  <c:v>5.2</c:v>
                </c:pt>
                <c:pt idx="7">
                  <c:v>6.4</c:v>
                </c:pt>
                <c:pt idx="8">
                  <c:v>4</c:v>
                </c:pt>
                <c:pt idx="9">
                  <c:v>7.7</c:v>
                </c:pt>
                <c:pt idx="10">
                  <c:v>5</c:v>
                </c:pt>
                <c:pt idx="11">
                  <c:v>3.9</c:v>
                </c:pt>
                <c:pt idx="12">
                  <c:v>4.5</c:v>
                </c:pt>
                <c:pt idx="13">
                  <c:v>5.5</c:v>
                </c:pt>
                <c:pt idx="14">
                  <c:v>4.7</c:v>
                </c:pt>
                <c:pt idx="15">
                  <c:v>6.1</c:v>
                </c:pt>
                <c:pt idx="16">
                  <c:v>4.3</c:v>
                </c:pt>
                <c:pt idx="17">
                  <c:v>4.9000000000000004</c:v>
                </c:pt>
                <c:pt idx="18">
                  <c:v>6.5</c:v>
                </c:pt>
                <c:pt idx="19">
                  <c:v>8</c:v>
                </c:pt>
                <c:pt idx="20">
                  <c:v>7.1</c:v>
                </c:pt>
                <c:pt idx="21">
                  <c:v>4.7</c:v>
                </c:pt>
                <c:pt idx="22">
                  <c:v>3.3</c:v>
                </c:pt>
                <c:pt idx="23">
                  <c:v>5.3</c:v>
                </c:pt>
                <c:pt idx="24">
                  <c:v>5.9</c:v>
                </c:pt>
                <c:pt idx="25">
                  <c:v>4.4000000000000004</c:v>
                </c:pt>
                <c:pt idx="26">
                  <c:v>7.4</c:v>
                </c:pt>
                <c:pt idx="27">
                  <c:v>5.4</c:v>
                </c:pt>
                <c:pt idx="28">
                  <c:v>6.5</c:v>
                </c:pt>
                <c:pt idx="29">
                  <c:v>6</c:v>
                </c:pt>
                <c:pt idx="30">
                  <c:v>7.8</c:v>
                </c:pt>
                <c:pt idx="31">
                  <c:v>6.6</c:v>
                </c:pt>
                <c:pt idx="32">
                  <c:v>4.5999999999999996</c:v>
                </c:pt>
                <c:pt idx="33">
                  <c:v>5.9</c:v>
                </c:pt>
                <c:pt idx="34">
                  <c:v>7.3</c:v>
                </c:pt>
                <c:pt idx="35">
                  <c:v>5.0999999999999996</c:v>
                </c:pt>
                <c:pt idx="36">
                  <c:v>7.7</c:v>
                </c:pt>
                <c:pt idx="37">
                  <c:v>4.4000000000000004</c:v>
                </c:pt>
                <c:pt idx="38">
                  <c:v>8.1</c:v>
                </c:pt>
                <c:pt idx="39">
                  <c:v>6.7</c:v>
                </c:pt>
                <c:pt idx="40">
                  <c:v>4.0999999999999996</c:v>
                </c:pt>
                <c:pt idx="41">
                  <c:v>7.1</c:v>
                </c:pt>
                <c:pt idx="42">
                  <c:v>6.1</c:v>
                </c:pt>
                <c:pt idx="43">
                  <c:v>7.2</c:v>
                </c:pt>
                <c:pt idx="44">
                  <c:v>7.8</c:v>
                </c:pt>
                <c:pt idx="45">
                  <c:v>5.2</c:v>
                </c:pt>
                <c:pt idx="46">
                  <c:v>7.5</c:v>
                </c:pt>
                <c:pt idx="47">
                  <c:v>6.9</c:v>
                </c:pt>
                <c:pt idx="48">
                  <c:v>8</c:v>
                </c:pt>
                <c:pt idx="49">
                  <c:v>6.6</c:v>
                </c:pt>
                <c:pt idx="50">
                  <c:v>5.4</c:v>
                </c:pt>
                <c:pt idx="51">
                  <c:v>8.1999999999999993</c:v>
                </c:pt>
                <c:pt idx="52">
                  <c:v>6.4</c:v>
                </c:pt>
                <c:pt idx="53">
                  <c:v>6</c:v>
                </c:pt>
                <c:pt idx="54">
                  <c:v>4.0999999999999996</c:v>
                </c:pt>
                <c:pt idx="55">
                  <c:v>7.2</c:v>
                </c:pt>
                <c:pt idx="56">
                  <c:v>3.9</c:v>
                </c:pt>
                <c:pt idx="57">
                  <c:v>6.5</c:v>
                </c:pt>
                <c:pt idx="58">
                  <c:v>7.4</c:v>
                </c:pt>
                <c:pt idx="59">
                  <c:v>5.4</c:v>
                </c:pt>
                <c:pt idx="60">
                  <c:v>8.4</c:v>
                </c:pt>
                <c:pt idx="61">
                  <c:v>5.5</c:v>
                </c:pt>
                <c:pt idx="62">
                  <c:v>6.9</c:v>
                </c:pt>
                <c:pt idx="63">
                  <c:v>7.9</c:v>
                </c:pt>
                <c:pt idx="64">
                  <c:v>3.6</c:v>
                </c:pt>
                <c:pt idx="65">
                  <c:v>7.7</c:v>
                </c:pt>
                <c:pt idx="66">
                  <c:v>5.5</c:v>
                </c:pt>
                <c:pt idx="67">
                  <c:v>6.5</c:v>
                </c:pt>
                <c:pt idx="68">
                  <c:v>7.9</c:v>
                </c:pt>
                <c:pt idx="69">
                  <c:v>5.5</c:v>
                </c:pt>
                <c:pt idx="70">
                  <c:v>7.5</c:v>
                </c:pt>
                <c:pt idx="71">
                  <c:v>7.8</c:v>
                </c:pt>
                <c:pt idx="72">
                  <c:v>3.6</c:v>
                </c:pt>
                <c:pt idx="73">
                  <c:v>7.7</c:v>
                </c:pt>
                <c:pt idx="74">
                  <c:v>5.3</c:v>
                </c:pt>
                <c:pt idx="75">
                  <c:v>5</c:v>
                </c:pt>
                <c:pt idx="76">
                  <c:v>8.5</c:v>
                </c:pt>
                <c:pt idx="77">
                  <c:v>5.4</c:v>
                </c:pt>
                <c:pt idx="78">
                  <c:v>8.1</c:v>
                </c:pt>
                <c:pt idx="79">
                  <c:v>6.5</c:v>
                </c:pt>
                <c:pt idx="80">
                  <c:v>7.9</c:v>
                </c:pt>
                <c:pt idx="81">
                  <c:v>8.1</c:v>
                </c:pt>
                <c:pt idx="82">
                  <c:v>6.1</c:v>
                </c:pt>
                <c:pt idx="83">
                  <c:v>7.9</c:v>
                </c:pt>
                <c:pt idx="84">
                  <c:v>7.8</c:v>
                </c:pt>
                <c:pt idx="85">
                  <c:v>8</c:v>
                </c:pt>
                <c:pt idx="86">
                  <c:v>7</c:v>
                </c:pt>
                <c:pt idx="87">
                  <c:v>4.4000000000000004</c:v>
                </c:pt>
                <c:pt idx="88">
                  <c:v>7.6</c:v>
                </c:pt>
                <c:pt idx="89">
                  <c:v>7.4</c:v>
                </c:pt>
                <c:pt idx="90">
                  <c:v>3.8</c:v>
                </c:pt>
                <c:pt idx="91">
                  <c:v>8.9</c:v>
                </c:pt>
                <c:pt idx="92">
                  <c:v>7.9</c:v>
                </c:pt>
                <c:pt idx="93">
                  <c:v>4.0999999999999996</c:v>
                </c:pt>
                <c:pt idx="94">
                  <c:v>7</c:v>
                </c:pt>
                <c:pt idx="95">
                  <c:v>5.9</c:v>
                </c:pt>
                <c:pt idx="96">
                  <c:v>6.9</c:v>
                </c:pt>
                <c:pt idx="97">
                  <c:v>4.5</c:v>
                </c:pt>
                <c:pt idx="98">
                  <c:v>6.2</c:v>
                </c:pt>
                <c:pt idx="99">
                  <c:v>4.4000000000000004</c:v>
                </c:pt>
                <c:pt idx="100">
                  <c:v>7.3</c:v>
                </c:pt>
                <c:pt idx="101">
                  <c:v>3.9</c:v>
                </c:pt>
                <c:pt idx="102">
                  <c:v>4.5999999999999996</c:v>
                </c:pt>
                <c:pt idx="103">
                  <c:v>5</c:v>
                </c:pt>
                <c:pt idx="104">
                  <c:v>7.2</c:v>
                </c:pt>
                <c:pt idx="105">
                  <c:v>3.9</c:v>
                </c:pt>
                <c:pt idx="106">
                  <c:v>5.4</c:v>
                </c:pt>
                <c:pt idx="107">
                  <c:v>6.9</c:v>
                </c:pt>
                <c:pt idx="108">
                  <c:v>6.8</c:v>
                </c:pt>
                <c:pt idx="109">
                  <c:v>4</c:v>
                </c:pt>
                <c:pt idx="110">
                  <c:v>4.8</c:v>
                </c:pt>
                <c:pt idx="111">
                  <c:v>5.2</c:v>
                </c:pt>
                <c:pt idx="112">
                  <c:v>4</c:v>
                </c:pt>
                <c:pt idx="113">
                  <c:v>6.2</c:v>
                </c:pt>
                <c:pt idx="114">
                  <c:v>5.6</c:v>
                </c:pt>
                <c:pt idx="115">
                  <c:v>7.9</c:v>
                </c:pt>
                <c:pt idx="116">
                  <c:v>8.4</c:v>
                </c:pt>
                <c:pt idx="117">
                  <c:v>4.4000000000000004</c:v>
                </c:pt>
                <c:pt idx="118">
                  <c:v>4.2</c:v>
                </c:pt>
                <c:pt idx="119">
                  <c:v>7.2</c:v>
                </c:pt>
                <c:pt idx="120">
                  <c:v>6.5</c:v>
                </c:pt>
                <c:pt idx="121">
                  <c:v>5.9</c:v>
                </c:pt>
                <c:pt idx="122">
                  <c:v>7.6</c:v>
                </c:pt>
                <c:pt idx="123">
                  <c:v>5</c:v>
                </c:pt>
                <c:pt idx="124">
                  <c:v>7.7</c:v>
                </c:pt>
                <c:pt idx="125">
                  <c:v>4</c:v>
                </c:pt>
                <c:pt idx="126">
                  <c:v>6.7</c:v>
                </c:pt>
                <c:pt idx="127">
                  <c:v>4.5</c:v>
                </c:pt>
                <c:pt idx="128">
                  <c:v>5.5</c:v>
                </c:pt>
                <c:pt idx="129">
                  <c:v>4.0999999999999996</c:v>
                </c:pt>
                <c:pt idx="130">
                  <c:v>7.3</c:v>
                </c:pt>
                <c:pt idx="131">
                  <c:v>5.7</c:v>
                </c:pt>
                <c:pt idx="132">
                  <c:v>7.4</c:v>
                </c:pt>
                <c:pt idx="133">
                  <c:v>4.8</c:v>
                </c:pt>
                <c:pt idx="134">
                  <c:v>4.9000000000000004</c:v>
                </c:pt>
                <c:pt idx="135">
                  <c:v>6.4</c:v>
                </c:pt>
                <c:pt idx="136">
                  <c:v>5.7</c:v>
                </c:pt>
                <c:pt idx="137">
                  <c:v>4.5999999999999996</c:v>
                </c:pt>
                <c:pt idx="138">
                  <c:v>7.6</c:v>
                </c:pt>
                <c:pt idx="139">
                  <c:v>6.3</c:v>
                </c:pt>
                <c:pt idx="140">
                  <c:v>8.9</c:v>
                </c:pt>
                <c:pt idx="141">
                  <c:v>4.9000000000000004</c:v>
                </c:pt>
                <c:pt idx="142">
                  <c:v>7.5</c:v>
                </c:pt>
                <c:pt idx="143">
                  <c:v>5.6</c:v>
                </c:pt>
                <c:pt idx="144">
                  <c:v>6.3</c:v>
                </c:pt>
                <c:pt idx="145">
                  <c:v>5.5</c:v>
                </c:pt>
                <c:pt idx="146">
                  <c:v>4.3</c:v>
                </c:pt>
                <c:pt idx="147">
                  <c:v>6.8</c:v>
                </c:pt>
                <c:pt idx="148">
                  <c:v>8.8000000000000007</c:v>
                </c:pt>
                <c:pt idx="150">
                  <c:v>7.1</c:v>
                </c:pt>
                <c:pt idx="151">
                  <c:v>7.3</c:v>
                </c:pt>
                <c:pt idx="152">
                  <c:v>5.6</c:v>
                </c:pt>
                <c:pt idx="153">
                  <c:v>4.2</c:v>
                </c:pt>
                <c:pt idx="154">
                  <c:v>5.4</c:v>
                </c:pt>
                <c:pt idx="155">
                  <c:v>8</c:v>
                </c:pt>
                <c:pt idx="156">
                  <c:v>6.4</c:v>
                </c:pt>
                <c:pt idx="157">
                  <c:v>4.5</c:v>
                </c:pt>
                <c:pt idx="158">
                  <c:v>8.3000000000000007</c:v>
                </c:pt>
                <c:pt idx="159">
                  <c:v>5.3</c:v>
                </c:pt>
                <c:pt idx="160">
                  <c:v>5.8</c:v>
                </c:pt>
                <c:pt idx="161">
                  <c:v>3.8</c:v>
                </c:pt>
                <c:pt idx="162">
                  <c:v>5.4</c:v>
                </c:pt>
                <c:pt idx="163">
                  <c:v>7</c:v>
                </c:pt>
                <c:pt idx="164">
                  <c:v>7.3</c:v>
                </c:pt>
                <c:pt idx="165">
                  <c:v>4.9000000000000004</c:v>
                </c:pt>
                <c:pt idx="166">
                  <c:v>5.5</c:v>
                </c:pt>
                <c:pt idx="167">
                  <c:v>4.4000000000000004</c:v>
                </c:pt>
                <c:pt idx="168">
                  <c:v>5.4</c:v>
                </c:pt>
                <c:pt idx="169">
                  <c:v>6.6</c:v>
                </c:pt>
                <c:pt idx="170">
                  <c:v>5.5</c:v>
                </c:pt>
                <c:pt idx="171">
                  <c:v>8.3000000000000007</c:v>
                </c:pt>
                <c:pt idx="172">
                  <c:v>7.5</c:v>
                </c:pt>
                <c:pt idx="174">
                  <c:v>8.3000000000000007</c:v>
                </c:pt>
                <c:pt idx="175">
                  <c:v>5</c:v>
                </c:pt>
                <c:pt idx="176">
                  <c:v>6.4</c:v>
                </c:pt>
                <c:pt idx="177">
                  <c:v>5.6</c:v>
                </c:pt>
                <c:pt idx="178">
                  <c:v>4.4000000000000004</c:v>
                </c:pt>
                <c:pt idx="179">
                  <c:v>8.4</c:v>
                </c:pt>
                <c:pt idx="180">
                  <c:v>7.8</c:v>
                </c:pt>
                <c:pt idx="182">
                  <c:v>8.3000000000000007</c:v>
                </c:pt>
                <c:pt idx="183">
                  <c:v>4.9000000000000004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6.6</c:v>
                </c:pt>
                <c:pt idx="187">
                  <c:v>8.3000000000000007</c:v>
                </c:pt>
                <c:pt idx="188">
                  <c:v>7.6</c:v>
                </c:pt>
                <c:pt idx="190">
                  <c:v>9.3000000000000007</c:v>
                </c:pt>
                <c:pt idx="191">
                  <c:v>6.8</c:v>
                </c:pt>
                <c:pt idx="192">
                  <c:v>7.9</c:v>
                </c:pt>
                <c:pt idx="193">
                  <c:v>7.6</c:v>
                </c:pt>
                <c:pt idx="194">
                  <c:v>4.5</c:v>
                </c:pt>
                <c:pt idx="195">
                  <c:v>8.3000000000000007</c:v>
                </c:pt>
                <c:pt idx="196">
                  <c:v>7.7</c:v>
                </c:pt>
                <c:pt idx="197">
                  <c:v>7.5</c:v>
                </c:pt>
                <c:pt idx="198">
                  <c:v>6.6</c:v>
                </c:pt>
                <c:pt idx="199">
                  <c:v>8.1</c:v>
                </c:pt>
                <c:pt idx="200">
                  <c:v>4.4000000000000004</c:v>
                </c:pt>
                <c:pt idx="201">
                  <c:v>4.5</c:v>
                </c:pt>
                <c:pt idx="202">
                  <c:v>5.6</c:v>
                </c:pt>
                <c:pt idx="203">
                  <c:v>8.1</c:v>
                </c:pt>
                <c:pt idx="204">
                  <c:v>5.2</c:v>
                </c:pt>
                <c:pt idx="205">
                  <c:v>5.0999999999999996</c:v>
                </c:pt>
                <c:pt idx="206">
                  <c:v>6.3</c:v>
                </c:pt>
                <c:pt idx="207">
                  <c:v>5.0999999999999996</c:v>
                </c:pt>
                <c:pt idx="208">
                  <c:v>4</c:v>
                </c:pt>
                <c:pt idx="209">
                  <c:v>7.7</c:v>
                </c:pt>
                <c:pt idx="210">
                  <c:v>6</c:v>
                </c:pt>
                <c:pt idx="211">
                  <c:v>6.9</c:v>
                </c:pt>
                <c:pt idx="212">
                  <c:v>5.4</c:v>
                </c:pt>
                <c:pt idx="213">
                  <c:v>4.5999999999999996</c:v>
                </c:pt>
                <c:pt idx="214">
                  <c:v>6.4</c:v>
                </c:pt>
                <c:pt idx="215">
                  <c:v>7.5</c:v>
                </c:pt>
                <c:pt idx="216">
                  <c:v>4.0999999999999996</c:v>
                </c:pt>
                <c:pt idx="217">
                  <c:v>4</c:v>
                </c:pt>
                <c:pt idx="218">
                  <c:v>7.9</c:v>
                </c:pt>
                <c:pt idx="219">
                  <c:v>5.4</c:v>
                </c:pt>
                <c:pt idx="220">
                  <c:v>7.3</c:v>
                </c:pt>
                <c:pt idx="221">
                  <c:v>4.9000000000000004</c:v>
                </c:pt>
                <c:pt idx="222">
                  <c:v>5.5</c:v>
                </c:pt>
                <c:pt idx="223">
                  <c:v>6.7</c:v>
                </c:pt>
                <c:pt idx="224">
                  <c:v>6.7</c:v>
                </c:pt>
                <c:pt idx="225">
                  <c:v>4.0999999999999996</c:v>
                </c:pt>
                <c:pt idx="226">
                  <c:v>7.3</c:v>
                </c:pt>
                <c:pt idx="227">
                  <c:v>8.1</c:v>
                </c:pt>
                <c:pt idx="228">
                  <c:v>6.1</c:v>
                </c:pt>
                <c:pt idx="229">
                  <c:v>3.7</c:v>
                </c:pt>
                <c:pt idx="230">
                  <c:v>4.7</c:v>
                </c:pt>
                <c:pt idx="231">
                  <c:v>7.1</c:v>
                </c:pt>
                <c:pt idx="232">
                  <c:v>6.7</c:v>
                </c:pt>
                <c:pt idx="233">
                  <c:v>7.7</c:v>
                </c:pt>
                <c:pt idx="234">
                  <c:v>6.4</c:v>
                </c:pt>
                <c:pt idx="235">
                  <c:v>4.4000000000000004</c:v>
                </c:pt>
                <c:pt idx="236">
                  <c:v>5.7</c:v>
                </c:pt>
                <c:pt idx="237">
                  <c:v>4.3</c:v>
                </c:pt>
                <c:pt idx="238">
                  <c:v>7.3</c:v>
                </c:pt>
                <c:pt idx="239">
                  <c:v>7.5</c:v>
                </c:pt>
                <c:pt idx="240">
                  <c:v>6.4</c:v>
                </c:pt>
                <c:pt idx="241">
                  <c:v>4</c:v>
                </c:pt>
                <c:pt idx="242">
                  <c:v>7.8</c:v>
                </c:pt>
                <c:pt idx="243">
                  <c:v>7.4</c:v>
                </c:pt>
                <c:pt idx="244">
                  <c:v>5.6</c:v>
                </c:pt>
                <c:pt idx="245">
                  <c:v>3.9</c:v>
                </c:pt>
                <c:pt idx="246">
                  <c:v>7.5</c:v>
                </c:pt>
                <c:pt idx="247">
                  <c:v>6.9</c:v>
                </c:pt>
                <c:pt idx="248">
                  <c:v>6.9</c:v>
                </c:pt>
                <c:pt idx="249">
                  <c:v>3.7</c:v>
                </c:pt>
                <c:pt idx="250">
                  <c:v>4.9000000000000004</c:v>
                </c:pt>
                <c:pt idx="251">
                  <c:v>6.3</c:v>
                </c:pt>
                <c:pt idx="252">
                  <c:v>4.9000000000000004</c:v>
                </c:pt>
                <c:pt idx="253">
                  <c:v>4.7</c:v>
                </c:pt>
                <c:pt idx="254">
                  <c:v>7.3</c:v>
                </c:pt>
                <c:pt idx="255">
                  <c:v>7.7</c:v>
                </c:pt>
                <c:pt idx="256">
                  <c:v>3.6</c:v>
                </c:pt>
                <c:pt idx="257">
                  <c:v>8</c:v>
                </c:pt>
                <c:pt idx="258">
                  <c:v>5</c:v>
                </c:pt>
                <c:pt idx="259">
                  <c:v>6.1</c:v>
                </c:pt>
                <c:pt idx="260">
                  <c:v>5.3</c:v>
                </c:pt>
                <c:pt idx="261">
                  <c:v>4.7</c:v>
                </c:pt>
                <c:pt idx="262">
                  <c:v>7.5</c:v>
                </c:pt>
                <c:pt idx="263">
                  <c:v>5.0999999999999996</c:v>
                </c:pt>
                <c:pt idx="264">
                  <c:v>5.6</c:v>
                </c:pt>
                <c:pt idx="265">
                  <c:v>6.6</c:v>
                </c:pt>
                <c:pt idx="266">
                  <c:v>5.7</c:v>
                </c:pt>
                <c:pt idx="267">
                  <c:v>5.0999999999999996</c:v>
                </c:pt>
                <c:pt idx="268">
                  <c:v>7.5</c:v>
                </c:pt>
                <c:pt idx="269">
                  <c:v>7.1</c:v>
                </c:pt>
                <c:pt idx="270">
                  <c:v>7.1</c:v>
                </c:pt>
                <c:pt idx="271">
                  <c:v>5.3</c:v>
                </c:pt>
                <c:pt idx="272">
                  <c:v>6.3</c:v>
                </c:pt>
                <c:pt idx="273">
                  <c:v>6</c:v>
                </c:pt>
                <c:pt idx="274">
                  <c:v>6.8</c:v>
                </c:pt>
                <c:pt idx="275">
                  <c:v>7.9</c:v>
                </c:pt>
                <c:pt idx="276">
                  <c:v>4.3</c:v>
                </c:pt>
                <c:pt idx="277">
                  <c:v>5.0999999999999996</c:v>
                </c:pt>
              </c:numCache>
            </c:numRef>
          </c:xVal>
          <c:yVal>
            <c:numRef>
              <c:f>'Peterse thesis data'!$C$2:$C$279</c:f>
              <c:numCache>
                <c:formatCode>General</c:formatCode>
                <c:ptCount val="278"/>
                <c:pt idx="0">
                  <c:v>32.9</c:v>
                </c:pt>
                <c:pt idx="1">
                  <c:v>48.9</c:v>
                </c:pt>
                <c:pt idx="2">
                  <c:v>41.1</c:v>
                </c:pt>
                <c:pt idx="3">
                  <c:v>47.9</c:v>
                </c:pt>
                <c:pt idx="4">
                  <c:v>15.4</c:v>
                </c:pt>
                <c:pt idx="5">
                  <c:v>8.4</c:v>
                </c:pt>
                <c:pt idx="6">
                  <c:v>7.3</c:v>
                </c:pt>
                <c:pt idx="7">
                  <c:v>11.9</c:v>
                </c:pt>
                <c:pt idx="8">
                  <c:v>36.299999999999997</c:v>
                </c:pt>
                <c:pt idx="9">
                  <c:v>36.4</c:v>
                </c:pt>
                <c:pt idx="10">
                  <c:v>37.9</c:v>
                </c:pt>
                <c:pt idx="11">
                  <c:v>7.7</c:v>
                </c:pt>
                <c:pt idx="12">
                  <c:v>10.3</c:v>
                </c:pt>
                <c:pt idx="13">
                  <c:v>16.899999999999999</c:v>
                </c:pt>
                <c:pt idx="14">
                  <c:v>12.7</c:v>
                </c:pt>
                <c:pt idx="15">
                  <c:v>9.6999999999999993</c:v>
                </c:pt>
                <c:pt idx="16">
                  <c:v>6.7</c:v>
                </c:pt>
                <c:pt idx="17">
                  <c:v>14</c:v>
                </c:pt>
                <c:pt idx="18">
                  <c:v>17.399999999999999</c:v>
                </c:pt>
                <c:pt idx="19">
                  <c:v>23.9</c:v>
                </c:pt>
                <c:pt idx="20">
                  <c:v>17.8</c:v>
                </c:pt>
                <c:pt idx="21">
                  <c:v>42.9</c:v>
                </c:pt>
                <c:pt idx="22">
                  <c:v>9.4</c:v>
                </c:pt>
                <c:pt idx="23">
                  <c:v>1.2</c:v>
                </c:pt>
                <c:pt idx="24">
                  <c:v>8</c:v>
                </c:pt>
                <c:pt idx="25">
                  <c:v>7.5</c:v>
                </c:pt>
                <c:pt idx="26">
                  <c:v>29.6</c:v>
                </c:pt>
                <c:pt idx="27">
                  <c:v>22.6</c:v>
                </c:pt>
                <c:pt idx="28">
                  <c:v>42.4</c:v>
                </c:pt>
                <c:pt idx="29">
                  <c:v>2.4</c:v>
                </c:pt>
                <c:pt idx="30">
                  <c:v>35.6</c:v>
                </c:pt>
                <c:pt idx="31">
                  <c:v>43.2</c:v>
                </c:pt>
                <c:pt idx="32">
                  <c:v>33.6</c:v>
                </c:pt>
                <c:pt idx="33">
                  <c:v>33.5</c:v>
                </c:pt>
                <c:pt idx="34">
                  <c:v>29.3</c:v>
                </c:pt>
                <c:pt idx="35">
                  <c:v>22</c:v>
                </c:pt>
                <c:pt idx="36">
                  <c:v>43.6</c:v>
                </c:pt>
                <c:pt idx="37">
                  <c:v>1</c:v>
                </c:pt>
                <c:pt idx="38">
                  <c:v>32.6</c:v>
                </c:pt>
                <c:pt idx="39">
                  <c:v>41.3</c:v>
                </c:pt>
                <c:pt idx="40">
                  <c:v>31.6</c:v>
                </c:pt>
                <c:pt idx="41">
                  <c:v>43.7</c:v>
                </c:pt>
                <c:pt idx="42">
                  <c:v>37.299999999999997</c:v>
                </c:pt>
                <c:pt idx="43">
                  <c:v>46.3</c:v>
                </c:pt>
                <c:pt idx="44">
                  <c:v>42.5</c:v>
                </c:pt>
                <c:pt idx="45">
                  <c:v>1.5</c:v>
                </c:pt>
                <c:pt idx="46">
                  <c:v>30.2</c:v>
                </c:pt>
                <c:pt idx="47">
                  <c:v>39.4</c:v>
                </c:pt>
                <c:pt idx="48">
                  <c:v>50.1</c:v>
                </c:pt>
                <c:pt idx="49">
                  <c:v>25.9</c:v>
                </c:pt>
                <c:pt idx="50">
                  <c:v>39</c:v>
                </c:pt>
                <c:pt idx="51">
                  <c:v>35.6</c:v>
                </c:pt>
                <c:pt idx="52">
                  <c:v>42.8</c:v>
                </c:pt>
                <c:pt idx="53">
                  <c:v>15</c:v>
                </c:pt>
                <c:pt idx="54">
                  <c:v>47.5</c:v>
                </c:pt>
                <c:pt idx="55">
                  <c:v>39.4</c:v>
                </c:pt>
                <c:pt idx="56">
                  <c:v>31.8</c:v>
                </c:pt>
                <c:pt idx="57">
                  <c:v>34.299999999999997</c:v>
                </c:pt>
                <c:pt idx="58">
                  <c:v>39.200000000000003</c:v>
                </c:pt>
                <c:pt idx="59">
                  <c:v>43.4</c:v>
                </c:pt>
                <c:pt idx="60">
                  <c:v>51.1</c:v>
                </c:pt>
                <c:pt idx="61">
                  <c:v>6.9</c:v>
                </c:pt>
                <c:pt idx="62">
                  <c:v>49.9</c:v>
                </c:pt>
                <c:pt idx="63">
                  <c:v>40.6</c:v>
                </c:pt>
                <c:pt idx="64">
                  <c:v>27.1</c:v>
                </c:pt>
                <c:pt idx="65">
                  <c:v>29.5</c:v>
                </c:pt>
                <c:pt idx="66">
                  <c:v>44.8</c:v>
                </c:pt>
                <c:pt idx="67">
                  <c:v>29.7</c:v>
                </c:pt>
                <c:pt idx="68">
                  <c:v>39.9</c:v>
                </c:pt>
                <c:pt idx="69">
                  <c:v>53.1</c:v>
                </c:pt>
                <c:pt idx="70">
                  <c:v>43.7</c:v>
                </c:pt>
                <c:pt idx="71">
                  <c:v>30.5</c:v>
                </c:pt>
                <c:pt idx="72">
                  <c:v>18.8</c:v>
                </c:pt>
                <c:pt idx="73">
                  <c:v>34.6</c:v>
                </c:pt>
                <c:pt idx="74">
                  <c:v>47.3</c:v>
                </c:pt>
                <c:pt idx="75">
                  <c:v>5.5</c:v>
                </c:pt>
                <c:pt idx="76">
                  <c:v>39.200000000000003</c:v>
                </c:pt>
                <c:pt idx="77">
                  <c:v>47.9</c:v>
                </c:pt>
                <c:pt idx="78">
                  <c:v>32.700000000000003</c:v>
                </c:pt>
                <c:pt idx="79">
                  <c:v>35.5</c:v>
                </c:pt>
                <c:pt idx="80">
                  <c:v>24.5</c:v>
                </c:pt>
                <c:pt idx="81">
                  <c:v>36.1</c:v>
                </c:pt>
                <c:pt idx="82">
                  <c:v>43.5</c:v>
                </c:pt>
                <c:pt idx="83">
                  <c:v>47</c:v>
                </c:pt>
                <c:pt idx="84">
                  <c:v>43.9</c:v>
                </c:pt>
                <c:pt idx="85">
                  <c:v>24.4</c:v>
                </c:pt>
                <c:pt idx="86">
                  <c:v>44.2</c:v>
                </c:pt>
                <c:pt idx="87">
                  <c:v>28.4</c:v>
                </c:pt>
                <c:pt idx="88">
                  <c:v>32</c:v>
                </c:pt>
                <c:pt idx="89">
                  <c:v>42</c:v>
                </c:pt>
                <c:pt idx="90">
                  <c:v>36.9</c:v>
                </c:pt>
                <c:pt idx="91">
                  <c:v>62.7</c:v>
                </c:pt>
                <c:pt idx="92">
                  <c:v>40.700000000000003</c:v>
                </c:pt>
                <c:pt idx="93">
                  <c:v>2.4</c:v>
                </c:pt>
                <c:pt idx="94">
                  <c:v>37</c:v>
                </c:pt>
                <c:pt idx="95">
                  <c:v>43</c:v>
                </c:pt>
                <c:pt idx="96">
                  <c:v>56.2</c:v>
                </c:pt>
                <c:pt idx="97">
                  <c:v>23.5</c:v>
                </c:pt>
                <c:pt idx="98">
                  <c:v>39.1</c:v>
                </c:pt>
                <c:pt idx="99">
                  <c:v>43.3</c:v>
                </c:pt>
                <c:pt idx="100">
                  <c:v>38.200000000000003</c:v>
                </c:pt>
                <c:pt idx="101">
                  <c:v>4.0999999999999996</c:v>
                </c:pt>
                <c:pt idx="102">
                  <c:v>43</c:v>
                </c:pt>
                <c:pt idx="103">
                  <c:v>34.299999999999997</c:v>
                </c:pt>
                <c:pt idx="104">
                  <c:v>44.2</c:v>
                </c:pt>
                <c:pt idx="105">
                  <c:v>7.9</c:v>
                </c:pt>
                <c:pt idx="106">
                  <c:v>43.6</c:v>
                </c:pt>
                <c:pt idx="107">
                  <c:v>48.3</c:v>
                </c:pt>
                <c:pt idx="108">
                  <c:v>49.5</c:v>
                </c:pt>
                <c:pt idx="109">
                  <c:v>8.8000000000000007</c:v>
                </c:pt>
                <c:pt idx="110">
                  <c:v>46.8</c:v>
                </c:pt>
                <c:pt idx="111">
                  <c:v>44.6</c:v>
                </c:pt>
                <c:pt idx="112">
                  <c:v>29.1</c:v>
                </c:pt>
                <c:pt idx="113">
                  <c:v>8.1</c:v>
                </c:pt>
                <c:pt idx="114">
                  <c:v>40.1</c:v>
                </c:pt>
                <c:pt idx="115">
                  <c:v>53.7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39.4</c:v>
                </c:pt>
                <c:pt idx="119">
                  <c:v>38.9</c:v>
                </c:pt>
                <c:pt idx="120">
                  <c:v>28.4</c:v>
                </c:pt>
                <c:pt idx="121">
                  <c:v>5.5</c:v>
                </c:pt>
                <c:pt idx="122">
                  <c:v>28.8</c:v>
                </c:pt>
                <c:pt idx="123">
                  <c:v>40.6</c:v>
                </c:pt>
                <c:pt idx="124">
                  <c:v>40.5</c:v>
                </c:pt>
                <c:pt idx="125">
                  <c:v>0.3</c:v>
                </c:pt>
                <c:pt idx="126">
                  <c:v>45.1</c:v>
                </c:pt>
                <c:pt idx="127">
                  <c:v>42.4</c:v>
                </c:pt>
                <c:pt idx="128">
                  <c:v>34.4</c:v>
                </c:pt>
                <c:pt idx="129">
                  <c:v>37.9</c:v>
                </c:pt>
                <c:pt idx="130">
                  <c:v>12.2</c:v>
                </c:pt>
                <c:pt idx="131">
                  <c:v>43.4</c:v>
                </c:pt>
                <c:pt idx="132">
                  <c:v>46.8</c:v>
                </c:pt>
                <c:pt idx="133">
                  <c:v>13.4</c:v>
                </c:pt>
                <c:pt idx="134">
                  <c:v>49.3</c:v>
                </c:pt>
                <c:pt idx="135">
                  <c:v>46.3</c:v>
                </c:pt>
                <c:pt idx="136">
                  <c:v>39.299999999999997</c:v>
                </c:pt>
                <c:pt idx="137">
                  <c:v>40</c:v>
                </c:pt>
                <c:pt idx="138">
                  <c:v>35.200000000000003</c:v>
                </c:pt>
                <c:pt idx="139">
                  <c:v>47.4</c:v>
                </c:pt>
                <c:pt idx="140">
                  <c:v>43.3</c:v>
                </c:pt>
                <c:pt idx="141">
                  <c:v>6.2</c:v>
                </c:pt>
                <c:pt idx="142">
                  <c:v>28.6</c:v>
                </c:pt>
                <c:pt idx="143">
                  <c:v>46</c:v>
                </c:pt>
                <c:pt idx="144">
                  <c:v>31.4</c:v>
                </c:pt>
                <c:pt idx="145">
                  <c:v>40.299999999999997</c:v>
                </c:pt>
                <c:pt idx="146">
                  <c:v>36.5</c:v>
                </c:pt>
                <c:pt idx="147">
                  <c:v>57.5</c:v>
                </c:pt>
                <c:pt idx="148">
                  <c:v>40.299999999999997</c:v>
                </c:pt>
                <c:pt idx="149">
                  <c:v>31.8</c:v>
                </c:pt>
                <c:pt idx="150">
                  <c:v>53.3</c:v>
                </c:pt>
                <c:pt idx="151">
                  <c:v>40</c:v>
                </c:pt>
                <c:pt idx="152">
                  <c:v>33.4</c:v>
                </c:pt>
                <c:pt idx="153">
                  <c:v>1.9</c:v>
                </c:pt>
                <c:pt idx="154">
                  <c:v>3.8</c:v>
                </c:pt>
                <c:pt idx="155">
                  <c:v>40.4</c:v>
                </c:pt>
                <c:pt idx="156">
                  <c:v>53.2</c:v>
                </c:pt>
                <c:pt idx="157">
                  <c:v>0.4</c:v>
                </c:pt>
                <c:pt idx="158">
                  <c:v>39.4</c:v>
                </c:pt>
                <c:pt idx="159">
                  <c:v>42.5</c:v>
                </c:pt>
                <c:pt idx="160">
                  <c:v>41.9</c:v>
                </c:pt>
                <c:pt idx="161">
                  <c:v>1.5</c:v>
                </c:pt>
                <c:pt idx="162">
                  <c:v>42.2</c:v>
                </c:pt>
                <c:pt idx="163">
                  <c:v>51.4</c:v>
                </c:pt>
                <c:pt idx="164">
                  <c:v>31.5</c:v>
                </c:pt>
                <c:pt idx="165">
                  <c:v>5.0999999999999996</c:v>
                </c:pt>
                <c:pt idx="166">
                  <c:v>55.6</c:v>
                </c:pt>
                <c:pt idx="167">
                  <c:v>44.7</c:v>
                </c:pt>
                <c:pt idx="168">
                  <c:v>41.7</c:v>
                </c:pt>
                <c:pt idx="169">
                  <c:v>30.7</c:v>
                </c:pt>
                <c:pt idx="170">
                  <c:v>15.5</c:v>
                </c:pt>
                <c:pt idx="171">
                  <c:v>54.1</c:v>
                </c:pt>
                <c:pt idx="172">
                  <c:v>40.6</c:v>
                </c:pt>
                <c:pt idx="173">
                  <c:v>0.3</c:v>
                </c:pt>
                <c:pt idx="174">
                  <c:v>41.2</c:v>
                </c:pt>
                <c:pt idx="175">
                  <c:v>43.2</c:v>
                </c:pt>
                <c:pt idx="176">
                  <c:v>30.7</c:v>
                </c:pt>
                <c:pt idx="177">
                  <c:v>45.6</c:v>
                </c:pt>
                <c:pt idx="178">
                  <c:v>10.4</c:v>
                </c:pt>
                <c:pt idx="179">
                  <c:v>54.2</c:v>
                </c:pt>
                <c:pt idx="180">
                  <c:v>35.4</c:v>
                </c:pt>
                <c:pt idx="181">
                  <c:v>1.3</c:v>
                </c:pt>
                <c:pt idx="182">
                  <c:v>37.200000000000003</c:v>
                </c:pt>
                <c:pt idx="183">
                  <c:v>44.3</c:v>
                </c:pt>
                <c:pt idx="184">
                  <c:v>44.8</c:v>
                </c:pt>
                <c:pt idx="185">
                  <c:v>4.5999999999999996</c:v>
                </c:pt>
                <c:pt idx="186">
                  <c:v>44.6</c:v>
                </c:pt>
                <c:pt idx="187">
                  <c:v>40.1</c:v>
                </c:pt>
                <c:pt idx="188">
                  <c:v>44.5</c:v>
                </c:pt>
                <c:pt idx="189">
                  <c:v>42.4</c:v>
                </c:pt>
                <c:pt idx="190">
                  <c:v>36.299999999999997</c:v>
                </c:pt>
                <c:pt idx="191">
                  <c:v>42.6</c:v>
                </c:pt>
                <c:pt idx="192">
                  <c:v>24.4</c:v>
                </c:pt>
                <c:pt idx="193">
                  <c:v>24.9</c:v>
                </c:pt>
                <c:pt idx="194">
                  <c:v>38.5</c:v>
                </c:pt>
                <c:pt idx="195">
                  <c:v>49.8</c:v>
                </c:pt>
                <c:pt idx="196">
                  <c:v>35.9</c:v>
                </c:pt>
                <c:pt idx="197">
                  <c:v>42.2</c:v>
                </c:pt>
                <c:pt idx="198">
                  <c:v>41.9</c:v>
                </c:pt>
                <c:pt idx="199">
                  <c:v>24.3</c:v>
                </c:pt>
                <c:pt idx="200">
                  <c:v>4.4000000000000004</c:v>
                </c:pt>
                <c:pt idx="201">
                  <c:v>30.3</c:v>
                </c:pt>
                <c:pt idx="202">
                  <c:v>50.9</c:v>
                </c:pt>
                <c:pt idx="203">
                  <c:v>42.8</c:v>
                </c:pt>
                <c:pt idx="204">
                  <c:v>50.2</c:v>
                </c:pt>
                <c:pt idx="205">
                  <c:v>3.7</c:v>
                </c:pt>
                <c:pt idx="206">
                  <c:v>39.1</c:v>
                </c:pt>
                <c:pt idx="207">
                  <c:v>46.9</c:v>
                </c:pt>
                <c:pt idx="208">
                  <c:v>4.5</c:v>
                </c:pt>
                <c:pt idx="209">
                  <c:v>36.200000000000003</c:v>
                </c:pt>
                <c:pt idx="210">
                  <c:v>49.1</c:v>
                </c:pt>
                <c:pt idx="211">
                  <c:v>41.2</c:v>
                </c:pt>
                <c:pt idx="212">
                  <c:v>44.8</c:v>
                </c:pt>
                <c:pt idx="213">
                  <c:v>4.3</c:v>
                </c:pt>
                <c:pt idx="214">
                  <c:v>45.8</c:v>
                </c:pt>
                <c:pt idx="215">
                  <c:v>28.7</c:v>
                </c:pt>
                <c:pt idx="216">
                  <c:v>2.2000000000000002</c:v>
                </c:pt>
                <c:pt idx="217">
                  <c:v>24.1</c:v>
                </c:pt>
                <c:pt idx="218">
                  <c:v>40.200000000000003</c:v>
                </c:pt>
                <c:pt idx="219">
                  <c:v>47.4</c:v>
                </c:pt>
                <c:pt idx="220">
                  <c:v>58</c:v>
                </c:pt>
                <c:pt idx="221">
                  <c:v>4</c:v>
                </c:pt>
                <c:pt idx="222">
                  <c:v>45.8</c:v>
                </c:pt>
                <c:pt idx="223">
                  <c:v>28.4</c:v>
                </c:pt>
                <c:pt idx="224">
                  <c:v>42.1</c:v>
                </c:pt>
                <c:pt idx="225">
                  <c:v>28.6</c:v>
                </c:pt>
                <c:pt idx="226">
                  <c:v>24.6</c:v>
                </c:pt>
                <c:pt idx="227">
                  <c:v>38.200000000000003</c:v>
                </c:pt>
                <c:pt idx="228">
                  <c:v>29</c:v>
                </c:pt>
                <c:pt idx="229">
                  <c:v>28.1</c:v>
                </c:pt>
                <c:pt idx="230">
                  <c:v>46.2</c:v>
                </c:pt>
                <c:pt idx="231">
                  <c:v>36.299999999999997</c:v>
                </c:pt>
                <c:pt idx="232">
                  <c:v>45.7</c:v>
                </c:pt>
                <c:pt idx="233">
                  <c:v>27.6</c:v>
                </c:pt>
                <c:pt idx="234">
                  <c:v>15.1</c:v>
                </c:pt>
                <c:pt idx="235">
                  <c:v>57.6</c:v>
                </c:pt>
                <c:pt idx="236">
                  <c:v>21.5</c:v>
                </c:pt>
                <c:pt idx="237">
                  <c:v>25.2</c:v>
                </c:pt>
                <c:pt idx="238">
                  <c:v>45.3</c:v>
                </c:pt>
                <c:pt idx="239">
                  <c:v>34.9</c:v>
                </c:pt>
                <c:pt idx="240">
                  <c:v>43.4</c:v>
                </c:pt>
                <c:pt idx="241">
                  <c:v>33.200000000000003</c:v>
                </c:pt>
                <c:pt idx="242">
                  <c:v>44.3</c:v>
                </c:pt>
                <c:pt idx="243">
                  <c:v>41.3</c:v>
                </c:pt>
                <c:pt idx="244">
                  <c:v>21</c:v>
                </c:pt>
                <c:pt idx="245">
                  <c:v>40.4</c:v>
                </c:pt>
                <c:pt idx="246">
                  <c:v>42.3</c:v>
                </c:pt>
                <c:pt idx="247">
                  <c:v>34.700000000000003</c:v>
                </c:pt>
                <c:pt idx="248">
                  <c:v>40.9</c:v>
                </c:pt>
                <c:pt idx="249">
                  <c:v>36.4</c:v>
                </c:pt>
                <c:pt idx="250">
                  <c:v>37.700000000000003</c:v>
                </c:pt>
                <c:pt idx="251">
                  <c:v>56.5</c:v>
                </c:pt>
                <c:pt idx="252">
                  <c:v>18.5</c:v>
                </c:pt>
                <c:pt idx="253">
                  <c:v>1.3</c:v>
                </c:pt>
                <c:pt idx="254">
                  <c:v>46.4</c:v>
                </c:pt>
                <c:pt idx="255">
                  <c:v>30.9</c:v>
                </c:pt>
                <c:pt idx="256">
                  <c:v>26</c:v>
                </c:pt>
                <c:pt idx="257">
                  <c:v>35.1</c:v>
                </c:pt>
                <c:pt idx="258">
                  <c:v>41.7</c:v>
                </c:pt>
                <c:pt idx="259">
                  <c:v>50.9</c:v>
                </c:pt>
                <c:pt idx="260">
                  <c:v>4.0999999999999996</c:v>
                </c:pt>
                <c:pt idx="261">
                  <c:v>45.8</c:v>
                </c:pt>
                <c:pt idx="262">
                  <c:v>39.299999999999997</c:v>
                </c:pt>
                <c:pt idx="263">
                  <c:v>40.5</c:v>
                </c:pt>
                <c:pt idx="264">
                  <c:v>14.4</c:v>
                </c:pt>
                <c:pt idx="265">
                  <c:v>42.1</c:v>
                </c:pt>
                <c:pt idx="266">
                  <c:v>48.2</c:v>
                </c:pt>
                <c:pt idx="267">
                  <c:v>1.9</c:v>
                </c:pt>
                <c:pt idx="268">
                  <c:v>31.9</c:v>
                </c:pt>
                <c:pt idx="269">
                  <c:v>28.4</c:v>
                </c:pt>
                <c:pt idx="270">
                  <c:v>17.899999999999999</c:v>
                </c:pt>
                <c:pt idx="271">
                  <c:v>16.5</c:v>
                </c:pt>
                <c:pt idx="272">
                  <c:v>45.3</c:v>
                </c:pt>
                <c:pt idx="273">
                  <c:v>47.7</c:v>
                </c:pt>
                <c:pt idx="274">
                  <c:v>49</c:v>
                </c:pt>
                <c:pt idx="275">
                  <c:v>35.6</c:v>
                </c:pt>
                <c:pt idx="276">
                  <c:v>30.5</c:v>
                </c:pt>
                <c:pt idx="277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C-3D42-9C28-668065AF26A7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data'!$W$48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xVal>
          <c:yVal>
            <c:numRef>
              <c:f>'Peterse thesis data'!$AJ$48</c:f>
              <c:numCache>
                <c:formatCode>0.00</c:formatCode>
                <c:ptCount val="1"/>
                <c:pt idx="0">
                  <c:v>16.049962235994627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C-3D42-9C28-668065AF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04600"/>
        <c:axId val="-2133739800"/>
      </c:scatterChart>
      <c:valAx>
        <c:axId val="206180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739800"/>
        <c:crosses val="autoZero"/>
        <c:crossBetween val="midCat"/>
      </c:valAx>
      <c:valAx>
        <c:axId val="-213373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804600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2b vs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data'!$J$2:$J$279</c:f>
              <c:numCache>
                <c:formatCode>General</c:formatCode>
                <c:ptCount val="278"/>
                <c:pt idx="0">
                  <c:v>6.4</c:v>
                </c:pt>
                <c:pt idx="1">
                  <c:v>5.6</c:v>
                </c:pt>
                <c:pt idx="2">
                  <c:v>6.6</c:v>
                </c:pt>
                <c:pt idx="3">
                  <c:v>6</c:v>
                </c:pt>
                <c:pt idx="4">
                  <c:v>4.4000000000000004</c:v>
                </c:pt>
                <c:pt idx="5">
                  <c:v>4.5</c:v>
                </c:pt>
                <c:pt idx="6">
                  <c:v>5.2</c:v>
                </c:pt>
                <c:pt idx="7">
                  <c:v>6.4</c:v>
                </c:pt>
                <c:pt idx="8">
                  <c:v>4</c:v>
                </c:pt>
                <c:pt idx="9">
                  <c:v>7.7</c:v>
                </c:pt>
                <c:pt idx="10">
                  <c:v>5</c:v>
                </c:pt>
                <c:pt idx="11">
                  <c:v>3.9</c:v>
                </c:pt>
                <c:pt idx="12">
                  <c:v>4.5</c:v>
                </c:pt>
                <c:pt idx="13">
                  <c:v>5.5</c:v>
                </c:pt>
                <c:pt idx="14">
                  <c:v>4.7</c:v>
                </c:pt>
                <c:pt idx="15">
                  <c:v>6.1</c:v>
                </c:pt>
                <c:pt idx="16">
                  <c:v>4.3</c:v>
                </c:pt>
                <c:pt idx="17">
                  <c:v>4.9000000000000004</c:v>
                </c:pt>
                <c:pt idx="18">
                  <c:v>6.5</c:v>
                </c:pt>
                <c:pt idx="19">
                  <c:v>8</c:v>
                </c:pt>
                <c:pt idx="20">
                  <c:v>7.1</c:v>
                </c:pt>
                <c:pt idx="21">
                  <c:v>4.7</c:v>
                </c:pt>
                <c:pt idx="22">
                  <c:v>3.3</c:v>
                </c:pt>
                <c:pt idx="23">
                  <c:v>5.3</c:v>
                </c:pt>
                <c:pt idx="24">
                  <c:v>5.9</c:v>
                </c:pt>
                <c:pt idx="25">
                  <c:v>4.4000000000000004</c:v>
                </c:pt>
                <c:pt idx="26">
                  <c:v>7.4</c:v>
                </c:pt>
                <c:pt idx="27">
                  <c:v>5.4</c:v>
                </c:pt>
                <c:pt idx="28">
                  <c:v>6.5</c:v>
                </c:pt>
                <c:pt idx="29">
                  <c:v>6</c:v>
                </c:pt>
                <c:pt idx="30">
                  <c:v>7.8</c:v>
                </c:pt>
                <c:pt idx="31">
                  <c:v>6.6</c:v>
                </c:pt>
                <c:pt idx="32">
                  <c:v>4.5999999999999996</c:v>
                </c:pt>
                <c:pt idx="33">
                  <c:v>5.9</c:v>
                </c:pt>
                <c:pt idx="34">
                  <c:v>7.3</c:v>
                </c:pt>
                <c:pt idx="35">
                  <c:v>5.0999999999999996</c:v>
                </c:pt>
                <c:pt idx="36">
                  <c:v>7.7</c:v>
                </c:pt>
                <c:pt idx="37">
                  <c:v>4.4000000000000004</c:v>
                </c:pt>
                <c:pt idx="38">
                  <c:v>8.1</c:v>
                </c:pt>
                <c:pt idx="39">
                  <c:v>6.7</c:v>
                </c:pt>
                <c:pt idx="40">
                  <c:v>4.0999999999999996</c:v>
                </c:pt>
                <c:pt idx="41">
                  <c:v>7.1</c:v>
                </c:pt>
                <c:pt idx="42">
                  <c:v>6.1</c:v>
                </c:pt>
                <c:pt idx="43">
                  <c:v>7.2</c:v>
                </c:pt>
                <c:pt idx="44">
                  <c:v>7.8</c:v>
                </c:pt>
                <c:pt idx="45">
                  <c:v>5.2</c:v>
                </c:pt>
                <c:pt idx="46">
                  <c:v>7.5</c:v>
                </c:pt>
                <c:pt idx="47">
                  <c:v>6.9</c:v>
                </c:pt>
                <c:pt idx="48">
                  <c:v>8</c:v>
                </c:pt>
                <c:pt idx="49">
                  <c:v>6.6</c:v>
                </c:pt>
                <c:pt idx="50">
                  <c:v>5.4</c:v>
                </c:pt>
                <c:pt idx="51">
                  <c:v>8.1999999999999993</c:v>
                </c:pt>
                <c:pt idx="52">
                  <c:v>6.4</c:v>
                </c:pt>
                <c:pt idx="53">
                  <c:v>6</c:v>
                </c:pt>
                <c:pt idx="54">
                  <c:v>4.0999999999999996</c:v>
                </c:pt>
                <c:pt idx="55">
                  <c:v>7.2</c:v>
                </c:pt>
                <c:pt idx="56">
                  <c:v>3.9</c:v>
                </c:pt>
                <c:pt idx="57">
                  <c:v>6.5</c:v>
                </c:pt>
                <c:pt idx="58">
                  <c:v>7.4</c:v>
                </c:pt>
                <c:pt idx="59">
                  <c:v>5.4</c:v>
                </c:pt>
                <c:pt idx="60">
                  <c:v>8.4</c:v>
                </c:pt>
                <c:pt idx="61">
                  <c:v>5.5</c:v>
                </c:pt>
                <c:pt idx="62">
                  <c:v>6.9</c:v>
                </c:pt>
                <c:pt idx="63">
                  <c:v>7.9</c:v>
                </c:pt>
                <c:pt idx="64">
                  <c:v>3.6</c:v>
                </c:pt>
                <c:pt idx="65">
                  <c:v>7.7</c:v>
                </c:pt>
                <c:pt idx="66">
                  <c:v>5.5</c:v>
                </c:pt>
                <c:pt idx="67">
                  <c:v>6.5</c:v>
                </c:pt>
                <c:pt idx="68">
                  <c:v>7.9</c:v>
                </c:pt>
                <c:pt idx="69">
                  <c:v>5.5</c:v>
                </c:pt>
                <c:pt idx="70">
                  <c:v>7.5</c:v>
                </c:pt>
                <c:pt idx="71">
                  <c:v>7.8</c:v>
                </c:pt>
                <c:pt idx="72">
                  <c:v>3.6</c:v>
                </c:pt>
                <c:pt idx="73">
                  <c:v>7.7</c:v>
                </c:pt>
                <c:pt idx="74">
                  <c:v>5.3</c:v>
                </c:pt>
                <c:pt idx="75">
                  <c:v>5</c:v>
                </c:pt>
                <c:pt idx="76">
                  <c:v>8.5</c:v>
                </c:pt>
                <c:pt idx="77">
                  <c:v>5.4</c:v>
                </c:pt>
                <c:pt idx="78">
                  <c:v>8.1</c:v>
                </c:pt>
                <c:pt idx="79">
                  <c:v>6.5</c:v>
                </c:pt>
                <c:pt idx="80">
                  <c:v>7.9</c:v>
                </c:pt>
                <c:pt idx="81">
                  <c:v>8.1</c:v>
                </c:pt>
                <c:pt idx="82">
                  <c:v>6.1</c:v>
                </c:pt>
                <c:pt idx="83">
                  <c:v>7.9</c:v>
                </c:pt>
                <c:pt idx="84">
                  <c:v>7.8</c:v>
                </c:pt>
                <c:pt idx="85">
                  <c:v>8</c:v>
                </c:pt>
                <c:pt idx="86">
                  <c:v>7</c:v>
                </c:pt>
                <c:pt idx="87">
                  <c:v>4.4000000000000004</c:v>
                </c:pt>
                <c:pt idx="88">
                  <c:v>7.6</c:v>
                </c:pt>
                <c:pt idx="89">
                  <c:v>7.4</c:v>
                </c:pt>
                <c:pt idx="90">
                  <c:v>3.8</c:v>
                </c:pt>
                <c:pt idx="91">
                  <c:v>8.9</c:v>
                </c:pt>
                <c:pt idx="92">
                  <c:v>7.9</c:v>
                </c:pt>
                <c:pt idx="93">
                  <c:v>4.0999999999999996</c:v>
                </c:pt>
                <c:pt idx="94">
                  <c:v>7</c:v>
                </c:pt>
                <c:pt idx="95">
                  <c:v>5.9</c:v>
                </c:pt>
                <c:pt idx="96">
                  <c:v>6.9</c:v>
                </c:pt>
                <c:pt idx="97">
                  <c:v>4.5</c:v>
                </c:pt>
                <c:pt idx="98">
                  <c:v>6.2</c:v>
                </c:pt>
                <c:pt idx="99">
                  <c:v>4.4000000000000004</c:v>
                </c:pt>
                <c:pt idx="100">
                  <c:v>7.3</c:v>
                </c:pt>
                <c:pt idx="101">
                  <c:v>3.9</c:v>
                </c:pt>
                <c:pt idx="102">
                  <c:v>4.5999999999999996</c:v>
                </c:pt>
                <c:pt idx="103">
                  <c:v>5</c:v>
                </c:pt>
                <c:pt idx="104">
                  <c:v>7.2</c:v>
                </c:pt>
                <c:pt idx="105">
                  <c:v>3.9</c:v>
                </c:pt>
                <c:pt idx="106">
                  <c:v>5.4</c:v>
                </c:pt>
                <c:pt idx="107">
                  <c:v>6.9</c:v>
                </c:pt>
                <c:pt idx="108">
                  <c:v>6.8</c:v>
                </c:pt>
                <c:pt idx="109">
                  <c:v>4</c:v>
                </c:pt>
                <c:pt idx="110">
                  <c:v>4.8</c:v>
                </c:pt>
                <c:pt idx="111">
                  <c:v>5.2</c:v>
                </c:pt>
                <c:pt idx="112">
                  <c:v>4</c:v>
                </c:pt>
                <c:pt idx="113">
                  <c:v>6.2</c:v>
                </c:pt>
                <c:pt idx="114">
                  <c:v>5.6</c:v>
                </c:pt>
                <c:pt idx="115">
                  <c:v>7.9</c:v>
                </c:pt>
                <c:pt idx="116">
                  <c:v>8.4</c:v>
                </c:pt>
                <c:pt idx="117">
                  <c:v>4.4000000000000004</c:v>
                </c:pt>
                <c:pt idx="118">
                  <c:v>4.2</c:v>
                </c:pt>
                <c:pt idx="119">
                  <c:v>7.2</c:v>
                </c:pt>
                <c:pt idx="120">
                  <c:v>6.5</c:v>
                </c:pt>
                <c:pt idx="121">
                  <c:v>5.9</c:v>
                </c:pt>
                <c:pt idx="122">
                  <c:v>7.6</c:v>
                </c:pt>
                <c:pt idx="123">
                  <c:v>5</c:v>
                </c:pt>
                <c:pt idx="124">
                  <c:v>7.7</c:v>
                </c:pt>
                <c:pt idx="125">
                  <c:v>4</c:v>
                </c:pt>
                <c:pt idx="126">
                  <c:v>6.7</c:v>
                </c:pt>
                <c:pt idx="127">
                  <c:v>4.5</c:v>
                </c:pt>
                <c:pt idx="128">
                  <c:v>5.5</c:v>
                </c:pt>
                <c:pt idx="129">
                  <c:v>4.0999999999999996</c:v>
                </c:pt>
                <c:pt idx="130">
                  <c:v>7.3</c:v>
                </c:pt>
                <c:pt idx="131">
                  <c:v>5.7</c:v>
                </c:pt>
                <c:pt idx="132">
                  <c:v>7.4</c:v>
                </c:pt>
                <c:pt idx="133">
                  <c:v>4.8</c:v>
                </c:pt>
                <c:pt idx="134">
                  <c:v>4.9000000000000004</c:v>
                </c:pt>
                <c:pt idx="135">
                  <c:v>6.4</c:v>
                </c:pt>
                <c:pt idx="136">
                  <c:v>5.7</c:v>
                </c:pt>
                <c:pt idx="137">
                  <c:v>4.5999999999999996</c:v>
                </c:pt>
                <c:pt idx="138">
                  <c:v>7.6</c:v>
                </c:pt>
                <c:pt idx="139">
                  <c:v>6.3</c:v>
                </c:pt>
                <c:pt idx="140">
                  <c:v>8.9</c:v>
                </c:pt>
                <c:pt idx="141">
                  <c:v>4.9000000000000004</c:v>
                </c:pt>
                <c:pt idx="142">
                  <c:v>7.5</c:v>
                </c:pt>
                <c:pt idx="143">
                  <c:v>5.6</c:v>
                </c:pt>
                <c:pt idx="144">
                  <c:v>6.3</c:v>
                </c:pt>
                <c:pt idx="145">
                  <c:v>5.5</c:v>
                </c:pt>
                <c:pt idx="146">
                  <c:v>4.3</c:v>
                </c:pt>
                <c:pt idx="147">
                  <c:v>6.8</c:v>
                </c:pt>
                <c:pt idx="148">
                  <c:v>8.8000000000000007</c:v>
                </c:pt>
                <c:pt idx="150">
                  <c:v>7.1</c:v>
                </c:pt>
                <c:pt idx="151">
                  <c:v>7.3</c:v>
                </c:pt>
                <c:pt idx="152">
                  <c:v>5.6</c:v>
                </c:pt>
                <c:pt idx="153">
                  <c:v>4.2</c:v>
                </c:pt>
                <c:pt idx="154">
                  <c:v>5.4</c:v>
                </c:pt>
                <c:pt idx="155">
                  <c:v>8</c:v>
                </c:pt>
                <c:pt idx="156">
                  <c:v>6.4</c:v>
                </c:pt>
                <c:pt idx="157">
                  <c:v>4.5</c:v>
                </c:pt>
                <c:pt idx="158">
                  <c:v>8.3000000000000007</c:v>
                </c:pt>
                <c:pt idx="159">
                  <c:v>5.3</c:v>
                </c:pt>
                <c:pt idx="160">
                  <c:v>5.8</c:v>
                </c:pt>
                <c:pt idx="161">
                  <c:v>3.8</c:v>
                </c:pt>
                <c:pt idx="162">
                  <c:v>5.4</c:v>
                </c:pt>
                <c:pt idx="163">
                  <c:v>7</c:v>
                </c:pt>
                <c:pt idx="164">
                  <c:v>7.3</c:v>
                </c:pt>
                <c:pt idx="165">
                  <c:v>4.9000000000000004</c:v>
                </c:pt>
                <c:pt idx="166">
                  <c:v>5.5</c:v>
                </c:pt>
                <c:pt idx="167">
                  <c:v>4.4000000000000004</c:v>
                </c:pt>
                <c:pt idx="168">
                  <c:v>5.4</c:v>
                </c:pt>
                <c:pt idx="169">
                  <c:v>6.6</c:v>
                </c:pt>
                <c:pt idx="170">
                  <c:v>5.5</c:v>
                </c:pt>
                <c:pt idx="171">
                  <c:v>8.3000000000000007</c:v>
                </c:pt>
                <c:pt idx="172">
                  <c:v>7.5</c:v>
                </c:pt>
                <c:pt idx="174">
                  <c:v>8.3000000000000007</c:v>
                </c:pt>
                <c:pt idx="175">
                  <c:v>5</c:v>
                </c:pt>
                <c:pt idx="176">
                  <c:v>6.4</c:v>
                </c:pt>
                <c:pt idx="177">
                  <c:v>5.6</c:v>
                </c:pt>
                <c:pt idx="178">
                  <c:v>4.4000000000000004</c:v>
                </c:pt>
                <c:pt idx="179">
                  <c:v>8.4</c:v>
                </c:pt>
                <c:pt idx="180">
                  <c:v>7.8</c:v>
                </c:pt>
                <c:pt idx="182">
                  <c:v>8.3000000000000007</c:v>
                </c:pt>
                <c:pt idx="183">
                  <c:v>4.9000000000000004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6.6</c:v>
                </c:pt>
                <c:pt idx="187">
                  <c:v>8.3000000000000007</c:v>
                </c:pt>
                <c:pt idx="188">
                  <c:v>7.6</c:v>
                </c:pt>
                <c:pt idx="190">
                  <c:v>9.3000000000000007</c:v>
                </c:pt>
                <c:pt idx="191">
                  <c:v>6.8</c:v>
                </c:pt>
                <c:pt idx="192">
                  <c:v>7.9</c:v>
                </c:pt>
                <c:pt idx="193">
                  <c:v>7.6</c:v>
                </c:pt>
                <c:pt idx="194">
                  <c:v>4.5</c:v>
                </c:pt>
                <c:pt idx="195">
                  <c:v>8.3000000000000007</c:v>
                </c:pt>
                <c:pt idx="196">
                  <c:v>7.7</c:v>
                </c:pt>
                <c:pt idx="197">
                  <c:v>7.5</c:v>
                </c:pt>
                <c:pt idx="198">
                  <c:v>6.6</c:v>
                </c:pt>
                <c:pt idx="199">
                  <c:v>8.1</c:v>
                </c:pt>
                <c:pt idx="200">
                  <c:v>4.4000000000000004</c:v>
                </c:pt>
                <c:pt idx="201">
                  <c:v>4.5</c:v>
                </c:pt>
                <c:pt idx="202">
                  <c:v>5.6</c:v>
                </c:pt>
                <c:pt idx="203">
                  <c:v>8.1</c:v>
                </c:pt>
                <c:pt idx="204">
                  <c:v>5.2</c:v>
                </c:pt>
                <c:pt idx="205">
                  <c:v>5.0999999999999996</c:v>
                </c:pt>
                <c:pt idx="206">
                  <c:v>6.3</c:v>
                </c:pt>
                <c:pt idx="207">
                  <c:v>5.0999999999999996</c:v>
                </c:pt>
                <c:pt idx="208">
                  <c:v>4</c:v>
                </c:pt>
                <c:pt idx="209">
                  <c:v>7.7</c:v>
                </c:pt>
                <c:pt idx="210">
                  <c:v>6</c:v>
                </c:pt>
                <c:pt idx="211">
                  <c:v>6.9</c:v>
                </c:pt>
                <c:pt idx="212">
                  <c:v>5.4</c:v>
                </c:pt>
                <c:pt idx="213">
                  <c:v>4.5999999999999996</c:v>
                </c:pt>
                <c:pt idx="214">
                  <c:v>6.4</c:v>
                </c:pt>
                <c:pt idx="215">
                  <c:v>7.5</c:v>
                </c:pt>
                <c:pt idx="216">
                  <c:v>4.0999999999999996</c:v>
                </c:pt>
                <c:pt idx="217">
                  <c:v>4</c:v>
                </c:pt>
                <c:pt idx="218">
                  <c:v>7.9</c:v>
                </c:pt>
                <c:pt idx="219">
                  <c:v>5.4</c:v>
                </c:pt>
                <c:pt idx="220">
                  <c:v>7.3</c:v>
                </c:pt>
                <c:pt idx="221">
                  <c:v>4.9000000000000004</c:v>
                </c:pt>
                <c:pt idx="222">
                  <c:v>5.5</c:v>
                </c:pt>
                <c:pt idx="223">
                  <c:v>6.7</c:v>
                </c:pt>
                <c:pt idx="224">
                  <c:v>6.7</c:v>
                </c:pt>
                <c:pt idx="225">
                  <c:v>4.0999999999999996</c:v>
                </c:pt>
                <c:pt idx="226">
                  <c:v>7.3</c:v>
                </c:pt>
                <c:pt idx="227">
                  <c:v>8.1</c:v>
                </c:pt>
                <c:pt idx="228">
                  <c:v>6.1</c:v>
                </c:pt>
                <c:pt idx="229">
                  <c:v>3.7</c:v>
                </c:pt>
                <c:pt idx="230">
                  <c:v>4.7</c:v>
                </c:pt>
                <c:pt idx="231">
                  <c:v>7.1</c:v>
                </c:pt>
                <c:pt idx="232">
                  <c:v>6.7</c:v>
                </c:pt>
                <c:pt idx="233">
                  <c:v>7.7</c:v>
                </c:pt>
                <c:pt idx="234">
                  <c:v>6.4</c:v>
                </c:pt>
                <c:pt idx="235">
                  <c:v>4.4000000000000004</c:v>
                </c:pt>
                <c:pt idx="236">
                  <c:v>5.7</c:v>
                </c:pt>
                <c:pt idx="237">
                  <c:v>4.3</c:v>
                </c:pt>
                <c:pt idx="238">
                  <c:v>7.3</c:v>
                </c:pt>
                <c:pt idx="239">
                  <c:v>7.5</c:v>
                </c:pt>
                <c:pt idx="240">
                  <c:v>6.4</c:v>
                </c:pt>
                <c:pt idx="241">
                  <c:v>4</c:v>
                </c:pt>
                <c:pt idx="242">
                  <c:v>7.8</c:v>
                </c:pt>
                <c:pt idx="243">
                  <c:v>7.4</c:v>
                </c:pt>
                <c:pt idx="244">
                  <c:v>5.6</c:v>
                </c:pt>
                <c:pt idx="245">
                  <c:v>3.9</c:v>
                </c:pt>
                <c:pt idx="246">
                  <c:v>7.5</c:v>
                </c:pt>
                <c:pt idx="247">
                  <c:v>6.9</c:v>
                </c:pt>
                <c:pt idx="248">
                  <c:v>6.9</c:v>
                </c:pt>
                <c:pt idx="249">
                  <c:v>3.7</c:v>
                </c:pt>
                <c:pt idx="250">
                  <c:v>4.9000000000000004</c:v>
                </c:pt>
                <c:pt idx="251">
                  <c:v>6.3</c:v>
                </c:pt>
                <c:pt idx="252">
                  <c:v>4.9000000000000004</c:v>
                </c:pt>
                <c:pt idx="253">
                  <c:v>4.7</c:v>
                </c:pt>
                <c:pt idx="254">
                  <c:v>7.3</c:v>
                </c:pt>
                <c:pt idx="255">
                  <c:v>7.7</c:v>
                </c:pt>
                <c:pt idx="256">
                  <c:v>3.6</c:v>
                </c:pt>
                <c:pt idx="257">
                  <c:v>8</c:v>
                </c:pt>
                <c:pt idx="258">
                  <c:v>5</c:v>
                </c:pt>
                <c:pt idx="259">
                  <c:v>6.1</c:v>
                </c:pt>
                <c:pt idx="260">
                  <c:v>5.3</c:v>
                </c:pt>
                <c:pt idx="261">
                  <c:v>4.7</c:v>
                </c:pt>
                <c:pt idx="262">
                  <c:v>7.5</c:v>
                </c:pt>
                <c:pt idx="263">
                  <c:v>5.0999999999999996</c:v>
                </c:pt>
                <c:pt idx="264">
                  <c:v>5.6</c:v>
                </c:pt>
                <c:pt idx="265">
                  <c:v>6.6</c:v>
                </c:pt>
                <c:pt idx="266">
                  <c:v>5.7</c:v>
                </c:pt>
                <c:pt idx="267">
                  <c:v>5.0999999999999996</c:v>
                </c:pt>
                <c:pt idx="268">
                  <c:v>7.5</c:v>
                </c:pt>
                <c:pt idx="269">
                  <c:v>7.1</c:v>
                </c:pt>
                <c:pt idx="270">
                  <c:v>7.1</c:v>
                </c:pt>
                <c:pt idx="271">
                  <c:v>5.3</c:v>
                </c:pt>
                <c:pt idx="272">
                  <c:v>6.3</c:v>
                </c:pt>
                <c:pt idx="273">
                  <c:v>6</c:v>
                </c:pt>
                <c:pt idx="274">
                  <c:v>6.8</c:v>
                </c:pt>
                <c:pt idx="275">
                  <c:v>7.9</c:v>
                </c:pt>
                <c:pt idx="276">
                  <c:v>4.3</c:v>
                </c:pt>
                <c:pt idx="277">
                  <c:v>5.0999999999999996</c:v>
                </c:pt>
              </c:numCache>
            </c:numRef>
          </c:xVal>
          <c:yVal>
            <c:numRef>
              <c:f>'Peterse thesis data'!$D$2:$D$279</c:f>
              <c:numCache>
                <c:formatCode>General</c:formatCode>
                <c:ptCount val="278"/>
                <c:pt idx="0">
                  <c:v>3.4</c:v>
                </c:pt>
                <c:pt idx="1">
                  <c:v>1.9</c:v>
                </c:pt>
                <c:pt idx="2">
                  <c:v>1.3</c:v>
                </c:pt>
                <c:pt idx="3">
                  <c:v>4.0999999999999996</c:v>
                </c:pt>
                <c:pt idx="4">
                  <c:v>0.5</c:v>
                </c:pt>
                <c:pt idx="5">
                  <c:v>0.5</c:v>
                </c:pt>
                <c:pt idx="6">
                  <c:v>0.3</c:v>
                </c:pt>
                <c:pt idx="7">
                  <c:v>5.0999999999999996</c:v>
                </c:pt>
                <c:pt idx="8">
                  <c:v>0.5</c:v>
                </c:pt>
                <c:pt idx="9">
                  <c:v>19.5</c:v>
                </c:pt>
                <c:pt idx="10">
                  <c:v>1.1000000000000001</c:v>
                </c:pt>
                <c:pt idx="11">
                  <c:v>0.1</c:v>
                </c:pt>
                <c:pt idx="12">
                  <c:v>1.2</c:v>
                </c:pt>
                <c:pt idx="13">
                  <c:v>1.6</c:v>
                </c:pt>
                <c:pt idx="14">
                  <c:v>0.4</c:v>
                </c:pt>
                <c:pt idx="15">
                  <c:v>2.5</c:v>
                </c:pt>
                <c:pt idx="16">
                  <c:v>0.7</c:v>
                </c:pt>
                <c:pt idx="17">
                  <c:v>0.5</c:v>
                </c:pt>
                <c:pt idx="18">
                  <c:v>19.399999999999999</c:v>
                </c:pt>
                <c:pt idx="19">
                  <c:v>13.3</c:v>
                </c:pt>
                <c:pt idx="20">
                  <c:v>3.7</c:v>
                </c:pt>
                <c:pt idx="21">
                  <c:v>1.1000000000000001</c:v>
                </c:pt>
                <c:pt idx="22">
                  <c:v>0.1</c:v>
                </c:pt>
                <c:pt idx="23">
                  <c:v>0.1</c:v>
                </c:pt>
                <c:pt idx="24">
                  <c:v>2.6</c:v>
                </c:pt>
                <c:pt idx="25">
                  <c:v>0.1</c:v>
                </c:pt>
                <c:pt idx="26">
                  <c:v>7</c:v>
                </c:pt>
                <c:pt idx="27">
                  <c:v>0</c:v>
                </c:pt>
                <c:pt idx="28">
                  <c:v>4.2</c:v>
                </c:pt>
                <c:pt idx="29">
                  <c:v>0.3</c:v>
                </c:pt>
                <c:pt idx="30">
                  <c:v>2.5</c:v>
                </c:pt>
                <c:pt idx="31">
                  <c:v>6</c:v>
                </c:pt>
                <c:pt idx="32">
                  <c:v>1</c:v>
                </c:pt>
                <c:pt idx="33">
                  <c:v>2.6</c:v>
                </c:pt>
                <c:pt idx="34">
                  <c:v>7.6</c:v>
                </c:pt>
                <c:pt idx="35">
                  <c:v>0</c:v>
                </c:pt>
                <c:pt idx="36">
                  <c:v>7.8</c:v>
                </c:pt>
                <c:pt idx="37">
                  <c:v>0</c:v>
                </c:pt>
                <c:pt idx="38">
                  <c:v>24.1</c:v>
                </c:pt>
                <c:pt idx="39">
                  <c:v>2.9</c:v>
                </c:pt>
                <c:pt idx="40">
                  <c:v>0.6</c:v>
                </c:pt>
                <c:pt idx="41">
                  <c:v>8.8000000000000007</c:v>
                </c:pt>
                <c:pt idx="42">
                  <c:v>8.4</c:v>
                </c:pt>
                <c:pt idx="43">
                  <c:v>8.8000000000000007</c:v>
                </c:pt>
                <c:pt idx="44">
                  <c:v>15.7</c:v>
                </c:pt>
                <c:pt idx="45">
                  <c:v>0.1</c:v>
                </c:pt>
                <c:pt idx="46">
                  <c:v>18</c:v>
                </c:pt>
                <c:pt idx="47">
                  <c:v>8.4</c:v>
                </c:pt>
                <c:pt idx="48">
                  <c:v>5.3</c:v>
                </c:pt>
                <c:pt idx="49">
                  <c:v>16.899999999999999</c:v>
                </c:pt>
                <c:pt idx="50">
                  <c:v>0.5</c:v>
                </c:pt>
                <c:pt idx="51">
                  <c:v>0</c:v>
                </c:pt>
                <c:pt idx="52">
                  <c:v>8.1</c:v>
                </c:pt>
                <c:pt idx="53">
                  <c:v>1</c:v>
                </c:pt>
                <c:pt idx="54">
                  <c:v>0.7</c:v>
                </c:pt>
                <c:pt idx="55">
                  <c:v>9.3000000000000007</c:v>
                </c:pt>
                <c:pt idx="56">
                  <c:v>1.1000000000000001</c:v>
                </c:pt>
                <c:pt idx="57">
                  <c:v>14.4</c:v>
                </c:pt>
                <c:pt idx="58">
                  <c:v>11.6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10.3</c:v>
                </c:pt>
                <c:pt idx="64">
                  <c:v>0.6</c:v>
                </c:pt>
                <c:pt idx="65">
                  <c:v>18.5</c:v>
                </c:pt>
                <c:pt idx="66">
                  <c:v>2.2000000000000002</c:v>
                </c:pt>
                <c:pt idx="67">
                  <c:v>3.5</c:v>
                </c:pt>
                <c:pt idx="68">
                  <c:v>16.399999999999999</c:v>
                </c:pt>
                <c:pt idx="69">
                  <c:v>0</c:v>
                </c:pt>
                <c:pt idx="70">
                  <c:v>12.8</c:v>
                </c:pt>
                <c:pt idx="71">
                  <c:v>19.600000000000001</c:v>
                </c:pt>
                <c:pt idx="72">
                  <c:v>0.5</c:v>
                </c:pt>
                <c:pt idx="73">
                  <c:v>16.399999999999999</c:v>
                </c:pt>
                <c:pt idx="74">
                  <c:v>1.3</c:v>
                </c:pt>
                <c:pt idx="75">
                  <c:v>0</c:v>
                </c:pt>
                <c:pt idx="76">
                  <c:v>15.8</c:v>
                </c:pt>
                <c:pt idx="77">
                  <c:v>0</c:v>
                </c:pt>
                <c:pt idx="78">
                  <c:v>17.399999999999999</c:v>
                </c:pt>
                <c:pt idx="79">
                  <c:v>12.1</c:v>
                </c:pt>
                <c:pt idx="80">
                  <c:v>17.600000000000001</c:v>
                </c:pt>
                <c:pt idx="81">
                  <c:v>8.9</c:v>
                </c:pt>
                <c:pt idx="82">
                  <c:v>5</c:v>
                </c:pt>
                <c:pt idx="83">
                  <c:v>4.3</c:v>
                </c:pt>
                <c:pt idx="84">
                  <c:v>9.8000000000000007</c:v>
                </c:pt>
                <c:pt idx="85">
                  <c:v>0</c:v>
                </c:pt>
                <c:pt idx="86">
                  <c:v>8</c:v>
                </c:pt>
                <c:pt idx="87">
                  <c:v>0.8</c:v>
                </c:pt>
                <c:pt idx="88">
                  <c:v>14.3</c:v>
                </c:pt>
                <c:pt idx="89">
                  <c:v>5.8</c:v>
                </c:pt>
                <c:pt idx="90">
                  <c:v>1.3</c:v>
                </c:pt>
                <c:pt idx="91">
                  <c:v>0</c:v>
                </c:pt>
                <c:pt idx="92">
                  <c:v>14.5</c:v>
                </c:pt>
                <c:pt idx="93">
                  <c:v>0</c:v>
                </c:pt>
                <c:pt idx="94">
                  <c:v>16.899999999999999</c:v>
                </c:pt>
                <c:pt idx="95">
                  <c:v>1.6</c:v>
                </c:pt>
                <c:pt idx="96">
                  <c:v>5.5</c:v>
                </c:pt>
                <c:pt idx="97">
                  <c:v>0.4</c:v>
                </c:pt>
                <c:pt idx="98">
                  <c:v>3.2</c:v>
                </c:pt>
                <c:pt idx="99">
                  <c:v>0.8</c:v>
                </c:pt>
                <c:pt idx="100">
                  <c:v>16.8</c:v>
                </c:pt>
                <c:pt idx="101">
                  <c:v>0.1</c:v>
                </c:pt>
                <c:pt idx="102">
                  <c:v>1.3</c:v>
                </c:pt>
                <c:pt idx="103">
                  <c:v>1.5</c:v>
                </c:pt>
                <c:pt idx="104">
                  <c:v>9.6999999999999993</c:v>
                </c:pt>
                <c:pt idx="105">
                  <c:v>0.1</c:v>
                </c:pt>
                <c:pt idx="106">
                  <c:v>1.3</c:v>
                </c:pt>
                <c:pt idx="107">
                  <c:v>2.6</c:v>
                </c:pt>
                <c:pt idx="108">
                  <c:v>0</c:v>
                </c:pt>
                <c:pt idx="109">
                  <c:v>0.3</c:v>
                </c:pt>
                <c:pt idx="110">
                  <c:v>1.6</c:v>
                </c:pt>
                <c:pt idx="111">
                  <c:v>1.3</c:v>
                </c:pt>
                <c:pt idx="112">
                  <c:v>0.4</c:v>
                </c:pt>
                <c:pt idx="113">
                  <c:v>3.8</c:v>
                </c:pt>
                <c:pt idx="114">
                  <c:v>2.2000000000000002</c:v>
                </c:pt>
                <c:pt idx="115">
                  <c:v>2.2999999999999998</c:v>
                </c:pt>
                <c:pt idx="116">
                  <c:v>15.2</c:v>
                </c:pt>
                <c:pt idx="117">
                  <c:v>0.2</c:v>
                </c:pt>
                <c:pt idx="118">
                  <c:v>2.2000000000000002</c:v>
                </c:pt>
                <c:pt idx="119">
                  <c:v>9.3000000000000007</c:v>
                </c:pt>
                <c:pt idx="120">
                  <c:v>9.6</c:v>
                </c:pt>
                <c:pt idx="121">
                  <c:v>1.4</c:v>
                </c:pt>
                <c:pt idx="122">
                  <c:v>16.600000000000001</c:v>
                </c:pt>
                <c:pt idx="123">
                  <c:v>18.100000000000001</c:v>
                </c:pt>
                <c:pt idx="124">
                  <c:v>7.1</c:v>
                </c:pt>
                <c:pt idx="125">
                  <c:v>0.1</c:v>
                </c:pt>
                <c:pt idx="126">
                  <c:v>7.3</c:v>
                </c:pt>
                <c:pt idx="127">
                  <c:v>0.9</c:v>
                </c:pt>
                <c:pt idx="128">
                  <c:v>2.2999999999999998</c:v>
                </c:pt>
                <c:pt idx="129">
                  <c:v>1.1000000000000001</c:v>
                </c:pt>
                <c:pt idx="130">
                  <c:v>9</c:v>
                </c:pt>
                <c:pt idx="131">
                  <c:v>0</c:v>
                </c:pt>
                <c:pt idx="132">
                  <c:v>4.7</c:v>
                </c:pt>
                <c:pt idx="133">
                  <c:v>0.5</c:v>
                </c:pt>
                <c:pt idx="134">
                  <c:v>1.5</c:v>
                </c:pt>
                <c:pt idx="135">
                  <c:v>4.2</c:v>
                </c:pt>
                <c:pt idx="136">
                  <c:v>5.0999999999999996</c:v>
                </c:pt>
                <c:pt idx="137">
                  <c:v>1.4</c:v>
                </c:pt>
                <c:pt idx="138">
                  <c:v>18.7</c:v>
                </c:pt>
                <c:pt idx="139">
                  <c:v>3</c:v>
                </c:pt>
                <c:pt idx="140">
                  <c:v>11.7</c:v>
                </c:pt>
                <c:pt idx="141">
                  <c:v>0.5</c:v>
                </c:pt>
                <c:pt idx="142">
                  <c:v>25.4</c:v>
                </c:pt>
                <c:pt idx="143">
                  <c:v>1.6</c:v>
                </c:pt>
                <c:pt idx="144">
                  <c:v>14.2</c:v>
                </c:pt>
                <c:pt idx="145">
                  <c:v>3.2</c:v>
                </c:pt>
                <c:pt idx="146">
                  <c:v>0.9</c:v>
                </c:pt>
                <c:pt idx="147">
                  <c:v>4</c:v>
                </c:pt>
                <c:pt idx="148">
                  <c:v>14.4</c:v>
                </c:pt>
                <c:pt idx="149">
                  <c:v>7.9</c:v>
                </c:pt>
                <c:pt idx="150">
                  <c:v>3.8</c:v>
                </c:pt>
                <c:pt idx="151">
                  <c:v>10</c:v>
                </c:pt>
                <c:pt idx="152">
                  <c:v>2.8</c:v>
                </c:pt>
                <c:pt idx="153">
                  <c:v>0.1</c:v>
                </c:pt>
                <c:pt idx="154">
                  <c:v>0.4</c:v>
                </c:pt>
                <c:pt idx="155">
                  <c:v>6.2</c:v>
                </c:pt>
                <c:pt idx="156">
                  <c:v>2.1</c:v>
                </c:pt>
                <c:pt idx="157">
                  <c:v>0.1</c:v>
                </c:pt>
                <c:pt idx="158">
                  <c:v>12.5</c:v>
                </c:pt>
                <c:pt idx="159">
                  <c:v>1.1000000000000001</c:v>
                </c:pt>
                <c:pt idx="160">
                  <c:v>3.8</c:v>
                </c:pt>
                <c:pt idx="161">
                  <c:v>0.1</c:v>
                </c:pt>
                <c:pt idx="162">
                  <c:v>1.6</c:v>
                </c:pt>
                <c:pt idx="163">
                  <c:v>2.4</c:v>
                </c:pt>
                <c:pt idx="164">
                  <c:v>14.8</c:v>
                </c:pt>
                <c:pt idx="165">
                  <c:v>0.9</c:v>
                </c:pt>
                <c:pt idx="166">
                  <c:v>2</c:v>
                </c:pt>
                <c:pt idx="167">
                  <c:v>0.9</c:v>
                </c:pt>
                <c:pt idx="168">
                  <c:v>1.9</c:v>
                </c:pt>
                <c:pt idx="169">
                  <c:v>11.5</c:v>
                </c:pt>
                <c:pt idx="170">
                  <c:v>0.2</c:v>
                </c:pt>
                <c:pt idx="171">
                  <c:v>2</c:v>
                </c:pt>
                <c:pt idx="172">
                  <c:v>15.3</c:v>
                </c:pt>
                <c:pt idx="173">
                  <c:v>0</c:v>
                </c:pt>
                <c:pt idx="174">
                  <c:v>17.899999999999999</c:v>
                </c:pt>
                <c:pt idx="175">
                  <c:v>0.9</c:v>
                </c:pt>
                <c:pt idx="176">
                  <c:v>6</c:v>
                </c:pt>
                <c:pt idx="177">
                  <c:v>3</c:v>
                </c:pt>
                <c:pt idx="178">
                  <c:v>0.2</c:v>
                </c:pt>
                <c:pt idx="179">
                  <c:v>2.6</c:v>
                </c:pt>
                <c:pt idx="180">
                  <c:v>23.9</c:v>
                </c:pt>
                <c:pt idx="181">
                  <c:v>0.2</c:v>
                </c:pt>
                <c:pt idx="182">
                  <c:v>16.7</c:v>
                </c:pt>
                <c:pt idx="183">
                  <c:v>1.3</c:v>
                </c:pt>
                <c:pt idx="184">
                  <c:v>1.4</c:v>
                </c:pt>
                <c:pt idx="185">
                  <c:v>0.5</c:v>
                </c:pt>
                <c:pt idx="186">
                  <c:v>2.2999999999999998</c:v>
                </c:pt>
                <c:pt idx="187">
                  <c:v>8.5</c:v>
                </c:pt>
                <c:pt idx="188">
                  <c:v>10.5</c:v>
                </c:pt>
                <c:pt idx="189">
                  <c:v>0</c:v>
                </c:pt>
                <c:pt idx="190">
                  <c:v>12.9</c:v>
                </c:pt>
                <c:pt idx="191">
                  <c:v>9.6999999999999993</c:v>
                </c:pt>
                <c:pt idx="192">
                  <c:v>19.600000000000001</c:v>
                </c:pt>
                <c:pt idx="193">
                  <c:v>10.199999999999999</c:v>
                </c:pt>
                <c:pt idx="194">
                  <c:v>0.9</c:v>
                </c:pt>
                <c:pt idx="195">
                  <c:v>1.8</c:v>
                </c:pt>
                <c:pt idx="196">
                  <c:v>2.5</c:v>
                </c:pt>
                <c:pt idx="197">
                  <c:v>11.8</c:v>
                </c:pt>
                <c:pt idx="198">
                  <c:v>6.8</c:v>
                </c:pt>
                <c:pt idx="199">
                  <c:v>19.7</c:v>
                </c:pt>
                <c:pt idx="200">
                  <c:v>0.3</c:v>
                </c:pt>
                <c:pt idx="201">
                  <c:v>0.7</c:v>
                </c:pt>
                <c:pt idx="202">
                  <c:v>2</c:v>
                </c:pt>
                <c:pt idx="203">
                  <c:v>16.8</c:v>
                </c:pt>
                <c:pt idx="204">
                  <c:v>0.9</c:v>
                </c:pt>
                <c:pt idx="205">
                  <c:v>0.2</c:v>
                </c:pt>
                <c:pt idx="206">
                  <c:v>16.600000000000001</c:v>
                </c:pt>
                <c:pt idx="207">
                  <c:v>0.9</c:v>
                </c:pt>
                <c:pt idx="208">
                  <c:v>0.5</c:v>
                </c:pt>
                <c:pt idx="209">
                  <c:v>17.7</c:v>
                </c:pt>
                <c:pt idx="210">
                  <c:v>2.1</c:v>
                </c:pt>
                <c:pt idx="211">
                  <c:v>8.1</c:v>
                </c:pt>
                <c:pt idx="212">
                  <c:v>0.6</c:v>
                </c:pt>
                <c:pt idx="213">
                  <c:v>0.1</c:v>
                </c:pt>
                <c:pt idx="214">
                  <c:v>7.5</c:v>
                </c:pt>
                <c:pt idx="215">
                  <c:v>20.2</c:v>
                </c:pt>
                <c:pt idx="216">
                  <c:v>0.1</c:v>
                </c:pt>
                <c:pt idx="217">
                  <c:v>0.8</c:v>
                </c:pt>
                <c:pt idx="218">
                  <c:v>7.1</c:v>
                </c:pt>
                <c:pt idx="219">
                  <c:v>0</c:v>
                </c:pt>
                <c:pt idx="220">
                  <c:v>6.8</c:v>
                </c:pt>
                <c:pt idx="221">
                  <c:v>0.4</c:v>
                </c:pt>
                <c:pt idx="222">
                  <c:v>1.3</c:v>
                </c:pt>
                <c:pt idx="223">
                  <c:v>13.8</c:v>
                </c:pt>
                <c:pt idx="224">
                  <c:v>16.899999999999999</c:v>
                </c:pt>
                <c:pt idx="225">
                  <c:v>1.1000000000000001</c:v>
                </c:pt>
                <c:pt idx="226">
                  <c:v>6.3</c:v>
                </c:pt>
                <c:pt idx="227">
                  <c:v>15.4</c:v>
                </c:pt>
                <c:pt idx="228">
                  <c:v>2.2999999999999998</c:v>
                </c:pt>
                <c:pt idx="229">
                  <c:v>0.2</c:v>
                </c:pt>
                <c:pt idx="230">
                  <c:v>1.4</c:v>
                </c:pt>
                <c:pt idx="231">
                  <c:v>15.5</c:v>
                </c:pt>
                <c:pt idx="232">
                  <c:v>11.1</c:v>
                </c:pt>
                <c:pt idx="233">
                  <c:v>27.6</c:v>
                </c:pt>
                <c:pt idx="234">
                  <c:v>0</c:v>
                </c:pt>
                <c:pt idx="235">
                  <c:v>6.1</c:v>
                </c:pt>
                <c:pt idx="236">
                  <c:v>2.2999999999999998</c:v>
                </c:pt>
                <c:pt idx="237">
                  <c:v>0.7</c:v>
                </c:pt>
                <c:pt idx="238">
                  <c:v>11.4</c:v>
                </c:pt>
                <c:pt idx="239">
                  <c:v>18</c:v>
                </c:pt>
                <c:pt idx="240">
                  <c:v>15.8</c:v>
                </c:pt>
                <c:pt idx="241">
                  <c:v>1.5</c:v>
                </c:pt>
                <c:pt idx="242">
                  <c:v>12.8</c:v>
                </c:pt>
                <c:pt idx="243">
                  <c:v>8</c:v>
                </c:pt>
                <c:pt idx="244">
                  <c:v>1.6</c:v>
                </c:pt>
                <c:pt idx="245">
                  <c:v>0.4</c:v>
                </c:pt>
                <c:pt idx="246">
                  <c:v>11.4</c:v>
                </c:pt>
                <c:pt idx="247">
                  <c:v>4.7</c:v>
                </c:pt>
                <c:pt idx="248">
                  <c:v>21.8</c:v>
                </c:pt>
                <c:pt idx="249">
                  <c:v>2.1</c:v>
                </c:pt>
                <c:pt idx="250">
                  <c:v>0.6</c:v>
                </c:pt>
                <c:pt idx="251">
                  <c:v>1.4</c:v>
                </c:pt>
                <c:pt idx="252">
                  <c:v>0.9</c:v>
                </c:pt>
                <c:pt idx="253">
                  <c:v>0</c:v>
                </c:pt>
                <c:pt idx="254">
                  <c:v>10.1</c:v>
                </c:pt>
                <c:pt idx="255">
                  <c:v>24.6</c:v>
                </c:pt>
                <c:pt idx="256">
                  <c:v>0.5</c:v>
                </c:pt>
                <c:pt idx="257">
                  <c:v>8.5</c:v>
                </c:pt>
                <c:pt idx="258">
                  <c:v>1.1000000000000001</c:v>
                </c:pt>
                <c:pt idx="259">
                  <c:v>2.9</c:v>
                </c:pt>
                <c:pt idx="260">
                  <c:v>0</c:v>
                </c:pt>
                <c:pt idx="261">
                  <c:v>1.7</c:v>
                </c:pt>
                <c:pt idx="262">
                  <c:v>9.1</c:v>
                </c:pt>
                <c:pt idx="263">
                  <c:v>0.5</c:v>
                </c:pt>
                <c:pt idx="264">
                  <c:v>0.8</c:v>
                </c:pt>
                <c:pt idx="265">
                  <c:v>1.6</c:v>
                </c:pt>
                <c:pt idx="266">
                  <c:v>5.2</c:v>
                </c:pt>
                <c:pt idx="267">
                  <c:v>0</c:v>
                </c:pt>
                <c:pt idx="268">
                  <c:v>17.3</c:v>
                </c:pt>
                <c:pt idx="269">
                  <c:v>25.5</c:v>
                </c:pt>
                <c:pt idx="270">
                  <c:v>12.8</c:v>
                </c:pt>
                <c:pt idx="271">
                  <c:v>0.3</c:v>
                </c:pt>
                <c:pt idx="272">
                  <c:v>0.8</c:v>
                </c:pt>
                <c:pt idx="273">
                  <c:v>2.5</c:v>
                </c:pt>
                <c:pt idx="274">
                  <c:v>1.3</c:v>
                </c:pt>
                <c:pt idx="275">
                  <c:v>13.5</c:v>
                </c:pt>
                <c:pt idx="276">
                  <c:v>0.6</c:v>
                </c:pt>
                <c:pt idx="27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E-3640-A2F5-F2ACD12D5ED1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data'!$W$48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xVal>
          <c:yVal>
            <c:numRef>
              <c:f>'Peterse thesis data'!$AK$48</c:f>
              <c:numCache>
                <c:formatCode>0.00</c:formatCode>
                <c:ptCount val="1"/>
                <c:pt idx="0">
                  <c:v>4.7580913753439642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E-3640-A2F5-F2ACD12D5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82600"/>
        <c:axId val="-2133226568"/>
      </c:scatterChart>
      <c:valAx>
        <c:axId val="-213508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226568"/>
        <c:crosses val="autoZero"/>
        <c:crossBetween val="midCat"/>
      </c:valAx>
      <c:valAx>
        <c:axId val="-2133226568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082600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2c vs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data'!$J$2:$J$279</c:f>
              <c:numCache>
                <c:formatCode>General</c:formatCode>
                <c:ptCount val="278"/>
                <c:pt idx="0">
                  <c:v>6.4</c:v>
                </c:pt>
                <c:pt idx="1">
                  <c:v>5.6</c:v>
                </c:pt>
                <c:pt idx="2">
                  <c:v>6.6</c:v>
                </c:pt>
                <c:pt idx="3">
                  <c:v>6</c:v>
                </c:pt>
                <c:pt idx="4">
                  <c:v>4.4000000000000004</c:v>
                </c:pt>
                <c:pt idx="5">
                  <c:v>4.5</c:v>
                </c:pt>
                <c:pt idx="6">
                  <c:v>5.2</c:v>
                </c:pt>
                <c:pt idx="7">
                  <c:v>6.4</c:v>
                </c:pt>
                <c:pt idx="8">
                  <c:v>4</c:v>
                </c:pt>
                <c:pt idx="9">
                  <c:v>7.7</c:v>
                </c:pt>
                <c:pt idx="10">
                  <c:v>5</c:v>
                </c:pt>
                <c:pt idx="11">
                  <c:v>3.9</c:v>
                </c:pt>
                <c:pt idx="12">
                  <c:v>4.5</c:v>
                </c:pt>
                <c:pt idx="13">
                  <c:v>5.5</c:v>
                </c:pt>
                <c:pt idx="14">
                  <c:v>4.7</c:v>
                </c:pt>
                <c:pt idx="15">
                  <c:v>6.1</c:v>
                </c:pt>
                <c:pt idx="16">
                  <c:v>4.3</c:v>
                </c:pt>
                <c:pt idx="17">
                  <c:v>4.9000000000000004</c:v>
                </c:pt>
                <c:pt idx="18">
                  <c:v>6.5</c:v>
                </c:pt>
                <c:pt idx="19">
                  <c:v>8</c:v>
                </c:pt>
                <c:pt idx="20">
                  <c:v>7.1</c:v>
                </c:pt>
                <c:pt idx="21">
                  <c:v>4.7</c:v>
                </c:pt>
                <c:pt idx="22">
                  <c:v>3.3</c:v>
                </c:pt>
                <c:pt idx="23">
                  <c:v>5.3</c:v>
                </c:pt>
                <c:pt idx="24">
                  <c:v>5.9</c:v>
                </c:pt>
                <c:pt idx="25">
                  <c:v>4.4000000000000004</c:v>
                </c:pt>
                <c:pt idx="26">
                  <c:v>7.4</c:v>
                </c:pt>
                <c:pt idx="27">
                  <c:v>5.4</c:v>
                </c:pt>
                <c:pt idx="28">
                  <c:v>6.5</c:v>
                </c:pt>
                <c:pt idx="29">
                  <c:v>6</c:v>
                </c:pt>
                <c:pt idx="30">
                  <c:v>7.8</c:v>
                </c:pt>
                <c:pt idx="31">
                  <c:v>6.6</c:v>
                </c:pt>
                <c:pt idx="32">
                  <c:v>4.5999999999999996</c:v>
                </c:pt>
                <c:pt idx="33">
                  <c:v>5.9</c:v>
                </c:pt>
                <c:pt idx="34">
                  <c:v>7.3</c:v>
                </c:pt>
                <c:pt idx="35">
                  <c:v>5.0999999999999996</c:v>
                </c:pt>
                <c:pt idx="36">
                  <c:v>7.7</c:v>
                </c:pt>
                <c:pt idx="37">
                  <c:v>4.4000000000000004</c:v>
                </c:pt>
                <c:pt idx="38">
                  <c:v>8.1</c:v>
                </c:pt>
                <c:pt idx="39">
                  <c:v>6.7</c:v>
                </c:pt>
                <c:pt idx="40">
                  <c:v>4.0999999999999996</c:v>
                </c:pt>
                <c:pt idx="41">
                  <c:v>7.1</c:v>
                </c:pt>
                <c:pt idx="42">
                  <c:v>6.1</c:v>
                </c:pt>
                <c:pt idx="43">
                  <c:v>7.2</c:v>
                </c:pt>
                <c:pt idx="44">
                  <c:v>7.8</c:v>
                </c:pt>
                <c:pt idx="45">
                  <c:v>5.2</c:v>
                </c:pt>
                <c:pt idx="46">
                  <c:v>7.5</c:v>
                </c:pt>
                <c:pt idx="47">
                  <c:v>6.9</c:v>
                </c:pt>
                <c:pt idx="48">
                  <c:v>8</c:v>
                </c:pt>
                <c:pt idx="49">
                  <c:v>6.6</c:v>
                </c:pt>
                <c:pt idx="50">
                  <c:v>5.4</c:v>
                </c:pt>
                <c:pt idx="51">
                  <c:v>8.1999999999999993</c:v>
                </c:pt>
                <c:pt idx="52">
                  <c:v>6.4</c:v>
                </c:pt>
                <c:pt idx="53">
                  <c:v>6</c:v>
                </c:pt>
                <c:pt idx="54">
                  <c:v>4.0999999999999996</c:v>
                </c:pt>
                <c:pt idx="55">
                  <c:v>7.2</c:v>
                </c:pt>
                <c:pt idx="56">
                  <c:v>3.9</c:v>
                </c:pt>
                <c:pt idx="57">
                  <c:v>6.5</c:v>
                </c:pt>
                <c:pt idx="58">
                  <c:v>7.4</c:v>
                </c:pt>
                <c:pt idx="59">
                  <c:v>5.4</c:v>
                </c:pt>
                <c:pt idx="60">
                  <c:v>8.4</c:v>
                </c:pt>
                <c:pt idx="61">
                  <c:v>5.5</c:v>
                </c:pt>
                <c:pt idx="62">
                  <c:v>6.9</c:v>
                </c:pt>
                <c:pt idx="63">
                  <c:v>7.9</c:v>
                </c:pt>
                <c:pt idx="64">
                  <c:v>3.6</c:v>
                </c:pt>
                <c:pt idx="65">
                  <c:v>7.7</c:v>
                </c:pt>
                <c:pt idx="66">
                  <c:v>5.5</c:v>
                </c:pt>
                <c:pt idx="67">
                  <c:v>6.5</c:v>
                </c:pt>
                <c:pt idx="68">
                  <c:v>7.9</c:v>
                </c:pt>
                <c:pt idx="69">
                  <c:v>5.5</c:v>
                </c:pt>
                <c:pt idx="70">
                  <c:v>7.5</c:v>
                </c:pt>
                <c:pt idx="71">
                  <c:v>7.8</c:v>
                </c:pt>
                <c:pt idx="72">
                  <c:v>3.6</c:v>
                </c:pt>
                <c:pt idx="73">
                  <c:v>7.7</c:v>
                </c:pt>
                <c:pt idx="74">
                  <c:v>5.3</c:v>
                </c:pt>
                <c:pt idx="75">
                  <c:v>5</c:v>
                </c:pt>
                <c:pt idx="76">
                  <c:v>8.5</c:v>
                </c:pt>
                <c:pt idx="77">
                  <c:v>5.4</c:v>
                </c:pt>
                <c:pt idx="78">
                  <c:v>8.1</c:v>
                </c:pt>
                <c:pt idx="79">
                  <c:v>6.5</c:v>
                </c:pt>
                <c:pt idx="80">
                  <c:v>7.9</c:v>
                </c:pt>
                <c:pt idx="81">
                  <c:v>8.1</c:v>
                </c:pt>
                <c:pt idx="82">
                  <c:v>6.1</c:v>
                </c:pt>
                <c:pt idx="83">
                  <c:v>7.9</c:v>
                </c:pt>
                <c:pt idx="84">
                  <c:v>7.8</c:v>
                </c:pt>
                <c:pt idx="85">
                  <c:v>8</c:v>
                </c:pt>
                <c:pt idx="86">
                  <c:v>7</c:v>
                </c:pt>
                <c:pt idx="87">
                  <c:v>4.4000000000000004</c:v>
                </c:pt>
                <c:pt idx="88">
                  <c:v>7.6</c:v>
                </c:pt>
                <c:pt idx="89">
                  <c:v>7.4</c:v>
                </c:pt>
                <c:pt idx="90">
                  <c:v>3.8</c:v>
                </c:pt>
                <c:pt idx="91">
                  <c:v>8.9</c:v>
                </c:pt>
                <c:pt idx="92">
                  <c:v>7.9</c:v>
                </c:pt>
                <c:pt idx="93">
                  <c:v>4.0999999999999996</c:v>
                </c:pt>
                <c:pt idx="94">
                  <c:v>7</c:v>
                </c:pt>
                <c:pt idx="95">
                  <c:v>5.9</c:v>
                </c:pt>
                <c:pt idx="96">
                  <c:v>6.9</c:v>
                </c:pt>
                <c:pt idx="97">
                  <c:v>4.5</c:v>
                </c:pt>
                <c:pt idx="98">
                  <c:v>6.2</c:v>
                </c:pt>
                <c:pt idx="99">
                  <c:v>4.4000000000000004</c:v>
                </c:pt>
                <c:pt idx="100">
                  <c:v>7.3</c:v>
                </c:pt>
                <c:pt idx="101">
                  <c:v>3.9</c:v>
                </c:pt>
                <c:pt idx="102">
                  <c:v>4.5999999999999996</c:v>
                </c:pt>
                <c:pt idx="103">
                  <c:v>5</c:v>
                </c:pt>
                <c:pt idx="104">
                  <c:v>7.2</c:v>
                </c:pt>
                <c:pt idx="105">
                  <c:v>3.9</c:v>
                </c:pt>
                <c:pt idx="106">
                  <c:v>5.4</c:v>
                </c:pt>
                <c:pt idx="107">
                  <c:v>6.9</c:v>
                </c:pt>
                <c:pt idx="108">
                  <c:v>6.8</c:v>
                </c:pt>
                <c:pt idx="109">
                  <c:v>4</c:v>
                </c:pt>
                <c:pt idx="110">
                  <c:v>4.8</c:v>
                </c:pt>
                <c:pt idx="111">
                  <c:v>5.2</c:v>
                </c:pt>
                <c:pt idx="112">
                  <c:v>4</c:v>
                </c:pt>
                <c:pt idx="113">
                  <c:v>6.2</c:v>
                </c:pt>
                <c:pt idx="114">
                  <c:v>5.6</c:v>
                </c:pt>
                <c:pt idx="115">
                  <c:v>7.9</c:v>
                </c:pt>
                <c:pt idx="116">
                  <c:v>8.4</c:v>
                </c:pt>
                <c:pt idx="117">
                  <c:v>4.4000000000000004</c:v>
                </c:pt>
                <c:pt idx="118">
                  <c:v>4.2</c:v>
                </c:pt>
                <c:pt idx="119">
                  <c:v>7.2</c:v>
                </c:pt>
                <c:pt idx="120">
                  <c:v>6.5</c:v>
                </c:pt>
                <c:pt idx="121">
                  <c:v>5.9</c:v>
                </c:pt>
                <c:pt idx="122">
                  <c:v>7.6</c:v>
                </c:pt>
                <c:pt idx="123">
                  <c:v>5</c:v>
                </c:pt>
                <c:pt idx="124">
                  <c:v>7.7</c:v>
                </c:pt>
                <c:pt idx="125">
                  <c:v>4</c:v>
                </c:pt>
                <c:pt idx="126">
                  <c:v>6.7</c:v>
                </c:pt>
                <c:pt idx="127">
                  <c:v>4.5</c:v>
                </c:pt>
                <c:pt idx="128">
                  <c:v>5.5</c:v>
                </c:pt>
                <c:pt idx="129">
                  <c:v>4.0999999999999996</c:v>
                </c:pt>
                <c:pt idx="130">
                  <c:v>7.3</c:v>
                </c:pt>
                <c:pt idx="131">
                  <c:v>5.7</c:v>
                </c:pt>
                <c:pt idx="132">
                  <c:v>7.4</c:v>
                </c:pt>
                <c:pt idx="133">
                  <c:v>4.8</c:v>
                </c:pt>
                <c:pt idx="134">
                  <c:v>4.9000000000000004</c:v>
                </c:pt>
                <c:pt idx="135">
                  <c:v>6.4</c:v>
                </c:pt>
                <c:pt idx="136">
                  <c:v>5.7</c:v>
                </c:pt>
                <c:pt idx="137">
                  <c:v>4.5999999999999996</c:v>
                </c:pt>
                <c:pt idx="138">
                  <c:v>7.6</c:v>
                </c:pt>
                <c:pt idx="139">
                  <c:v>6.3</c:v>
                </c:pt>
                <c:pt idx="140">
                  <c:v>8.9</c:v>
                </c:pt>
                <c:pt idx="141">
                  <c:v>4.9000000000000004</c:v>
                </c:pt>
                <c:pt idx="142">
                  <c:v>7.5</c:v>
                </c:pt>
                <c:pt idx="143">
                  <c:v>5.6</c:v>
                </c:pt>
                <c:pt idx="144">
                  <c:v>6.3</c:v>
                </c:pt>
                <c:pt idx="145">
                  <c:v>5.5</c:v>
                </c:pt>
                <c:pt idx="146">
                  <c:v>4.3</c:v>
                </c:pt>
                <c:pt idx="147">
                  <c:v>6.8</c:v>
                </c:pt>
                <c:pt idx="148">
                  <c:v>8.8000000000000007</c:v>
                </c:pt>
                <c:pt idx="150">
                  <c:v>7.1</c:v>
                </c:pt>
                <c:pt idx="151">
                  <c:v>7.3</c:v>
                </c:pt>
                <c:pt idx="152">
                  <c:v>5.6</c:v>
                </c:pt>
                <c:pt idx="153">
                  <c:v>4.2</c:v>
                </c:pt>
                <c:pt idx="154">
                  <c:v>5.4</c:v>
                </c:pt>
                <c:pt idx="155">
                  <c:v>8</c:v>
                </c:pt>
                <c:pt idx="156">
                  <c:v>6.4</c:v>
                </c:pt>
                <c:pt idx="157">
                  <c:v>4.5</c:v>
                </c:pt>
                <c:pt idx="158">
                  <c:v>8.3000000000000007</c:v>
                </c:pt>
                <c:pt idx="159">
                  <c:v>5.3</c:v>
                </c:pt>
                <c:pt idx="160">
                  <c:v>5.8</c:v>
                </c:pt>
                <c:pt idx="161">
                  <c:v>3.8</c:v>
                </c:pt>
                <c:pt idx="162">
                  <c:v>5.4</c:v>
                </c:pt>
                <c:pt idx="163">
                  <c:v>7</c:v>
                </c:pt>
                <c:pt idx="164">
                  <c:v>7.3</c:v>
                </c:pt>
                <c:pt idx="165">
                  <c:v>4.9000000000000004</c:v>
                </c:pt>
                <c:pt idx="166">
                  <c:v>5.5</c:v>
                </c:pt>
                <c:pt idx="167">
                  <c:v>4.4000000000000004</c:v>
                </c:pt>
                <c:pt idx="168">
                  <c:v>5.4</c:v>
                </c:pt>
                <c:pt idx="169">
                  <c:v>6.6</c:v>
                </c:pt>
                <c:pt idx="170">
                  <c:v>5.5</c:v>
                </c:pt>
                <c:pt idx="171">
                  <c:v>8.3000000000000007</c:v>
                </c:pt>
                <c:pt idx="172">
                  <c:v>7.5</c:v>
                </c:pt>
                <c:pt idx="174">
                  <c:v>8.3000000000000007</c:v>
                </c:pt>
                <c:pt idx="175">
                  <c:v>5</c:v>
                </c:pt>
                <c:pt idx="176">
                  <c:v>6.4</c:v>
                </c:pt>
                <c:pt idx="177">
                  <c:v>5.6</c:v>
                </c:pt>
                <c:pt idx="178">
                  <c:v>4.4000000000000004</c:v>
                </c:pt>
                <c:pt idx="179">
                  <c:v>8.4</c:v>
                </c:pt>
                <c:pt idx="180">
                  <c:v>7.8</c:v>
                </c:pt>
                <c:pt idx="182">
                  <c:v>8.3000000000000007</c:v>
                </c:pt>
                <c:pt idx="183">
                  <c:v>4.9000000000000004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6.6</c:v>
                </c:pt>
                <c:pt idx="187">
                  <c:v>8.3000000000000007</c:v>
                </c:pt>
                <c:pt idx="188">
                  <c:v>7.6</c:v>
                </c:pt>
                <c:pt idx="190">
                  <c:v>9.3000000000000007</c:v>
                </c:pt>
                <c:pt idx="191">
                  <c:v>6.8</c:v>
                </c:pt>
                <c:pt idx="192">
                  <c:v>7.9</c:v>
                </c:pt>
                <c:pt idx="193">
                  <c:v>7.6</c:v>
                </c:pt>
                <c:pt idx="194">
                  <c:v>4.5</c:v>
                </c:pt>
                <c:pt idx="195">
                  <c:v>8.3000000000000007</c:v>
                </c:pt>
                <c:pt idx="196">
                  <c:v>7.7</c:v>
                </c:pt>
                <c:pt idx="197">
                  <c:v>7.5</c:v>
                </c:pt>
                <c:pt idx="198">
                  <c:v>6.6</c:v>
                </c:pt>
                <c:pt idx="199">
                  <c:v>8.1</c:v>
                </c:pt>
                <c:pt idx="200">
                  <c:v>4.4000000000000004</c:v>
                </c:pt>
                <c:pt idx="201">
                  <c:v>4.5</c:v>
                </c:pt>
                <c:pt idx="202">
                  <c:v>5.6</c:v>
                </c:pt>
                <c:pt idx="203">
                  <c:v>8.1</c:v>
                </c:pt>
                <c:pt idx="204">
                  <c:v>5.2</c:v>
                </c:pt>
                <c:pt idx="205">
                  <c:v>5.0999999999999996</c:v>
                </c:pt>
                <c:pt idx="206">
                  <c:v>6.3</c:v>
                </c:pt>
                <c:pt idx="207">
                  <c:v>5.0999999999999996</c:v>
                </c:pt>
                <c:pt idx="208">
                  <c:v>4</c:v>
                </c:pt>
                <c:pt idx="209">
                  <c:v>7.7</c:v>
                </c:pt>
                <c:pt idx="210">
                  <c:v>6</c:v>
                </c:pt>
                <c:pt idx="211">
                  <c:v>6.9</c:v>
                </c:pt>
                <c:pt idx="212">
                  <c:v>5.4</c:v>
                </c:pt>
                <c:pt idx="213">
                  <c:v>4.5999999999999996</c:v>
                </c:pt>
                <c:pt idx="214">
                  <c:v>6.4</c:v>
                </c:pt>
                <c:pt idx="215">
                  <c:v>7.5</c:v>
                </c:pt>
                <c:pt idx="216">
                  <c:v>4.0999999999999996</c:v>
                </c:pt>
                <c:pt idx="217">
                  <c:v>4</c:v>
                </c:pt>
                <c:pt idx="218">
                  <c:v>7.9</c:v>
                </c:pt>
                <c:pt idx="219">
                  <c:v>5.4</c:v>
                </c:pt>
                <c:pt idx="220">
                  <c:v>7.3</c:v>
                </c:pt>
                <c:pt idx="221">
                  <c:v>4.9000000000000004</c:v>
                </c:pt>
                <c:pt idx="222">
                  <c:v>5.5</c:v>
                </c:pt>
                <c:pt idx="223">
                  <c:v>6.7</c:v>
                </c:pt>
                <c:pt idx="224">
                  <c:v>6.7</c:v>
                </c:pt>
                <c:pt idx="225">
                  <c:v>4.0999999999999996</c:v>
                </c:pt>
                <c:pt idx="226">
                  <c:v>7.3</c:v>
                </c:pt>
                <c:pt idx="227">
                  <c:v>8.1</c:v>
                </c:pt>
                <c:pt idx="228">
                  <c:v>6.1</c:v>
                </c:pt>
                <c:pt idx="229">
                  <c:v>3.7</c:v>
                </c:pt>
                <c:pt idx="230">
                  <c:v>4.7</c:v>
                </c:pt>
                <c:pt idx="231">
                  <c:v>7.1</c:v>
                </c:pt>
                <c:pt idx="232">
                  <c:v>6.7</c:v>
                </c:pt>
                <c:pt idx="233">
                  <c:v>7.7</c:v>
                </c:pt>
                <c:pt idx="234">
                  <c:v>6.4</c:v>
                </c:pt>
                <c:pt idx="235">
                  <c:v>4.4000000000000004</c:v>
                </c:pt>
                <c:pt idx="236">
                  <c:v>5.7</c:v>
                </c:pt>
                <c:pt idx="237">
                  <c:v>4.3</c:v>
                </c:pt>
                <c:pt idx="238">
                  <c:v>7.3</c:v>
                </c:pt>
                <c:pt idx="239">
                  <c:v>7.5</c:v>
                </c:pt>
                <c:pt idx="240">
                  <c:v>6.4</c:v>
                </c:pt>
                <c:pt idx="241">
                  <c:v>4</c:v>
                </c:pt>
                <c:pt idx="242">
                  <c:v>7.8</c:v>
                </c:pt>
                <c:pt idx="243">
                  <c:v>7.4</c:v>
                </c:pt>
                <c:pt idx="244">
                  <c:v>5.6</c:v>
                </c:pt>
                <c:pt idx="245">
                  <c:v>3.9</c:v>
                </c:pt>
                <c:pt idx="246">
                  <c:v>7.5</c:v>
                </c:pt>
                <c:pt idx="247">
                  <c:v>6.9</c:v>
                </c:pt>
                <c:pt idx="248">
                  <c:v>6.9</c:v>
                </c:pt>
                <c:pt idx="249">
                  <c:v>3.7</c:v>
                </c:pt>
                <c:pt idx="250">
                  <c:v>4.9000000000000004</c:v>
                </c:pt>
                <c:pt idx="251">
                  <c:v>6.3</c:v>
                </c:pt>
                <c:pt idx="252">
                  <c:v>4.9000000000000004</c:v>
                </c:pt>
                <c:pt idx="253">
                  <c:v>4.7</c:v>
                </c:pt>
                <c:pt idx="254">
                  <c:v>7.3</c:v>
                </c:pt>
                <c:pt idx="255">
                  <c:v>7.7</c:v>
                </c:pt>
                <c:pt idx="256">
                  <c:v>3.6</c:v>
                </c:pt>
                <c:pt idx="257">
                  <c:v>8</c:v>
                </c:pt>
                <c:pt idx="258">
                  <c:v>5</c:v>
                </c:pt>
                <c:pt idx="259">
                  <c:v>6.1</c:v>
                </c:pt>
                <c:pt idx="260">
                  <c:v>5.3</c:v>
                </c:pt>
                <c:pt idx="261">
                  <c:v>4.7</c:v>
                </c:pt>
                <c:pt idx="262">
                  <c:v>7.5</c:v>
                </c:pt>
                <c:pt idx="263">
                  <c:v>5.0999999999999996</c:v>
                </c:pt>
                <c:pt idx="264">
                  <c:v>5.6</c:v>
                </c:pt>
                <c:pt idx="265">
                  <c:v>6.6</c:v>
                </c:pt>
                <c:pt idx="266">
                  <c:v>5.7</c:v>
                </c:pt>
                <c:pt idx="267">
                  <c:v>5.0999999999999996</c:v>
                </c:pt>
                <c:pt idx="268">
                  <c:v>7.5</c:v>
                </c:pt>
                <c:pt idx="269">
                  <c:v>7.1</c:v>
                </c:pt>
                <c:pt idx="270">
                  <c:v>7.1</c:v>
                </c:pt>
                <c:pt idx="271">
                  <c:v>5.3</c:v>
                </c:pt>
                <c:pt idx="272">
                  <c:v>6.3</c:v>
                </c:pt>
                <c:pt idx="273">
                  <c:v>6</c:v>
                </c:pt>
                <c:pt idx="274">
                  <c:v>6.8</c:v>
                </c:pt>
                <c:pt idx="275">
                  <c:v>7.9</c:v>
                </c:pt>
                <c:pt idx="276">
                  <c:v>4.3</c:v>
                </c:pt>
                <c:pt idx="277">
                  <c:v>5.0999999999999996</c:v>
                </c:pt>
              </c:numCache>
            </c:numRef>
          </c:xVal>
          <c:yVal>
            <c:numRef>
              <c:f>'Peterse thesis data'!$E$2:$E$279</c:f>
              <c:numCache>
                <c:formatCode>General</c:formatCode>
                <c:ptCount val="278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0.2</c:v>
                </c:pt>
                <c:pt idx="5">
                  <c:v>0.4</c:v>
                </c:pt>
                <c:pt idx="6">
                  <c:v>0.1</c:v>
                </c:pt>
                <c:pt idx="7">
                  <c:v>0.5</c:v>
                </c:pt>
                <c:pt idx="8">
                  <c:v>0.4</c:v>
                </c:pt>
                <c:pt idx="9">
                  <c:v>0.9</c:v>
                </c:pt>
                <c:pt idx="10">
                  <c:v>0.7</c:v>
                </c:pt>
                <c:pt idx="11">
                  <c:v>0.1</c:v>
                </c:pt>
                <c:pt idx="12">
                  <c:v>1.2</c:v>
                </c:pt>
                <c:pt idx="13">
                  <c:v>0.3</c:v>
                </c:pt>
                <c:pt idx="14">
                  <c:v>0.1</c:v>
                </c:pt>
                <c:pt idx="15">
                  <c:v>0.2</c:v>
                </c:pt>
                <c:pt idx="16">
                  <c:v>0.4</c:v>
                </c:pt>
                <c:pt idx="17">
                  <c:v>0.3</c:v>
                </c:pt>
                <c:pt idx="18">
                  <c:v>1.4</c:v>
                </c:pt>
                <c:pt idx="19">
                  <c:v>1.4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0.1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0.9</c:v>
                </c:pt>
                <c:pt idx="32">
                  <c:v>0.2</c:v>
                </c:pt>
                <c:pt idx="33">
                  <c:v>0.4</c:v>
                </c:pt>
                <c:pt idx="34">
                  <c:v>0.8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</c:v>
                </c:pt>
                <c:pt idx="39">
                  <c:v>0.3</c:v>
                </c:pt>
                <c:pt idx="40">
                  <c:v>0.3</c:v>
                </c:pt>
                <c:pt idx="41">
                  <c:v>1.3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1.1000000000000001</c:v>
                </c:pt>
                <c:pt idx="48">
                  <c:v>0.2</c:v>
                </c:pt>
                <c:pt idx="49">
                  <c:v>1.4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0.9</c:v>
                </c:pt>
                <c:pt idx="56">
                  <c:v>0.6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</c:v>
                </c:pt>
                <c:pt idx="63">
                  <c:v>1.2</c:v>
                </c:pt>
                <c:pt idx="64">
                  <c:v>0.4</c:v>
                </c:pt>
                <c:pt idx="65">
                  <c:v>1.2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</c:v>
                </c:pt>
                <c:pt idx="71">
                  <c:v>2.5</c:v>
                </c:pt>
                <c:pt idx="72">
                  <c:v>0.4</c:v>
                </c:pt>
                <c:pt idx="73">
                  <c:v>1.5</c:v>
                </c:pt>
                <c:pt idx="74">
                  <c:v>0.7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1.3</c:v>
                </c:pt>
                <c:pt idx="79">
                  <c:v>1.9</c:v>
                </c:pt>
                <c:pt idx="80">
                  <c:v>0.9</c:v>
                </c:pt>
                <c:pt idx="81">
                  <c:v>1.2</c:v>
                </c:pt>
                <c:pt idx="82">
                  <c:v>1.5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0.6</c:v>
                </c:pt>
                <c:pt idx="88">
                  <c:v>0.4</c:v>
                </c:pt>
                <c:pt idx="89">
                  <c:v>0.6</c:v>
                </c:pt>
                <c:pt idx="90">
                  <c:v>0.6</c:v>
                </c:pt>
                <c:pt idx="91">
                  <c:v>0</c:v>
                </c:pt>
                <c:pt idx="92">
                  <c:v>0</c:v>
                </c:pt>
                <c:pt idx="93">
                  <c:v>0.2</c:v>
                </c:pt>
                <c:pt idx="94">
                  <c:v>1.3</c:v>
                </c:pt>
                <c:pt idx="95">
                  <c:v>0.7</c:v>
                </c:pt>
                <c:pt idx="96">
                  <c:v>0.9</c:v>
                </c:pt>
                <c:pt idx="97">
                  <c:v>0.6</c:v>
                </c:pt>
                <c:pt idx="98">
                  <c:v>0.9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0.7</c:v>
                </c:pt>
                <c:pt idx="103">
                  <c:v>0.6</c:v>
                </c:pt>
                <c:pt idx="104">
                  <c:v>0.8</c:v>
                </c:pt>
                <c:pt idx="105">
                  <c:v>0.1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0.8</c:v>
                </c:pt>
                <c:pt idx="111">
                  <c:v>0.4</c:v>
                </c:pt>
                <c:pt idx="112">
                  <c:v>0.2</c:v>
                </c:pt>
                <c:pt idx="113">
                  <c:v>0.2</c:v>
                </c:pt>
                <c:pt idx="114">
                  <c:v>0.5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1.1000000000000001</c:v>
                </c:pt>
                <c:pt idx="119">
                  <c:v>1.8</c:v>
                </c:pt>
                <c:pt idx="120">
                  <c:v>0.5</c:v>
                </c:pt>
                <c:pt idx="121">
                  <c:v>0.1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1.1000000000000001</c:v>
                </c:pt>
                <c:pt idx="127">
                  <c:v>0.5</c:v>
                </c:pt>
                <c:pt idx="128">
                  <c:v>0.1</c:v>
                </c:pt>
                <c:pt idx="129">
                  <c:v>0.6</c:v>
                </c:pt>
                <c:pt idx="130">
                  <c:v>0.9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0.3</c:v>
                </c:pt>
                <c:pt idx="135">
                  <c:v>0.5</c:v>
                </c:pt>
                <c:pt idx="136">
                  <c:v>0.2</c:v>
                </c:pt>
                <c:pt idx="137">
                  <c:v>0.2</c:v>
                </c:pt>
                <c:pt idx="138">
                  <c:v>1.1000000000000001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2.5</c:v>
                </c:pt>
                <c:pt idx="143">
                  <c:v>0.5</c:v>
                </c:pt>
                <c:pt idx="144">
                  <c:v>1.1000000000000001</c:v>
                </c:pt>
                <c:pt idx="145">
                  <c:v>0.2</c:v>
                </c:pt>
                <c:pt idx="146">
                  <c:v>0.6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</c:v>
                </c:pt>
                <c:pt idx="151">
                  <c:v>1.2</c:v>
                </c:pt>
                <c:pt idx="152">
                  <c:v>0.1</c:v>
                </c:pt>
                <c:pt idx="153">
                  <c:v>0.1</c:v>
                </c:pt>
                <c:pt idx="154">
                  <c:v>0.3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0.6</c:v>
                </c:pt>
                <c:pt idx="159">
                  <c:v>0.3</c:v>
                </c:pt>
                <c:pt idx="160">
                  <c:v>0.3</c:v>
                </c:pt>
                <c:pt idx="161">
                  <c:v>0.1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0.5</c:v>
                </c:pt>
                <c:pt idx="167">
                  <c:v>0.4</c:v>
                </c:pt>
                <c:pt idx="168">
                  <c:v>0.1</c:v>
                </c:pt>
                <c:pt idx="169">
                  <c:v>1.8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1.2</c:v>
                </c:pt>
                <c:pt idx="175">
                  <c:v>0.3</c:v>
                </c:pt>
                <c:pt idx="176">
                  <c:v>0.2</c:v>
                </c:pt>
                <c:pt idx="177">
                  <c:v>0.7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1.2</c:v>
                </c:pt>
                <c:pt idx="183">
                  <c:v>0.2</c:v>
                </c:pt>
                <c:pt idx="184">
                  <c:v>0.2</c:v>
                </c:pt>
                <c:pt idx="185">
                  <c:v>0.1</c:v>
                </c:pt>
                <c:pt idx="186">
                  <c:v>0.4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1.6</c:v>
                </c:pt>
                <c:pt idx="191">
                  <c:v>1.2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0.5</c:v>
                </c:pt>
                <c:pt idx="202">
                  <c:v>0</c:v>
                </c:pt>
                <c:pt idx="203">
                  <c:v>0</c:v>
                </c:pt>
                <c:pt idx="204">
                  <c:v>0.3</c:v>
                </c:pt>
                <c:pt idx="205">
                  <c:v>0</c:v>
                </c:pt>
                <c:pt idx="206">
                  <c:v>1.7</c:v>
                </c:pt>
                <c:pt idx="207">
                  <c:v>0.4</c:v>
                </c:pt>
                <c:pt idx="208">
                  <c:v>0.2</c:v>
                </c:pt>
                <c:pt idx="209">
                  <c:v>1.2</c:v>
                </c:pt>
                <c:pt idx="210">
                  <c:v>0</c:v>
                </c:pt>
                <c:pt idx="211">
                  <c:v>0</c:v>
                </c:pt>
                <c:pt idx="212">
                  <c:v>0.1</c:v>
                </c:pt>
                <c:pt idx="213">
                  <c:v>0</c:v>
                </c:pt>
                <c:pt idx="214">
                  <c:v>1.2</c:v>
                </c:pt>
                <c:pt idx="215">
                  <c:v>1.4</c:v>
                </c:pt>
                <c:pt idx="216">
                  <c:v>0.1</c:v>
                </c:pt>
                <c:pt idx="217">
                  <c:v>0.5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0.9</c:v>
                </c:pt>
                <c:pt idx="223">
                  <c:v>0.8</c:v>
                </c:pt>
                <c:pt idx="224">
                  <c:v>1</c:v>
                </c:pt>
                <c:pt idx="225">
                  <c:v>0.7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</c:v>
                </c:pt>
                <c:pt idx="231">
                  <c:v>1.2</c:v>
                </c:pt>
                <c:pt idx="232">
                  <c:v>0.7</c:v>
                </c:pt>
                <c:pt idx="233">
                  <c:v>1.6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1.4</c:v>
                </c:pt>
                <c:pt idx="239">
                  <c:v>1.3</c:v>
                </c:pt>
                <c:pt idx="240">
                  <c:v>0.9</c:v>
                </c:pt>
                <c:pt idx="241">
                  <c:v>0.7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1.1000000000000001</c:v>
                </c:pt>
                <c:pt idx="247">
                  <c:v>0.4</c:v>
                </c:pt>
                <c:pt idx="248">
                  <c:v>1.1000000000000001</c:v>
                </c:pt>
                <c:pt idx="249">
                  <c:v>0.6</c:v>
                </c:pt>
                <c:pt idx="250">
                  <c:v>0</c:v>
                </c:pt>
                <c:pt idx="251">
                  <c:v>0.4</c:v>
                </c:pt>
                <c:pt idx="252">
                  <c:v>0</c:v>
                </c:pt>
                <c:pt idx="253">
                  <c:v>0</c:v>
                </c:pt>
                <c:pt idx="254">
                  <c:v>0.9</c:v>
                </c:pt>
                <c:pt idx="255">
                  <c:v>2</c:v>
                </c:pt>
                <c:pt idx="256">
                  <c:v>0.5</c:v>
                </c:pt>
                <c:pt idx="257">
                  <c:v>0.9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0.7</c:v>
                </c:pt>
                <c:pt idx="262">
                  <c:v>1.2</c:v>
                </c:pt>
                <c:pt idx="263">
                  <c:v>0.5</c:v>
                </c:pt>
                <c:pt idx="264">
                  <c:v>0.4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0.6</c:v>
                </c:pt>
                <c:pt idx="269">
                  <c:v>2.6</c:v>
                </c:pt>
                <c:pt idx="270">
                  <c:v>1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0.9</c:v>
                </c:pt>
                <c:pt idx="275">
                  <c:v>1.6</c:v>
                </c:pt>
                <c:pt idx="276">
                  <c:v>0.3</c:v>
                </c:pt>
                <c:pt idx="27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C-FA49-BE9F-95B031130CAF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data'!$W$48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xVal>
          <c:yVal>
            <c:numRef>
              <c:f>'Peterse thesis data'!$AL$48</c:f>
              <c:numCache>
                <c:formatCode>0.00</c:formatCode>
                <c:ptCount val="1"/>
                <c:pt idx="0">
                  <c:v>1.9841699969467399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C-FA49-BE9F-95B03113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42504"/>
        <c:axId val="2137074968"/>
      </c:scatterChart>
      <c:valAx>
        <c:axId val="213484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074968"/>
        <c:crosses val="autoZero"/>
        <c:crossBetween val="midCat"/>
      </c:valAx>
      <c:valAx>
        <c:axId val="2137074968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842504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3a vs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data'!$J$2:$J$279</c:f>
              <c:numCache>
                <c:formatCode>General</c:formatCode>
                <c:ptCount val="278"/>
                <c:pt idx="0">
                  <c:v>6.4</c:v>
                </c:pt>
                <c:pt idx="1">
                  <c:v>5.6</c:v>
                </c:pt>
                <c:pt idx="2">
                  <c:v>6.6</c:v>
                </c:pt>
                <c:pt idx="3">
                  <c:v>6</c:v>
                </c:pt>
                <c:pt idx="4">
                  <c:v>4.4000000000000004</c:v>
                </c:pt>
                <c:pt idx="5">
                  <c:v>4.5</c:v>
                </c:pt>
                <c:pt idx="6">
                  <c:v>5.2</c:v>
                </c:pt>
                <c:pt idx="7">
                  <c:v>6.4</c:v>
                </c:pt>
                <c:pt idx="8">
                  <c:v>4</c:v>
                </c:pt>
                <c:pt idx="9">
                  <c:v>7.7</c:v>
                </c:pt>
                <c:pt idx="10">
                  <c:v>5</c:v>
                </c:pt>
                <c:pt idx="11">
                  <c:v>3.9</c:v>
                </c:pt>
                <c:pt idx="12">
                  <c:v>4.5</c:v>
                </c:pt>
                <c:pt idx="13">
                  <c:v>5.5</c:v>
                </c:pt>
                <c:pt idx="14">
                  <c:v>4.7</c:v>
                </c:pt>
                <c:pt idx="15">
                  <c:v>6.1</c:v>
                </c:pt>
                <c:pt idx="16">
                  <c:v>4.3</c:v>
                </c:pt>
                <c:pt idx="17">
                  <c:v>4.9000000000000004</c:v>
                </c:pt>
                <c:pt idx="18">
                  <c:v>6.5</c:v>
                </c:pt>
                <c:pt idx="19">
                  <c:v>8</c:v>
                </c:pt>
                <c:pt idx="20">
                  <c:v>7.1</c:v>
                </c:pt>
                <c:pt idx="21">
                  <c:v>4.7</c:v>
                </c:pt>
                <c:pt idx="22">
                  <c:v>3.3</c:v>
                </c:pt>
                <c:pt idx="23">
                  <c:v>5.3</c:v>
                </c:pt>
                <c:pt idx="24">
                  <c:v>5.9</c:v>
                </c:pt>
                <c:pt idx="25">
                  <c:v>4.4000000000000004</c:v>
                </c:pt>
                <c:pt idx="26">
                  <c:v>7.4</c:v>
                </c:pt>
                <c:pt idx="27">
                  <c:v>5.4</c:v>
                </c:pt>
                <c:pt idx="28">
                  <c:v>6.5</c:v>
                </c:pt>
                <c:pt idx="29">
                  <c:v>6</c:v>
                </c:pt>
                <c:pt idx="30">
                  <c:v>7.8</c:v>
                </c:pt>
                <c:pt idx="31">
                  <c:v>6.6</c:v>
                </c:pt>
                <c:pt idx="32">
                  <c:v>4.5999999999999996</c:v>
                </c:pt>
                <c:pt idx="33">
                  <c:v>5.9</c:v>
                </c:pt>
                <c:pt idx="34">
                  <c:v>7.3</c:v>
                </c:pt>
                <c:pt idx="35">
                  <c:v>5.0999999999999996</c:v>
                </c:pt>
                <c:pt idx="36">
                  <c:v>7.7</c:v>
                </c:pt>
                <c:pt idx="37">
                  <c:v>4.4000000000000004</c:v>
                </c:pt>
                <c:pt idx="38">
                  <c:v>8.1</c:v>
                </c:pt>
                <c:pt idx="39">
                  <c:v>6.7</c:v>
                </c:pt>
                <c:pt idx="40">
                  <c:v>4.0999999999999996</c:v>
                </c:pt>
                <c:pt idx="41">
                  <c:v>7.1</c:v>
                </c:pt>
                <c:pt idx="42">
                  <c:v>6.1</c:v>
                </c:pt>
                <c:pt idx="43">
                  <c:v>7.2</c:v>
                </c:pt>
                <c:pt idx="44">
                  <c:v>7.8</c:v>
                </c:pt>
                <c:pt idx="45">
                  <c:v>5.2</c:v>
                </c:pt>
                <c:pt idx="46">
                  <c:v>7.5</c:v>
                </c:pt>
                <c:pt idx="47">
                  <c:v>6.9</c:v>
                </c:pt>
                <c:pt idx="48">
                  <c:v>8</c:v>
                </c:pt>
                <c:pt idx="49">
                  <c:v>6.6</c:v>
                </c:pt>
                <c:pt idx="50">
                  <c:v>5.4</c:v>
                </c:pt>
                <c:pt idx="51">
                  <c:v>8.1999999999999993</c:v>
                </c:pt>
                <c:pt idx="52">
                  <c:v>6.4</c:v>
                </c:pt>
                <c:pt idx="53">
                  <c:v>6</c:v>
                </c:pt>
                <c:pt idx="54">
                  <c:v>4.0999999999999996</c:v>
                </c:pt>
                <c:pt idx="55">
                  <c:v>7.2</c:v>
                </c:pt>
                <c:pt idx="56">
                  <c:v>3.9</c:v>
                </c:pt>
                <c:pt idx="57">
                  <c:v>6.5</c:v>
                </c:pt>
                <c:pt idx="58">
                  <c:v>7.4</c:v>
                </c:pt>
                <c:pt idx="59">
                  <c:v>5.4</c:v>
                </c:pt>
                <c:pt idx="60">
                  <c:v>8.4</c:v>
                </c:pt>
                <c:pt idx="61">
                  <c:v>5.5</c:v>
                </c:pt>
                <c:pt idx="62">
                  <c:v>6.9</c:v>
                </c:pt>
                <c:pt idx="63">
                  <c:v>7.9</c:v>
                </c:pt>
                <c:pt idx="64">
                  <c:v>3.6</c:v>
                </c:pt>
                <c:pt idx="65">
                  <c:v>7.7</c:v>
                </c:pt>
                <c:pt idx="66">
                  <c:v>5.5</c:v>
                </c:pt>
                <c:pt idx="67">
                  <c:v>6.5</c:v>
                </c:pt>
                <c:pt idx="68">
                  <c:v>7.9</c:v>
                </c:pt>
                <c:pt idx="69">
                  <c:v>5.5</c:v>
                </c:pt>
                <c:pt idx="70">
                  <c:v>7.5</c:v>
                </c:pt>
                <c:pt idx="71">
                  <c:v>7.8</c:v>
                </c:pt>
                <c:pt idx="72">
                  <c:v>3.6</c:v>
                </c:pt>
                <c:pt idx="73">
                  <c:v>7.7</c:v>
                </c:pt>
                <c:pt idx="74">
                  <c:v>5.3</c:v>
                </c:pt>
                <c:pt idx="75">
                  <c:v>5</c:v>
                </c:pt>
                <c:pt idx="76">
                  <c:v>8.5</c:v>
                </c:pt>
                <c:pt idx="77">
                  <c:v>5.4</c:v>
                </c:pt>
                <c:pt idx="78">
                  <c:v>8.1</c:v>
                </c:pt>
                <c:pt idx="79">
                  <c:v>6.5</c:v>
                </c:pt>
                <c:pt idx="80">
                  <c:v>7.9</c:v>
                </c:pt>
                <c:pt idx="81">
                  <c:v>8.1</c:v>
                </c:pt>
                <c:pt idx="82">
                  <c:v>6.1</c:v>
                </c:pt>
                <c:pt idx="83">
                  <c:v>7.9</c:v>
                </c:pt>
                <c:pt idx="84">
                  <c:v>7.8</c:v>
                </c:pt>
                <c:pt idx="85">
                  <c:v>8</c:v>
                </c:pt>
                <c:pt idx="86">
                  <c:v>7</c:v>
                </c:pt>
                <c:pt idx="87">
                  <c:v>4.4000000000000004</c:v>
                </c:pt>
                <c:pt idx="88">
                  <c:v>7.6</c:v>
                </c:pt>
                <c:pt idx="89">
                  <c:v>7.4</c:v>
                </c:pt>
                <c:pt idx="90">
                  <c:v>3.8</c:v>
                </c:pt>
                <c:pt idx="91">
                  <c:v>8.9</c:v>
                </c:pt>
                <c:pt idx="92">
                  <c:v>7.9</c:v>
                </c:pt>
                <c:pt idx="93">
                  <c:v>4.0999999999999996</c:v>
                </c:pt>
                <c:pt idx="94">
                  <c:v>7</c:v>
                </c:pt>
                <c:pt idx="95">
                  <c:v>5.9</c:v>
                </c:pt>
                <c:pt idx="96">
                  <c:v>6.9</c:v>
                </c:pt>
                <c:pt idx="97">
                  <c:v>4.5</c:v>
                </c:pt>
                <c:pt idx="98">
                  <c:v>6.2</c:v>
                </c:pt>
                <c:pt idx="99">
                  <c:v>4.4000000000000004</c:v>
                </c:pt>
                <c:pt idx="100">
                  <c:v>7.3</c:v>
                </c:pt>
                <c:pt idx="101">
                  <c:v>3.9</c:v>
                </c:pt>
                <c:pt idx="102">
                  <c:v>4.5999999999999996</c:v>
                </c:pt>
                <c:pt idx="103">
                  <c:v>5</c:v>
                </c:pt>
                <c:pt idx="104">
                  <c:v>7.2</c:v>
                </c:pt>
                <c:pt idx="105">
                  <c:v>3.9</c:v>
                </c:pt>
                <c:pt idx="106">
                  <c:v>5.4</c:v>
                </c:pt>
                <c:pt idx="107">
                  <c:v>6.9</c:v>
                </c:pt>
                <c:pt idx="108">
                  <c:v>6.8</c:v>
                </c:pt>
                <c:pt idx="109">
                  <c:v>4</c:v>
                </c:pt>
                <c:pt idx="110">
                  <c:v>4.8</c:v>
                </c:pt>
                <c:pt idx="111">
                  <c:v>5.2</c:v>
                </c:pt>
                <c:pt idx="112">
                  <c:v>4</c:v>
                </c:pt>
                <c:pt idx="113">
                  <c:v>6.2</c:v>
                </c:pt>
                <c:pt idx="114">
                  <c:v>5.6</c:v>
                </c:pt>
                <c:pt idx="115">
                  <c:v>7.9</c:v>
                </c:pt>
                <c:pt idx="116">
                  <c:v>8.4</c:v>
                </c:pt>
                <c:pt idx="117">
                  <c:v>4.4000000000000004</c:v>
                </c:pt>
                <c:pt idx="118">
                  <c:v>4.2</c:v>
                </c:pt>
                <c:pt idx="119">
                  <c:v>7.2</c:v>
                </c:pt>
                <c:pt idx="120">
                  <c:v>6.5</c:v>
                </c:pt>
                <c:pt idx="121">
                  <c:v>5.9</c:v>
                </c:pt>
                <c:pt idx="122">
                  <c:v>7.6</c:v>
                </c:pt>
                <c:pt idx="123">
                  <c:v>5</c:v>
                </c:pt>
                <c:pt idx="124">
                  <c:v>7.7</c:v>
                </c:pt>
                <c:pt idx="125">
                  <c:v>4</c:v>
                </c:pt>
                <c:pt idx="126">
                  <c:v>6.7</c:v>
                </c:pt>
                <c:pt idx="127">
                  <c:v>4.5</c:v>
                </c:pt>
                <c:pt idx="128">
                  <c:v>5.5</c:v>
                </c:pt>
                <c:pt idx="129">
                  <c:v>4.0999999999999996</c:v>
                </c:pt>
                <c:pt idx="130">
                  <c:v>7.3</c:v>
                </c:pt>
                <c:pt idx="131">
                  <c:v>5.7</c:v>
                </c:pt>
                <c:pt idx="132">
                  <c:v>7.4</c:v>
                </c:pt>
                <c:pt idx="133">
                  <c:v>4.8</c:v>
                </c:pt>
                <c:pt idx="134">
                  <c:v>4.9000000000000004</c:v>
                </c:pt>
                <c:pt idx="135">
                  <c:v>6.4</c:v>
                </c:pt>
                <c:pt idx="136">
                  <c:v>5.7</c:v>
                </c:pt>
                <c:pt idx="137">
                  <c:v>4.5999999999999996</c:v>
                </c:pt>
                <c:pt idx="138">
                  <c:v>7.6</c:v>
                </c:pt>
                <c:pt idx="139">
                  <c:v>6.3</c:v>
                </c:pt>
                <c:pt idx="140">
                  <c:v>8.9</c:v>
                </c:pt>
                <c:pt idx="141">
                  <c:v>4.9000000000000004</c:v>
                </c:pt>
                <c:pt idx="142">
                  <c:v>7.5</c:v>
                </c:pt>
                <c:pt idx="143">
                  <c:v>5.6</c:v>
                </c:pt>
                <c:pt idx="144">
                  <c:v>6.3</c:v>
                </c:pt>
                <c:pt idx="145">
                  <c:v>5.5</c:v>
                </c:pt>
                <c:pt idx="146">
                  <c:v>4.3</c:v>
                </c:pt>
                <c:pt idx="147">
                  <c:v>6.8</c:v>
                </c:pt>
                <c:pt idx="148">
                  <c:v>8.8000000000000007</c:v>
                </c:pt>
                <c:pt idx="150">
                  <c:v>7.1</c:v>
                </c:pt>
                <c:pt idx="151">
                  <c:v>7.3</c:v>
                </c:pt>
                <c:pt idx="152">
                  <c:v>5.6</c:v>
                </c:pt>
                <c:pt idx="153">
                  <c:v>4.2</c:v>
                </c:pt>
                <c:pt idx="154">
                  <c:v>5.4</c:v>
                </c:pt>
                <c:pt idx="155">
                  <c:v>8</c:v>
                </c:pt>
                <c:pt idx="156">
                  <c:v>6.4</c:v>
                </c:pt>
                <c:pt idx="157">
                  <c:v>4.5</c:v>
                </c:pt>
                <c:pt idx="158">
                  <c:v>8.3000000000000007</c:v>
                </c:pt>
                <c:pt idx="159">
                  <c:v>5.3</c:v>
                </c:pt>
                <c:pt idx="160">
                  <c:v>5.8</c:v>
                </c:pt>
                <c:pt idx="161">
                  <c:v>3.8</c:v>
                </c:pt>
                <c:pt idx="162">
                  <c:v>5.4</c:v>
                </c:pt>
                <c:pt idx="163">
                  <c:v>7</c:v>
                </c:pt>
                <c:pt idx="164">
                  <c:v>7.3</c:v>
                </c:pt>
                <c:pt idx="165">
                  <c:v>4.9000000000000004</c:v>
                </c:pt>
                <c:pt idx="166">
                  <c:v>5.5</c:v>
                </c:pt>
                <c:pt idx="167">
                  <c:v>4.4000000000000004</c:v>
                </c:pt>
                <c:pt idx="168">
                  <c:v>5.4</c:v>
                </c:pt>
                <c:pt idx="169">
                  <c:v>6.6</c:v>
                </c:pt>
                <c:pt idx="170">
                  <c:v>5.5</c:v>
                </c:pt>
                <c:pt idx="171">
                  <c:v>8.3000000000000007</c:v>
                </c:pt>
                <c:pt idx="172">
                  <c:v>7.5</c:v>
                </c:pt>
                <c:pt idx="174">
                  <c:v>8.3000000000000007</c:v>
                </c:pt>
                <c:pt idx="175">
                  <c:v>5</c:v>
                </c:pt>
                <c:pt idx="176">
                  <c:v>6.4</c:v>
                </c:pt>
                <c:pt idx="177">
                  <c:v>5.6</c:v>
                </c:pt>
                <c:pt idx="178">
                  <c:v>4.4000000000000004</c:v>
                </c:pt>
                <c:pt idx="179">
                  <c:v>8.4</c:v>
                </c:pt>
                <c:pt idx="180">
                  <c:v>7.8</c:v>
                </c:pt>
                <c:pt idx="182">
                  <c:v>8.3000000000000007</c:v>
                </c:pt>
                <c:pt idx="183">
                  <c:v>4.9000000000000004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6.6</c:v>
                </c:pt>
                <c:pt idx="187">
                  <c:v>8.3000000000000007</c:v>
                </c:pt>
                <c:pt idx="188">
                  <c:v>7.6</c:v>
                </c:pt>
                <c:pt idx="190">
                  <c:v>9.3000000000000007</c:v>
                </c:pt>
                <c:pt idx="191">
                  <c:v>6.8</c:v>
                </c:pt>
                <c:pt idx="192">
                  <c:v>7.9</c:v>
                </c:pt>
                <c:pt idx="193">
                  <c:v>7.6</c:v>
                </c:pt>
                <c:pt idx="194">
                  <c:v>4.5</c:v>
                </c:pt>
                <c:pt idx="195">
                  <c:v>8.3000000000000007</c:v>
                </c:pt>
                <c:pt idx="196">
                  <c:v>7.7</c:v>
                </c:pt>
                <c:pt idx="197">
                  <c:v>7.5</c:v>
                </c:pt>
                <c:pt idx="198">
                  <c:v>6.6</c:v>
                </c:pt>
                <c:pt idx="199">
                  <c:v>8.1</c:v>
                </c:pt>
                <c:pt idx="200">
                  <c:v>4.4000000000000004</c:v>
                </c:pt>
                <c:pt idx="201">
                  <c:v>4.5</c:v>
                </c:pt>
                <c:pt idx="202">
                  <c:v>5.6</c:v>
                </c:pt>
                <c:pt idx="203">
                  <c:v>8.1</c:v>
                </c:pt>
                <c:pt idx="204">
                  <c:v>5.2</c:v>
                </c:pt>
                <c:pt idx="205">
                  <c:v>5.0999999999999996</c:v>
                </c:pt>
                <c:pt idx="206">
                  <c:v>6.3</c:v>
                </c:pt>
                <c:pt idx="207">
                  <c:v>5.0999999999999996</c:v>
                </c:pt>
                <c:pt idx="208">
                  <c:v>4</c:v>
                </c:pt>
                <c:pt idx="209">
                  <c:v>7.7</c:v>
                </c:pt>
                <c:pt idx="210">
                  <c:v>6</c:v>
                </c:pt>
                <c:pt idx="211">
                  <c:v>6.9</c:v>
                </c:pt>
                <c:pt idx="212">
                  <c:v>5.4</c:v>
                </c:pt>
                <c:pt idx="213">
                  <c:v>4.5999999999999996</c:v>
                </c:pt>
                <c:pt idx="214">
                  <c:v>6.4</c:v>
                </c:pt>
                <c:pt idx="215">
                  <c:v>7.5</c:v>
                </c:pt>
                <c:pt idx="216">
                  <c:v>4.0999999999999996</c:v>
                </c:pt>
                <c:pt idx="217">
                  <c:v>4</c:v>
                </c:pt>
                <c:pt idx="218">
                  <c:v>7.9</c:v>
                </c:pt>
                <c:pt idx="219">
                  <c:v>5.4</c:v>
                </c:pt>
                <c:pt idx="220">
                  <c:v>7.3</c:v>
                </c:pt>
                <c:pt idx="221">
                  <c:v>4.9000000000000004</c:v>
                </c:pt>
                <c:pt idx="222">
                  <c:v>5.5</c:v>
                </c:pt>
                <c:pt idx="223">
                  <c:v>6.7</c:v>
                </c:pt>
                <c:pt idx="224">
                  <c:v>6.7</c:v>
                </c:pt>
                <c:pt idx="225">
                  <c:v>4.0999999999999996</c:v>
                </c:pt>
                <c:pt idx="226">
                  <c:v>7.3</c:v>
                </c:pt>
                <c:pt idx="227">
                  <c:v>8.1</c:v>
                </c:pt>
                <c:pt idx="228">
                  <c:v>6.1</c:v>
                </c:pt>
                <c:pt idx="229">
                  <c:v>3.7</c:v>
                </c:pt>
                <c:pt idx="230">
                  <c:v>4.7</c:v>
                </c:pt>
                <c:pt idx="231">
                  <c:v>7.1</c:v>
                </c:pt>
                <c:pt idx="232">
                  <c:v>6.7</c:v>
                </c:pt>
                <c:pt idx="233">
                  <c:v>7.7</c:v>
                </c:pt>
                <c:pt idx="234">
                  <c:v>6.4</c:v>
                </c:pt>
                <c:pt idx="235">
                  <c:v>4.4000000000000004</c:v>
                </c:pt>
                <c:pt idx="236">
                  <c:v>5.7</c:v>
                </c:pt>
                <c:pt idx="237">
                  <c:v>4.3</c:v>
                </c:pt>
                <c:pt idx="238">
                  <c:v>7.3</c:v>
                </c:pt>
                <c:pt idx="239">
                  <c:v>7.5</c:v>
                </c:pt>
                <c:pt idx="240">
                  <c:v>6.4</c:v>
                </c:pt>
                <c:pt idx="241">
                  <c:v>4</c:v>
                </c:pt>
                <c:pt idx="242">
                  <c:v>7.8</c:v>
                </c:pt>
                <c:pt idx="243">
                  <c:v>7.4</c:v>
                </c:pt>
                <c:pt idx="244">
                  <c:v>5.6</c:v>
                </c:pt>
                <c:pt idx="245">
                  <c:v>3.9</c:v>
                </c:pt>
                <c:pt idx="246">
                  <c:v>7.5</c:v>
                </c:pt>
                <c:pt idx="247">
                  <c:v>6.9</c:v>
                </c:pt>
                <c:pt idx="248">
                  <c:v>6.9</c:v>
                </c:pt>
                <c:pt idx="249">
                  <c:v>3.7</c:v>
                </c:pt>
                <c:pt idx="250">
                  <c:v>4.9000000000000004</c:v>
                </c:pt>
                <c:pt idx="251">
                  <c:v>6.3</c:v>
                </c:pt>
                <c:pt idx="252">
                  <c:v>4.9000000000000004</c:v>
                </c:pt>
                <c:pt idx="253">
                  <c:v>4.7</c:v>
                </c:pt>
                <c:pt idx="254">
                  <c:v>7.3</c:v>
                </c:pt>
                <c:pt idx="255">
                  <c:v>7.7</c:v>
                </c:pt>
                <c:pt idx="256">
                  <c:v>3.6</c:v>
                </c:pt>
                <c:pt idx="257">
                  <c:v>8</c:v>
                </c:pt>
                <c:pt idx="258">
                  <c:v>5</c:v>
                </c:pt>
                <c:pt idx="259">
                  <c:v>6.1</c:v>
                </c:pt>
                <c:pt idx="260">
                  <c:v>5.3</c:v>
                </c:pt>
                <c:pt idx="261">
                  <c:v>4.7</c:v>
                </c:pt>
                <c:pt idx="262">
                  <c:v>7.5</c:v>
                </c:pt>
                <c:pt idx="263">
                  <c:v>5.0999999999999996</c:v>
                </c:pt>
                <c:pt idx="264">
                  <c:v>5.6</c:v>
                </c:pt>
                <c:pt idx="265">
                  <c:v>6.6</c:v>
                </c:pt>
                <c:pt idx="266">
                  <c:v>5.7</c:v>
                </c:pt>
                <c:pt idx="267">
                  <c:v>5.0999999999999996</c:v>
                </c:pt>
                <c:pt idx="268">
                  <c:v>7.5</c:v>
                </c:pt>
                <c:pt idx="269">
                  <c:v>7.1</c:v>
                </c:pt>
                <c:pt idx="270">
                  <c:v>7.1</c:v>
                </c:pt>
                <c:pt idx="271">
                  <c:v>5.3</c:v>
                </c:pt>
                <c:pt idx="272">
                  <c:v>6.3</c:v>
                </c:pt>
                <c:pt idx="273">
                  <c:v>6</c:v>
                </c:pt>
                <c:pt idx="274">
                  <c:v>6.8</c:v>
                </c:pt>
                <c:pt idx="275">
                  <c:v>7.9</c:v>
                </c:pt>
                <c:pt idx="276">
                  <c:v>4.3</c:v>
                </c:pt>
                <c:pt idx="277">
                  <c:v>5.0999999999999996</c:v>
                </c:pt>
              </c:numCache>
            </c:numRef>
          </c:xVal>
          <c:yVal>
            <c:numRef>
              <c:f>'Peterse thesis data'!$B$2:$B$279</c:f>
              <c:numCache>
                <c:formatCode>General</c:formatCode>
                <c:ptCount val="278"/>
                <c:pt idx="0">
                  <c:v>5.9</c:v>
                </c:pt>
                <c:pt idx="1">
                  <c:v>11</c:v>
                </c:pt>
                <c:pt idx="2">
                  <c:v>5.3</c:v>
                </c:pt>
                <c:pt idx="3">
                  <c:v>14.4</c:v>
                </c:pt>
                <c:pt idx="4">
                  <c:v>1.5</c:v>
                </c:pt>
                <c:pt idx="5">
                  <c:v>0.3</c:v>
                </c:pt>
                <c:pt idx="6">
                  <c:v>0.6</c:v>
                </c:pt>
                <c:pt idx="7">
                  <c:v>1.2</c:v>
                </c:pt>
                <c:pt idx="8">
                  <c:v>1.8</c:v>
                </c:pt>
                <c:pt idx="9">
                  <c:v>20.8</c:v>
                </c:pt>
                <c:pt idx="10">
                  <c:v>9.1999999999999993</c:v>
                </c:pt>
                <c:pt idx="11">
                  <c:v>0.3</c:v>
                </c:pt>
                <c:pt idx="12">
                  <c:v>1.7</c:v>
                </c:pt>
                <c:pt idx="13">
                  <c:v>2</c:v>
                </c:pt>
                <c:pt idx="14">
                  <c:v>1</c:v>
                </c:pt>
                <c:pt idx="15">
                  <c:v>0.8</c:v>
                </c:pt>
                <c:pt idx="16">
                  <c:v>1.4</c:v>
                </c:pt>
                <c:pt idx="17">
                  <c:v>1.3</c:v>
                </c:pt>
                <c:pt idx="18">
                  <c:v>5.6</c:v>
                </c:pt>
                <c:pt idx="19">
                  <c:v>5.9</c:v>
                </c:pt>
                <c:pt idx="20">
                  <c:v>2.4</c:v>
                </c:pt>
                <c:pt idx="21">
                  <c:v>9.8000000000000007</c:v>
                </c:pt>
                <c:pt idx="22">
                  <c:v>0.9</c:v>
                </c:pt>
                <c:pt idx="23">
                  <c:v>0.2</c:v>
                </c:pt>
                <c:pt idx="24">
                  <c:v>0.7</c:v>
                </c:pt>
                <c:pt idx="25">
                  <c:v>0.1</c:v>
                </c:pt>
                <c:pt idx="26">
                  <c:v>16.600000000000001</c:v>
                </c:pt>
                <c:pt idx="27">
                  <c:v>3.2</c:v>
                </c:pt>
                <c:pt idx="28">
                  <c:v>28.4</c:v>
                </c:pt>
                <c:pt idx="29">
                  <c:v>0</c:v>
                </c:pt>
                <c:pt idx="30">
                  <c:v>4</c:v>
                </c:pt>
                <c:pt idx="31">
                  <c:v>13.1</c:v>
                </c:pt>
                <c:pt idx="32">
                  <c:v>5.7</c:v>
                </c:pt>
                <c:pt idx="33">
                  <c:v>3.6</c:v>
                </c:pt>
                <c:pt idx="34">
                  <c:v>15.5</c:v>
                </c:pt>
                <c:pt idx="35">
                  <c:v>2.2000000000000002</c:v>
                </c:pt>
                <c:pt idx="36">
                  <c:v>26.8</c:v>
                </c:pt>
                <c:pt idx="37">
                  <c:v>0</c:v>
                </c:pt>
                <c:pt idx="38">
                  <c:v>14.1</c:v>
                </c:pt>
                <c:pt idx="39">
                  <c:v>13.9</c:v>
                </c:pt>
                <c:pt idx="40">
                  <c:v>3.9</c:v>
                </c:pt>
                <c:pt idx="41">
                  <c:v>22.1</c:v>
                </c:pt>
                <c:pt idx="42">
                  <c:v>12</c:v>
                </c:pt>
                <c:pt idx="43">
                  <c:v>24.4</c:v>
                </c:pt>
                <c:pt idx="44">
                  <c:v>24.7</c:v>
                </c:pt>
                <c:pt idx="45">
                  <c:v>0.1</c:v>
                </c:pt>
                <c:pt idx="46">
                  <c:v>5.7</c:v>
                </c:pt>
                <c:pt idx="47">
                  <c:v>14.5</c:v>
                </c:pt>
                <c:pt idx="48">
                  <c:v>29.7</c:v>
                </c:pt>
                <c:pt idx="49">
                  <c:v>17.7</c:v>
                </c:pt>
                <c:pt idx="50">
                  <c:v>8.6999999999999993</c:v>
                </c:pt>
                <c:pt idx="51">
                  <c:v>56</c:v>
                </c:pt>
                <c:pt idx="52">
                  <c:v>24.2</c:v>
                </c:pt>
                <c:pt idx="53">
                  <c:v>1.1000000000000001</c:v>
                </c:pt>
                <c:pt idx="54">
                  <c:v>17.2</c:v>
                </c:pt>
                <c:pt idx="55">
                  <c:v>22</c:v>
                </c:pt>
                <c:pt idx="56">
                  <c:v>4.9000000000000004</c:v>
                </c:pt>
                <c:pt idx="57">
                  <c:v>8.1999999999999993</c:v>
                </c:pt>
                <c:pt idx="58">
                  <c:v>27.4</c:v>
                </c:pt>
                <c:pt idx="59">
                  <c:v>11.3</c:v>
                </c:pt>
                <c:pt idx="60">
                  <c:v>28.8</c:v>
                </c:pt>
                <c:pt idx="61">
                  <c:v>0.9</c:v>
                </c:pt>
                <c:pt idx="62">
                  <c:v>7.4</c:v>
                </c:pt>
                <c:pt idx="63">
                  <c:v>21.4</c:v>
                </c:pt>
                <c:pt idx="64">
                  <c:v>2.4</c:v>
                </c:pt>
                <c:pt idx="65">
                  <c:v>9.9</c:v>
                </c:pt>
                <c:pt idx="66">
                  <c:v>15.7</c:v>
                </c:pt>
                <c:pt idx="67">
                  <c:v>2.4</c:v>
                </c:pt>
                <c:pt idx="68">
                  <c:v>20.3</c:v>
                </c:pt>
                <c:pt idx="69">
                  <c:v>6.6</c:v>
                </c:pt>
                <c:pt idx="70">
                  <c:v>13</c:v>
                </c:pt>
                <c:pt idx="71">
                  <c:v>22.3</c:v>
                </c:pt>
                <c:pt idx="72">
                  <c:v>1.1000000000000001</c:v>
                </c:pt>
                <c:pt idx="73">
                  <c:v>17</c:v>
                </c:pt>
                <c:pt idx="74">
                  <c:v>15.7</c:v>
                </c:pt>
                <c:pt idx="75">
                  <c:v>0.2</c:v>
                </c:pt>
                <c:pt idx="76">
                  <c:v>16.600000000000001</c:v>
                </c:pt>
                <c:pt idx="77">
                  <c:v>33</c:v>
                </c:pt>
                <c:pt idx="78">
                  <c:v>32.700000000000003</c:v>
                </c:pt>
                <c:pt idx="79">
                  <c:v>15.9</c:v>
                </c:pt>
                <c:pt idx="80">
                  <c:v>9.1999999999999993</c:v>
                </c:pt>
                <c:pt idx="81">
                  <c:v>33.4</c:v>
                </c:pt>
                <c:pt idx="82">
                  <c:v>13.1</c:v>
                </c:pt>
                <c:pt idx="83">
                  <c:v>20.3</c:v>
                </c:pt>
                <c:pt idx="84">
                  <c:v>22.9</c:v>
                </c:pt>
                <c:pt idx="85">
                  <c:v>55.2</c:v>
                </c:pt>
                <c:pt idx="86">
                  <c:v>21.2</c:v>
                </c:pt>
                <c:pt idx="87">
                  <c:v>3.1</c:v>
                </c:pt>
                <c:pt idx="88">
                  <c:v>42.6</c:v>
                </c:pt>
                <c:pt idx="89">
                  <c:v>26.7</c:v>
                </c:pt>
                <c:pt idx="90">
                  <c:v>3.8</c:v>
                </c:pt>
                <c:pt idx="91">
                  <c:v>21.4</c:v>
                </c:pt>
                <c:pt idx="92">
                  <c:v>18.100000000000001</c:v>
                </c:pt>
                <c:pt idx="93">
                  <c:v>0.1</c:v>
                </c:pt>
                <c:pt idx="94">
                  <c:v>16</c:v>
                </c:pt>
                <c:pt idx="95">
                  <c:v>10.8</c:v>
                </c:pt>
                <c:pt idx="96">
                  <c:v>14.8</c:v>
                </c:pt>
                <c:pt idx="97">
                  <c:v>1.7</c:v>
                </c:pt>
                <c:pt idx="98">
                  <c:v>8.1999999999999993</c:v>
                </c:pt>
                <c:pt idx="99">
                  <c:v>20.5</c:v>
                </c:pt>
                <c:pt idx="100">
                  <c:v>15.3</c:v>
                </c:pt>
                <c:pt idx="101">
                  <c:v>0.2</c:v>
                </c:pt>
                <c:pt idx="102">
                  <c:v>12.6</c:v>
                </c:pt>
                <c:pt idx="103">
                  <c:v>6.5</c:v>
                </c:pt>
                <c:pt idx="104">
                  <c:v>28.9</c:v>
                </c:pt>
                <c:pt idx="105">
                  <c:v>0.7</c:v>
                </c:pt>
                <c:pt idx="106">
                  <c:v>8.1999999999999993</c:v>
                </c:pt>
                <c:pt idx="107">
                  <c:v>25.2</c:v>
                </c:pt>
                <c:pt idx="108">
                  <c:v>5</c:v>
                </c:pt>
                <c:pt idx="109">
                  <c:v>0.5</c:v>
                </c:pt>
                <c:pt idx="110">
                  <c:v>10.199999999999999</c:v>
                </c:pt>
                <c:pt idx="111">
                  <c:v>14.3</c:v>
                </c:pt>
                <c:pt idx="112">
                  <c:v>2.4</c:v>
                </c:pt>
                <c:pt idx="113">
                  <c:v>0.9</c:v>
                </c:pt>
                <c:pt idx="114">
                  <c:v>8.9</c:v>
                </c:pt>
                <c:pt idx="115">
                  <c:v>31.5</c:v>
                </c:pt>
                <c:pt idx="116">
                  <c:v>18</c:v>
                </c:pt>
                <c:pt idx="117">
                  <c:v>7.1</c:v>
                </c:pt>
                <c:pt idx="118">
                  <c:v>12</c:v>
                </c:pt>
                <c:pt idx="119">
                  <c:v>15.5</c:v>
                </c:pt>
                <c:pt idx="120">
                  <c:v>2.6</c:v>
                </c:pt>
                <c:pt idx="121">
                  <c:v>0.4</c:v>
                </c:pt>
                <c:pt idx="122">
                  <c:v>17.8</c:v>
                </c:pt>
                <c:pt idx="123">
                  <c:v>20.5</c:v>
                </c:pt>
                <c:pt idx="124">
                  <c:v>29</c:v>
                </c:pt>
                <c:pt idx="125">
                  <c:v>0</c:v>
                </c:pt>
                <c:pt idx="126">
                  <c:v>16.7</c:v>
                </c:pt>
                <c:pt idx="127">
                  <c:v>8.6999999999999993</c:v>
                </c:pt>
                <c:pt idx="128">
                  <c:v>5.2</c:v>
                </c:pt>
                <c:pt idx="129">
                  <c:v>8.4</c:v>
                </c:pt>
                <c:pt idx="130">
                  <c:v>1.4</c:v>
                </c:pt>
                <c:pt idx="131">
                  <c:v>15</c:v>
                </c:pt>
                <c:pt idx="132">
                  <c:v>11.4</c:v>
                </c:pt>
                <c:pt idx="133">
                  <c:v>0.9</c:v>
                </c:pt>
                <c:pt idx="134">
                  <c:v>14.1</c:v>
                </c:pt>
                <c:pt idx="135">
                  <c:v>18</c:v>
                </c:pt>
                <c:pt idx="136">
                  <c:v>7.8</c:v>
                </c:pt>
                <c:pt idx="137">
                  <c:v>4.8</c:v>
                </c:pt>
                <c:pt idx="138">
                  <c:v>23.3</c:v>
                </c:pt>
                <c:pt idx="139">
                  <c:v>15.3</c:v>
                </c:pt>
                <c:pt idx="140">
                  <c:v>14.7</c:v>
                </c:pt>
                <c:pt idx="141">
                  <c:v>0.3</c:v>
                </c:pt>
                <c:pt idx="142">
                  <c:v>11.5</c:v>
                </c:pt>
                <c:pt idx="143">
                  <c:v>12.8</c:v>
                </c:pt>
                <c:pt idx="144">
                  <c:v>3.8</c:v>
                </c:pt>
                <c:pt idx="145">
                  <c:v>11.9</c:v>
                </c:pt>
                <c:pt idx="146">
                  <c:v>5.8</c:v>
                </c:pt>
                <c:pt idx="147">
                  <c:v>15.2</c:v>
                </c:pt>
                <c:pt idx="148">
                  <c:v>18.5</c:v>
                </c:pt>
                <c:pt idx="149">
                  <c:v>38.6</c:v>
                </c:pt>
                <c:pt idx="150">
                  <c:v>13.2</c:v>
                </c:pt>
                <c:pt idx="151">
                  <c:v>27.4</c:v>
                </c:pt>
                <c:pt idx="152">
                  <c:v>5.3</c:v>
                </c:pt>
                <c:pt idx="153">
                  <c:v>0.1</c:v>
                </c:pt>
                <c:pt idx="154">
                  <c:v>0.2</c:v>
                </c:pt>
                <c:pt idx="155">
                  <c:v>42.1</c:v>
                </c:pt>
                <c:pt idx="156">
                  <c:v>4.7</c:v>
                </c:pt>
                <c:pt idx="157">
                  <c:v>0</c:v>
                </c:pt>
                <c:pt idx="158">
                  <c:v>32.4</c:v>
                </c:pt>
                <c:pt idx="159">
                  <c:v>13</c:v>
                </c:pt>
                <c:pt idx="160">
                  <c:v>7.7</c:v>
                </c:pt>
                <c:pt idx="161">
                  <c:v>0.1</c:v>
                </c:pt>
                <c:pt idx="162">
                  <c:v>7.4</c:v>
                </c:pt>
                <c:pt idx="163">
                  <c:v>30.8</c:v>
                </c:pt>
                <c:pt idx="164">
                  <c:v>12.5</c:v>
                </c:pt>
                <c:pt idx="165">
                  <c:v>0.3</c:v>
                </c:pt>
                <c:pt idx="166">
                  <c:v>12.8</c:v>
                </c:pt>
                <c:pt idx="167">
                  <c:v>9.6999999999999993</c:v>
                </c:pt>
                <c:pt idx="168">
                  <c:v>7.2</c:v>
                </c:pt>
                <c:pt idx="169">
                  <c:v>9.8000000000000007</c:v>
                </c:pt>
                <c:pt idx="170">
                  <c:v>0.8</c:v>
                </c:pt>
                <c:pt idx="171">
                  <c:v>32.299999999999997</c:v>
                </c:pt>
                <c:pt idx="172">
                  <c:v>16.2</c:v>
                </c:pt>
                <c:pt idx="173">
                  <c:v>0</c:v>
                </c:pt>
                <c:pt idx="174">
                  <c:v>25.9</c:v>
                </c:pt>
                <c:pt idx="175">
                  <c:v>17.3</c:v>
                </c:pt>
                <c:pt idx="176">
                  <c:v>5.0999999999999996</c:v>
                </c:pt>
                <c:pt idx="177">
                  <c:v>10</c:v>
                </c:pt>
                <c:pt idx="178">
                  <c:v>0.4</c:v>
                </c:pt>
                <c:pt idx="179">
                  <c:v>26.6</c:v>
                </c:pt>
                <c:pt idx="180">
                  <c:v>9.6</c:v>
                </c:pt>
                <c:pt idx="181">
                  <c:v>0.2</c:v>
                </c:pt>
                <c:pt idx="182">
                  <c:v>29.9</c:v>
                </c:pt>
                <c:pt idx="183">
                  <c:v>12.1</c:v>
                </c:pt>
                <c:pt idx="184">
                  <c:v>19.600000000000001</c:v>
                </c:pt>
                <c:pt idx="185">
                  <c:v>0.2</c:v>
                </c:pt>
                <c:pt idx="186">
                  <c:v>11.5</c:v>
                </c:pt>
                <c:pt idx="187">
                  <c:v>35.299999999999997</c:v>
                </c:pt>
                <c:pt idx="188">
                  <c:v>18.100000000000001</c:v>
                </c:pt>
                <c:pt idx="189">
                  <c:v>7.4</c:v>
                </c:pt>
                <c:pt idx="190">
                  <c:v>34.5</c:v>
                </c:pt>
                <c:pt idx="191">
                  <c:v>19.3</c:v>
                </c:pt>
                <c:pt idx="192">
                  <c:v>7.9</c:v>
                </c:pt>
                <c:pt idx="193">
                  <c:v>3.5</c:v>
                </c:pt>
                <c:pt idx="194">
                  <c:v>4.5999999999999996</c:v>
                </c:pt>
                <c:pt idx="195">
                  <c:v>24.5</c:v>
                </c:pt>
                <c:pt idx="196">
                  <c:v>6.9</c:v>
                </c:pt>
                <c:pt idx="197">
                  <c:v>21.8</c:v>
                </c:pt>
                <c:pt idx="198">
                  <c:v>24.7</c:v>
                </c:pt>
                <c:pt idx="199">
                  <c:v>8.3000000000000007</c:v>
                </c:pt>
                <c:pt idx="200">
                  <c:v>0.2</c:v>
                </c:pt>
                <c:pt idx="201">
                  <c:v>3.7</c:v>
                </c:pt>
                <c:pt idx="202">
                  <c:v>8.5</c:v>
                </c:pt>
                <c:pt idx="203">
                  <c:v>18.899999999999999</c:v>
                </c:pt>
                <c:pt idx="204">
                  <c:v>16.100000000000001</c:v>
                </c:pt>
                <c:pt idx="205">
                  <c:v>0.2</c:v>
                </c:pt>
                <c:pt idx="206">
                  <c:v>9.6999999999999993</c:v>
                </c:pt>
                <c:pt idx="207">
                  <c:v>14.7</c:v>
                </c:pt>
                <c:pt idx="208">
                  <c:v>2</c:v>
                </c:pt>
                <c:pt idx="209">
                  <c:v>20.6</c:v>
                </c:pt>
                <c:pt idx="210">
                  <c:v>11.6</c:v>
                </c:pt>
                <c:pt idx="211">
                  <c:v>27.1</c:v>
                </c:pt>
                <c:pt idx="212">
                  <c:v>14.4</c:v>
                </c:pt>
                <c:pt idx="213">
                  <c:v>0.3</c:v>
                </c:pt>
                <c:pt idx="214">
                  <c:v>12.9</c:v>
                </c:pt>
                <c:pt idx="215">
                  <c:v>10.5</c:v>
                </c:pt>
                <c:pt idx="216">
                  <c:v>0.1</c:v>
                </c:pt>
                <c:pt idx="217">
                  <c:v>1.3</c:v>
                </c:pt>
                <c:pt idx="218">
                  <c:v>9.6999999999999993</c:v>
                </c:pt>
                <c:pt idx="219">
                  <c:v>8.1999999999999993</c:v>
                </c:pt>
                <c:pt idx="220">
                  <c:v>16.7</c:v>
                </c:pt>
                <c:pt idx="221">
                  <c:v>0.5</c:v>
                </c:pt>
                <c:pt idx="222">
                  <c:v>13.5</c:v>
                </c:pt>
                <c:pt idx="223">
                  <c:v>7.2</c:v>
                </c:pt>
                <c:pt idx="224">
                  <c:v>4.0999999999999996</c:v>
                </c:pt>
                <c:pt idx="225">
                  <c:v>2.6</c:v>
                </c:pt>
                <c:pt idx="226">
                  <c:v>3.3</c:v>
                </c:pt>
                <c:pt idx="227">
                  <c:v>13.2</c:v>
                </c:pt>
                <c:pt idx="228">
                  <c:v>3.6</c:v>
                </c:pt>
                <c:pt idx="229">
                  <c:v>2.4</c:v>
                </c:pt>
                <c:pt idx="230">
                  <c:v>17.100000000000001</c:v>
                </c:pt>
                <c:pt idx="231">
                  <c:v>14.8</c:v>
                </c:pt>
                <c:pt idx="232">
                  <c:v>7</c:v>
                </c:pt>
                <c:pt idx="233">
                  <c:v>22.7</c:v>
                </c:pt>
                <c:pt idx="234">
                  <c:v>1.7</c:v>
                </c:pt>
                <c:pt idx="235">
                  <c:v>14.2</c:v>
                </c:pt>
                <c:pt idx="236">
                  <c:v>2.9</c:v>
                </c:pt>
                <c:pt idx="237">
                  <c:v>2</c:v>
                </c:pt>
                <c:pt idx="238">
                  <c:v>11.2</c:v>
                </c:pt>
                <c:pt idx="239">
                  <c:v>12.5</c:v>
                </c:pt>
                <c:pt idx="240">
                  <c:v>4.3</c:v>
                </c:pt>
                <c:pt idx="241">
                  <c:v>2.9</c:v>
                </c:pt>
                <c:pt idx="242">
                  <c:v>18.3</c:v>
                </c:pt>
                <c:pt idx="243">
                  <c:v>36.700000000000003</c:v>
                </c:pt>
                <c:pt idx="244">
                  <c:v>1.3</c:v>
                </c:pt>
                <c:pt idx="245">
                  <c:v>5</c:v>
                </c:pt>
                <c:pt idx="246">
                  <c:v>18.399999999999999</c:v>
                </c:pt>
                <c:pt idx="247">
                  <c:v>5.2</c:v>
                </c:pt>
                <c:pt idx="248">
                  <c:v>5</c:v>
                </c:pt>
                <c:pt idx="249">
                  <c:v>4.4000000000000004</c:v>
                </c:pt>
                <c:pt idx="250">
                  <c:v>4.3</c:v>
                </c:pt>
                <c:pt idx="251">
                  <c:v>14.4</c:v>
                </c:pt>
                <c:pt idx="252">
                  <c:v>2.2000000000000002</c:v>
                </c:pt>
                <c:pt idx="253">
                  <c:v>0.1</c:v>
                </c:pt>
                <c:pt idx="254">
                  <c:v>16.399999999999999</c:v>
                </c:pt>
                <c:pt idx="255">
                  <c:v>18.3</c:v>
                </c:pt>
                <c:pt idx="256">
                  <c:v>2.2999999999999998</c:v>
                </c:pt>
                <c:pt idx="257">
                  <c:v>28</c:v>
                </c:pt>
                <c:pt idx="258">
                  <c:v>24.3</c:v>
                </c:pt>
                <c:pt idx="259">
                  <c:v>22.2</c:v>
                </c:pt>
                <c:pt idx="260">
                  <c:v>0.2</c:v>
                </c:pt>
                <c:pt idx="261">
                  <c:v>10.5</c:v>
                </c:pt>
                <c:pt idx="262">
                  <c:v>10.3</c:v>
                </c:pt>
                <c:pt idx="263">
                  <c:v>42.4</c:v>
                </c:pt>
                <c:pt idx="264">
                  <c:v>2.5</c:v>
                </c:pt>
                <c:pt idx="265">
                  <c:v>20.7</c:v>
                </c:pt>
                <c:pt idx="266">
                  <c:v>15.6</c:v>
                </c:pt>
                <c:pt idx="267">
                  <c:v>0</c:v>
                </c:pt>
                <c:pt idx="268">
                  <c:v>19.600000000000001</c:v>
                </c:pt>
                <c:pt idx="269">
                  <c:v>19.2</c:v>
                </c:pt>
                <c:pt idx="270">
                  <c:v>1.6</c:v>
                </c:pt>
                <c:pt idx="271">
                  <c:v>0.8</c:v>
                </c:pt>
                <c:pt idx="272">
                  <c:v>17.100000000000001</c:v>
                </c:pt>
                <c:pt idx="273">
                  <c:v>10.7</c:v>
                </c:pt>
                <c:pt idx="274">
                  <c:v>8</c:v>
                </c:pt>
                <c:pt idx="275">
                  <c:v>14.1</c:v>
                </c:pt>
                <c:pt idx="276">
                  <c:v>4.0999999999999996</c:v>
                </c:pt>
                <c:pt idx="277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A-BB4A-A3AF-822452016CEF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data'!$W$48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xVal>
          <c:yVal>
            <c:numRef>
              <c:f>'Peterse thesis data'!$AM$48</c:f>
              <c:numCache>
                <c:formatCode>0.00</c:formatCode>
                <c:ptCount val="1"/>
                <c:pt idx="0">
                  <c:v>0.20690641742318089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A-BB4A-A3AF-82245201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29160"/>
        <c:axId val="-2116228120"/>
      </c:scatterChart>
      <c:valAx>
        <c:axId val="-210972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228120"/>
        <c:crosses val="autoZero"/>
        <c:crossBetween val="midCat"/>
      </c:valAx>
      <c:valAx>
        <c:axId val="-211622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29160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MBT' vsMAT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'Peterse thesis data'!$L$2:$L$279</c:f>
              <c:numCache>
                <c:formatCode>General</c:formatCode>
                <c:ptCount val="278"/>
                <c:pt idx="0">
                  <c:v>0.56999999999999995</c:v>
                </c:pt>
                <c:pt idx="1">
                  <c:v>0.38</c:v>
                </c:pt>
                <c:pt idx="2">
                  <c:v>0.52</c:v>
                </c:pt>
                <c:pt idx="3">
                  <c:v>0.33</c:v>
                </c:pt>
                <c:pt idx="4">
                  <c:v>0.82</c:v>
                </c:pt>
                <c:pt idx="5">
                  <c:v>0.9</c:v>
                </c:pt>
                <c:pt idx="6">
                  <c:v>0.92</c:v>
                </c:pt>
                <c:pt idx="7">
                  <c:v>0.81</c:v>
                </c:pt>
                <c:pt idx="8">
                  <c:v>0.61</c:v>
                </c:pt>
                <c:pt idx="9">
                  <c:v>0.22</c:v>
                </c:pt>
                <c:pt idx="10">
                  <c:v>0.51</c:v>
                </c:pt>
                <c:pt idx="11">
                  <c:v>0.92</c:v>
                </c:pt>
                <c:pt idx="12">
                  <c:v>0.86</c:v>
                </c:pt>
                <c:pt idx="13">
                  <c:v>0.79</c:v>
                </c:pt>
                <c:pt idx="14">
                  <c:v>0.86</c:v>
                </c:pt>
                <c:pt idx="15">
                  <c:v>0.87</c:v>
                </c:pt>
                <c:pt idx="16">
                  <c:v>0.91</c:v>
                </c:pt>
                <c:pt idx="17">
                  <c:v>0.84</c:v>
                </c:pt>
                <c:pt idx="18">
                  <c:v>0.56000000000000005</c:v>
                </c:pt>
                <c:pt idx="19">
                  <c:v>0.55000000000000004</c:v>
                </c:pt>
                <c:pt idx="20">
                  <c:v>0.76</c:v>
                </c:pt>
                <c:pt idx="21">
                  <c:v>0.46</c:v>
                </c:pt>
                <c:pt idx="22">
                  <c:v>0.89</c:v>
                </c:pt>
                <c:pt idx="23">
                  <c:v>0.98</c:v>
                </c:pt>
                <c:pt idx="24">
                  <c:v>0.89</c:v>
                </c:pt>
                <c:pt idx="25">
                  <c:v>0.92</c:v>
                </c:pt>
                <c:pt idx="26">
                  <c:v>0.46</c:v>
                </c:pt>
                <c:pt idx="27">
                  <c:v>0.74</c:v>
                </c:pt>
                <c:pt idx="28">
                  <c:v>0.25</c:v>
                </c:pt>
                <c:pt idx="29">
                  <c:v>0.97</c:v>
                </c:pt>
                <c:pt idx="30">
                  <c:v>0.56999999999999995</c:v>
                </c:pt>
                <c:pt idx="31">
                  <c:v>0.37</c:v>
                </c:pt>
                <c:pt idx="32">
                  <c:v>0.59</c:v>
                </c:pt>
                <c:pt idx="33">
                  <c:v>0.6</c:v>
                </c:pt>
                <c:pt idx="34">
                  <c:v>0.47</c:v>
                </c:pt>
                <c:pt idx="35">
                  <c:v>0.76</c:v>
                </c:pt>
                <c:pt idx="36">
                  <c:v>0.22</c:v>
                </c:pt>
                <c:pt idx="37">
                  <c:v>0.99</c:v>
                </c:pt>
                <c:pt idx="38">
                  <c:v>0.26</c:v>
                </c:pt>
                <c:pt idx="39">
                  <c:v>0.42</c:v>
                </c:pt>
                <c:pt idx="40">
                  <c:v>0.64</c:v>
                </c:pt>
                <c:pt idx="41">
                  <c:v>0.24</c:v>
                </c:pt>
                <c:pt idx="42">
                  <c:v>0.41</c:v>
                </c:pt>
                <c:pt idx="43">
                  <c:v>0.2</c:v>
                </c:pt>
                <c:pt idx="44">
                  <c:v>0.17</c:v>
                </c:pt>
                <c:pt idx="45">
                  <c:v>0.98</c:v>
                </c:pt>
                <c:pt idx="46">
                  <c:v>0.44</c:v>
                </c:pt>
                <c:pt idx="47">
                  <c:v>0.37</c:v>
                </c:pt>
                <c:pt idx="48">
                  <c:v>0.15</c:v>
                </c:pt>
                <c:pt idx="49">
                  <c:v>0.38</c:v>
                </c:pt>
                <c:pt idx="50">
                  <c:v>0.52</c:v>
                </c:pt>
                <c:pt idx="51">
                  <c:v>0.08</c:v>
                </c:pt>
                <c:pt idx="52">
                  <c:v>0.25</c:v>
                </c:pt>
                <c:pt idx="53">
                  <c:v>0.83</c:v>
                </c:pt>
                <c:pt idx="54">
                  <c:v>0.34</c:v>
                </c:pt>
                <c:pt idx="55">
                  <c:v>0.28000000000000003</c:v>
                </c:pt>
                <c:pt idx="56">
                  <c:v>0.62</c:v>
                </c:pt>
                <c:pt idx="57">
                  <c:v>0.42</c:v>
                </c:pt>
                <c:pt idx="58">
                  <c:v>0.21</c:v>
                </c:pt>
                <c:pt idx="59">
                  <c:v>0.44</c:v>
                </c:pt>
                <c:pt idx="60">
                  <c:v>0.2</c:v>
                </c:pt>
                <c:pt idx="61">
                  <c:v>0.92</c:v>
                </c:pt>
                <c:pt idx="62">
                  <c:v>0.3</c:v>
                </c:pt>
                <c:pt idx="63">
                  <c:v>0.27</c:v>
                </c:pt>
                <c:pt idx="64">
                  <c:v>0.69</c:v>
                </c:pt>
                <c:pt idx="65">
                  <c:v>0.41</c:v>
                </c:pt>
                <c:pt idx="66">
                  <c:v>0.36</c:v>
                </c:pt>
                <c:pt idx="67">
                  <c:v>0.64</c:v>
                </c:pt>
                <c:pt idx="68">
                  <c:v>0.23</c:v>
                </c:pt>
                <c:pt idx="69">
                  <c:v>0.4</c:v>
                </c:pt>
                <c:pt idx="70">
                  <c:v>0.28999999999999998</c:v>
                </c:pt>
                <c:pt idx="71">
                  <c:v>0.25</c:v>
                </c:pt>
                <c:pt idx="72">
                  <c:v>0.79</c:v>
                </c:pt>
                <c:pt idx="73">
                  <c:v>0.31</c:v>
                </c:pt>
                <c:pt idx="74">
                  <c:v>0.35</c:v>
                </c:pt>
                <c:pt idx="75">
                  <c:v>0.94</c:v>
                </c:pt>
                <c:pt idx="76">
                  <c:v>0.28000000000000003</c:v>
                </c:pt>
                <c:pt idx="77">
                  <c:v>0.19</c:v>
                </c:pt>
                <c:pt idx="78">
                  <c:v>0.16</c:v>
                </c:pt>
                <c:pt idx="79">
                  <c:v>0.35</c:v>
                </c:pt>
                <c:pt idx="80">
                  <c:v>0.48</c:v>
                </c:pt>
                <c:pt idx="81">
                  <c:v>0.2</c:v>
                </c:pt>
                <c:pt idx="82">
                  <c:v>0.37</c:v>
                </c:pt>
                <c:pt idx="83">
                  <c:v>0.28000000000000003</c:v>
                </c:pt>
                <c:pt idx="84">
                  <c:v>0.23</c:v>
                </c:pt>
                <c:pt idx="85">
                  <c:v>0.2</c:v>
                </c:pt>
                <c:pt idx="86">
                  <c:v>0.26</c:v>
                </c:pt>
                <c:pt idx="87">
                  <c:v>0.67</c:v>
                </c:pt>
                <c:pt idx="88">
                  <c:v>0.11</c:v>
                </c:pt>
                <c:pt idx="89">
                  <c:v>0.25</c:v>
                </c:pt>
                <c:pt idx="90">
                  <c:v>0.56999999999999995</c:v>
                </c:pt>
                <c:pt idx="91">
                  <c:v>0.16</c:v>
                </c:pt>
                <c:pt idx="92">
                  <c:v>0.27</c:v>
                </c:pt>
                <c:pt idx="93">
                  <c:v>0.97</c:v>
                </c:pt>
                <c:pt idx="94">
                  <c:v>0.28999999999999998</c:v>
                </c:pt>
                <c:pt idx="95">
                  <c:v>0.44</c:v>
                </c:pt>
                <c:pt idx="96">
                  <c:v>0.23</c:v>
                </c:pt>
                <c:pt idx="97">
                  <c:v>0.74</c:v>
                </c:pt>
                <c:pt idx="98">
                  <c:v>0.49</c:v>
                </c:pt>
                <c:pt idx="99">
                  <c:v>0.35</c:v>
                </c:pt>
                <c:pt idx="100">
                  <c:v>0.3</c:v>
                </c:pt>
                <c:pt idx="101">
                  <c:v>0.96</c:v>
                </c:pt>
                <c:pt idx="102">
                  <c:v>0.42</c:v>
                </c:pt>
                <c:pt idx="103">
                  <c:v>0.56999999999999995</c:v>
                </c:pt>
                <c:pt idx="104">
                  <c:v>0.16</c:v>
                </c:pt>
                <c:pt idx="105">
                  <c:v>0.91</c:v>
                </c:pt>
                <c:pt idx="106">
                  <c:v>0.46</c:v>
                </c:pt>
                <c:pt idx="107">
                  <c:v>0.24</c:v>
                </c:pt>
                <c:pt idx="108">
                  <c:v>0.46</c:v>
                </c:pt>
                <c:pt idx="109">
                  <c:v>0.9</c:v>
                </c:pt>
                <c:pt idx="110">
                  <c:v>0.41</c:v>
                </c:pt>
                <c:pt idx="111">
                  <c:v>0.39</c:v>
                </c:pt>
                <c:pt idx="112">
                  <c:v>0.68</c:v>
                </c:pt>
                <c:pt idx="113">
                  <c:v>0.87</c:v>
                </c:pt>
                <c:pt idx="114">
                  <c:v>0.48</c:v>
                </c:pt>
                <c:pt idx="115">
                  <c:v>0.12</c:v>
                </c:pt>
                <c:pt idx="116">
                  <c:v>0.28000000000000003</c:v>
                </c:pt>
                <c:pt idx="117">
                  <c:v>0.54</c:v>
                </c:pt>
                <c:pt idx="118">
                  <c:v>0.45</c:v>
                </c:pt>
                <c:pt idx="119">
                  <c:v>0.34</c:v>
                </c:pt>
                <c:pt idx="120">
                  <c:v>0.59</c:v>
                </c:pt>
                <c:pt idx="121">
                  <c:v>0.93</c:v>
                </c:pt>
                <c:pt idx="122">
                  <c:v>0.36</c:v>
                </c:pt>
                <c:pt idx="123">
                  <c:v>0.21</c:v>
                </c:pt>
                <c:pt idx="124">
                  <c:v>0.23</c:v>
                </c:pt>
                <c:pt idx="125">
                  <c:v>1</c:v>
                </c:pt>
                <c:pt idx="126">
                  <c:v>0.3</c:v>
                </c:pt>
                <c:pt idx="127">
                  <c:v>0.48</c:v>
                </c:pt>
                <c:pt idx="128">
                  <c:v>0.57999999999999996</c:v>
                </c:pt>
                <c:pt idx="129">
                  <c:v>0.52</c:v>
                </c:pt>
                <c:pt idx="130">
                  <c:v>0.77</c:v>
                </c:pt>
                <c:pt idx="131">
                  <c:v>0.42</c:v>
                </c:pt>
                <c:pt idx="132">
                  <c:v>0.37</c:v>
                </c:pt>
                <c:pt idx="133">
                  <c:v>0.85</c:v>
                </c:pt>
                <c:pt idx="134">
                  <c:v>0.35</c:v>
                </c:pt>
                <c:pt idx="135">
                  <c:v>0.31</c:v>
                </c:pt>
                <c:pt idx="136">
                  <c:v>0.48</c:v>
                </c:pt>
                <c:pt idx="137">
                  <c:v>0.54</c:v>
                </c:pt>
                <c:pt idx="138">
                  <c:v>0.22</c:v>
                </c:pt>
                <c:pt idx="139">
                  <c:v>0.34</c:v>
                </c:pt>
                <c:pt idx="140">
                  <c:v>0.3</c:v>
                </c:pt>
                <c:pt idx="141">
                  <c:v>0.93</c:v>
                </c:pt>
                <c:pt idx="142">
                  <c:v>0.32</c:v>
                </c:pt>
                <c:pt idx="143">
                  <c:v>0.39</c:v>
                </c:pt>
                <c:pt idx="144">
                  <c:v>0.5</c:v>
                </c:pt>
                <c:pt idx="145">
                  <c:v>0.44</c:v>
                </c:pt>
                <c:pt idx="146">
                  <c:v>0.56000000000000005</c:v>
                </c:pt>
                <c:pt idx="147">
                  <c:v>0.23</c:v>
                </c:pt>
                <c:pt idx="148">
                  <c:v>0.27</c:v>
                </c:pt>
                <c:pt idx="149">
                  <c:v>0.22</c:v>
                </c:pt>
                <c:pt idx="150">
                  <c:v>0.28999999999999998</c:v>
                </c:pt>
                <c:pt idx="151">
                  <c:v>0.21</c:v>
                </c:pt>
                <c:pt idx="152">
                  <c:v>0.57999999999999996</c:v>
                </c:pt>
                <c:pt idx="153">
                  <c:v>0.98</c:v>
                </c:pt>
                <c:pt idx="154">
                  <c:v>0.95</c:v>
                </c:pt>
                <c:pt idx="155">
                  <c:v>0.11</c:v>
                </c:pt>
                <c:pt idx="156">
                  <c:v>0.4</c:v>
                </c:pt>
                <c:pt idx="157">
                  <c:v>1</c:v>
                </c:pt>
                <c:pt idx="158">
                  <c:v>0.15</c:v>
                </c:pt>
                <c:pt idx="159">
                  <c:v>0.43</c:v>
                </c:pt>
                <c:pt idx="160">
                  <c:v>0.46</c:v>
                </c:pt>
                <c:pt idx="161">
                  <c:v>0.98</c:v>
                </c:pt>
                <c:pt idx="162">
                  <c:v>0.48</c:v>
                </c:pt>
                <c:pt idx="163">
                  <c:v>0.15</c:v>
                </c:pt>
                <c:pt idx="164">
                  <c:v>0.41</c:v>
                </c:pt>
                <c:pt idx="165">
                  <c:v>0.94</c:v>
                </c:pt>
                <c:pt idx="166">
                  <c:v>0.28999999999999998</c:v>
                </c:pt>
                <c:pt idx="167">
                  <c:v>0.44</c:v>
                </c:pt>
                <c:pt idx="168">
                  <c:v>0.49</c:v>
                </c:pt>
                <c:pt idx="169">
                  <c:v>0.46</c:v>
                </c:pt>
                <c:pt idx="170">
                  <c:v>0.83</c:v>
                </c:pt>
                <c:pt idx="171">
                  <c:v>0.12</c:v>
                </c:pt>
                <c:pt idx="172">
                  <c:v>0.28000000000000003</c:v>
                </c:pt>
                <c:pt idx="173">
                  <c:v>1</c:v>
                </c:pt>
                <c:pt idx="174">
                  <c:v>0.14000000000000001</c:v>
                </c:pt>
                <c:pt idx="175">
                  <c:v>0.38</c:v>
                </c:pt>
                <c:pt idx="176">
                  <c:v>0.57999999999999996</c:v>
                </c:pt>
                <c:pt idx="177">
                  <c:v>0.41</c:v>
                </c:pt>
                <c:pt idx="178">
                  <c:v>0.89</c:v>
                </c:pt>
                <c:pt idx="179">
                  <c:v>0.17</c:v>
                </c:pt>
                <c:pt idx="180">
                  <c:v>0.31</c:v>
                </c:pt>
                <c:pt idx="181">
                  <c:v>0.98</c:v>
                </c:pt>
                <c:pt idx="182">
                  <c:v>0.15</c:v>
                </c:pt>
                <c:pt idx="183">
                  <c:v>0.42</c:v>
                </c:pt>
                <c:pt idx="184">
                  <c:v>0.34</c:v>
                </c:pt>
                <c:pt idx="185">
                  <c:v>0.95</c:v>
                </c:pt>
                <c:pt idx="186">
                  <c:v>0.41</c:v>
                </c:pt>
                <c:pt idx="187">
                  <c:v>0.16</c:v>
                </c:pt>
                <c:pt idx="188">
                  <c:v>0.27</c:v>
                </c:pt>
                <c:pt idx="189">
                  <c:v>0.5</c:v>
                </c:pt>
                <c:pt idx="190">
                  <c:v>0.15</c:v>
                </c:pt>
                <c:pt idx="191">
                  <c:v>0.27</c:v>
                </c:pt>
                <c:pt idx="192">
                  <c:v>0.47</c:v>
                </c:pt>
                <c:pt idx="193">
                  <c:v>0.6</c:v>
                </c:pt>
                <c:pt idx="194">
                  <c:v>0.55000000000000004</c:v>
                </c:pt>
                <c:pt idx="195">
                  <c:v>0.24</c:v>
                </c:pt>
                <c:pt idx="196">
                  <c:v>0.55000000000000004</c:v>
                </c:pt>
                <c:pt idx="197">
                  <c:v>0.24</c:v>
                </c:pt>
                <c:pt idx="198">
                  <c:v>0.26</c:v>
                </c:pt>
                <c:pt idx="199">
                  <c:v>0.47</c:v>
                </c:pt>
                <c:pt idx="200">
                  <c:v>0.95</c:v>
                </c:pt>
                <c:pt idx="201">
                  <c:v>0.65</c:v>
                </c:pt>
                <c:pt idx="202">
                  <c:v>0.39</c:v>
                </c:pt>
                <c:pt idx="203">
                  <c:v>0.21</c:v>
                </c:pt>
                <c:pt idx="204">
                  <c:v>0.32</c:v>
                </c:pt>
                <c:pt idx="205">
                  <c:v>0.96</c:v>
                </c:pt>
                <c:pt idx="206">
                  <c:v>0.33</c:v>
                </c:pt>
                <c:pt idx="207">
                  <c:v>0.37</c:v>
                </c:pt>
                <c:pt idx="208">
                  <c:v>0.93</c:v>
                </c:pt>
                <c:pt idx="209">
                  <c:v>0.24</c:v>
                </c:pt>
                <c:pt idx="210">
                  <c:v>0.37</c:v>
                </c:pt>
                <c:pt idx="211">
                  <c:v>0.24</c:v>
                </c:pt>
                <c:pt idx="212">
                  <c:v>0.4</c:v>
                </c:pt>
                <c:pt idx="213">
                  <c:v>0.95</c:v>
                </c:pt>
                <c:pt idx="214">
                  <c:v>0.33</c:v>
                </c:pt>
                <c:pt idx="215">
                  <c:v>0.39</c:v>
                </c:pt>
                <c:pt idx="216">
                  <c:v>0.97</c:v>
                </c:pt>
                <c:pt idx="217">
                  <c:v>0.73</c:v>
                </c:pt>
                <c:pt idx="218">
                  <c:v>0.43</c:v>
                </c:pt>
                <c:pt idx="219">
                  <c:v>0.44</c:v>
                </c:pt>
                <c:pt idx="220">
                  <c:v>0.19</c:v>
                </c:pt>
                <c:pt idx="221">
                  <c:v>0.95</c:v>
                </c:pt>
                <c:pt idx="222">
                  <c:v>0.38</c:v>
                </c:pt>
                <c:pt idx="223">
                  <c:v>0.5</c:v>
                </c:pt>
                <c:pt idx="224">
                  <c:v>0.36</c:v>
                </c:pt>
                <c:pt idx="225">
                  <c:v>0.67</c:v>
                </c:pt>
                <c:pt idx="226">
                  <c:v>0.66</c:v>
                </c:pt>
                <c:pt idx="227">
                  <c:v>0.33</c:v>
                </c:pt>
                <c:pt idx="228">
                  <c:v>0.65</c:v>
                </c:pt>
                <c:pt idx="229">
                  <c:v>0.69</c:v>
                </c:pt>
                <c:pt idx="230">
                  <c:v>0.35</c:v>
                </c:pt>
                <c:pt idx="231">
                  <c:v>0.32</c:v>
                </c:pt>
                <c:pt idx="232">
                  <c:v>0.36</c:v>
                </c:pt>
                <c:pt idx="233">
                  <c:v>0.21</c:v>
                </c:pt>
                <c:pt idx="234">
                  <c:v>0.83</c:v>
                </c:pt>
                <c:pt idx="235">
                  <c:v>0.22</c:v>
                </c:pt>
                <c:pt idx="236">
                  <c:v>0.73</c:v>
                </c:pt>
                <c:pt idx="237">
                  <c:v>0.72</c:v>
                </c:pt>
                <c:pt idx="238">
                  <c:v>0.31</c:v>
                </c:pt>
                <c:pt idx="239">
                  <c:v>0.33</c:v>
                </c:pt>
                <c:pt idx="240">
                  <c:v>0.36</c:v>
                </c:pt>
                <c:pt idx="241">
                  <c:v>0.62</c:v>
                </c:pt>
                <c:pt idx="242">
                  <c:v>0.25</c:v>
                </c:pt>
                <c:pt idx="243">
                  <c:v>0.14000000000000001</c:v>
                </c:pt>
                <c:pt idx="244">
                  <c:v>0.76</c:v>
                </c:pt>
                <c:pt idx="245">
                  <c:v>0.54</c:v>
                </c:pt>
                <c:pt idx="246">
                  <c:v>0.27</c:v>
                </c:pt>
                <c:pt idx="247">
                  <c:v>0.55000000000000004</c:v>
                </c:pt>
                <c:pt idx="248">
                  <c:v>0.31</c:v>
                </c:pt>
                <c:pt idx="249">
                  <c:v>0.56000000000000005</c:v>
                </c:pt>
                <c:pt idx="250">
                  <c:v>0.56999999999999995</c:v>
                </c:pt>
                <c:pt idx="251">
                  <c:v>0.27</c:v>
                </c:pt>
                <c:pt idx="252">
                  <c:v>0.78</c:v>
                </c:pt>
                <c:pt idx="253">
                  <c:v>0.99</c:v>
                </c:pt>
                <c:pt idx="254">
                  <c:v>0.26</c:v>
                </c:pt>
                <c:pt idx="255">
                  <c:v>0.24</c:v>
                </c:pt>
                <c:pt idx="256">
                  <c:v>0.71</c:v>
                </c:pt>
                <c:pt idx="257">
                  <c:v>0.28000000000000003</c:v>
                </c:pt>
                <c:pt idx="258">
                  <c:v>0.33</c:v>
                </c:pt>
                <c:pt idx="259">
                  <c:v>0.24</c:v>
                </c:pt>
                <c:pt idx="260">
                  <c:v>0.96</c:v>
                </c:pt>
                <c:pt idx="261">
                  <c:v>0.41</c:v>
                </c:pt>
                <c:pt idx="262">
                  <c:v>0.4</c:v>
                </c:pt>
                <c:pt idx="263">
                  <c:v>0.16</c:v>
                </c:pt>
                <c:pt idx="264">
                  <c:v>0.82</c:v>
                </c:pt>
                <c:pt idx="265">
                  <c:v>0.36</c:v>
                </c:pt>
                <c:pt idx="266">
                  <c:v>0.31</c:v>
                </c:pt>
                <c:pt idx="267">
                  <c:v>0.98</c:v>
                </c:pt>
                <c:pt idx="268">
                  <c:v>0.31</c:v>
                </c:pt>
                <c:pt idx="269">
                  <c:v>0.24</c:v>
                </c:pt>
                <c:pt idx="270">
                  <c:v>0.67</c:v>
                </c:pt>
                <c:pt idx="271">
                  <c:v>0.82</c:v>
                </c:pt>
                <c:pt idx="272">
                  <c:v>0.37</c:v>
                </c:pt>
                <c:pt idx="273">
                  <c:v>0.39</c:v>
                </c:pt>
                <c:pt idx="274">
                  <c:v>0.41</c:v>
                </c:pt>
                <c:pt idx="275">
                  <c:v>0.35</c:v>
                </c:pt>
                <c:pt idx="276">
                  <c:v>0.65</c:v>
                </c:pt>
                <c:pt idx="277">
                  <c:v>0.93</c:v>
                </c:pt>
              </c:numCache>
            </c:numRef>
          </c:xVal>
          <c:yVal>
            <c:numRef>
              <c:f>'Peterse thesis data'!$I$2:$I$279</c:f>
              <c:numCache>
                <c:formatCode>General</c:formatCode>
                <c:ptCount val="278"/>
                <c:pt idx="0">
                  <c:v>13.9</c:v>
                </c:pt>
                <c:pt idx="1">
                  <c:v>14.7</c:v>
                </c:pt>
                <c:pt idx="2">
                  <c:v>19</c:v>
                </c:pt>
                <c:pt idx="3">
                  <c:v>17.3</c:v>
                </c:pt>
                <c:pt idx="4">
                  <c:v>12.2</c:v>
                </c:pt>
                <c:pt idx="5">
                  <c:v>22.9</c:v>
                </c:pt>
                <c:pt idx="6">
                  <c:v>20.8</c:v>
                </c:pt>
                <c:pt idx="7">
                  <c:v>21.7</c:v>
                </c:pt>
                <c:pt idx="8">
                  <c:v>6.1</c:v>
                </c:pt>
                <c:pt idx="9">
                  <c:v>2.4</c:v>
                </c:pt>
                <c:pt idx="10">
                  <c:v>9.5</c:v>
                </c:pt>
                <c:pt idx="11">
                  <c:v>24.7</c:v>
                </c:pt>
                <c:pt idx="12">
                  <c:v>18.2</c:v>
                </c:pt>
                <c:pt idx="13">
                  <c:v>17.2</c:v>
                </c:pt>
                <c:pt idx="14">
                  <c:v>17.8</c:v>
                </c:pt>
                <c:pt idx="15">
                  <c:v>19.600000000000001</c:v>
                </c:pt>
                <c:pt idx="16">
                  <c:v>20.8</c:v>
                </c:pt>
                <c:pt idx="17">
                  <c:v>17.2</c:v>
                </c:pt>
                <c:pt idx="18">
                  <c:v>14</c:v>
                </c:pt>
                <c:pt idx="19">
                  <c:v>17.2</c:v>
                </c:pt>
                <c:pt idx="20">
                  <c:v>19.2</c:v>
                </c:pt>
                <c:pt idx="21">
                  <c:v>8.3000000000000007</c:v>
                </c:pt>
                <c:pt idx="22">
                  <c:v>23.7</c:v>
                </c:pt>
                <c:pt idx="23">
                  <c:v>24.1</c:v>
                </c:pt>
                <c:pt idx="24">
                  <c:v>26</c:v>
                </c:pt>
                <c:pt idx="25">
                  <c:v>24</c:v>
                </c:pt>
                <c:pt idx="26">
                  <c:v>5.4</c:v>
                </c:pt>
                <c:pt idx="27">
                  <c:v>14.6</c:v>
                </c:pt>
                <c:pt idx="28">
                  <c:v>8.4</c:v>
                </c:pt>
                <c:pt idx="29">
                  <c:v>27</c:v>
                </c:pt>
                <c:pt idx="30">
                  <c:v>15.3</c:v>
                </c:pt>
                <c:pt idx="31">
                  <c:v>8.1</c:v>
                </c:pt>
                <c:pt idx="32">
                  <c:v>6.1</c:v>
                </c:pt>
                <c:pt idx="33">
                  <c:v>10</c:v>
                </c:pt>
                <c:pt idx="34">
                  <c:v>5.8</c:v>
                </c:pt>
                <c:pt idx="35">
                  <c:v>14.6</c:v>
                </c:pt>
                <c:pt idx="36">
                  <c:v>12.8</c:v>
                </c:pt>
                <c:pt idx="37">
                  <c:v>26.7</c:v>
                </c:pt>
                <c:pt idx="38">
                  <c:v>15.3</c:v>
                </c:pt>
                <c:pt idx="39">
                  <c:v>7.6</c:v>
                </c:pt>
                <c:pt idx="40">
                  <c:v>7.8</c:v>
                </c:pt>
                <c:pt idx="41">
                  <c:v>-2.9</c:v>
                </c:pt>
                <c:pt idx="42">
                  <c:v>8.6999999999999993</c:v>
                </c:pt>
                <c:pt idx="43">
                  <c:v>2</c:v>
                </c:pt>
                <c:pt idx="44">
                  <c:v>12.8</c:v>
                </c:pt>
                <c:pt idx="45">
                  <c:v>26.6</c:v>
                </c:pt>
                <c:pt idx="46">
                  <c:v>15.4</c:v>
                </c:pt>
                <c:pt idx="47">
                  <c:v>7.3</c:v>
                </c:pt>
                <c:pt idx="48">
                  <c:v>10.3</c:v>
                </c:pt>
                <c:pt idx="49">
                  <c:v>8</c:v>
                </c:pt>
                <c:pt idx="50">
                  <c:v>12.1</c:v>
                </c:pt>
                <c:pt idx="51">
                  <c:v>4.8</c:v>
                </c:pt>
                <c:pt idx="52">
                  <c:v>11.5</c:v>
                </c:pt>
                <c:pt idx="53">
                  <c:v>19.899999999999999</c:v>
                </c:pt>
                <c:pt idx="54">
                  <c:v>3.6</c:v>
                </c:pt>
                <c:pt idx="55">
                  <c:v>6.9</c:v>
                </c:pt>
                <c:pt idx="56">
                  <c:v>5.3</c:v>
                </c:pt>
                <c:pt idx="57">
                  <c:v>8.6</c:v>
                </c:pt>
                <c:pt idx="58">
                  <c:v>15.7</c:v>
                </c:pt>
                <c:pt idx="59">
                  <c:v>9.4</c:v>
                </c:pt>
                <c:pt idx="60">
                  <c:v>13.8</c:v>
                </c:pt>
                <c:pt idx="61">
                  <c:v>18</c:v>
                </c:pt>
                <c:pt idx="62">
                  <c:v>15.2</c:v>
                </c:pt>
                <c:pt idx="63">
                  <c:v>6.6</c:v>
                </c:pt>
                <c:pt idx="64">
                  <c:v>5.3</c:v>
                </c:pt>
                <c:pt idx="65">
                  <c:v>7.1</c:v>
                </c:pt>
                <c:pt idx="66">
                  <c:v>-0.4</c:v>
                </c:pt>
                <c:pt idx="67">
                  <c:v>12.5</c:v>
                </c:pt>
                <c:pt idx="68">
                  <c:v>14.2</c:v>
                </c:pt>
                <c:pt idx="69">
                  <c:v>16.399999999999999</c:v>
                </c:pt>
                <c:pt idx="70">
                  <c:v>15.2</c:v>
                </c:pt>
                <c:pt idx="71">
                  <c:v>6.2</c:v>
                </c:pt>
                <c:pt idx="72">
                  <c:v>5.3</c:v>
                </c:pt>
                <c:pt idx="73">
                  <c:v>7.2</c:v>
                </c:pt>
                <c:pt idx="74">
                  <c:v>3.5</c:v>
                </c:pt>
                <c:pt idx="75">
                  <c:v>21.5</c:v>
                </c:pt>
                <c:pt idx="76">
                  <c:v>14.3</c:v>
                </c:pt>
                <c:pt idx="77">
                  <c:v>-6.7</c:v>
                </c:pt>
                <c:pt idx="78">
                  <c:v>8.6</c:v>
                </c:pt>
                <c:pt idx="79">
                  <c:v>5.7</c:v>
                </c:pt>
                <c:pt idx="80">
                  <c:v>18.5</c:v>
                </c:pt>
                <c:pt idx="81">
                  <c:v>3.8</c:v>
                </c:pt>
                <c:pt idx="82">
                  <c:v>3.5</c:v>
                </c:pt>
                <c:pt idx="83">
                  <c:v>21</c:v>
                </c:pt>
                <c:pt idx="84">
                  <c:v>14.6</c:v>
                </c:pt>
                <c:pt idx="85">
                  <c:v>10.5</c:v>
                </c:pt>
                <c:pt idx="86">
                  <c:v>8.5</c:v>
                </c:pt>
                <c:pt idx="87">
                  <c:v>4.9000000000000004</c:v>
                </c:pt>
                <c:pt idx="88">
                  <c:v>2</c:v>
                </c:pt>
                <c:pt idx="89">
                  <c:v>8.5</c:v>
                </c:pt>
                <c:pt idx="90">
                  <c:v>8.8000000000000007</c:v>
                </c:pt>
                <c:pt idx="91">
                  <c:v>21</c:v>
                </c:pt>
                <c:pt idx="92">
                  <c:v>14.5</c:v>
                </c:pt>
                <c:pt idx="93">
                  <c:v>24.6</c:v>
                </c:pt>
                <c:pt idx="94">
                  <c:v>10.5</c:v>
                </c:pt>
                <c:pt idx="95">
                  <c:v>4.8</c:v>
                </c:pt>
                <c:pt idx="96">
                  <c:v>2</c:v>
                </c:pt>
                <c:pt idx="97">
                  <c:v>9.9</c:v>
                </c:pt>
                <c:pt idx="98">
                  <c:v>14</c:v>
                </c:pt>
                <c:pt idx="99">
                  <c:v>8.8000000000000007</c:v>
                </c:pt>
                <c:pt idx="100">
                  <c:v>14.9</c:v>
                </c:pt>
                <c:pt idx="101">
                  <c:v>24.9</c:v>
                </c:pt>
                <c:pt idx="102">
                  <c:v>6.4</c:v>
                </c:pt>
                <c:pt idx="103">
                  <c:v>4.5999999999999996</c:v>
                </c:pt>
                <c:pt idx="104">
                  <c:v>2</c:v>
                </c:pt>
                <c:pt idx="105">
                  <c:v>24.6</c:v>
                </c:pt>
                <c:pt idx="106">
                  <c:v>15.4</c:v>
                </c:pt>
                <c:pt idx="107">
                  <c:v>10.3</c:v>
                </c:pt>
                <c:pt idx="108">
                  <c:v>14.1</c:v>
                </c:pt>
                <c:pt idx="109">
                  <c:v>21.2</c:v>
                </c:pt>
                <c:pt idx="110">
                  <c:v>7.7</c:v>
                </c:pt>
                <c:pt idx="111">
                  <c:v>3.9</c:v>
                </c:pt>
                <c:pt idx="112">
                  <c:v>7</c:v>
                </c:pt>
                <c:pt idx="113">
                  <c:v>24.9</c:v>
                </c:pt>
                <c:pt idx="114">
                  <c:v>14.2</c:v>
                </c:pt>
                <c:pt idx="115">
                  <c:v>15</c:v>
                </c:pt>
                <c:pt idx="116">
                  <c:v>13.5</c:v>
                </c:pt>
                <c:pt idx="117">
                  <c:v>5</c:v>
                </c:pt>
                <c:pt idx="118">
                  <c:v>3.6</c:v>
                </c:pt>
                <c:pt idx="119">
                  <c:v>3.6</c:v>
                </c:pt>
                <c:pt idx="120">
                  <c:v>22.8</c:v>
                </c:pt>
                <c:pt idx="121">
                  <c:v>25.6</c:v>
                </c:pt>
                <c:pt idx="122">
                  <c:v>15.4</c:v>
                </c:pt>
                <c:pt idx="123">
                  <c:v>3.6</c:v>
                </c:pt>
                <c:pt idx="124">
                  <c:v>14.1</c:v>
                </c:pt>
                <c:pt idx="125">
                  <c:v>26.2</c:v>
                </c:pt>
                <c:pt idx="126">
                  <c:v>8.1999999999999993</c:v>
                </c:pt>
                <c:pt idx="127">
                  <c:v>3.1</c:v>
                </c:pt>
                <c:pt idx="128">
                  <c:v>8.6</c:v>
                </c:pt>
                <c:pt idx="129">
                  <c:v>5</c:v>
                </c:pt>
                <c:pt idx="130">
                  <c:v>26.8</c:v>
                </c:pt>
                <c:pt idx="131">
                  <c:v>3.6</c:v>
                </c:pt>
                <c:pt idx="132">
                  <c:v>14.3</c:v>
                </c:pt>
                <c:pt idx="133">
                  <c:v>13.8</c:v>
                </c:pt>
                <c:pt idx="134">
                  <c:v>4.5999999999999996</c:v>
                </c:pt>
                <c:pt idx="135">
                  <c:v>3</c:v>
                </c:pt>
                <c:pt idx="136">
                  <c:v>8.6</c:v>
                </c:pt>
                <c:pt idx="137">
                  <c:v>10.8</c:v>
                </c:pt>
                <c:pt idx="138">
                  <c:v>5</c:v>
                </c:pt>
                <c:pt idx="139">
                  <c:v>12.7</c:v>
                </c:pt>
                <c:pt idx="140">
                  <c:v>15.4</c:v>
                </c:pt>
                <c:pt idx="141">
                  <c:v>26.2</c:v>
                </c:pt>
                <c:pt idx="142">
                  <c:v>12.6</c:v>
                </c:pt>
                <c:pt idx="143">
                  <c:v>2.7</c:v>
                </c:pt>
                <c:pt idx="144">
                  <c:v>8.6</c:v>
                </c:pt>
                <c:pt idx="145">
                  <c:v>6.6</c:v>
                </c:pt>
                <c:pt idx="146">
                  <c:v>5.3</c:v>
                </c:pt>
                <c:pt idx="147">
                  <c:v>17.2</c:v>
                </c:pt>
                <c:pt idx="148">
                  <c:v>15.4</c:v>
                </c:pt>
                <c:pt idx="149">
                  <c:v>25</c:v>
                </c:pt>
                <c:pt idx="150">
                  <c:v>-6</c:v>
                </c:pt>
                <c:pt idx="151">
                  <c:v>2.5</c:v>
                </c:pt>
                <c:pt idx="152">
                  <c:v>8.6</c:v>
                </c:pt>
                <c:pt idx="153">
                  <c:v>26.2</c:v>
                </c:pt>
                <c:pt idx="154">
                  <c:v>23.8</c:v>
                </c:pt>
                <c:pt idx="155">
                  <c:v>17.2</c:v>
                </c:pt>
                <c:pt idx="156">
                  <c:v>15.3</c:v>
                </c:pt>
                <c:pt idx="157">
                  <c:v>26.2</c:v>
                </c:pt>
                <c:pt idx="158">
                  <c:v>-6</c:v>
                </c:pt>
                <c:pt idx="159">
                  <c:v>2.2999999999999998</c:v>
                </c:pt>
                <c:pt idx="160">
                  <c:v>3</c:v>
                </c:pt>
                <c:pt idx="161">
                  <c:v>26.2</c:v>
                </c:pt>
                <c:pt idx="162">
                  <c:v>8.1999999999999993</c:v>
                </c:pt>
                <c:pt idx="163">
                  <c:v>17.2</c:v>
                </c:pt>
                <c:pt idx="164">
                  <c:v>15</c:v>
                </c:pt>
                <c:pt idx="165">
                  <c:v>26.2</c:v>
                </c:pt>
                <c:pt idx="166">
                  <c:v>-6</c:v>
                </c:pt>
                <c:pt idx="167">
                  <c:v>0.3</c:v>
                </c:pt>
                <c:pt idx="168">
                  <c:v>3</c:v>
                </c:pt>
                <c:pt idx="169">
                  <c:v>12.7</c:v>
                </c:pt>
                <c:pt idx="170">
                  <c:v>18.399999999999999</c:v>
                </c:pt>
                <c:pt idx="171">
                  <c:v>13.5</c:v>
                </c:pt>
                <c:pt idx="172">
                  <c:v>15.2</c:v>
                </c:pt>
                <c:pt idx="173">
                  <c:v>26.2</c:v>
                </c:pt>
                <c:pt idx="174">
                  <c:v>-6</c:v>
                </c:pt>
                <c:pt idx="175">
                  <c:v>-1.5</c:v>
                </c:pt>
                <c:pt idx="176">
                  <c:v>12.5</c:v>
                </c:pt>
                <c:pt idx="177">
                  <c:v>8.4</c:v>
                </c:pt>
                <c:pt idx="178">
                  <c:v>18.399999999999999</c:v>
                </c:pt>
                <c:pt idx="179">
                  <c:v>13.5</c:v>
                </c:pt>
                <c:pt idx="180">
                  <c:v>15.1</c:v>
                </c:pt>
                <c:pt idx="181">
                  <c:v>26.2</c:v>
                </c:pt>
                <c:pt idx="182">
                  <c:v>-6</c:v>
                </c:pt>
                <c:pt idx="183">
                  <c:v>4</c:v>
                </c:pt>
                <c:pt idx="184">
                  <c:v>8.8000000000000007</c:v>
                </c:pt>
                <c:pt idx="185">
                  <c:v>26.2</c:v>
                </c:pt>
                <c:pt idx="186">
                  <c:v>16.399999999999999</c:v>
                </c:pt>
                <c:pt idx="187">
                  <c:v>13.5</c:v>
                </c:pt>
                <c:pt idx="188">
                  <c:v>15.3</c:v>
                </c:pt>
                <c:pt idx="189">
                  <c:v>15</c:v>
                </c:pt>
                <c:pt idx="190">
                  <c:v>-6</c:v>
                </c:pt>
                <c:pt idx="191">
                  <c:v>12.9</c:v>
                </c:pt>
                <c:pt idx="192">
                  <c:v>18.100000000000001</c:v>
                </c:pt>
                <c:pt idx="193">
                  <c:v>25</c:v>
                </c:pt>
                <c:pt idx="194">
                  <c:v>0.7</c:v>
                </c:pt>
                <c:pt idx="195">
                  <c:v>13.5</c:v>
                </c:pt>
                <c:pt idx="196">
                  <c:v>15.3</c:v>
                </c:pt>
                <c:pt idx="197">
                  <c:v>6.6</c:v>
                </c:pt>
                <c:pt idx="198">
                  <c:v>11.7</c:v>
                </c:pt>
                <c:pt idx="199">
                  <c:v>18.100000000000001</c:v>
                </c:pt>
                <c:pt idx="200">
                  <c:v>25.5</c:v>
                </c:pt>
                <c:pt idx="201">
                  <c:v>1.9</c:v>
                </c:pt>
                <c:pt idx="202">
                  <c:v>2.5</c:v>
                </c:pt>
                <c:pt idx="203">
                  <c:v>11.3</c:v>
                </c:pt>
                <c:pt idx="204">
                  <c:v>-2.9</c:v>
                </c:pt>
                <c:pt idx="205">
                  <c:v>22.8</c:v>
                </c:pt>
                <c:pt idx="206">
                  <c:v>12.8</c:v>
                </c:pt>
                <c:pt idx="207">
                  <c:v>3.6</c:v>
                </c:pt>
                <c:pt idx="208">
                  <c:v>26.2</c:v>
                </c:pt>
                <c:pt idx="209">
                  <c:v>7.7</c:v>
                </c:pt>
                <c:pt idx="210">
                  <c:v>2.5</c:v>
                </c:pt>
                <c:pt idx="211">
                  <c:v>8.5</c:v>
                </c:pt>
                <c:pt idx="212">
                  <c:v>-2.9</c:v>
                </c:pt>
                <c:pt idx="213">
                  <c:v>22.4</c:v>
                </c:pt>
                <c:pt idx="214">
                  <c:v>11.5</c:v>
                </c:pt>
                <c:pt idx="215">
                  <c:v>11.5</c:v>
                </c:pt>
                <c:pt idx="216">
                  <c:v>26.9</c:v>
                </c:pt>
                <c:pt idx="217">
                  <c:v>5.3</c:v>
                </c:pt>
                <c:pt idx="218">
                  <c:v>14.3</c:v>
                </c:pt>
                <c:pt idx="219">
                  <c:v>9.1999999999999993</c:v>
                </c:pt>
                <c:pt idx="220">
                  <c:v>10.3</c:v>
                </c:pt>
                <c:pt idx="221">
                  <c:v>21.9</c:v>
                </c:pt>
                <c:pt idx="222">
                  <c:v>10.1</c:v>
                </c:pt>
                <c:pt idx="223">
                  <c:v>11</c:v>
                </c:pt>
                <c:pt idx="224">
                  <c:v>9</c:v>
                </c:pt>
                <c:pt idx="225">
                  <c:v>6.6</c:v>
                </c:pt>
                <c:pt idx="226">
                  <c:v>14.1</c:v>
                </c:pt>
                <c:pt idx="227">
                  <c:v>9.1999999999999993</c:v>
                </c:pt>
                <c:pt idx="228">
                  <c:v>5.8</c:v>
                </c:pt>
                <c:pt idx="229">
                  <c:v>3.9</c:v>
                </c:pt>
                <c:pt idx="230">
                  <c:v>3.9</c:v>
                </c:pt>
                <c:pt idx="231">
                  <c:v>10.6</c:v>
                </c:pt>
                <c:pt idx="232">
                  <c:v>9</c:v>
                </c:pt>
                <c:pt idx="233">
                  <c:v>9.5</c:v>
                </c:pt>
                <c:pt idx="234">
                  <c:v>12.3</c:v>
                </c:pt>
                <c:pt idx="235">
                  <c:v>-6</c:v>
                </c:pt>
                <c:pt idx="236">
                  <c:v>15.9</c:v>
                </c:pt>
                <c:pt idx="237">
                  <c:v>3.9</c:v>
                </c:pt>
                <c:pt idx="238">
                  <c:v>13.6</c:v>
                </c:pt>
                <c:pt idx="239">
                  <c:v>10.3</c:v>
                </c:pt>
                <c:pt idx="240">
                  <c:v>9</c:v>
                </c:pt>
                <c:pt idx="241">
                  <c:v>9.4</c:v>
                </c:pt>
                <c:pt idx="242">
                  <c:v>11.7</c:v>
                </c:pt>
                <c:pt idx="243">
                  <c:v>-6</c:v>
                </c:pt>
                <c:pt idx="244">
                  <c:v>15.9</c:v>
                </c:pt>
                <c:pt idx="245">
                  <c:v>1.1000000000000001</c:v>
                </c:pt>
                <c:pt idx="246">
                  <c:v>14.3</c:v>
                </c:pt>
                <c:pt idx="247">
                  <c:v>9.9</c:v>
                </c:pt>
                <c:pt idx="248">
                  <c:v>9</c:v>
                </c:pt>
                <c:pt idx="249">
                  <c:v>9.4</c:v>
                </c:pt>
                <c:pt idx="250">
                  <c:v>2.6</c:v>
                </c:pt>
                <c:pt idx="251">
                  <c:v>-6</c:v>
                </c:pt>
                <c:pt idx="252">
                  <c:v>15.9</c:v>
                </c:pt>
                <c:pt idx="253">
                  <c:v>24.1</c:v>
                </c:pt>
                <c:pt idx="254">
                  <c:v>14.3</c:v>
                </c:pt>
                <c:pt idx="255">
                  <c:v>9.6</c:v>
                </c:pt>
                <c:pt idx="256">
                  <c:v>12</c:v>
                </c:pt>
                <c:pt idx="257">
                  <c:v>10.4</c:v>
                </c:pt>
                <c:pt idx="258">
                  <c:v>2.1</c:v>
                </c:pt>
                <c:pt idx="259">
                  <c:v>-3</c:v>
                </c:pt>
                <c:pt idx="260">
                  <c:v>25.8</c:v>
                </c:pt>
                <c:pt idx="261">
                  <c:v>3.6</c:v>
                </c:pt>
                <c:pt idx="262">
                  <c:v>9.4</c:v>
                </c:pt>
                <c:pt idx="263">
                  <c:v>2</c:v>
                </c:pt>
                <c:pt idx="264">
                  <c:v>17.3</c:v>
                </c:pt>
                <c:pt idx="265">
                  <c:v>-0.7</c:v>
                </c:pt>
                <c:pt idx="266">
                  <c:v>6.1</c:v>
                </c:pt>
                <c:pt idx="267">
                  <c:v>26.3</c:v>
                </c:pt>
                <c:pt idx="268">
                  <c:v>15.3</c:v>
                </c:pt>
                <c:pt idx="269">
                  <c:v>8.6999999999999993</c:v>
                </c:pt>
                <c:pt idx="270">
                  <c:v>24</c:v>
                </c:pt>
                <c:pt idx="271">
                  <c:v>17.3</c:v>
                </c:pt>
                <c:pt idx="272">
                  <c:v>-1.2</c:v>
                </c:pt>
                <c:pt idx="273">
                  <c:v>9.3000000000000007</c:v>
                </c:pt>
                <c:pt idx="274">
                  <c:v>15.3</c:v>
                </c:pt>
                <c:pt idx="275">
                  <c:v>8.4</c:v>
                </c:pt>
                <c:pt idx="276">
                  <c:v>6.1</c:v>
                </c:pt>
                <c:pt idx="277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4-7043-8BD9-908C02FD4C0A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data'!$AR$48</c:f>
              <c:numCache>
                <c:formatCode>0.00</c:formatCode>
                <c:ptCount val="1"/>
                <c:pt idx="0">
                  <c:v>0.76942365984127203</c:v>
                </c:pt>
              </c:numCache>
            </c:numRef>
          </c:xVal>
          <c:yVal>
            <c:numRef>
              <c:f>'Peterse thesis data'!$V$48</c:f>
              <c:numCache>
                <c:formatCode>0.0</c:formatCode>
                <c:ptCount val="1"/>
                <c:pt idx="0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24-7043-8BD9-908C02FD4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305736"/>
        <c:axId val="2126190040"/>
      </c:scatterChart>
      <c:valAx>
        <c:axId val="-210830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190040"/>
        <c:crosses val="autoZero"/>
        <c:crossBetween val="midCat"/>
      </c:valAx>
      <c:valAx>
        <c:axId val="212619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305736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 vs CBT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'Peterse thesis data'!$M$2:$M$279</c:f>
              <c:numCache>
                <c:formatCode>General</c:formatCode>
                <c:ptCount val="278"/>
                <c:pt idx="0">
                  <c:v>0.68</c:v>
                </c:pt>
                <c:pt idx="1">
                  <c:v>1.33</c:v>
                </c:pt>
                <c:pt idx="2">
                  <c:v>1.45</c:v>
                </c:pt>
                <c:pt idx="3">
                  <c:v>0.99</c:v>
                </c:pt>
                <c:pt idx="4">
                  <c:v>1.51</c:v>
                </c:pt>
                <c:pt idx="5">
                  <c:v>1.9</c:v>
                </c:pt>
                <c:pt idx="6">
                  <c:v>2.0699999999999998</c:v>
                </c:pt>
                <c:pt idx="7">
                  <c:v>0.36</c:v>
                </c:pt>
                <c:pt idx="8">
                  <c:v>1.57</c:v>
                </c:pt>
                <c:pt idx="9">
                  <c:v>0.25</c:v>
                </c:pt>
                <c:pt idx="10">
                  <c:v>1.37</c:v>
                </c:pt>
                <c:pt idx="11">
                  <c:v>1.77</c:v>
                </c:pt>
                <c:pt idx="12">
                  <c:v>1.55</c:v>
                </c:pt>
                <c:pt idx="13">
                  <c:v>1.04</c:v>
                </c:pt>
                <c:pt idx="14">
                  <c:v>1.54</c:v>
                </c:pt>
                <c:pt idx="15">
                  <c:v>0.57999999999999996</c:v>
                </c:pt>
                <c:pt idx="16">
                  <c:v>1.58</c:v>
                </c:pt>
                <c:pt idx="17">
                  <c:v>2.0099999999999998</c:v>
                </c:pt>
                <c:pt idx="18">
                  <c:v>-0.12</c:v>
                </c:pt>
                <c:pt idx="19">
                  <c:v>0.18</c:v>
                </c:pt>
                <c:pt idx="20">
                  <c:v>0.53</c:v>
                </c:pt>
                <c:pt idx="21">
                  <c:v>1.42</c:v>
                </c:pt>
                <c:pt idx="22">
                  <c:v>1.86</c:v>
                </c:pt>
                <c:pt idx="23">
                  <c:v>2.0499999999999998</c:v>
                </c:pt>
                <c:pt idx="24">
                  <c:v>0.59</c:v>
                </c:pt>
                <c:pt idx="25">
                  <c:v>1.99</c:v>
                </c:pt>
                <c:pt idx="26">
                  <c:v>0.84</c:v>
                </c:pt>
                <c:pt idx="27">
                  <c:v>1.64</c:v>
                </c:pt>
                <c:pt idx="28">
                  <c:v>0.9</c:v>
                </c:pt>
                <c:pt idx="29">
                  <c:v>1.5</c:v>
                </c:pt>
                <c:pt idx="30">
                  <c:v>1.1100000000000001</c:v>
                </c:pt>
                <c:pt idx="31">
                  <c:v>0.79</c:v>
                </c:pt>
                <c:pt idx="32">
                  <c:v>1.2</c:v>
                </c:pt>
                <c:pt idx="33">
                  <c:v>0.96</c:v>
                </c:pt>
                <c:pt idx="34">
                  <c:v>0.83</c:v>
                </c:pt>
                <c:pt idx="35">
                  <c:v>1.74</c:v>
                </c:pt>
                <c:pt idx="36">
                  <c:v>0.68</c:v>
                </c:pt>
                <c:pt idx="37">
                  <c:v>2.29</c:v>
                </c:pt>
                <c:pt idx="38">
                  <c:v>0.09</c:v>
                </c:pt>
                <c:pt idx="39">
                  <c:v>1.06</c:v>
                </c:pt>
                <c:pt idx="40">
                  <c:v>1.47</c:v>
                </c:pt>
                <c:pt idx="41">
                  <c:v>0.66</c:v>
                </c:pt>
                <c:pt idx="42">
                  <c:v>0.49</c:v>
                </c:pt>
                <c:pt idx="43">
                  <c:v>0.68</c:v>
                </c:pt>
                <c:pt idx="44">
                  <c:v>0.55000000000000004</c:v>
                </c:pt>
                <c:pt idx="45">
                  <c:v>2.17</c:v>
                </c:pt>
                <c:pt idx="46">
                  <c:v>0.24</c:v>
                </c:pt>
                <c:pt idx="47">
                  <c:v>0.66</c:v>
                </c:pt>
                <c:pt idx="48">
                  <c:v>0.88</c:v>
                </c:pt>
                <c:pt idx="49">
                  <c:v>0.12</c:v>
                </c:pt>
                <c:pt idx="50">
                  <c:v>1.86</c:v>
                </c:pt>
                <c:pt idx="52">
                  <c:v>0.66</c:v>
                </c:pt>
                <c:pt idx="53">
                  <c:v>1.26</c:v>
                </c:pt>
                <c:pt idx="54">
                  <c:v>1.71</c:v>
                </c:pt>
                <c:pt idx="55">
                  <c:v>0.63</c:v>
                </c:pt>
                <c:pt idx="56">
                  <c:v>1.21</c:v>
                </c:pt>
                <c:pt idx="57">
                  <c:v>0.27</c:v>
                </c:pt>
                <c:pt idx="58">
                  <c:v>0.45</c:v>
                </c:pt>
                <c:pt idx="59">
                  <c:v>1.49</c:v>
                </c:pt>
                <c:pt idx="61">
                  <c:v>2.09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1.58</c:v>
                </c:pt>
                <c:pt idx="65">
                  <c:v>0.16</c:v>
                </c:pt>
                <c:pt idx="66">
                  <c:v>1.3</c:v>
                </c:pt>
                <c:pt idx="67">
                  <c:v>0.77</c:v>
                </c:pt>
                <c:pt idx="68">
                  <c:v>0.35</c:v>
                </c:pt>
                <c:pt idx="70">
                  <c:v>0.53</c:v>
                </c:pt>
                <c:pt idx="71">
                  <c:v>0.23</c:v>
                </c:pt>
                <c:pt idx="72">
                  <c:v>1.6</c:v>
                </c:pt>
                <c:pt idx="73">
                  <c:v>0.27</c:v>
                </c:pt>
                <c:pt idx="74">
                  <c:v>1.23</c:v>
                </c:pt>
                <c:pt idx="75">
                  <c:v>1.97</c:v>
                </c:pt>
                <c:pt idx="76">
                  <c:v>0.34</c:v>
                </c:pt>
                <c:pt idx="78">
                  <c:v>0.26</c:v>
                </c:pt>
                <c:pt idx="79">
                  <c:v>0.45</c:v>
                </c:pt>
                <c:pt idx="80">
                  <c:v>0.02</c:v>
                </c:pt>
                <c:pt idx="81">
                  <c:v>0.6</c:v>
                </c:pt>
                <c:pt idx="82">
                  <c:v>0.76</c:v>
                </c:pt>
                <c:pt idx="83">
                  <c:v>1</c:v>
                </c:pt>
                <c:pt idx="84">
                  <c:v>0.63</c:v>
                </c:pt>
                <c:pt idx="86">
                  <c:v>0.65</c:v>
                </c:pt>
                <c:pt idx="87">
                  <c:v>1.47</c:v>
                </c:pt>
                <c:pt idx="88">
                  <c:v>0.34</c:v>
                </c:pt>
                <c:pt idx="89">
                  <c:v>0.84</c:v>
                </c:pt>
                <c:pt idx="90">
                  <c:v>1.3</c:v>
                </c:pt>
                <c:pt idx="91">
                  <c:v>2.11</c:v>
                </c:pt>
                <c:pt idx="92">
                  <c:v>0.43</c:v>
                </c:pt>
                <c:pt idx="93">
                  <c:v>1.72</c:v>
                </c:pt>
                <c:pt idx="94">
                  <c:v>0.28000000000000003</c:v>
                </c:pt>
                <c:pt idx="95">
                  <c:v>1.26</c:v>
                </c:pt>
                <c:pt idx="96">
                  <c:v>0.94</c:v>
                </c:pt>
                <c:pt idx="97">
                  <c:v>2.0299999999999998</c:v>
                </c:pt>
                <c:pt idx="98">
                  <c:v>0.99</c:v>
                </c:pt>
                <c:pt idx="99">
                  <c:v>1.71</c:v>
                </c:pt>
                <c:pt idx="100">
                  <c:v>0.3</c:v>
                </c:pt>
                <c:pt idx="101">
                  <c:v>1.72</c:v>
                </c:pt>
                <c:pt idx="102">
                  <c:v>1.27</c:v>
                </c:pt>
                <c:pt idx="103">
                  <c:v>1.32</c:v>
                </c:pt>
                <c:pt idx="104">
                  <c:v>0.62</c:v>
                </c:pt>
                <c:pt idx="105">
                  <c:v>1.79</c:v>
                </c:pt>
                <c:pt idx="106">
                  <c:v>1.45</c:v>
                </c:pt>
                <c:pt idx="107">
                  <c:v>1.2</c:v>
                </c:pt>
                <c:pt idx="109">
                  <c:v>2.2400000000000002</c:v>
                </c:pt>
                <c:pt idx="110">
                  <c:v>1.32</c:v>
                </c:pt>
                <c:pt idx="111">
                  <c:v>1.4</c:v>
                </c:pt>
                <c:pt idx="112">
                  <c:v>1.86</c:v>
                </c:pt>
                <c:pt idx="113">
                  <c:v>0.42</c:v>
                </c:pt>
                <c:pt idx="114">
                  <c:v>1.18</c:v>
                </c:pt>
                <c:pt idx="115">
                  <c:v>1.25</c:v>
                </c:pt>
                <c:pt idx="116">
                  <c:v>0.35</c:v>
                </c:pt>
                <c:pt idx="117">
                  <c:v>2.21</c:v>
                </c:pt>
                <c:pt idx="118">
                  <c:v>1.07</c:v>
                </c:pt>
                <c:pt idx="119">
                  <c:v>0.6</c:v>
                </c:pt>
                <c:pt idx="120">
                  <c:v>0.36</c:v>
                </c:pt>
                <c:pt idx="121">
                  <c:v>0.97</c:v>
                </c:pt>
                <c:pt idx="122">
                  <c:v>0.24</c:v>
                </c:pt>
                <c:pt idx="123">
                  <c:v>0.53</c:v>
                </c:pt>
                <c:pt idx="124">
                  <c:v>0.66</c:v>
                </c:pt>
                <c:pt idx="125">
                  <c:v>1.97</c:v>
                </c:pt>
                <c:pt idx="126">
                  <c:v>0.69</c:v>
                </c:pt>
                <c:pt idx="127">
                  <c:v>1.56</c:v>
                </c:pt>
                <c:pt idx="128">
                  <c:v>1.03</c:v>
                </c:pt>
                <c:pt idx="129">
                  <c:v>1.06</c:v>
                </c:pt>
                <c:pt idx="130">
                  <c:v>0.01</c:v>
                </c:pt>
                <c:pt idx="131">
                  <c:v>1.94</c:v>
                </c:pt>
                <c:pt idx="132">
                  <c:v>0.82</c:v>
                </c:pt>
                <c:pt idx="133">
                  <c:v>1.45</c:v>
                </c:pt>
                <c:pt idx="134">
                  <c:v>1.4</c:v>
                </c:pt>
                <c:pt idx="135">
                  <c:v>1.1000000000000001</c:v>
                </c:pt>
                <c:pt idx="136">
                  <c:v>0.72</c:v>
                </c:pt>
                <c:pt idx="137">
                  <c:v>1.22</c:v>
                </c:pt>
                <c:pt idx="138">
                  <c:v>0.27</c:v>
                </c:pt>
                <c:pt idx="139">
                  <c:v>1.0900000000000001</c:v>
                </c:pt>
                <c:pt idx="140">
                  <c:v>0.55000000000000004</c:v>
                </c:pt>
                <c:pt idx="141">
                  <c:v>1.21</c:v>
                </c:pt>
                <c:pt idx="142">
                  <c:v>0.04</c:v>
                </c:pt>
                <c:pt idx="143">
                  <c:v>1.38</c:v>
                </c:pt>
                <c:pt idx="144">
                  <c:v>0.25</c:v>
                </c:pt>
                <c:pt idx="145">
                  <c:v>1.1000000000000001</c:v>
                </c:pt>
                <c:pt idx="146">
                  <c:v>1.39</c:v>
                </c:pt>
                <c:pt idx="147">
                  <c:v>1.1000000000000001</c:v>
                </c:pt>
                <c:pt idx="148">
                  <c:v>0.44</c:v>
                </c:pt>
                <c:pt idx="149">
                  <c:v>0.53</c:v>
                </c:pt>
                <c:pt idx="150">
                  <c:v>1.1399999999999999</c:v>
                </c:pt>
                <c:pt idx="151">
                  <c:v>0.67</c:v>
                </c:pt>
                <c:pt idx="152">
                  <c:v>0.93</c:v>
                </c:pt>
                <c:pt idx="153">
                  <c:v>1.92</c:v>
                </c:pt>
                <c:pt idx="154">
                  <c:v>1.6</c:v>
                </c:pt>
                <c:pt idx="155">
                  <c:v>0.75</c:v>
                </c:pt>
                <c:pt idx="156">
                  <c:v>1.33</c:v>
                </c:pt>
                <c:pt idx="157">
                  <c:v>1.94</c:v>
                </c:pt>
                <c:pt idx="158">
                  <c:v>0.49</c:v>
                </c:pt>
                <c:pt idx="159">
                  <c:v>1.44</c:v>
                </c:pt>
                <c:pt idx="160">
                  <c:v>0.93</c:v>
                </c:pt>
                <c:pt idx="161">
                  <c:v>2.02</c:v>
                </c:pt>
                <c:pt idx="162">
                  <c:v>1.2</c:v>
                </c:pt>
                <c:pt idx="163">
                  <c:v>1.21</c:v>
                </c:pt>
                <c:pt idx="164">
                  <c:v>0.25</c:v>
                </c:pt>
                <c:pt idx="165">
                  <c:v>0.85</c:v>
                </c:pt>
                <c:pt idx="166">
                  <c:v>1.46</c:v>
                </c:pt>
                <c:pt idx="167">
                  <c:v>1.5</c:v>
                </c:pt>
                <c:pt idx="168">
                  <c:v>1.18</c:v>
                </c:pt>
                <c:pt idx="169">
                  <c:v>0.41</c:v>
                </c:pt>
                <c:pt idx="170">
                  <c:v>2.0699999999999998</c:v>
                </c:pt>
                <c:pt idx="171">
                  <c:v>1.36</c:v>
                </c:pt>
                <c:pt idx="172">
                  <c:v>0.44</c:v>
                </c:pt>
                <c:pt idx="173">
                  <c:v>1.51</c:v>
                </c:pt>
                <c:pt idx="174">
                  <c:v>0.37</c:v>
                </c:pt>
                <c:pt idx="175">
                  <c:v>1.48</c:v>
                </c:pt>
                <c:pt idx="176">
                  <c:v>0.57999999999999996</c:v>
                </c:pt>
                <c:pt idx="177">
                  <c:v>1.06</c:v>
                </c:pt>
                <c:pt idx="178">
                  <c:v>1.54</c:v>
                </c:pt>
                <c:pt idx="179">
                  <c:v>1.24</c:v>
                </c:pt>
                <c:pt idx="180">
                  <c:v>0.15</c:v>
                </c:pt>
                <c:pt idx="181">
                  <c:v>1.56</c:v>
                </c:pt>
                <c:pt idx="182">
                  <c:v>0.35</c:v>
                </c:pt>
                <c:pt idx="183">
                  <c:v>1.34</c:v>
                </c:pt>
                <c:pt idx="184">
                  <c:v>1.51</c:v>
                </c:pt>
                <c:pt idx="185">
                  <c:v>1.35</c:v>
                </c:pt>
                <c:pt idx="186">
                  <c:v>1.1399999999999999</c:v>
                </c:pt>
                <c:pt idx="187">
                  <c:v>0.64</c:v>
                </c:pt>
                <c:pt idx="188">
                  <c:v>0.61</c:v>
                </c:pt>
                <c:pt idx="190">
                  <c:v>0.44</c:v>
                </c:pt>
                <c:pt idx="191">
                  <c:v>0.63</c:v>
                </c:pt>
                <c:pt idx="192">
                  <c:v>-0.01</c:v>
                </c:pt>
                <c:pt idx="193">
                  <c:v>0.23</c:v>
                </c:pt>
                <c:pt idx="194">
                  <c:v>1.65</c:v>
                </c:pt>
                <c:pt idx="195">
                  <c:v>1.35</c:v>
                </c:pt>
                <c:pt idx="196">
                  <c:v>1.08</c:v>
                </c:pt>
                <c:pt idx="197">
                  <c:v>0.5</c:v>
                </c:pt>
                <c:pt idx="198">
                  <c:v>0.7</c:v>
                </c:pt>
                <c:pt idx="199">
                  <c:v>0</c:v>
                </c:pt>
                <c:pt idx="200">
                  <c:v>1.86</c:v>
                </c:pt>
                <c:pt idx="201">
                  <c:v>1.66</c:v>
                </c:pt>
                <c:pt idx="202">
                  <c:v>1.35</c:v>
                </c:pt>
                <c:pt idx="203">
                  <c:v>0.38</c:v>
                </c:pt>
                <c:pt idx="204">
                  <c:v>1.76</c:v>
                </c:pt>
                <c:pt idx="205">
                  <c:v>1.74</c:v>
                </c:pt>
                <c:pt idx="206">
                  <c:v>0.31</c:v>
                </c:pt>
                <c:pt idx="207">
                  <c:v>1.51</c:v>
                </c:pt>
                <c:pt idx="208">
                  <c:v>1.6</c:v>
                </c:pt>
                <c:pt idx="209">
                  <c:v>0.31</c:v>
                </c:pt>
                <c:pt idx="210">
                  <c:v>1.34</c:v>
                </c:pt>
                <c:pt idx="211">
                  <c:v>0.64</c:v>
                </c:pt>
                <c:pt idx="212">
                  <c:v>1.78</c:v>
                </c:pt>
                <c:pt idx="213">
                  <c:v>1.71</c:v>
                </c:pt>
                <c:pt idx="214">
                  <c:v>0.66</c:v>
                </c:pt>
                <c:pt idx="215">
                  <c:v>0.12</c:v>
                </c:pt>
                <c:pt idx="216">
                  <c:v>1.83</c:v>
                </c:pt>
                <c:pt idx="217">
                  <c:v>1.51</c:v>
                </c:pt>
                <c:pt idx="218">
                  <c:v>0.72</c:v>
                </c:pt>
                <c:pt idx="219">
                  <c:v>1.63</c:v>
                </c:pt>
                <c:pt idx="220">
                  <c:v>0.84</c:v>
                </c:pt>
                <c:pt idx="221">
                  <c:v>1.99</c:v>
                </c:pt>
                <c:pt idx="222">
                  <c:v>1.4</c:v>
                </c:pt>
                <c:pt idx="223">
                  <c:v>0.37</c:v>
                </c:pt>
                <c:pt idx="224">
                  <c:v>0.36</c:v>
                </c:pt>
                <c:pt idx="225">
                  <c:v>1.54</c:v>
                </c:pt>
                <c:pt idx="226">
                  <c:v>0.61</c:v>
                </c:pt>
                <c:pt idx="227">
                  <c:v>0.36</c:v>
                </c:pt>
                <c:pt idx="228">
                  <c:v>0.97</c:v>
                </c:pt>
                <c:pt idx="229">
                  <c:v>2.15</c:v>
                </c:pt>
                <c:pt idx="230">
                  <c:v>1.35</c:v>
                </c:pt>
                <c:pt idx="231">
                  <c:v>0.33</c:v>
                </c:pt>
                <c:pt idx="232">
                  <c:v>0.53</c:v>
                </c:pt>
                <c:pt idx="233">
                  <c:v>0</c:v>
                </c:pt>
                <c:pt idx="235">
                  <c:v>0.92</c:v>
                </c:pt>
                <c:pt idx="236">
                  <c:v>1.02</c:v>
                </c:pt>
                <c:pt idx="237">
                  <c:v>1.69</c:v>
                </c:pt>
                <c:pt idx="238">
                  <c:v>0.52</c:v>
                </c:pt>
                <c:pt idx="239">
                  <c:v>0.26</c:v>
                </c:pt>
                <c:pt idx="240">
                  <c:v>0.39</c:v>
                </c:pt>
                <c:pt idx="241">
                  <c:v>1.48</c:v>
                </c:pt>
                <c:pt idx="242">
                  <c:v>0.73</c:v>
                </c:pt>
                <c:pt idx="243">
                  <c:v>0.69</c:v>
                </c:pt>
                <c:pt idx="244">
                  <c:v>1.1100000000000001</c:v>
                </c:pt>
                <c:pt idx="245">
                  <c:v>2.41</c:v>
                </c:pt>
                <c:pt idx="246">
                  <c:v>0.5</c:v>
                </c:pt>
                <c:pt idx="247">
                  <c:v>0.72</c:v>
                </c:pt>
                <c:pt idx="248">
                  <c:v>0.25</c:v>
                </c:pt>
                <c:pt idx="249">
                  <c:v>1.3</c:v>
                </c:pt>
                <c:pt idx="250">
                  <c:v>1.65</c:v>
                </c:pt>
                <c:pt idx="251">
                  <c:v>1.54</c:v>
                </c:pt>
                <c:pt idx="252">
                  <c:v>1.48</c:v>
                </c:pt>
                <c:pt idx="253">
                  <c:v>2.44</c:v>
                </c:pt>
                <c:pt idx="254">
                  <c:v>0.63</c:v>
                </c:pt>
                <c:pt idx="255">
                  <c:v>0.06</c:v>
                </c:pt>
                <c:pt idx="256">
                  <c:v>1.8</c:v>
                </c:pt>
                <c:pt idx="257">
                  <c:v>0.53</c:v>
                </c:pt>
                <c:pt idx="258">
                  <c:v>1.44</c:v>
                </c:pt>
                <c:pt idx="259">
                  <c:v>1.21</c:v>
                </c:pt>
                <c:pt idx="260">
                  <c:v>1.5</c:v>
                </c:pt>
                <c:pt idx="261">
                  <c:v>1.28</c:v>
                </c:pt>
                <c:pt idx="262">
                  <c:v>0.63</c:v>
                </c:pt>
                <c:pt idx="263">
                  <c:v>1.93</c:v>
                </c:pt>
                <c:pt idx="264">
                  <c:v>1.45</c:v>
                </c:pt>
                <c:pt idx="265">
                  <c:v>1.43</c:v>
                </c:pt>
                <c:pt idx="266">
                  <c:v>1.05</c:v>
                </c:pt>
                <c:pt idx="267">
                  <c:v>2.4500000000000002</c:v>
                </c:pt>
                <c:pt idx="268">
                  <c:v>0.2</c:v>
                </c:pt>
                <c:pt idx="269">
                  <c:v>0.03</c:v>
                </c:pt>
                <c:pt idx="270">
                  <c:v>0.11</c:v>
                </c:pt>
                <c:pt idx="271">
                  <c:v>1.64</c:v>
                </c:pt>
                <c:pt idx="272">
                  <c:v>1.59</c:v>
                </c:pt>
                <c:pt idx="273">
                  <c:v>1.1599999999999999</c:v>
                </c:pt>
                <c:pt idx="274">
                  <c:v>1.29</c:v>
                </c:pt>
                <c:pt idx="275">
                  <c:v>0.36</c:v>
                </c:pt>
                <c:pt idx="276">
                  <c:v>1.55</c:v>
                </c:pt>
                <c:pt idx="277">
                  <c:v>1.29</c:v>
                </c:pt>
              </c:numCache>
            </c:numRef>
          </c:xVal>
          <c:yVal>
            <c:numRef>
              <c:f>'Peterse thesis data'!$J$2:$J$279</c:f>
              <c:numCache>
                <c:formatCode>General</c:formatCode>
                <c:ptCount val="278"/>
                <c:pt idx="0">
                  <c:v>6.4</c:v>
                </c:pt>
                <c:pt idx="1">
                  <c:v>5.6</c:v>
                </c:pt>
                <c:pt idx="2">
                  <c:v>6.6</c:v>
                </c:pt>
                <c:pt idx="3">
                  <c:v>6</c:v>
                </c:pt>
                <c:pt idx="4">
                  <c:v>4.4000000000000004</c:v>
                </c:pt>
                <c:pt idx="5">
                  <c:v>4.5</c:v>
                </c:pt>
                <c:pt idx="6">
                  <c:v>5.2</c:v>
                </c:pt>
                <c:pt idx="7">
                  <c:v>6.4</c:v>
                </c:pt>
                <c:pt idx="8">
                  <c:v>4</c:v>
                </c:pt>
                <c:pt idx="9">
                  <c:v>7.7</c:v>
                </c:pt>
                <c:pt idx="10">
                  <c:v>5</c:v>
                </c:pt>
                <c:pt idx="11">
                  <c:v>3.9</c:v>
                </c:pt>
                <c:pt idx="12">
                  <c:v>4.5</c:v>
                </c:pt>
                <c:pt idx="13">
                  <c:v>5.5</c:v>
                </c:pt>
                <c:pt idx="14">
                  <c:v>4.7</c:v>
                </c:pt>
                <c:pt idx="15">
                  <c:v>6.1</c:v>
                </c:pt>
                <c:pt idx="16">
                  <c:v>4.3</c:v>
                </c:pt>
                <c:pt idx="17">
                  <c:v>4.9000000000000004</c:v>
                </c:pt>
                <c:pt idx="18">
                  <c:v>6.5</c:v>
                </c:pt>
                <c:pt idx="19">
                  <c:v>8</c:v>
                </c:pt>
                <c:pt idx="20">
                  <c:v>7.1</c:v>
                </c:pt>
                <c:pt idx="21">
                  <c:v>4.7</c:v>
                </c:pt>
                <c:pt idx="22">
                  <c:v>3.3</c:v>
                </c:pt>
                <c:pt idx="23">
                  <c:v>5.3</c:v>
                </c:pt>
                <c:pt idx="24">
                  <c:v>5.9</c:v>
                </c:pt>
                <c:pt idx="25">
                  <c:v>4.4000000000000004</c:v>
                </c:pt>
                <c:pt idx="26">
                  <c:v>7.4</c:v>
                </c:pt>
                <c:pt idx="27">
                  <c:v>5.4</c:v>
                </c:pt>
                <c:pt idx="28">
                  <c:v>6.5</c:v>
                </c:pt>
                <c:pt idx="29">
                  <c:v>6</c:v>
                </c:pt>
                <c:pt idx="30">
                  <c:v>7.8</c:v>
                </c:pt>
                <c:pt idx="31">
                  <c:v>6.6</c:v>
                </c:pt>
                <c:pt idx="32">
                  <c:v>4.5999999999999996</c:v>
                </c:pt>
                <c:pt idx="33">
                  <c:v>5.9</c:v>
                </c:pt>
                <c:pt idx="34">
                  <c:v>7.3</c:v>
                </c:pt>
                <c:pt idx="35">
                  <c:v>5.0999999999999996</c:v>
                </c:pt>
                <c:pt idx="36">
                  <c:v>7.7</c:v>
                </c:pt>
                <c:pt idx="37">
                  <c:v>4.4000000000000004</c:v>
                </c:pt>
                <c:pt idx="38">
                  <c:v>8.1</c:v>
                </c:pt>
                <c:pt idx="39">
                  <c:v>6.7</c:v>
                </c:pt>
                <c:pt idx="40">
                  <c:v>4.0999999999999996</c:v>
                </c:pt>
                <c:pt idx="41">
                  <c:v>7.1</c:v>
                </c:pt>
                <c:pt idx="42">
                  <c:v>6.1</c:v>
                </c:pt>
                <c:pt idx="43">
                  <c:v>7.2</c:v>
                </c:pt>
                <c:pt idx="44">
                  <c:v>7.8</c:v>
                </c:pt>
                <c:pt idx="45">
                  <c:v>5.2</c:v>
                </c:pt>
                <c:pt idx="46">
                  <c:v>7.5</c:v>
                </c:pt>
                <c:pt idx="47">
                  <c:v>6.9</c:v>
                </c:pt>
                <c:pt idx="48">
                  <c:v>8</c:v>
                </c:pt>
                <c:pt idx="49">
                  <c:v>6.6</c:v>
                </c:pt>
                <c:pt idx="50">
                  <c:v>5.4</c:v>
                </c:pt>
                <c:pt idx="51">
                  <c:v>8.1999999999999993</c:v>
                </c:pt>
                <c:pt idx="52">
                  <c:v>6.4</c:v>
                </c:pt>
                <c:pt idx="53">
                  <c:v>6</c:v>
                </c:pt>
                <c:pt idx="54">
                  <c:v>4.0999999999999996</c:v>
                </c:pt>
                <c:pt idx="55">
                  <c:v>7.2</c:v>
                </c:pt>
                <c:pt idx="56">
                  <c:v>3.9</c:v>
                </c:pt>
                <c:pt idx="57">
                  <c:v>6.5</c:v>
                </c:pt>
                <c:pt idx="58">
                  <c:v>7.4</c:v>
                </c:pt>
                <c:pt idx="59">
                  <c:v>5.4</c:v>
                </c:pt>
                <c:pt idx="60">
                  <c:v>8.4</c:v>
                </c:pt>
                <c:pt idx="61">
                  <c:v>5.5</c:v>
                </c:pt>
                <c:pt idx="62">
                  <c:v>6.9</c:v>
                </c:pt>
                <c:pt idx="63">
                  <c:v>7.9</c:v>
                </c:pt>
                <c:pt idx="64">
                  <c:v>3.6</c:v>
                </c:pt>
                <c:pt idx="65">
                  <c:v>7.7</c:v>
                </c:pt>
                <c:pt idx="66">
                  <c:v>5.5</c:v>
                </c:pt>
                <c:pt idx="67">
                  <c:v>6.5</c:v>
                </c:pt>
                <c:pt idx="68">
                  <c:v>7.9</c:v>
                </c:pt>
                <c:pt idx="69">
                  <c:v>5.5</c:v>
                </c:pt>
                <c:pt idx="70">
                  <c:v>7.5</c:v>
                </c:pt>
                <c:pt idx="71">
                  <c:v>7.8</c:v>
                </c:pt>
                <c:pt idx="72">
                  <c:v>3.6</c:v>
                </c:pt>
                <c:pt idx="73">
                  <c:v>7.7</c:v>
                </c:pt>
                <c:pt idx="74">
                  <c:v>5.3</c:v>
                </c:pt>
                <c:pt idx="75">
                  <c:v>5</c:v>
                </c:pt>
                <c:pt idx="76">
                  <c:v>8.5</c:v>
                </c:pt>
                <c:pt idx="77">
                  <c:v>5.4</c:v>
                </c:pt>
                <c:pt idx="78">
                  <c:v>8.1</c:v>
                </c:pt>
                <c:pt idx="79">
                  <c:v>6.5</c:v>
                </c:pt>
                <c:pt idx="80">
                  <c:v>7.9</c:v>
                </c:pt>
                <c:pt idx="81">
                  <c:v>8.1</c:v>
                </c:pt>
                <c:pt idx="82">
                  <c:v>6.1</c:v>
                </c:pt>
                <c:pt idx="83">
                  <c:v>7.9</c:v>
                </c:pt>
                <c:pt idx="84">
                  <c:v>7.8</c:v>
                </c:pt>
                <c:pt idx="85">
                  <c:v>8</c:v>
                </c:pt>
                <c:pt idx="86">
                  <c:v>7</c:v>
                </c:pt>
                <c:pt idx="87">
                  <c:v>4.4000000000000004</c:v>
                </c:pt>
                <c:pt idx="88">
                  <c:v>7.6</c:v>
                </c:pt>
                <c:pt idx="89">
                  <c:v>7.4</c:v>
                </c:pt>
                <c:pt idx="90">
                  <c:v>3.8</c:v>
                </c:pt>
                <c:pt idx="91">
                  <c:v>8.9</c:v>
                </c:pt>
                <c:pt idx="92">
                  <c:v>7.9</c:v>
                </c:pt>
                <c:pt idx="93">
                  <c:v>4.0999999999999996</c:v>
                </c:pt>
                <c:pt idx="94">
                  <c:v>7</c:v>
                </c:pt>
                <c:pt idx="95">
                  <c:v>5.9</c:v>
                </c:pt>
                <c:pt idx="96">
                  <c:v>6.9</c:v>
                </c:pt>
                <c:pt idx="97">
                  <c:v>4.5</c:v>
                </c:pt>
                <c:pt idx="98">
                  <c:v>6.2</c:v>
                </c:pt>
                <c:pt idx="99">
                  <c:v>4.4000000000000004</c:v>
                </c:pt>
                <c:pt idx="100">
                  <c:v>7.3</c:v>
                </c:pt>
                <c:pt idx="101">
                  <c:v>3.9</c:v>
                </c:pt>
                <c:pt idx="102">
                  <c:v>4.5999999999999996</c:v>
                </c:pt>
                <c:pt idx="103">
                  <c:v>5</c:v>
                </c:pt>
                <c:pt idx="104">
                  <c:v>7.2</c:v>
                </c:pt>
                <c:pt idx="105">
                  <c:v>3.9</c:v>
                </c:pt>
                <c:pt idx="106">
                  <c:v>5.4</c:v>
                </c:pt>
                <c:pt idx="107">
                  <c:v>6.9</c:v>
                </c:pt>
                <c:pt idx="108">
                  <c:v>6.8</c:v>
                </c:pt>
                <c:pt idx="109">
                  <c:v>4</c:v>
                </c:pt>
                <c:pt idx="110">
                  <c:v>4.8</c:v>
                </c:pt>
                <c:pt idx="111">
                  <c:v>5.2</c:v>
                </c:pt>
                <c:pt idx="112">
                  <c:v>4</c:v>
                </c:pt>
                <c:pt idx="113">
                  <c:v>6.2</c:v>
                </c:pt>
                <c:pt idx="114">
                  <c:v>5.6</c:v>
                </c:pt>
                <c:pt idx="115">
                  <c:v>7.9</c:v>
                </c:pt>
                <c:pt idx="116">
                  <c:v>8.4</c:v>
                </c:pt>
                <c:pt idx="117">
                  <c:v>4.4000000000000004</c:v>
                </c:pt>
                <c:pt idx="118">
                  <c:v>4.2</c:v>
                </c:pt>
                <c:pt idx="119">
                  <c:v>7.2</c:v>
                </c:pt>
                <c:pt idx="120">
                  <c:v>6.5</c:v>
                </c:pt>
                <c:pt idx="121">
                  <c:v>5.9</c:v>
                </c:pt>
                <c:pt idx="122">
                  <c:v>7.6</c:v>
                </c:pt>
                <c:pt idx="123">
                  <c:v>5</c:v>
                </c:pt>
                <c:pt idx="124">
                  <c:v>7.7</c:v>
                </c:pt>
                <c:pt idx="125">
                  <c:v>4</c:v>
                </c:pt>
                <c:pt idx="126">
                  <c:v>6.7</c:v>
                </c:pt>
                <c:pt idx="127">
                  <c:v>4.5</c:v>
                </c:pt>
                <c:pt idx="128">
                  <c:v>5.5</c:v>
                </c:pt>
                <c:pt idx="129">
                  <c:v>4.0999999999999996</c:v>
                </c:pt>
                <c:pt idx="130">
                  <c:v>7.3</c:v>
                </c:pt>
                <c:pt idx="131">
                  <c:v>5.7</c:v>
                </c:pt>
                <c:pt idx="132">
                  <c:v>7.4</c:v>
                </c:pt>
                <c:pt idx="133">
                  <c:v>4.8</c:v>
                </c:pt>
                <c:pt idx="134">
                  <c:v>4.9000000000000004</c:v>
                </c:pt>
                <c:pt idx="135">
                  <c:v>6.4</c:v>
                </c:pt>
                <c:pt idx="136">
                  <c:v>5.7</c:v>
                </c:pt>
                <c:pt idx="137">
                  <c:v>4.5999999999999996</c:v>
                </c:pt>
                <c:pt idx="138">
                  <c:v>7.6</c:v>
                </c:pt>
                <c:pt idx="139">
                  <c:v>6.3</c:v>
                </c:pt>
                <c:pt idx="140">
                  <c:v>8.9</c:v>
                </c:pt>
                <c:pt idx="141">
                  <c:v>4.9000000000000004</c:v>
                </c:pt>
                <c:pt idx="142">
                  <c:v>7.5</c:v>
                </c:pt>
                <c:pt idx="143">
                  <c:v>5.6</c:v>
                </c:pt>
                <c:pt idx="144">
                  <c:v>6.3</c:v>
                </c:pt>
                <c:pt idx="145">
                  <c:v>5.5</c:v>
                </c:pt>
                <c:pt idx="146">
                  <c:v>4.3</c:v>
                </c:pt>
                <c:pt idx="147">
                  <c:v>6.8</c:v>
                </c:pt>
                <c:pt idx="148">
                  <c:v>8.8000000000000007</c:v>
                </c:pt>
                <c:pt idx="150">
                  <c:v>7.1</c:v>
                </c:pt>
                <c:pt idx="151">
                  <c:v>7.3</c:v>
                </c:pt>
                <c:pt idx="152">
                  <c:v>5.6</c:v>
                </c:pt>
                <c:pt idx="153">
                  <c:v>4.2</c:v>
                </c:pt>
                <c:pt idx="154">
                  <c:v>5.4</c:v>
                </c:pt>
                <c:pt idx="155">
                  <c:v>8</c:v>
                </c:pt>
                <c:pt idx="156">
                  <c:v>6.4</c:v>
                </c:pt>
                <c:pt idx="157">
                  <c:v>4.5</c:v>
                </c:pt>
                <c:pt idx="158">
                  <c:v>8.3000000000000007</c:v>
                </c:pt>
                <c:pt idx="159">
                  <c:v>5.3</c:v>
                </c:pt>
                <c:pt idx="160">
                  <c:v>5.8</c:v>
                </c:pt>
                <c:pt idx="161">
                  <c:v>3.8</c:v>
                </c:pt>
                <c:pt idx="162">
                  <c:v>5.4</c:v>
                </c:pt>
                <c:pt idx="163">
                  <c:v>7</c:v>
                </c:pt>
                <c:pt idx="164">
                  <c:v>7.3</c:v>
                </c:pt>
                <c:pt idx="165">
                  <c:v>4.9000000000000004</c:v>
                </c:pt>
                <c:pt idx="166">
                  <c:v>5.5</c:v>
                </c:pt>
                <c:pt idx="167">
                  <c:v>4.4000000000000004</c:v>
                </c:pt>
                <c:pt idx="168">
                  <c:v>5.4</c:v>
                </c:pt>
                <c:pt idx="169">
                  <c:v>6.6</c:v>
                </c:pt>
                <c:pt idx="170">
                  <c:v>5.5</c:v>
                </c:pt>
                <c:pt idx="171">
                  <c:v>8.3000000000000007</c:v>
                </c:pt>
                <c:pt idx="172">
                  <c:v>7.5</c:v>
                </c:pt>
                <c:pt idx="174">
                  <c:v>8.3000000000000007</c:v>
                </c:pt>
                <c:pt idx="175">
                  <c:v>5</c:v>
                </c:pt>
                <c:pt idx="176">
                  <c:v>6.4</c:v>
                </c:pt>
                <c:pt idx="177">
                  <c:v>5.6</c:v>
                </c:pt>
                <c:pt idx="178">
                  <c:v>4.4000000000000004</c:v>
                </c:pt>
                <c:pt idx="179">
                  <c:v>8.4</c:v>
                </c:pt>
                <c:pt idx="180">
                  <c:v>7.8</c:v>
                </c:pt>
                <c:pt idx="182">
                  <c:v>8.3000000000000007</c:v>
                </c:pt>
                <c:pt idx="183">
                  <c:v>4.9000000000000004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6.6</c:v>
                </c:pt>
                <c:pt idx="187">
                  <c:v>8.3000000000000007</c:v>
                </c:pt>
                <c:pt idx="188">
                  <c:v>7.6</c:v>
                </c:pt>
                <c:pt idx="190">
                  <c:v>9.3000000000000007</c:v>
                </c:pt>
                <c:pt idx="191">
                  <c:v>6.8</c:v>
                </c:pt>
                <c:pt idx="192">
                  <c:v>7.9</c:v>
                </c:pt>
                <c:pt idx="193">
                  <c:v>7.6</c:v>
                </c:pt>
                <c:pt idx="194">
                  <c:v>4.5</c:v>
                </c:pt>
                <c:pt idx="195">
                  <c:v>8.3000000000000007</c:v>
                </c:pt>
                <c:pt idx="196">
                  <c:v>7.7</c:v>
                </c:pt>
                <c:pt idx="197">
                  <c:v>7.5</c:v>
                </c:pt>
                <c:pt idx="198">
                  <c:v>6.6</c:v>
                </c:pt>
                <c:pt idx="199">
                  <c:v>8.1</c:v>
                </c:pt>
                <c:pt idx="200">
                  <c:v>4.4000000000000004</c:v>
                </c:pt>
                <c:pt idx="201">
                  <c:v>4.5</c:v>
                </c:pt>
                <c:pt idx="202">
                  <c:v>5.6</c:v>
                </c:pt>
                <c:pt idx="203">
                  <c:v>8.1</c:v>
                </c:pt>
                <c:pt idx="204">
                  <c:v>5.2</c:v>
                </c:pt>
                <c:pt idx="205">
                  <c:v>5.0999999999999996</c:v>
                </c:pt>
                <c:pt idx="206">
                  <c:v>6.3</c:v>
                </c:pt>
                <c:pt idx="207">
                  <c:v>5.0999999999999996</c:v>
                </c:pt>
                <c:pt idx="208">
                  <c:v>4</c:v>
                </c:pt>
                <c:pt idx="209">
                  <c:v>7.7</c:v>
                </c:pt>
                <c:pt idx="210">
                  <c:v>6</c:v>
                </c:pt>
                <c:pt idx="211">
                  <c:v>6.9</c:v>
                </c:pt>
                <c:pt idx="212">
                  <c:v>5.4</c:v>
                </c:pt>
                <c:pt idx="213">
                  <c:v>4.5999999999999996</c:v>
                </c:pt>
                <c:pt idx="214">
                  <c:v>6.4</c:v>
                </c:pt>
                <c:pt idx="215">
                  <c:v>7.5</c:v>
                </c:pt>
                <c:pt idx="216">
                  <c:v>4.0999999999999996</c:v>
                </c:pt>
                <c:pt idx="217">
                  <c:v>4</c:v>
                </c:pt>
                <c:pt idx="218">
                  <c:v>7.9</c:v>
                </c:pt>
                <c:pt idx="219">
                  <c:v>5.4</c:v>
                </c:pt>
                <c:pt idx="220">
                  <c:v>7.3</c:v>
                </c:pt>
                <c:pt idx="221">
                  <c:v>4.9000000000000004</c:v>
                </c:pt>
                <c:pt idx="222">
                  <c:v>5.5</c:v>
                </c:pt>
                <c:pt idx="223">
                  <c:v>6.7</c:v>
                </c:pt>
                <c:pt idx="224">
                  <c:v>6.7</c:v>
                </c:pt>
                <c:pt idx="225">
                  <c:v>4.0999999999999996</c:v>
                </c:pt>
                <c:pt idx="226">
                  <c:v>7.3</c:v>
                </c:pt>
                <c:pt idx="227">
                  <c:v>8.1</c:v>
                </c:pt>
                <c:pt idx="228">
                  <c:v>6.1</c:v>
                </c:pt>
                <c:pt idx="229">
                  <c:v>3.7</c:v>
                </c:pt>
                <c:pt idx="230">
                  <c:v>4.7</c:v>
                </c:pt>
                <c:pt idx="231">
                  <c:v>7.1</c:v>
                </c:pt>
                <c:pt idx="232">
                  <c:v>6.7</c:v>
                </c:pt>
                <c:pt idx="233">
                  <c:v>7.7</c:v>
                </c:pt>
                <c:pt idx="234">
                  <c:v>6.4</c:v>
                </c:pt>
                <c:pt idx="235">
                  <c:v>4.4000000000000004</c:v>
                </c:pt>
                <c:pt idx="236">
                  <c:v>5.7</c:v>
                </c:pt>
                <c:pt idx="237">
                  <c:v>4.3</c:v>
                </c:pt>
                <c:pt idx="238">
                  <c:v>7.3</c:v>
                </c:pt>
                <c:pt idx="239">
                  <c:v>7.5</c:v>
                </c:pt>
                <c:pt idx="240">
                  <c:v>6.4</c:v>
                </c:pt>
                <c:pt idx="241">
                  <c:v>4</c:v>
                </c:pt>
                <c:pt idx="242">
                  <c:v>7.8</c:v>
                </c:pt>
                <c:pt idx="243">
                  <c:v>7.4</c:v>
                </c:pt>
                <c:pt idx="244">
                  <c:v>5.6</c:v>
                </c:pt>
                <c:pt idx="245">
                  <c:v>3.9</c:v>
                </c:pt>
                <c:pt idx="246">
                  <c:v>7.5</c:v>
                </c:pt>
                <c:pt idx="247">
                  <c:v>6.9</c:v>
                </c:pt>
                <c:pt idx="248">
                  <c:v>6.9</c:v>
                </c:pt>
                <c:pt idx="249">
                  <c:v>3.7</c:v>
                </c:pt>
                <c:pt idx="250">
                  <c:v>4.9000000000000004</c:v>
                </c:pt>
                <c:pt idx="251">
                  <c:v>6.3</c:v>
                </c:pt>
                <c:pt idx="252">
                  <c:v>4.9000000000000004</c:v>
                </c:pt>
                <c:pt idx="253">
                  <c:v>4.7</c:v>
                </c:pt>
                <c:pt idx="254">
                  <c:v>7.3</c:v>
                </c:pt>
                <c:pt idx="255">
                  <c:v>7.7</c:v>
                </c:pt>
                <c:pt idx="256">
                  <c:v>3.6</c:v>
                </c:pt>
                <c:pt idx="257">
                  <c:v>8</c:v>
                </c:pt>
                <c:pt idx="258">
                  <c:v>5</c:v>
                </c:pt>
                <c:pt idx="259">
                  <c:v>6.1</c:v>
                </c:pt>
                <c:pt idx="260">
                  <c:v>5.3</c:v>
                </c:pt>
                <c:pt idx="261">
                  <c:v>4.7</c:v>
                </c:pt>
                <c:pt idx="262">
                  <c:v>7.5</c:v>
                </c:pt>
                <c:pt idx="263">
                  <c:v>5.0999999999999996</c:v>
                </c:pt>
                <c:pt idx="264">
                  <c:v>5.6</c:v>
                </c:pt>
                <c:pt idx="265">
                  <c:v>6.6</c:v>
                </c:pt>
                <c:pt idx="266">
                  <c:v>5.7</c:v>
                </c:pt>
                <c:pt idx="267">
                  <c:v>5.0999999999999996</c:v>
                </c:pt>
                <c:pt idx="268">
                  <c:v>7.5</c:v>
                </c:pt>
                <c:pt idx="269">
                  <c:v>7.1</c:v>
                </c:pt>
                <c:pt idx="270">
                  <c:v>7.1</c:v>
                </c:pt>
                <c:pt idx="271">
                  <c:v>5.3</c:v>
                </c:pt>
                <c:pt idx="272">
                  <c:v>6.3</c:v>
                </c:pt>
                <c:pt idx="273">
                  <c:v>6</c:v>
                </c:pt>
                <c:pt idx="274">
                  <c:v>6.8</c:v>
                </c:pt>
                <c:pt idx="275">
                  <c:v>7.9</c:v>
                </c:pt>
                <c:pt idx="276">
                  <c:v>4.3</c:v>
                </c:pt>
                <c:pt idx="277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C-C242-8AAF-9BB4BDDDCDD6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data'!$AP$48</c:f>
              <c:numCache>
                <c:formatCode>0.00</c:formatCode>
                <c:ptCount val="1"/>
                <c:pt idx="0">
                  <c:v>1.115792698458872</c:v>
                </c:pt>
              </c:numCache>
            </c:numRef>
          </c:xVal>
          <c:yVal>
            <c:numRef>
              <c:f>'Peterse thesis data'!$W$48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C-C242-8AAF-9BB4BDDD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23512"/>
        <c:axId val="2130201784"/>
      </c:scatterChart>
      <c:valAx>
        <c:axId val="213422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01784"/>
        <c:crosses val="autoZero"/>
        <c:crossBetween val="midCat"/>
      </c:valAx>
      <c:valAx>
        <c:axId val="2130201784"/>
        <c:scaling>
          <c:orientation val="minMax"/>
          <c:max val="9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223512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 vs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'Peterse thesis data'!$AP$27:$AP$40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'Peterse thesis data'!$AQ$27:$AQ$40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1-D24C-900D-CE3310A9A92E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data'!$AS$48</c:f>
              <c:numCache>
                <c:formatCode>0.00</c:formatCode>
                <c:ptCount val="1"/>
                <c:pt idx="0">
                  <c:v>5.826861319845074</c:v>
                </c:pt>
              </c:numCache>
            </c:numRef>
          </c:xVal>
          <c:yVal>
            <c:numRef>
              <c:f>'Peterse thesis data'!$W$48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1-D24C-900D-CE3310A9A92E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'Peterse thesis data'!$AT$48</c:f>
              <c:numCache>
                <c:formatCode>0.00</c:formatCode>
                <c:ptCount val="1"/>
                <c:pt idx="0">
                  <c:v>5.7018883840360228</c:v>
                </c:pt>
              </c:numCache>
            </c:numRef>
          </c:xVal>
          <c:yVal>
            <c:numRef>
              <c:f>'Peterse thesis data'!$W$48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81-D24C-900D-CE3310A9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72680"/>
        <c:axId val="-2119999384"/>
      </c:scatterChart>
      <c:valAx>
        <c:axId val="212837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999384"/>
        <c:crosses val="autoZero"/>
        <c:crossBetween val="midCat"/>
      </c:valAx>
      <c:valAx>
        <c:axId val="-2119999384"/>
        <c:scaling>
          <c:orientation val="minMax"/>
          <c:max val="9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72680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vs MAT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'Peterse thesis data'!$AS$27:$AS$43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'Peterse thesis data'!$AS$27:$AS$43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2-EF48-A487-1A9A3A7D8363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data'!$AU$48</c:f>
              <c:numCache>
                <c:formatCode>0.00</c:formatCode>
                <c:ptCount val="1"/>
                <c:pt idx="0">
                  <c:v>21.897623462872989</c:v>
                </c:pt>
              </c:numCache>
            </c:numRef>
          </c:xVal>
          <c:yVal>
            <c:numRef>
              <c:f>'Peterse thesis data'!$V$48</c:f>
              <c:numCache>
                <c:formatCode>0.0</c:formatCode>
                <c:ptCount val="1"/>
                <c:pt idx="0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2-EF48-A487-1A9A3A7D8363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'Peterse thesis data'!$AV$48</c:f>
              <c:numCache>
                <c:formatCode>0.00</c:formatCode>
                <c:ptCount val="1"/>
                <c:pt idx="0">
                  <c:v>16.979801810365128</c:v>
                </c:pt>
              </c:numCache>
            </c:numRef>
          </c:xVal>
          <c:yVal>
            <c:numRef>
              <c:f>'Peterse thesis data'!$V$48</c:f>
              <c:numCache>
                <c:formatCode>0.0</c:formatCode>
                <c:ptCount val="1"/>
                <c:pt idx="0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2-EF48-A487-1A9A3A7D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41592"/>
        <c:axId val="-2121983224"/>
      </c:scatterChart>
      <c:valAx>
        <c:axId val="-213234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983224"/>
        <c:crosses val="autoZero"/>
        <c:crossBetween val="midCat"/>
      </c:valAx>
      <c:valAx>
        <c:axId val="-212198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341592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MAT vs Ia</c:v>
          </c:tx>
          <c:spPr>
            <a:ln w="47625">
              <a:noFill/>
            </a:ln>
          </c:spPr>
          <c:xVal>
            <c:strRef>
              <c:f>'Tierney-lake data'!$M$2:$M$47</c:f>
              <c:strCache>
                <c:ptCount val="41"/>
                <c:pt idx="0">
                  <c:v>4.0*</c:v>
                </c:pt>
                <c:pt idx="1">
                  <c:v>1.5</c:v>
                </c:pt>
                <c:pt idx="2">
                  <c:v>3.0*</c:v>
                </c:pt>
                <c:pt idx="3">
                  <c:v>4.2*</c:v>
                </c:pt>
                <c:pt idx="4">
                  <c:v>2.2</c:v>
                </c:pt>
                <c:pt idx="5">
                  <c:v>4.9*</c:v>
                </c:pt>
                <c:pt idx="6">
                  <c:v>5.8</c:v>
                </c:pt>
                <c:pt idx="7">
                  <c:v>5.5</c:v>
                </c:pt>
                <c:pt idx="8">
                  <c:v>4.3*</c:v>
                </c:pt>
                <c:pt idx="9">
                  <c:v>13.8</c:v>
                </c:pt>
                <c:pt idx="10">
                  <c:v>5.1</c:v>
                </c:pt>
                <c:pt idx="11">
                  <c:v>6.2</c:v>
                </c:pt>
                <c:pt idx="12">
                  <c:v>15.8</c:v>
                </c:pt>
                <c:pt idx="13">
                  <c:v>10.0*</c:v>
                </c:pt>
                <c:pt idx="14">
                  <c:v>15.2</c:v>
                </c:pt>
                <c:pt idx="15">
                  <c:v>14.2</c:v>
                </c:pt>
                <c:pt idx="16">
                  <c:v>14.8</c:v>
                </c:pt>
                <c:pt idx="17">
                  <c:v>15.7</c:v>
                </c:pt>
                <c:pt idx="18">
                  <c:v>12.5</c:v>
                </c:pt>
                <c:pt idx="19">
                  <c:v>16.8</c:v>
                </c:pt>
                <c:pt idx="20">
                  <c:v>14.9</c:v>
                </c:pt>
                <c:pt idx="21">
                  <c:v>25.1</c:v>
                </c:pt>
                <c:pt idx="22">
                  <c:v>23.4</c:v>
                </c:pt>
                <c:pt idx="23">
                  <c:v>14.9</c:v>
                </c:pt>
                <c:pt idx="24">
                  <c:v>23.4</c:v>
                </c:pt>
                <c:pt idx="25">
                  <c:v>20.0</c:v>
                </c:pt>
                <c:pt idx="26">
                  <c:v>23.8</c:v>
                </c:pt>
                <c:pt idx="27">
                  <c:v>20.0</c:v>
                </c:pt>
                <c:pt idx="28">
                  <c:v>20.5</c:v>
                </c:pt>
                <c:pt idx="29">
                  <c:v>15.6</c:v>
                </c:pt>
                <c:pt idx="30">
                  <c:v>22.3</c:v>
                </c:pt>
                <c:pt idx="31">
                  <c:v>20.1</c:v>
                </c:pt>
                <c:pt idx="32">
                  <c:v>23.1</c:v>
                </c:pt>
                <c:pt idx="33">
                  <c:v>23.3</c:v>
                </c:pt>
                <c:pt idx="34">
                  <c:v>22.1</c:v>
                </c:pt>
                <c:pt idx="35">
                  <c:v>20.3</c:v>
                </c:pt>
                <c:pt idx="36">
                  <c:v>23.1</c:v>
                </c:pt>
                <c:pt idx="37">
                  <c:v>25.1</c:v>
                </c:pt>
                <c:pt idx="38">
                  <c:v>22.6</c:v>
                </c:pt>
                <c:pt idx="39">
                  <c:v>25.1</c:v>
                </c:pt>
                <c:pt idx="40">
                  <c:v>25.1</c:v>
                </c:pt>
              </c:strCache>
            </c:strRef>
          </c:xVal>
          <c:yVal>
            <c:numRef>
              <c:f>'Tierney-lake data'!$AA$2:$AA$42</c:f>
              <c:numCache>
                <c:formatCode>0.000</c:formatCode>
                <c:ptCount val="41"/>
                <c:pt idx="0">
                  <c:v>0.18351010436607015</c:v>
                </c:pt>
                <c:pt idx="1">
                  <c:v>0.17233799679346834</c:v>
                </c:pt>
                <c:pt idx="2">
                  <c:v>0.15551806961169154</c:v>
                </c:pt>
                <c:pt idx="3">
                  <c:v>0.18604267665456775</c:v>
                </c:pt>
                <c:pt idx="4">
                  <c:v>0.21902484737175221</c:v>
                </c:pt>
                <c:pt idx="5">
                  <c:v>0.17831844852928955</c:v>
                </c:pt>
                <c:pt idx="6">
                  <c:v>0.26878310577907583</c:v>
                </c:pt>
                <c:pt idx="7">
                  <c:v>0.21087822731390093</c:v>
                </c:pt>
                <c:pt idx="8">
                  <c:v>0.15518473350400808</c:v>
                </c:pt>
                <c:pt idx="9">
                  <c:v>0.32460869870688258</c:v>
                </c:pt>
                <c:pt idx="10">
                  <c:v>0.17969869843392505</c:v>
                </c:pt>
                <c:pt idx="11">
                  <c:v>0.31856228749612781</c:v>
                </c:pt>
                <c:pt idx="12">
                  <c:v>0.40921262708075817</c:v>
                </c:pt>
                <c:pt idx="13">
                  <c:v>0.3495944702980982</c:v>
                </c:pt>
                <c:pt idx="14">
                  <c:v>0.4586763699444939</c:v>
                </c:pt>
                <c:pt idx="15">
                  <c:v>0.28739802660457159</c:v>
                </c:pt>
                <c:pt idx="16">
                  <c:v>0.19793303183602817</c:v>
                </c:pt>
                <c:pt idx="17">
                  <c:v>0.28764483529002438</c:v>
                </c:pt>
                <c:pt idx="18">
                  <c:v>0.39121021882671925</c:v>
                </c:pt>
                <c:pt idx="19">
                  <c:v>0.28036649880945519</c:v>
                </c:pt>
                <c:pt idx="20">
                  <c:v>0.42381698727758332</c:v>
                </c:pt>
                <c:pt idx="21">
                  <c:v>0.24937116948263596</c:v>
                </c:pt>
                <c:pt idx="22">
                  <c:v>0.30172815821940069</c:v>
                </c:pt>
                <c:pt idx="23">
                  <c:v>0.61067098696034239</c:v>
                </c:pt>
                <c:pt idx="24">
                  <c:v>0.30377769674486982</c:v>
                </c:pt>
                <c:pt idx="25">
                  <c:v>0.31055474708378733</c:v>
                </c:pt>
                <c:pt idx="26">
                  <c:v>0.31334090896762051</c:v>
                </c:pt>
                <c:pt idx="27">
                  <c:v>0.33059509227054273</c:v>
                </c:pt>
                <c:pt idx="28">
                  <c:v>0.34071307856888056</c:v>
                </c:pt>
                <c:pt idx="29">
                  <c:v>0.47834889562190958</c:v>
                </c:pt>
                <c:pt idx="30">
                  <c:v>0.26740915458591197</c:v>
                </c:pt>
                <c:pt idx="31">
                  <c:v>0.30355794020334126</c:v>
                </c:pt>
                <c:pt idx="32">
                  <c:v>0.35385084900941838</c:v>
                </c:pt>
                <c:pt idx="33">
                  <c:v>0.35360074490995536</c:v>
                </c:pt>
                <c:pt idx="34">
                  <c:v>0.36985420922344614</c:v>
                </c:pt>
                <c:pt idx="35">
                  <c:v>0.38572651479687742</c:v>
                </c:pt>
                <c:pt idx="36">
                  <c:v>0.4633652788543024</c:v>
                </c:pt>
                <c:pt idx="37">
                  <c:v>0.4055512753651046</c:v>
                </c:pt>
                <c:pt idx="38">
                  <c:v>0.34553092220147408</c:v>
                </c:pt>
                <c:pt idx="39">
                  <c:v>0.41353501221787503</c:v>
                </c:pt>
                <c:pt idx="40">
                  <c:v>0.49554546840331293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9-184B-A57A-99D93B040662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data'!$AL$59</c:f>
              <c:numCache>
                <c:formatCode>0.000</c:formatCode>
                <c:ptCount val="1"/>
                <c:pt idx="0">
                  <c:v>0.18351010436607015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9-184B-A57A-99D93B0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329496"/>
        <c:axId val="2119082712"/>
      </c:scatterChart>
      <c:valAx>
        <c:axId val="-210832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9082712"/>
        <c:crosses val="autoZero"/>
        <c:crossBetween val="midCat"/>
      </c:valAx>
      <c:valAx>
        <c:axId val="211908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GDGT 1a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08329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1b vs MAT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data'!$I$2:$I$279</c:f>
              <c:numCache>
                <c:formatCode>General</c:formatCode>
                <c:ptCount val="278"/>
                <c:pt idx="0">
                  <c:v>13.9</c:v>
                </c:pt>
                <c:pt idx="1">
                  <c:v>14.7</c:v>
                </c:pt>
                <c:pt idx="2">
                  <c:v>19</c:v>
                </c:pt>
                <c:pt idx="3">
                  <c:v>17.3</c:v>
                </c:pt>
                <c:pt idx="4">
                  <c:v>12.2</c:v>
                </c:pt>
                <c:pt idx="5">
                  <c:v>22.9</c:v>
                </c:pt>
                <c:pt idx="6">
                  <c:v>20.8</c:v>
                </c:pt>
                <c:pt idx="7">
                  <c:v>21.7</c:v>
                </c:pt>
                <c:pt idx="8">
                  <c:v>6.1</c:v>
                </c:pt>
                <c:pt idx="9">
                  <c:v>2.4</c:v>
                </c:pt>
                <c:pt idx="10">
                  <c:v>9.5</c:v>
                </c:pt>
                <c:pt idx="11">
                  <c:v>24.7</c:v>
                </c:pt>
                <c:pt idx="12">
                  <c:v>18.2</c:v>
                </c:pt>
                <c:pt idx="13">
                  <c:v>17.2</c:v>
                </c:pt>
                <c:pt idx="14">
                  <c:v>17.8</c:v>
                </c:pt>
                <c:pt idx="15">
                  <c:v>19.600000000000001</c:v>
                </c:pt>
                <c:pt idx="16">
                  <c:v>20.8</c:v>
                </c:pt>
                <c:pt idx="17">
                  <c:v>17.2</c:v>
                </c:pt>
                <c:pt idx="18">
                  <c:v>14</c:v>
                </c:pt>
                <c:pt idx="19">
                  <c:v>17.2</c:v>
                </c:pt>
                <c:pt idx="20">
                  <c:v>19.2</c:v>
                </c:pt>
                <c:pt idx="21">
                  <c:v>8.3000000000000007</c:v>
                </c:pt>
                <c:pt idx="22">
                  <c:v>23.7</c:v>
                </c:pt>
                <c:pt idx="23">
                  <c:v>24.1</c:v>
                </c:pt>
                <c:pt idx="24">
                  <c:v>26</c:v>
                </c:pt>
                <c:pt idx="25">
                  <c:v>24</c:v>
                </c:pt>
                <c:pt idx="26">
                  <c:v>5.4</c:v>
                </c:pt>
                <c:pt idx="27">
                  <c:v>14.6</c:v>
                </c:pt>
                <c:pt idx="28">
                  <c:v>8.4</c:v>
                </c:pt>
                <c:pt idx="29">
                  <c:v>27</c:v>
                </c:pt>
                <c:pt idx="30">
                  <c:v>15.3</c:v>
                </c:pt>
                <c:pt idx="31">
                  <c:v>8.1</c:v>
                </c:pt>
                <c:pt idx="32">
                  <c:v>6.1</c:v>
                </c:pt>
                <c:pt idx="33">
                  <c:v>10</c:v>
                </c:pt>
                <c:pt idx="34">
                  <c:v>5.8</c:v>
                </c:pt>
                <c:pt idx="35">
                  <c:v>14.6</c:v>
                </c:pt>
                <c:pt idx="36">
                  <c:v>12.8</c:v>
                </c:pt>
                <c:pt idx="37">
                  <c:v>26.7</c:v>
                </c:pt>
                <c:pt idx="38">
                  <c:v>15.3</c:v>
                </c:pt>
                <c:pt idx="39">
                  <c:v>7.6</c:v>
                </c:pt>
                <c:pt idx="40">
                  <c:v>7.8</c:v>
                </c:pt>
                <c:pt idx="41">
                  <c:v>-2.9</c:v>
                </c:pt>
                <c:pt idx="42">
                  <c:v>8.6999999999999993</c:v>
                </c:pt>
                <c:pt idx="43">
                  <c:v>2</c:v>
                </c:pt>
                <c:pt idx="44">
                  <c:v>12.8</c:v>
                </c:pt>
                <c:pt idx="45">
                  <c:v>26.6</c:v>
                </c:pt>
                <c:pt idx="46">
                  <c:v>15.4</c:v>
                </c:pt>
                <c:pt idx="47">
                  <c:v>7.3</c:v>
                </c:pt>
                <c:pt idx="48">
                  <c:v>10.3</c:v>
                </c:pt>
                <c:pt idx="49">
                  <c:v>8</c:v>
                </c:pt>
                <c:pt idx="50">
                  <c:v>12.1</c:v>
                </c:pt>
                <c:pt idx="51">
                  <c:v>4.8</c:v>
                </c:pt>
                <c:pt idx="52">
                  <c:v>11.5</c:v>
                </c:pt>
                <c:pt idx="53">
                  <c:v>19.899999999999999</c:v>
                </c:pt>
                <c:pt idx="54">
                  <c:v>3.6</c:v>
                </c:pt>
                <c:pt idx="55">
                  <c:v>6.9</c:v>
                </c:pt>
                <c:pt idx="56">
                  <c:v>5.3</c:v>
                </c:pt>
                <c:pt idx="57">
                  <c:v>8.6</c:v>
                </c:pt>
                <c:pt idx="58">
                  <c:v>15.7</c:v>
                </c:pt>
                <c:pt idx="59">
                  <c:v>9.4</c:v>
                </c:pt>
                <c:pt idx="60">
                  <c:v>13.8</c:v>
                </c:pt>
                <c:pt idx="61">
                  <c:v>18</c:v>
                </c:pt>
                <c:pt idx="62">
                  <c:v>15.2</c:v>
                </c:pt>
                <c:pt idx="63">
                  <c:v>6.6</c:v>
                </c:pt>
                <c:pt idx="64">
                  <c:v>5.3</c:v>
                </c:pt>
                <c:pt idx="65">
                  <c:v>7.1</c:v>
                </c:pt>
                <c:pt idx="66">
                  <c:v>-0.4</c:v>
                </c:pt>
                <c:pt idx="67">
                  <c:v>12.5</c:v>
                </c:pt>
                <c:pt idx="68">
                  <c:v>14.2</c:v>
                </c:pt>
                <c:pt idx="69">
                  <c:v>16.399999999999999</c:v>
                </c:pt>
                <c:pt idx="70">
                  <c:v>15.2</c:v>
                </c:pt>
                <c:pt idx="71">
                  <c:v>6.2</c:v>
                </c:pt>
                <c:pt idx="72">
                  <c:v>5.3</c:v>
                </c:pt>
                <c:pt idx="73">
                  <c:v>7.2</c:v>
                </c:pt>
                <c:pt idx="74">
                  <c:v>3.5</c:v>
                </c:pt>
                <c:pt idx="75">
                  <c:v>21.5</c:v>
                </c:pt>
                <c:pt idx="76">
                  <c:v>14.3</c:v>
                </c:pt>
                <c:pt idx="77">
                  <c:v>-6.7</c:v>
                </c:pt>
                <c:pt idx="78">
                  <c:v>8.6</c:v>
                </c:pt>
                <c:pt idx="79">
                  <c:v>5.7</c:v>
                </c:pt>
                <c:pt idx="80">
                  <c:v>18.5</c:v>
                </c:pt>
                <c:pt idx="81">
                  <c:v>3.8</c:v>
                </c:pt>
                <c:pt idx="82">
                  <c:v>3.5</c:v>
                </c:pt>
                <c:pt idx="83">
                  <c:v>21</c:v>
                </c:pt>
                <c:pt idx="84">
                  <c:v>14.6</c:v>
                </c:pt>
                <c:pt idx="85">
                  <c:v>10.5</c:v>
                </c:pt>
                <c:pt idx="86">
                  <c:v>8.5</c:v>
                </c:pt>
                <c:pt idx="87">
                  <c:v>4.9000000000000004</c:v>
                </c:pt>
                <c:pt idx="88">
                  <c:v>2</c:v>
                </c:pt>
                <c:pt idx="89">
                  <c:v>8.5</c:v>
                </c:pt>
                <c:pt idx="90">
                  <c:v>8.8000000000000007</c:v>
                </c:pt>
                <c:pt idx="91">
                  <c:v>21</c:v>
                </c:pt>
                <c:pt idx="92">
                  <c:v>14.5</c:v>
                </c:pt>
                <c:pt idx="93">
                  <c:v>24.6</c:v>
                </c:pt>
                <c:pt idx="94">
                  <c:v>10.5</c:v>
                </c:pt>
                <c:pt idx="95">
                  <c:v>4.8</c:v>
                </c:pt>
                <c:pt idx="96">
                  <c:v>2</c:v>
                </c:pt>
                <c:pt idx="97">
                  <c:v>9.9</c:v>
                </c:pt>
                <c:pt idx="98">
                  <c:v>14</c:v>
                </c:pt>
                <c:pt idx="99">
                  <c:v>8.8000000000000007</c:v>
                </c:pt>
                <c:pt idx="100">
                  <c:v>14.9</c:v>
                </c:pt>
                <c:pt idx="101">
                  <c:v>24.9</c:v>
                </c:pt>
                <c:pt idx="102">
                  <c:v>6.4</c:v>
                </c:pt>
                <c:pt idx="103">
                  <c:v>4.5999999999999996</c:v>
                </c:pt>
                <c:pt idx="104">
                  <c:v>2</c:v>
                </c:pt>
                <c:pt idx="105">
                  <c:v>24.6</c:v>
                </c:pt>
                <c:pt idx="106">
                  <c:v>15.4</c:v>
                </c:pt>
                <c:pt idx="107">
                  <c:v>10.3</c:v>
                </c:pt>
                <c:pt idx="108">
                  <c:v>14.1</c:v>
                </c:pt>
                <c:pt idx="109">
                  <c:v>21.2</c:v>
                </c:pt>
                <c:pt idx="110">
                  <c:v>7.7</c:v>
                </c:pt>
                <c:pt idx="111">
                  <c:v>3.9</c:v>
                </c:pt>
                <c:pt idx="112">
                  <c:v>7</c:v>
                </c:pt>
                <c:pt idx="113">
                  <c:v>24.9</c:v>
                </c:pt>
                <c:pt idx="114">
                  <c:v>14.2</c:v>
                </c:pt>
                <c:pt idx="115">
                  <c:v>15</c:v>
                </c:pt>
                <c:pt idx="116">
                  <c:v>13.5</c:v>
                </c:pt>
                <c:pt idx="117">
                  <c:v>5</c:v>
                </c:pt>
                <c:pt idx="118">
                  <c:v>3.6</c:v>
                </c:pt>
                <c:pt idx="119">
                  <c:v>3.6</c:v>
                </c:pt>
                <c:pt idx="120">
                  <c:v>22.8</c:v>
                </c:pt>
                <c:pt idx="121">
                  <c:v>25.6</c:v>
                </c:pt>
                <c:pt idx="122">
                  <c:v>15.4</c:v>
                </c:pt>
                <c:pt idx="123">
                  <c:v>3.6</c:v>
                </c:pt>
                <c:pt idx="124">
                  <c:v>14.1</c:v>
                </c:pt>
                <c:pt idx="125">
                  <c:v>26.2</c:v>
                </c:pt>
                <c:pt idx="126">
                  <c:v>8.1999999999999993</c:v>
                </c:pt>
                <c:pt idx="127">
                  <c:v>3.1</c:v>
                </c:pt>
                <c:pt idx="128">
                  <c:v>8.6</c:v>
                </c:pt>
                <c:pt idx="129">
                  <c:v>5</c:v>
                </c:pt>
                <c:pt idx="130">
                  <c:v>26.8</c:v>
                </c:pt>
                <c:pt idx="131">
                  <c:v>3.6</c:v>
                </c:pt>
                <c:pt idx="132">
                  <c:v>14.3</c:v>
                </c:pt>
                <c:pt idx="133">
                  <c:v>13.8</c:v>
                </c:pt>
                <c:pt idx="134">
                  <c:v>4.5999999999999996</c:v>
                </c:pt>
                <c:pt idx="135">
                  <c:v>3</c:v>
                </c:pt>
                <c:pt idx="136">
                  <c:v>8.6</c:v>
                </c:pt>
                <c:pt idx="137">
                  <c:v>10.8</c:v>
                </c:pt>
                <c:pt idx="138">
                  <c:v>5</c:v>
                </c:pt>
                <c:pt idx="139">
                  <c:v>12.7</c:v>
                </c:pt>
                <c:pt idx="140">
                  <c:v>15.4</c:v>
                </c:pt>
                <c:pt idx="141">
                  <c:v>26.2</c:v>
                </c:pt>
                <c:pt idx="142">
                  <c:v>12.6</c:v>
                </c:pt>
                <c:pt idx="143">
                  <c:v>2.7</c:v>
                </c:pt>
                <c:pt idx="144">
                  <c:v>8.6</c:v>
                </c:pt>
                <c:pt idx="145">
                  <c:v>6.6</c:v>
                </c:pt>
                <c:pt idx="146">
                  <c:v>5.3</c:v>
                </c:pt>
                <c:pt idx="147">
                  <c:v>17.2</c:v>
                </c:pt>
                <c:pt idx="148">
                  <c:v>15.4</c:v>
                </c:pt>
                <c:pt idx="149">
                  <c:v>25</c:v>
                </c:pt>
                <c:pt idx="150">
                  <c:v>-6</c:v>
                </c:pt>
                <c:pt idx="151">
                  <c:v>2.5</c:v>
                </c:pt>
                <c:pt idx="152">
                  <c:v>8.6</c:v>
                </c:pt>
                <c:pt idx="153">
                  <c:v>26.2</c:v>
                </c:pt>
                <c:pt idx="154">
                  <c:v>23.8</c:v>
                </c:pt>
                <c:pt idx="155">
                  <c:v>17.2</c:v>
                </c:pt>
                <c:pt idx="156">
                  <c:v>15.3</c:v>
                </c:pt>
                <c:pt idx="157">
                  <c:v>26.2</c:v>
                </c:pt>
                <c:pt idx="158">
                  <c:v>-6</c:v>
                </c:pt>
                <c:pt idx="159">
                  <c:v>2.2999999999999998</c:v>
                </c:pt>
                <c:pt idx="160">
                  <c:v>3</c:v>
                </c:pt>
                <c:pt idx="161">
                  <c:v>26.2</c:v>
                </c:pt>
                <c:pt idx="162">
                  <c:v>8.1999999999999993</c:v>
                </c:pt>
                <c:pt idx="163">
                  <c:v>17.2</c:v>
                </c:pt>
                <c:pt idx="164">
                  <c:v>15</c:v>
                </c:pt>
                <c:pt idx="165">
                  <c:v>26.2</c:v>
                </c:pt>
                <c:pt idx="166">
                  <c:v>-6</c:v>
                </c:pt>
                <c:pt idx="167">
                  <c:v>0.3</c:v>
                </c:pt>
                <c:pt idx="168">
                  <c:v>3</c:v>
                </c:pt>
                <c:pt idx="169">
                  <c:v>12.7</c:v>
                </c:pt>
                <c:pt idx="170">
                  <c:v>18.399999999999999</c:v>
                </c:pt>
                <c:pt idx="171">
                  <c:v>13.5</c:v>
                </c:pt>
                <c:pt idx="172">
                  <c:v>15.2</c:v>
                </c:pt>
                <c:pt idx="173">
                  <c:v>26.2</c:v>
                </c:pt>
                <c:pt idx="174">
                  <c:v>-6</c:v>
                </c:pt>
                <c:pt idx="175">
                  <c:v>-1.5</c:v>
                </c:pt>
                <c:pt idx="176">
                  <c:v>12.5</c:v>
                </c:pt>
                <c:pt idx="177">
                  <c:v>8.4</c:v>
                </c:pt>
                <c:pt idx="178">
                  <c:v>18.399999999999999</c:v>
                </c:pt>
                <c:pt idx="179">
                  <c:v>13.5</c:v>
                </c:pt>
                <c:pt idx="180">
                  <c:v>15.1</c:v>
                </c:pt>
                <c:pt idx="181">
                  <c:v>26.2</c:v>
                </c:pt>
                <c:pt idx="182">
                  <c:v>-6</c:v>
                </c:pt>
                <c:pt idx="183">
                  <c:v>4</c:v>
                </c:pt>
                <c:pt idx="184">
                  <c:v>8.8000000000000007</c:v>
                </c:pt>
                <c:pt idx="185">
                  <c:v>26.2</c:v>
                </c:pt>
                <c:pt idx="186">
                  <c:v>16.399999999999999</c:v>
                </c:pt>
                <c:pt idx="187">
                  <c:v>13.5</c:v>
                </c:pt>
                <c:pt idx="188">
                  <c:v>15.3</c:v>
                </c:pt>
                <c:pt idx="189">
                  <c:v>15</c:v>
                </c:pt>
                <c:pt idx="190">
                  <c:v>-6</c:v>
                </c:pt>
                <c:pt idx="191">
                  <c:v>12.9</c:v>
                </c:pt>
                <c:pt idx="192">
                  <c:v>18.100000000000001</c:v>
                </c:pt>
                <c:pt idx="193">
                  <c:v>25</c:v>
                </c:pt>
                <c:pt idx="194">
                  <c:v>0.7</c:v>
                </c:pt>
                <c:pt idx="195">
                  <c:v>13.5</c:v>
                </c:pt>
                <c:pt idx="196">
                  <c:v>15.3</c:v>
                </c:pt>
                <c:pt idx="197">
                  <c:v>6.6</c:v>
                </c:pt>
                <c:pt idx="198">
                  <c:v>11.7</c:v>
                </c:pt>
                <c:pt idx="199">
                  <c:v>18.100000000000001</c:v>
                </c:pt>
                <c:pt idx="200">
                  <c:v>25.5</c:v>
                </c:pt>
                <c:pt idx="201">
                  <c:v>1.9</c:v>
                </c:pt>
                <c:pt idx="202">
                  <c:v>2.5</c:v>
                </c:pt>
                <c:pt idx="203">
                  <c:v>11.3</c:v>
                </c:pt>
                <c:pt idx="204">
                  <c:v>-2.9</c:v>
                </c:pt>
                <c:pt idx="205">
                  <c:v>22.8</c:v>
                </c:pt>
                <c:pt idx="206">
                  <c:v>12.8</c:v>
                </c:pt>
                <c:pt idx="207">
                  <c:v>3.6</c:v>
                </c:pt>
                <c:pt idx="208">
                  <c:v>26.2</c:v>
                </c:pt>
                <c:pt idx="209">
                  <c:v>7.7</c:v>
                </c:pt>
                <c:pt idx="210">
                  <c:v>2.5</c:v>
                </c:pt>
                <c:pt idx="211">
                  <c:v>8.5</c:v>
                </c:pt>
                <c:pt idx="212">
                  <c:v>-2.9</c:v>
                </c:pt>
                <c:pt idx="213">
                  <c:v>22.4</c:v>
                </c:pt>
                <c:pt idx="214">
                  <c:v>11.5</c:v>
                </c:pt>
                <c:pt idx="215">
                  <c:v>11.5</c:v>
                </c:pt>
                <c:pt idx="216">
                  <c:v>26.9</c:v>
                </c:pt>
                <c:pt idx="217">
                  <c:v>5.3</c:v>
                </c:pt>
                <c:pt idx="218">
                  <c:v>14.3</c:v>
                </c:pt>
                <c:pt idx="219">
                  <c:v>9.1999999999999993</c:v>
                </c:pt>
                <c:pt idx="220">
                  <c:v>10.3</c:v>
                </c:pt>
                <c:pt idx="221">
                  <c:v>21.9</c:v>
                </c:pt>
                <c:pt idx="222">
                  <c:v>10.1</c:v>
                </c:pt>
                <c:pt idx="223">
                  <c:v>11</c:v>
                </c:pt>
                <c:pt idx="224">
                  <c:v>9</c:v>
                </c:pt>
                <c:pt idx="225">
                  <c:v>6.6</c:v>
                </c:pt>
                <c:pt idx="226">
                  <c:v>14.1</c:v>
                </c:pt>
                <c:pt idx="227">
                  <c:v>9.1999999999999993</c:v>
                </c:pt>
                <c:pt idx="228">
                  <c:v>5.8</c:v>
                </c:pt>
                <c:pt idx="229">
                  <c:v>3.9</c:v>
                </c:pt>
                <c:pt idx="230">
                  <c:v>3.9</c:v>
                </c:pt>
                <c:pt idx="231">
                  <c:v>10.6</c:v>
                </c:pt>
                <c:pt idx="232">
                  <c:v>9</c:v>
                </c:pt>
                <c:pt idx="233">
                  <c:v>9.5</c:v>
                </c:pt>
                <c:pt idx="234">
                  <c:v>12.3</c:v>
                </c:pt>
                <c:pt idx="235">
                  <c:v>-6</c:v>
                </c:pt>
                <c:pt idx="236">
                  <c:v>15.9</c:v>
                </c:pt>
                <c:pt idx="237">
                  <c:v>3.9</c:v>
                </c:pt>
                <c:pt idx="238">
                  <c:v>13.6</c:v>
                </c:pt>
                <c:pt idx="239">
                  <c:v>10.3</c:v>
                </c:pt>
                <c:pt idx="240">
                  <c:v>9</c:v>
                </c:pt>
                <c:pt idx="241">
                  <c:v>9.4</c:v>
                </c:pt>
                <c:pt idx="242">
                  <c:v>11.7</c:v>
                </c:pt>
                <c:pt idx="243">
                  <c:v>-6</c:v>
                </c:pt>
                <c:pt idx="244">
                  <c:v>15.9</c:v>
                </c:pt>
                <c:pt idx="245">
                  <c:v>1.1000000000000001</c:v>
                </c:pt>
                <c:pt idx="246">
                  <c:v>14.3</c:v>
                </c:pt>
                <c:pt idx="247">
                  <c:v>9.9</c:v>
                </c:pt>
                <c:pt idx="248">
                  <c:v>9</c:v>
                </c:pt>
                <c:pt idx="249">
                  <c:v>9.4</c:v>
                </c:pt>
                <c:pt idx="250">
                  <c:v>2.6</c:v>
                </c:pt>
                <c:pt idx="251">
                  <c:v>-6</c:v>
                </c:pt>
                <c:pt idx="252">
                  <c:v>15.9</c:v>
                </c:pt>
                <c:pt idx="253">
                  <c:v>24.1</c:v>
                </c:pt>
                <c:pt idx="254">
                  <c:v>14.3</c:v>
                </c:pt>
                <c:pt idx="255">
                  <c:v>9.6</c:v>
                </c:pt>
                <c:pt idx="256">
                  <c:v>12</c:v>
                </c:pt>
                <c:pt idx="257">
                  <c:v>10.4</c:v>
                </c:pt>
                <c:pt idx="258">
                  <c:v>2.1</c:v>
                </c:pt>
                <c:pt idx="259">
                  <c:v>-3</c:v>
                </c:pt>
                <c:pt idx="260">
                  <c:v>25.8</c:v>
                </c:pt>
                <c:pt idx="261">
                  <c:v>3.6</c:v>
                </c:pt>
                <c:pt idx="262">
                  <c:v>9.4</c:v>
                </c:pt>
                <c:pt idx="263">
                  <c:v>2</c:v>
                </c:pt>
                <c:pt idx="264">
                  <c:v>17.3</c:v>
                </c:pt>
                <c:pt idx="265">
                  <c:v>-0.7</c:v>
                </c:pt>
                <c:pt idx="266">
                  <c:v>6.1</c:v>
                </c:pt>
                <c:pt idx="267">
                  <c:v>26.3</c:v>
                </c:pt>
                <c:pt idx="268">
                  <c:v>15.3</c:v>
                </c:pt>
                <c:pt idx="269">
                  <c:v>8.6999999999999993</c:v>
                </c:pt>
                <c:pt idx="270">
                  <c:v>24</c:v>
                </c:pt>
                <c:pt idx="271">
                  <c:v>17.3</c:v>
                </c:pt>
                <c:pt idx="272">
                  <c:v>-1.2</c:v>
                </c:pt>
                <c:pt idx="273">
                  <c:v>9.3000000000000007</c:v>
                </c:pt>
                <c:pt idx="274">
                  <c:v>15.3</c:v>
                </c:pt>
                <c:pt idx="275">
                  <c:v>8.4</c:v>
                </c:pt>
                <c:pt idx="276">
                  <c:v>6.1</c:v>
                </c:pt>
                <c:pt idx="277">
                  <c:v>24.2</c:v>
                </c:pt>
              </c:numCache>
            </c:numRef>
          </c:xVal>
          <c:yVal>
            <c:numRef>
              <c:f>'Peterse thesis data'!$G$2:$G$279</c:f>
              <c:numCache>
                <c:formatCode>General</c:formatCode>
                <c:ptCount val="278"/>
                <c:pt idx="0">
                  <c:v>12.8</c:v>
                </c:pt>
                <c:pt idx="1">
                  <c:v>2</c:v>
                </c:pt>
                <c:pt idx="2">
                  <c:v>2</c:v>
                </c:pt>
                <c:pt idx="3">
                  <c:v>3.8</c:v>
                </c:pt>
                <c:pt idx="4">
                  <c:v>2.4</c:v>
                </c:pt>
                <c:pt idx="5">
                  <c:v>0.8</c:v>
                </c:pt>
                <c:pt idx="6">
                  <c:v>0.5</c:v>
                </c:pt>
                <c:pt idx="7">
                  <c:v>22.8</c:v>
                </c:pt>
                <c:pt idx="8">
                  <c:v>2</c:v>
                </c:pt>
                <c:pt idx="9">
                  <c:v>8.4</c:v>
                </c:pt>
                <c:pt idx="10">
                  <c:v>2.5</c:v>
                </c:pt>
                <c:pt idx="11">
                  <c:v>1.5</c:v>
                </c:pt>
                <c:pt idx="12">
                  <c:v>1.5</c:v>
                </c:pt>
                <c:pt idx="13">
                  <c:v>6.5</c:v>
                </c:pt>
                <c:pt idx="14">
                  <c:v>2.2999999999999998</c:v>
                </c:pt>
                <c:pt idx="15">
                  <c:v>17.5</c:v>
                </c:pt>
                <c:pt idx="16">
                  <c:v>1.8</c:v>
                </c:pt>
                <c:pt idx="17">
                  <c:v>0.5</c:v>
                </c:pt>
                <c:pt idx="18">
                  <c:v>30.6</c:v>
                </c:pt>
                <c:pt idx="19">
                  <c:v>21.9</c:v>
                </c:pt>
                <c:pt idx="20">
                  <c:v>17.600000000000001</c:v>
                </c:pt>
                <c:pt idx="21">
                  <c:v>2.1</c:v>
                </c:pt>
                <c:pt idx="22">
                  <c:v>1.2</c:v>
                </c:pt>
                <c:pt idx="23">
                  <c:v>0.7</c:v>
                </c:pt>
                <c:pt idx="24">
                  <c:v>17</c:v>
                </c:pt>
                <c:pt idx="25">
                  <c:v>0.9</c:v>
                </c:pt>
                <c:pt idx="26">
                  <c:v>3.1</c:v>
                </c:pt>
                <c:pt idx="27">
                  <c:v>2.2000000000000002</c:v>
                </c:pt>
                <c:pt idx="28">
                  <c:v>3.7</c:v>
                </c:pt>
                <c:pt idx="29">
                  <c:v>2.7</c:v>
                </c:pt>
                <c:pt idx="30">
                  <c:v>4.0999999999999996</c:v>
                </c:pt>
                <c:pt idx="31">
                  <c:v>5.8</c:v>
                </c:pt>
                <c:pt idx="32">
                  <c:v>4.5</c:v>
                </c:pt>
                <c:pt idx="33">
                  <c:v>6.7</c:v>
                </c:pt>
                <c:pt idx="34">
                  <c:v>3.2</c:v>
                </c:pt>
                <c:pt idx="35">
                  <c:v>1.7</c:v>
                </c:pt>
                <c:pt idx="36">
                  <c:v>4.9000000000000004</c:v>
                </c:pt>
                <c:pt idx="37">
                  <c:v>0.5</c:v>
                </c:pt>
                <c:pt idx="38">
                  <c:v>12</c:v>
                </c:pt>
                <c:pt idx="39">
                  <c:v>3.9</c:v>
                </c:pt>
                <c:pt idx="40">
                  <c:v>2.5</c:v>
                </c:pt>
                <c:pt idx="41">
                  <c:v>4.7</c:v>
                </c:pt>
                <c:pt idx="42">
                  <c:v>11.9</c:v>
                </c:pt>
                <c:pt idx="43">
                  <c:v>4.2</c:v>
                </c:pt>
                <c:pt idx="44">
                  <c:v>0.8</c:v>
                </c:pt>
                <c:pt idx="45">
                  <c:v>0.6</c:v>
                </c:pt>
                <c:pt idx="46">
                  <c:v>14.8</c:v>
                </c:pt>
                <c:pt idx="47">
                  <c:v>6.5</c:v>
                </c:pt>
                <c:pt idx="48">
                  <c:v>2.7</c:v>
                </c:pt>
                <c:pt idx="49">
                  <c:v>16.8</c:v>
                </c:pt>
                <c:pt idx="50">
                  <c:v>0.8</c:v>
                </c:pt>
                <c:pt idx="51">
                  <c:v>0</c:v>
                </c:pt>
                <c:pt idx="52">
                  <c:v>5.4</c:v>
                </c:pt>
                <c:pt idx="53">
                  <c:v>4.0999999999999996</c:v>
                </c:pt>
                <c:pt idx="54">
                  <c:v>0.8</c:v>
                </c:pt>
                <c:pt idx="55">
                  <c:v>5.2</c:v>
                </c:pt>
                <c:pt idx="56">
                  <c:v>4.3</c:v>
                </c:pt>
                <c:pt idx="57">
                  <c:v>16.3</c:v>
                </c:pt>
                <c:pt idx="58">
                  <c:v>6.2</c:v>
                </c:pt>
                <c:pt idx="59">
                  <c:v>1.8</c:v>
                </c:pt>
                <c:pt idx="60">
                  <c:v>0</c:v>
                </c:pt>
                <c:pt idx="61">
                  <c:v>0.8</c:v>
                </c:pt>
                <c:pt idx="62">
                  <c:v>7.1</c:v>
                </c:pt>
                <c:pt idx="63">
                  <c:v>5.6</c:v>
                </c:pt>
                <c:pt idx="64">
                  <c:v>1.8</c:v>
                </c:pt>
                <c:pt idx="65">
                  <c:v>16.5</c:v>
                </c:pt>
                <c:pt idx="66">
                  <c:v>1.8</c:v>
                </c:pt>
                <c:pt idx="67">
                  <c:v>10.4</c:v>
                </c:pt>
                <c:pt idx="68">
                  <c:v>8.1999999999999993</c:v>
                </c:pt>
                <c:pt idx="69">
                  <c:v>0</c:v>
                </c:pt>
                <c:pt idx="70">
                  <c:v>6.6</c:v>
                </c:pt>
                <c:pt idx="71">
                  <c:v>7.6</c:v>
                </c:pt>
                <c:pt idx="72">
                  <c:v>1.8</c:v>
                </c:pt>
                <c:pt idx="73">
                  <c:v>11.4</c:v>
                </c:pt>
                <c:pt idx="74">
                  <c:v>3.3</c:v>
                </c:pt>
                <c:pt idx="75">
                  <c:v>1</c:v>
                </c:pt>
                <c:pt idx="76">
                  <c:v>10.4</c:v>
                </c:pt>
                <c:pt idx="77">
                  <c:v>0</c:v>
                </c:pt>
                <c:pt idx="78">
                  <c:v>5.6</c:v>
                </c:pt>
                <c:pt idx="79">
                  <c:v>8.6999999999999993</c:v>
                </c:pt>
                <c:pt idx="80">
                  <c:v>24.2</c:v>
                </c:pt>
                <c:pt idx="81">
                  <c:v>4</c:v>
                </c:pt>
                <c:pt idx="82">
                  <c:v>7.3</c:v>
                </c:pt>
                <c:pt idx="83">
                  <c:v>3</c:v>
                </c:pt>
                <c:pt idx="84">
                  <c:v>4.8</c:v>
                </c:pt>
                <c:pt idx="85">
                  <c:v>0</c:v>
                </c:pt>
                <c:pt idx="86">
                  <c:v>6</c:v>
                </c:pt>
                <c:pt idx="87">
                  <c:v>2.2999999999999998</c:v>
                </c:pt>
                <c:pt idx="88">
                  <c:v>3.4</c:v>
                </c:pt>
                <c:pt idx="89">
                  <c:v>3.3</c:v>
                </c:pt>
                <c:pt idx="90">
                  <c:v>3.2</c:v>
                </c:pt>
                <c:pt idx="91">
                  <c:v>0.6</c:v>
                </c:pt>
                <c:pt idx="92">
                  <c:v>7.5</c:v>
                </c:pt>
                <c:pt idx="93">
                  <c:v>1.8</c:v>
                </c:pt>
                <c:pt idx="94">
                  <c:v>10.8</c:v>
                </c:pt>
                <c:pt idx="95">
                  <c:v>2.9</c:v>
                </c:pt>
                <c:pt idx="96">
                  <c:v>3.1</c:v>
                </c:pt>
                <c:pt idx="97">
                  <c:v>0.5</c:v>
                </c:pt>
                <c:pt idx="98">
                  <c:v>5.0999999999999996</c:v>
                </c:pt>
                <c:pt idx="99">
                  <c:v>0.8</c:v>
                </c:pt>
                <c:pt idx="100">
                  <c:v>10.9</c:v>
                </c:pt>
                <c:pt idx="101">
                  <c:v>1.7</c:v>
                </c:pt>
                <c:pt idx="102">
                  <c:v>3</c:v>
                </c:pt>
                <c:pt idx="103">
                  <c:v>2.7</c:v>
                </c:pt>
                <c:pt idx="104">
                  <c:v>3.7</c:v>
                </c:pt>
                <c:pt idx="105">
                  <c:v>1.5</c:v>
                </c:pt>
                <c:pt idx="106">
                  <c:v>1.8</c:v>
                </c:pt>
                <c:pt idx="107">
                  <c:v>1.9</c:v>
                </c:pt>
                <c:pt idx="108">
                  <c:v>0</c:v>
                </c:pt>
                <c:pt idx="109">
                  <c:v>0.3</c:v>
                </c:pt>
                <c:pt idx="110">
                  <c:v>2.4</c:v>
                </c:pt>
                <c:pt idx="111">
                  <c:v>2</c:v>
                </c:pt>
                <c:pt idx="112">
                  <c:v>0.9</c:v>
                </c:pt>
                <c:pt idx="113">
                  <c:v>21.7</c:v>
                </c:pt>
                <c:pt idx="114">
                  <c:v>3.3</c:v>
                </c:pt>
                <c:pt idx="115">
                  <c:v>1.3</c:v>
                </c:pt>
                <c:pt idx="116">
                  <c:v>10</c:v>
                </c:pt>
                <c:pt idx="117">
                  <c:v>0.3</c:v>
                </c:pt>
                <c:pt idx="118">
                  <c:v>4.5999999999999996</c:v>
                </c:pt>
                <c:pt idx="119">
                  <c:v>6.5</c:v>
                </c:pt>
                <c:pt idx="120">
                  <c:v>19.100000000000001</c:v>
                </c:pt>
                <c:pt idx="121">
                  <c:v>8</c:v>
                </c:pt>
                <c:pt idx="122">
                  <c:v>12</c:v>
                </c:pt>
                <c:pt idx="123">
                  <c:v>0</c:v>
                </c:pt>
                <c:pt idx="124">
                  <c:v>5.6</c:v>
                </c:pt>
                <c:pt idx="125">
                  <c:v>0.9</c:v>
                </c:pt>
                <c:pt idx="126">
                  <c:v>6.2</c:v>
                </c:pt>
                <c:pt idx="127">
                  <c:v>1.5</c:v>
                </c:pt>
                <c:pt idx="128">
                  <c:v>5.6</c:v>
                </c:pt>
                <c:pt idx="129">
                  <c:v>6.1</c:v>
                </c:pt>
                <c:pt idx="130">
                  <c:v>35.799999999999997</c:v>
                </c:pt>
                <c:pt idx="131">
                  <c:v>1</c:v>
                </c:pt>
                <c:pt idx="132">
                  <c:v>6.9</c:v>
                </c:pt>
                <c:pt idx="133">
                  <c:v>2.9</c:v>
                </c:pt>
                <c:pt idx="134">
                  <c:v>1.7</c:v>
                </c:pt>
                <c:pt idx="135">
                  <c:v>1.8</c:v>
                </c:pt>
                <c:pt idx="136">
                  <c:v>9.3000000000000007</c:v>
                </c:pt>
                <c:pt idx="137">
                  <c:v>4</c:v>
                </c:pt>
                <c:pt idx="138">
                  <c:v>7.5</c:v>
                </c:pt>
                <c:pt idx="139">
                  <c:v>3.4</c:v>
                </c:pt>
                <c:pt idx="140">
                  <c:v>7</c:v>
                </c:pt>
                <c:pt idx="141">
                  <c:v>5.3</c:v>
                </c:pt>
                <c:pt idx="142">
                  <c:v>14.2</c:v>
                </c:pt>
                <c:pt idx="143">
                  <c:v>1.8</c:v>
                </c:pt>
                <c:pt idx="144">
                  <c:v>19</c:v>
                </c:pt>
                <c:pt idx="145">
                  <c:v>3.1</c:v>
                </c:pt>
                <c:pt idx="146">
                  <c:v>2.8</c:v>
                </c:pt>
                <c:pt idx="147">
                  <c:v>2.2999999999999998</c:v>
                </c:pt>
                <c:pt idx="148">
                  <c:v>7.4</c:v>
                </c:pt>
                <c:pt idx="149">
                  <c:v>5.7</c:v>
                </c:pt>
                <c:pt idx="150">
                  <c:v>2</c:v>
                </c:pt>
                <c:pt idx="151">
                  <c:v>2.6</c:v>
                </c:pt>
                <c:pt idx="152">
                  <c:v>7</c:v>
                </c:pt>
                <c:pt idx="153">
                  <c:v>1.1000000000000001</c:v>
                </c:pt>
                <c:pt idx="154">
                  <c:v>2</c:v>
                </c:pt>
                <c:pt idx="155">
                  <c:v>2.6</c:v>
                </c:pt>
                <c:pt idx="156">
                  <c:v>2.1</c:v>
                </c:pt>
                <c:pt idx="157">
                  <c:v>1</c:v>
                </c:pt>
                <c:pt idx="158">
                  <c:v>3.7</c:v>
                </c:pt>
                <c:pt idx="159">
                  <c:v>2</c:v>
                </c:pt>
                <c:pt idx="160">
                  <c:v>5.8</c:v>
                </c:pt>
                <c:pt idx="161">
                  <c:v>0.8</c:v>
                </c:pt>
                <c:pt idx="162">
                  <c:v>3.8</c:v>
                </c:pt>
                <c:pt idx="163">
                  <c:v>1.7</c:v>
                </c:pt>
                <c:pt idx="164">
                  <c:v>16.600000000000001</c:v>
                </c:pt>
                <c:pt idx="165">
                  <c:v>11.2</c:v>
                </c:pt>
                <c:pt idx="166">
                  <c:v>0.9</c:v>
                </c:pt>
                <c:pt idx="167">
                  <c:v>1.8</c:v>
                </c:pt>
                <c:pt idx="168">
                  <c:v>3.8</c:v>
                </c:pt>
                <c:pt idx="169">
                  <c:v>11.8</c:v>
                </c:pt>
                <c:pt idx="170">
                  <c:v>0.6</c:v>
                </c:pt>
                <c:pt idx="171">
                  <c:v>0.9</c:v>
                </c:pt>
                <c:pt idx="172">
                  <c:v>7.1</c:v>
                </c:pt>
                <c:pt idx="173">
                  <c:v>2.8</c:v>
                </c:pt>
                <c:pt idx="174">
                  <c:v>3.8</c:v>
                </c:pt>
                <c:pt idx="175">
                  <c:v>1.7</c:v>
                </c:pt>
                <c:pt idx="176">
                  <c:v>13</c:v>
                </c:pt>
                <c:pt idx="177">
                  <c:v>4</c:v>
                </c:pt>
                <c:pt idx="178">
                  <c:v>2.5</c:v>
                </c:pt>
                <c:pt idx="179">
                  <c:v>1.4</c:v>
                </c:pt>
                <c:pt idx="180">
                  <c:v>13.3</c:v>
                </c:pt>
                <c:pt idx="181">
                  <c:v>2.4</c:v>
                </c:pt>
                <c:pt idx="182">
                  <c:v>4.4000000000000004</c:v>
                </c:pt>
                <c:pt idx="183">
                  <c:v>2.4</c:v>
                </c:pt>
                <c:pt idx="184">
                  <c:v>1</c:v>
                </c:pt>
                <c:pt idx="185">
                  <c:v>3.7</c:v>
                </c:pt>
                <c:pt idx="186">
                  <c:v>3.6</c:v>
                </c:pt>
                <c:pt idx="187">
                  <c:v>3.5</c:v>
                </c:pt>
                <c:pt idx="188">
                  <c:v>5.8</c:v>
                </c:pt>
                <c:pt idx="189">
                  <c:v>0</c:v>
                </c:pt>
                <c:pt idx="190">
                  <c:v>3.9</c:v>
                </c:pt>
                <c:pt idx="191">
                  <c:v>5.0999999999999996</c:v>
                </c:pt>
                <c:pt idx="192">
                  <c:v>23.7</c:v>
                </c:pt>
                <c:pt idx="193">
                  <c:v>23.8</c:v>
                </c:pt>
                <c:pt idx="194">
                  <c:v>1.2</c:v>
                </c:pt>
                <c:pt idx="195">
                  <c:v>1.4</c:v>
                </c:pt>
                <c:pt idx="196">
                  <c:v>4.4000000000000004</c:v>
                </c:pt>
                <c:pt idx="197">
                  <c:v>6.7</c:v>
                </c:pt>
                <c:pt idx="198">
                  <c:v>5.4</c:v>
                </c:pt>
                <c:pt idx="199">
                  <c:v>23.3</c:v>
                </c:pt>
                <c:pt idx="200">
                  <c:v>1.1000000000000001</c:v>
                </c:pt>
                <c:pt idx="201">
                  <c:v>1.4</c:v>
                </c:pt>
                <c:pt idx="202">
                  <c:v>1.9</c:v>
                </c:pt>
                <c:pt idx="203">
                  <c:v>7</c:v>
                </c:pt>
                <c:pt idx="204">
                  <c:v>0.5</c:v>
                </c:pt>
                <c:pt idx="205">
                  <c:v>1.6</c:v>
                </c:pt>
                <c:pt idx="206">
                  <c:v>11.9</c:v>
                </c:pt>
                <c:pt idx="207">
                  <c:v>1.6</c:v>
                </c:pt>
                <c:pt idx="208">
                  <c:v>1.9</c:v>
                </c:pt>
                <c:pt idx="209">
                  <c:v>7.6</c:v>
                </c:pt>
                <c:pt idx="210">
                  <c:v>1.7</c:v>
                </c:pt>
                <c:pt idx="211">
                  <c:v>5.4</c:v>
                </c:pt>
                <c:pt idx="212">
                  <c:v>0.8</c:v>
                </c:pt>
                <c:pt idx="213">
                  <c:v>1.8</c:v>
                </c:pt>
                <c:pt idx="214">
                  <c:v>7.5</c:v>
                </c:pt>
                <c:pt idx="215">
                  <c:v>16.600000000000001</c:v>
                </c:pt>
                <c:pt idx="216">
                  <c:v>1.3</c:v>
                </c:pt>
                <c:pt idx="217">
                  <c:v>2.1</c:v>
                </c:pt>
                <c:pt idx="218">
                  <c:v>7.4</c:v>
                </c:pt>
                <c:pt idx="219">
                  <c:v>2.1</c:v>
                </c:pt>
                <c:pt idx="220">
                  <c:v>3.6</c:v>
                </c:pt>
                <c:pt idx="221">
                  <c:v>0.6</c:v>
                </c:pt>
                <c:pt idx="222">
                  <c:v>1.9</c:v>
                </c:pt>
                <c:pt idx="223">
                  <c:v>13.2</c:v>
                </c:pt>
                <c:pt idx="224">
                  <c:v>11.8</c:v>
                </c:pt>
                <c:pt idx="225">
                  <c:v>1.6</c:v>
                </c:pt>
                <c:pt idx="226">
                  <c:v>12.4</c:v>
                </c:pt>
                <c:pt idx="227">
                  <c:v>11.1</c:v>
                </c:pt>
                <c:pt idx="228">
                  <c:v>7</c:v>
                </c:pt>
                <c:pt idx="229">
                  <c:v>0.5</c:v>
                </c:pt>
                <c:pt idx="230">
                  <c:v>2.1</c:v>
                </c:pt>
                <c:pt idx="231">
                  <c:v>10.8</c:v>
                </c:pt>
                <c:pt idx="232">
                  <c:v>9.6999999999999993</c:v>
                </c:pt>
                <c:pt idx="233">
                  <c:v>9.8000000000000007</c:v>
                </c:pt>
                <c:pt idx="234">
                  <c:v>0</c:v>
                </c:pt>
                <c:pt idx="235">
                  <c:v>3.2</c:v>
                </c:pt>
                <c:pt idx="236">
                  <c:v>6.2</c:v>
                </c:pt>
                <c:pt idx="237">
                  <c:v>1.2</c:v>
                </c:pt>
                <c:pt idx="238">
                  <c:v>8.4</c:v>
                </c:pt>
                <c:pt idx="239">
                  <c:v>11.9</c:v>
                </c:pt>
                <c:pt idx="240">
                  <c:v>11.5</c:v>
                </c:pt>
                <c:pt idx="241">
                  <c:v>1.5</c:v>
                </c:pt>
                <c:pt idx="242">
                  <c:v>0</c:v>
                </c:pt>
                <c:pt idx="243">
                  <c:v>2.7</c:v>
                </c:pt>
                <c:pt idx="244">
                  <c:v>5.5</c:v>
                </c:pt>
                <c:pt idx="245">
                  <c:v>0</c:v>
                </c:pt>
                <c:pt idx="246">
                  <c:v>7.6</c:v>
                </c:pt>
                <c:pt idx="247">
                  <c:v>10</c:v>
                </c:pt>
                <c:pt idx="248">
                  <c:v>11.6</c:v>
                </c:pt>
                <c:pt idx="249">
                  <c:v>2.4</c:v>
                </c:pt>
                <c:pt idx="250">
                  <c:v>1.5</c:v>
                </c:pt>
                <c:pt idx="251">
                  <c:v>1</c:v>
                </c:pt>
                <c:pt idx="252">
                  <c:v>2.2000000000000002</c:v>
                </c:pt>
                <c:pt idx="253">
                  <c:v>0.4</c:v>
                </c:pt>
                <c:pt idx="254">
                  <c:v>5.4</c:v>
                </c:pt>
                <c:pt idx="255">
                  <c:v>11.6</c:v>
                </c:pt>
                <c:pt idx="256">
                  <c:v>1</c:v>
                </c:pt>
                <c:pt idx="257">
                  <c:v>7.6</c:v>
                </c:pt>
                <c:pt idx="258">
                  <c:v>1.5</c:v>
                </c:pt>
                <c:pt idx="259">
                  <c:v>1.6</c:v>
                </c:pt>
                <c:pt idx="260">
                  <c:v>3</c:v>
                </c:pt>
                <c:pt idx="261">
                  <c:v>2.7</c:v>
                </c:pt>
                <c:pt idx="262">
                  <c:v>7.4</c:v>
                </c:pt>
                <c:pt idx="263">
                  <c:v>0.1</c:v>
                </c:pt>
                <c:pt idx="264">
                  <c:v>2.5</c:v>
                </c:pt>
                <c:pt idx="265">
                  <c:v>1.2</c:v>
                </c:pt>
                <c:pt idx="266">
                  <c:v>1.6</c:v>
                </c:pt>
                <c:pt idx="267">
                  <c:v>0.4</c:v>
                </c:pt>
                <c:pt idx="268">
                  <c:v>13.5</c:v>
                </c:pt>
                <c:pt idx="269">
                  <c:v>11.1</c:v>
                </c:pt>
                <c:pt idx="270">
                  <c:v>27.2</c:v>
                </c:pt>
                <c:pt idx="271">
                  <c:v>1.9</c:v>
                </c:pt>
                <c:pt idx="272">
                  <c:v>1.3</c:v>
                </c:pt>
                <c:pt idx="273">
                  <c:v>3.4</c:v>
                </c:pt>
                <c:pt idx="274">
                  <c:v>3.1</c:v>
                </c:pt>
                <c:pt idx="275">
                  <c:v>11.2</c:v>
                </c:pt>
                <c:pt idx="276">
                  <c:v>2</c:v>
                </c:pt>
                <c:pt idx="277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E-B94C-8824-E1588F419D3A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data'!$V$48</c:f>
              <c:numCache>
                <c:formatCode>0.0</c:formatCode>
                <c:ptCount val="1"/>
                <c:pt idx="0">
                  <c:v>20.8</c:v>
                </c:pt>
              </c:numCache>
            </c:numRef>
          </c:xVal>
          <c:yVal>
            <c:numRef>
              <c:f>'Peterse thesis data'!$AH$48</c:f>
              <c:numCache>
                <c:formatCode>0.00</c:formatCode>
                <c:ptCount val="1"/>
                <c:pt idx="0">
                  <c:v>1.9658709179977547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E-B94C-8824-E1588F41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200824"/>
        <c:axId val="2118595592"/>
      </c:scatterChart>
      <c:valAx>
        <c:axId val="-210920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595592"/>
        <c:crosses val="autoZero"/>
        <c:crossBetween val="midCat"/>
      </c:valAx>
      <c:valAx>
        <c:axId val="2118595592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00824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vs 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 vs Ia</c:v>
          </c:tx>
          <c:spPr>
            <a:ln w="47625">
              <a:noFill/>
            </a:ln>
          </c:spPr>
          <c:xVal>
            <c:strRef>
              <c:f>'Tierney-lake data'!$M$2:$M$47</c:f>
              <c:strCache>
                <c:ptCount val="41"/>
                <c:pt idx="0">
                  <c:v>4.0*</c:v>
                </c:pt>
                <c:pt idx="1">
                  <c:v>1.5</c:v>
                </c:pt>
                <c:pt idx="2">
                  <c:v>3.0*</c:v>
                </c:pt>
                <c:pt idx="3">
                  <c:v>4.2*</c:v>
                </c:pt>
                <c:pt idx="4">
                  <c:v>2.2</c:v>
                </c:pt>
                <c:pt idx="5">
                  <c:v>4.9*</c:v>
                </c:pt>
                <c:pt idx="6">
                  <c:v>5.8</c:v>
                </c:pt>
                <c:pt idx="7">
                  <c:v>5.5</c:v>
                </c:pt>
                <c:pt idx="8">
                  <c:v>4.3*</c:v>
                </c:pt>
                <c:pt idx="9">
                  <c:v>13.8</c:v>
                </c:pt>
                <c:pt idx="10">
                  <c:v>5.1</c:v>
                </c:pt>
                <c:pt idx="11">
                  <c:v>6.2</c:v>
                </c:pt>
                <c:pt idx="12">
                  <c:v>15.8</c:v>
                </c:pt>
                <c:pt idx="13">
                  <c:v>10.0*</c:v>
                </c:pt>
                <c:pt idx="14">
                  <c:v>15.2</c:v>
                </c:pt>
                <c:pt idx="15">
                  <c:v>14.2</c:v>
                </c:pt>
                <c:pt idx="16">
                  <c:v>14.8</c:v>
                </c:pt>
                <c:pt idx="17">
                  <c:v>15.7</c:v>
                </c:pt>
                <c:pt idx="18">
                  <c:v>12.5</c:v>
                </c:pt>
                <c:pt idx="19">
                  <c:v>16.8</c:v>
                </c:pt>
                <c:pt idx="20">
                  <c:v>14.9</c:v>
                </c:pt>
                <c:pt idx="21">
                  <c:v>25.1</c:v>
                </c:pt>
                <c:pt idx="22">
                  <c:v>23.4</c:v>
                </c:pt>
                <c:pt idx="23">
                  <c:v>14.9</c:v>
                </c:pt>
                <c:pt idx="24">
                  <c:v>23.4</c:v>
                </c:pt>
                <c:pt idx="25">
                  <c:v>20.0</c:v>
                </c:pt>
                <c:pt idx="26">
                  <c:v>23.8</c:v>
                </c:pt>
                <c:pt idx="27">
                  <c:v>20.0</c:v>
                </c:pt>
                <c:pt idx="28">
                  <c:v>20.5</c:v>
                </c:pt>
                <c:pt idx="29">
                  <c:v>15.6</c:v>
                </c:pt>
                <c:pt idx="30">
                  <c:v>22.3</c:v>
                </c:pt>
                <c:pt idx="31">
                  <c:v>20.1</c:v>
                </c:pt>
                <c:pt idx="32">
                  <c:v>23.1</c:v>
                </c:pt>
                <c:pt idx="33">
                  <c:v>23.3</c:v>
                </c:pt>
                <c:pt idx="34">
                  <c:v>22.1</c:v>
                </c:pt>
                <c:pt idx="35">
                  <c:v>20.3</c:v>
                </c:pt>
                <c:pt idx="36">
                  <c:v>23.1</c:v>
                </c:pt>
                <c:pt idx="37">
                  <c:v>25.1</c:v>
                </c:pt>
                <c:pt idx="38">
                  <c:v>22.6</c:v>
                </c:pt>
                <c:pt idx="39">
                  <c:v>25.1</c:v>
                </c:pt>
                <c:pt idx="40">
                  <c:v>25.1</c:v>
                </c:pt>
              </c:strCache>
            </c:strRef>
          </c:xVal>
          <c:yVal>
            <c:numRef>
              <c:f>'Tierney-lake data'!$AB$2:$AB$42</c:f>
              <c:numCache>
                <c:formatCode>0.000</c:formatCode>
                <c:ptCount val="41"/>
                <c:pt idx="0">
                  <c:v>2.897282410457531E-3</c:v>
                </c:pt>
                <c:pt idx="1">
                  <c:v>5.0668355990978646E-3</c:v>
                </c:pt>
                <c:pt idx="2">
                  <c:v>8.0866708038305965E-3</c:v>
                </c:pt>
                <c:pt idx="3">
                  <c:v>5.742082590538578E-3</c:v>
                </c:pt>
                <c:pt idx="4">
                  <c:v>6.6095022839040779E-3</c:v>
                </c:pt>
                <c:pt idx="5">
                  <c:v>8.8887332204605311E-3</c:v>
                </c:pt>
                <c:pt idx="6">
                  <c:v>5.0327731618500108E-3</c:v>
                </c:pt>
                <c:pt idx="7">
                  <c:v>1.1396325404346893E-2</c:v>
                </c:pt>
                <c:pt idx="8">
                  <c:v>1.9776838647287666E-2</c:v>
                </c:pt>
                <c:pt idx="9">
                  <c:v>1.1933160938151773E-2</c:v>
                </c:pt>
                <c:pt idx="10">
                  <c:v>2.9026866945020744E-2</c:v>
                </c:pt>
                <c:pt idx="11">
                  <c:v>1.0347657739097774E-2</c:v>
                </c:pt>
                <c:pt idx="12">
                  <c:v>4.5617590570910561E-3</c:v>
                </c:pt>
                <c:pt idx="13">
                  <c:v>7.9959833913464881E-3</c:v>
                </c:pt>
                <c:pt idx="14">
                  <c:v>3.5851437894660961E-3</c:v>
                </c:pt>
                <c:pt idx="15">
                  <c:v>2.7444196784527433E-2</c:v>
                </c:pt>
                <c:pt idx="16">
                  <c:v>3.876555397537744E-2</c:v>
                </c:pt>
                <c:pt idx="17">
                  <c:v>2.8490380060294026E-2</c:v>
                </c:pt>
                <c:pt idx="18">
                  <c:v>1.2504782373786532E-2</c:v>
                </c:pt>
                <c:pt idx="19">
                  <c:v>5.940436775912817E-2</c:v>
                </c:pt>
                <c:pt idx="20">
                  <c:v>3.8130029041954915E-2</c:v>
                </c:pt>
                <c:pt idx="21">
                  <c:v>9.6305154988979152E-2</c:v>
                </c:pt>
                <c:pt idx="22">
                  <c:v>8.8395119380803786E-2</c:v>
                </c:pt>
                <c:pt idx="23">
                  <c:v>8.7664262862104988E-3</c:v>
                </c:pt>
                <c:pt idx="24">
                  <c:v>8.429543960193063E-2</c:v>
                </c:pt>
                <c:pt idx="25">
                  <c:v>8.2702153921172736E-2</c:v>
                </c:pt>
                <c:pt idx="26">
                  <c:v>8.4264035050784211E-2</c:v>
                </c:pt>
                <c:pt idx="27">
                  <c:v>8.3306983799599041E-2</c:v>
                </c:pt>
                <c:pt idx="28">
                  <c:v>8.275726144053934E-2</c:v>
                </c:pt>
                <c:pt idx="29">
                  <c:v>4.3093835531576988E-2</c:v>
                </c:pt>
                <c:pt idx="30">
                  <c:v>0.11222901760459938</c:v>
                </c:pt>
                <c:pt idx="31">
                  <c:v>0.1149920741589211</c:v>
                </c:pt>
                <c:pt idx="32">
                  <c:v>9.9369283068132683E-2</c:v>
                </c:pt>
                <c:pt idx="33">
                  <c:v>0.10677129391691549</c:v>
                </c:pt>
                <c:pt idx="34">
                  <c:v>0.1042912506443176</c:v>
                </c:pt>
                <c:pt idx="35">
                  <c:v>0.1180840840052558</c:v>
                </c:pt>
                <c:pt idx="36">
                  <c:v>7.3548846936285731E-2</c:v>
                </c:pt>
                <c:pt idx="37">
                  <c:v>0.11584485438590944</c:v>
                </c:pt>
                <c:pt idx="38">
                  <c:v>0.16868357787554522</c:v>
                </c:pt>
                <c:pt idx="39">
                  <c:v>0.12217514458513649</c:v>
                </c:pt>
                <c:pt idx="40">
                  <c:v>0.11661303162209312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F-3542-8567-EC7288FBE12C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data'!$AM$59</c:f>
              <c:numCache>
                <c:formatCode>0.000</c:formatCode>
                <c:ptCount val="1"/>
                <c:pt idx="0">
                  <c:v>2.897282410457531E-3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F-3542-8567-EC7288FB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56808"/>
        <c:axId val="2136168168"/>
      </c:scatterChart>
      <c:valAx>
        <c:axId val="-213235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6168168"/>
        <c:crosses val="autoZero"/>
        <c:crossBetween val="midCat"/>
      </c:valAx>
      <c:valAx>
        <c:axId val="213616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GDGT 1b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3235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vs 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 vs Ic</c:v>
          </c:tx>
          <c:spPr>
            <a:ln w="47625">
              <a:noFill/>
            </a:ln>
          </c:spPr>
          <c:xVal>
            <c:strRef>
              <c:f>'Tierney-lake data'!$M$2:$M$47</c:f>
              <c:strCache>
                <c:ptCount val="41"/>
                <c:pt idx="0">
                  <c:v>4.0*</c:v>
                </c:pt>
                <c:pt idx="1">
                  <c:v>1.5</c:v>
                </c:pt>
                <c:pt idx="2">
                  <c:v>3.0*</c:v>
                </c:pt>
                <c:pt idx="3">
                  <c:v>4.2*</c:v>
                </c:pt>
                <c:pt idx="4">
                  <c:v>2.2</c:v>
                </c:pt>
                <c:pt idx="5">
                  <c:v>4.9*</c:v>
                </c:pt>
                <c:pt idx="6">
                  <c:v>5.8</c:v>
                </c:pt>
                <c:pt idx="7">
                  <c:v>5.5</c:v>
                </c:pt>
                <c:pt idx="8">
                  <c:v>4.3*</c:v>
                </c:pt>
                <c:pt idx="9">
                  <c:v>13.8</c:v>
                </c:pt>
                <c:pt idx="10">
                  <c:v>5.1</c:v>
                </c:pt>
                <c:pt idx="11">
                  <c:v>6.2</c:v>
                </c:pt>
                <c:pt idx="12">
                  <c:v>15.8</c:v>
                </c:pt>
                <c:pt idx="13">
                  <c:v>10.0*</c:v>
                </c:pt>
                <c:pt idx="14">
                  <c:v>15.2</c:v>
                </c:pt>
                <c:pt idx="15">
                  <c:v>14.2</c:v>
                </c:pt>
                <c:pt idx="16">
                  <c:v>14.8</c:v>
                </c:pt>
                <c:pt idx="17">
                  <c:v>15.7</c:v>
                </c:pt>
                <c:pt idx="18">
                  <c:v>12.5</c:v>
                </c:pt>
                <c:pt idx="19">
                  <c:v>16.8</c:v>
                </c:pt>
                <c:pt idx="20">
                  <c:v>14.9</c:v>
                </c:pt>
                <c:pt idx="21">
                  <c:v>25.1</c:v>
                </c:pt>
                <c:pt idx="22">
                  <c:v>23.4</c:v>
                </c:pt>
                <c:pt idx="23">
                  <c:v>14.9</c:v>
                </c:pt>
                <c:pt idx="24">
                  <c:v>23.4</c:v>
                </c:pt>
                <c:pt idx="25">
                  <c:v>20.0</c:v>
                </c:pt>
                <c:pt idx="26">
                  <c:v>23.8</c:v>
                </c:pt>
                <c:pt idx="27">
                  <c:v>20.0</c:v>
                </c:pt>
                <c:pt idx="28">
                  <c:v>20.5</c:v>
                </c:pt>
                <c:pt idx="29">
                  <c:v>15.6</c:v>
                </c:pt>
                <c:pt idx="30">
                  <c:v>22.3</c:v>
                </c:pt>
                <c:pt idx="31">
                  <c:v>20.1</c:v>
                </c:pt>
                <c:pt idx="32">
                  <c:v>23.1</c:v>
                </c:pt>
                <c:pt idx="33">
                  <c:v>23.3</c:v>
                </c:pt>
                <c:pt idx="34">
                  <c:v>22.1</c:v>
                </c:pt>
                <c:pt idx="35">
                  <c:v>20.3</c:v>
                </c:pt>
                <c:pt idx="36">
                  <c:v>23.1</c:v>
                </c:pt>
                <c:pt idx="37">
                  <c:v>25.1</c:v>
                </c:pt>
                <c:pt idx="38">
                  <c:v>22.6</c:v>
                </c:pt>
                <c:pt idx="39">
                  <c:v>25.1</c:v>
                </c:pt>
                <c:pt idx="40">
                  <c:v>25.1</c:v>
                </c:pt>
              </c:strCache>
            </c:strRef>
          </c:xVal>
          <c:yVal>
            <c:numRef>
              <c:f>'Tierney-lake data'!$AC$2:$AC$42</c:f>
              <c:numCache>
                <c:formatCode>0.000</c:formatCode>
                <c:ptCount val="41"/>
                <c:pt idx="0">
                  <c:v>1.8136114166471093E-3</c:v>
                </c:pt>
                <c:pt idx="1">
                  <c:v>0</c:v>
                </c:pt>
                <c:pt idx="2">
                  <c:v>1.1733156389045968E-3</c:v>
                </c:pt>
                <c:pt idx="3">
                  <c:v>1.2030198859534203E-3</c:v>
                </c:pt>
                <c:pt idx="4">
                  <c:v>7.89921711071824E-4</c:v>
                </c:pt>
                <c:pt idx="5">
                  <c:v>1.1837396675080678E-3</c:v>
                </c:pt>
                <c:pt idx="6">
                  <c:v>3.5125574301645762E-3</c:v>
                </c:pt>
                <c:pt idx="7">
                  <c:v>3.7493389602433675E-3</c:v>
                </c:pt>
                <c:pt idx="8">
                  <c:v>3.9657800169980596E-3</c:v>
                </c:pt>
                <c:pt idx="9">
                  <c:v>1.1377621272830828E-3</c:v>
                </c:pt>
                <c:pt idx="10">
                  <c:v>7.3743249586222526E-3</c:v>
                </c:pt>
                <c:pt idx="11">
                  <c:v>3.7752223347303315E-3</c:v>
                </c:pt>
                <c:pt idx="12">
                  <c:v>0</c:v>
                </c:pt>
                <c:pt idx="13">
                  <c:v>2.6738605694578334E-3</c:v>
                </c:pt>
                <c:pt idx="14">
                  <c:v>0</c:v>
                </c:pt>
                <c:pt idx="15">
                  <c:v>1.4443552664156164E-3</c:v>
                </c:pt>
                <c:pt idx="16">
                  <c:v>4.6547832059644044E-3</c:v>
                </c:pt>
                <c:pt idx="17">
                  <c:v>3.519008038111521E-3</c:v>
                </c:pt>
                <c:pt idx="18">
                  <c:v>1.0671444011935587E-3</c:v>
                </c:pt>
                <c:pt idx="19">
                  <c:v>7.723986691174814E-3</c:v>
                </c:pt>
                <c:pt idx="20">
                  <c:v>2.4986225369350063E-3</c:v>
                </c:pt>
                <c:pt idx="21">
                  <c:v>2.0092088890196074E-2</c:v>
                </c:pt>
                <c:pt idx="22">
                  <c:v>1.1871503532359187E-2</c:v>
                </c:pt>
                <c:pt idx="23">
                  <c:v>1.5343719218365564E-3</c:v>
                </c:pt>
                <c:pt idx="24">
                  <c:v>7.0698659990065492E-3</c:v>
                </c:pt>
                <c:pt idx="25">
                  <c:v>1.7381084808265206E-2</c:v>
                </c:pt>
                <c:pt idx="26">
                  <c:v>3.3557442259898332E-2</c:v>
                </c:pt>
                <c:pt idx="27">
                  <c:v>1.7865666663066496E-2</c:v>
                </c:pt>
                <c:pt idx="28">
                  <c:v>1.5377442837738647E-2</c:v>
                </c:pt>
                <c:pt idx="29">
                  <c:v>7.4225921629140715E-3</c:v>
                </c:pt>
                <c:pt idx="30">
                  <c:v>1.5233768976961793E-2</c:v>
                </c:pt>
                <c:pt idx="31">
                  <c:v>1.8463840788115849E-2</c:v>
                </c:pt>
                <c:pt idx="32">
                  <c:v>1.185052686904994E-2</c:v>
                </c:pt>
                <c:pt idx="33">
                  <c:v>2.2609993861775507E-2</c:v>
                </c:pt>
                <c:pt idx="34">
                  <c:v>2.1422271434298697E-2</c:v>
                </c:pt>
                <c:pt idx="35">
                  <c:v>1.279058914803294E-2</c:v>
                </c:pt>
                <c:pt idx="36">
                  <c:v>1.9923167571203926E-2</c:v>
                </c:pt>
                <c:pt idx="37">
                  <c:v>9.855172560747678E-3</c:v>
                </c:pt>
                <c:pt idx="38">
                  <c:v>9.1603711233021606E-3</c:v>
                </c:pt>
                <c:pt idx="39">
                  <c:v>8.6197823881861042E-3</c:v>
                </c:pt>
                <c:pt idx="40">
                  <c:v>1.9299723920665299E-2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9-CB4F-B5F1-42C944803FDA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data'!$AN$59</c:f>
              <c:numCache>
                <c:formatCode>0.000</c:formatCode>
                <c:ptCount val="1"/>
                <c:pt idx="0">
                  <c:v>1.8136114166471093E-3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9-CB4F-B5F1-42C94480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96792"/>
        <c:axId val="2115898328"/>
      </c:scatterChart>
      <c:valAx>
        <c:axId val="-213509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5898328"/>
        <c:crosses val="autoZero"/>
        <c:crossBetween val="midCat"/>
      </c:valAx>
      <c:valAx>
        <c:axId val="211589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GDGT 1c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3509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vs IIa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 vs Ia</c:v>
          </c:tx>
          <c:spPr>
            <a:ln w="47625">
              <a:noFill/>
            </a:ln>
          </c:spPr>
          <c:xVal>
            <c:strRef>
              <c:f>'Tierney-lake data'!$M$2:$M$47</c:f>
              <c:strCache>
                <c:ptCount val="41"/>
                <c:pt idx="0">
                  <c:v>4.0*</c:v>
                </c:pt>
                <c:pt idx="1">
                  <c:v>1.5</c:v>
                </c:pt>
                <c:pt idx="2">
                  <c:v>3.0*</c:v>
                </c:pt>
                <c:pt idx="3">
                  <c:v>4.2*</c:v>
                </c:pt>
                <c:pt idx="4">
                  <c:v>2.2</c:v>
                </c:pt>
                <c:pt idx="5">
                  <c:v>4.9*</c:v>
                </c:pt>
                <c:pt idx="6">
                  <c:v>5.8</c:v>
                </c:pt>
                <c:pt idx="7">
                  <c:v>5.5</c:v>
                </c:pt>
                <c:pt idx="8">
                  <c:v>4.3*</c:v>
                </c:pt>
                <c:pt idx="9">
                  <c:v>13.8</c:v>
                </c:pt>
                <c:pt idx="10">
                  <c:v>5.1</c:v>
                </c:pt>
                <c:pt idx="11">
                  <c:v>6.2</c:v>
                </c:pt>
                <c:pt idx="12">
                  <c:v>15.8</c:v>
                </c:pt>
                <c:pt idx="13">
                  <c:v>10.0*</c:v>
                </c:pt>
                <c:pt idx="14">
                  <c:v>15.2</c:v>
                </c:pt>
                <c:pt idx="15">
                  <c:v>14.2</c:v>
                </c:pt>
                <c:pt idx="16">
                  <c:v>14.8</c:v>
                </c:pt>
                <c:pt idx="17">
                  <c:v>15.7</c:v>
                </c:pt>
                <c:pt idx="18">
                  <c:v>12.5</c:v>
                </c:pt>
                <c:pt idx="19">
                  <c:v>16.8</c:v>
                </c:pt>
                <c:pt idx="20">
                  <c:v>14.9</c:v>
                </c:pt>
                <c:pt idx="21">
                  <c:v>25.1</c:v>
                </c:pt>
                <c:pt idx="22">
                  <c:v>23.4</c:v>
                </c:pt>
                <c:pt idx="23">
                  <c:v>14.9</c:v>
                </c:pt>
                <c:pt idx="24">
                  <c:v>23.4</c:v>
                </c:pt>
                <c:pt idx="25">
                  <c:v>20.0</c:v>
                </c:pt>
                <c:pt idx="26">
                  <c:v>23.8</c:v>
                </c:pt>
                <c:pt idx="27">
                  <c:v>20.0</c:v>
                </c:pt>
                <c:pt idx="28">
                  <c:v>20.5</c:v>
                </c:pt>
                <c:pt idx="29">
                  <c:v>15.6</c:v>
                </c:pt>
                <c:pt idx="30">
                  <c:v>22.3</c:v>
                </c:pt>
                <c:pt idx="31">
                  <c:v>20.1</c:v>
                </c:pt>
                <c:pt idx="32">
                  <c:v>23.1</c:v>
                </c:pt>
                <c:pt idx="33">
                  <c:v>23.3</c:v>
                </c:pt>
                <c:pt idx="34">
                  <c:v>22.1</c:v>
                </c:pt>
                <c:pt idx="35">
                  <c:v>20.3</c:v>
                </c:pt>
                <c:pt idx="36">
                  <c:v>23.1</c:v>
                </c:pt>
                <c:pt idx="37">
                  <c:v>25.1</c:v>
                </c:pt>
                <c:pt idx="38">
                  <c:v>22.6</c:v>
                </c:pt>
                <c:pt idx="39">
                  <c:v>25.1</c:v>
                </c:pt>
                <c:pt idx="40">
                  <c:v>25.1</c:v>
                </c:pt>
              </c:strCache>
            </c:strRef>
          </c:xVal>
          <c:yVal>
            <c:numRef>
              <c:f>'Tierney-lake data'!$X$2:$X$42</c:f>
              <c:numCache>
                <c:formatCode>0.000</c:formatCode>
                <c:ptCount val="41"/>
                <c:pt idx="0">
                  <c:v>0.43262012277363221</c:v>
                </c:pt>
                <c:pt idx="1">
                  <c:v>0.39844700446328885</c:v>
                </c:pt>
                <c:pt idx="2">
                  <c:v>0.40358595477438736</c:v>
                </c:pt>
                <c:pt idx="3">
                  <c:v>0.44864785675996949</c:v>
                </c:pt>
                <c:pt idx="4">
                  <c:v>0.40051156834621793</c:v>
                </c:pt>
                <c:pt idx="5">
                  <c:v>0.41972475974952689</c:v>
                </c:pt>
                <c:pt idx="6">
                  <c:v>0.46331095665420463</c:v>
                </c:pt>
                <c:pt idx="7">
                  <c:v>0.41214847083832928</c:v>
                </c:pt>
                <c:pt idx="8">
                  <c:v>0.35299411835907557</c:v>
                </c:pt>
                <c:pt idx="9">
                  <c:v>0.53039256920586431</c:v>
                </c:pt>
                <c:pt idx="10">
                  <c:v>0.39290442669982034</c:v>
                </c:pt>
                <c:pt idx="11">
                  <c:v>0.45974068280917213</c:v>
                </c:pt>
                <c:pt idx="12">
                  <c:v>0.48856295467555266</c:v>
                </c:pt>
                <c:pt idx="13">
                  <c:v>0.44068608143871851</c:v>
                </c:pt>
                <c:pt idx="14">
                  <c:v>0.45930339216327626</c:v>
                </c:pt>
                <c:pt idx="15">
                  <c:v>0.50536651895847806</c:v>
                </c:pt>
                <c:pt idx="16">
                  <c:v>0.47251518407262044</c:v>
                </c:pt>
                <c:pt idx="17">
                  <c:v>0.51369829354756069</c:v>
                </c:pt>
                <c:pt idx="18">
                  <c:v>0.42493086633414223</c:v>
                </c:pt>
                <c:pt idx="19">
                  <c:v>0.41934559969434054</c:v>
                </c:pt>
                <c:pt idx="20">
                  <c:v>0.39762735000405958</c:v>
                </c:pt>
                <c:pt idx="21">
                  <c:v>0.37123216168936102</c:v>
                </c:pt>
                <c:pt idx="22">
                  <c:v>0.39948884127890649</c:v>
                </c:pt>
                <c:pt idx="23">
                  <c:v>0.32023586556200356</c:v>
                </c:pt>
                <c:pt idx="24">
                  <c:v>0.37891817239527853</c:v>
                </c:pt>
                <c:pt idx="25">
                  <c:v>0.36285990750405717</c:v>
                </c:pt>
                <c:pt idx="26">
                  <c:v>0.3550594224039525</c:v>
                </c:pt>
                <c:pt idx="27">
                  <c:v>0.3457406428739998</c:v>
                </c:pt>
                <c:pt idx="28">
                  <c:v>0.37450648016266186</c:v>
                </c:pt>
                <c:pt idx="29">
                  <c:v>0.34913496953245554</c:v>
                </c:pt>
                <c:pt idx="30">
                  <c:v>0.29560661938763866</c:v>
                </c:pt>
                <c:pt idx="31">
                  <c:v>0.33760182134764122</c:v>
                </c:pt>
                <c:pt idx="32">
                  <c:v>0.35369656072769812</c:v>
                </c:pt>
                <c:pt idx="33">
                  <c:v>0.3586790853005129</c:v>
                </c:pt>
                <c:pt idx="34">
                  <c:v>0.32828697428456882</c:v>
                </c:pt>
                <c:pt idx="35">
                  <c:v>0.32220340985155727</c:v>
                </c:pt>
                <c:pt idx="36">
                  <c:v>0.30127825700763011</c:v>
                </c:pt>
                <c:pt idx="37">
                  <c:v>0.29492352511051934</c:v>
                </c:pt>
                <c:pt idx="38">
                  <c:v>0.31466687242699848</c:v>
                </c:pt>
                <c:pt idx="39">
                  <c:v>0.29386902230632644</c:v>
                </c:pt>
                <c:pt idx="40">
                  <c:v>0.24822072796869971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C-774A-80E6-954E8BFCDFAA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data'!$AO$59</c:f>
              <c:numCache>
                <c:formatCode>0.000</c:formatCode>
                <c:ptCount val="1"/>
                <c:pt idx="0">
                  <c:v>0.43262012277363221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C-774A-80E6-954E8BFC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61656"/>
        <c:axId val="2115424632"/>
      </c:scatterChart>
      <c:valAx>
        <c:axId val="-211916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5424632"/>
        <c:crosses val="autoZero"/>
        <c:crossBetween val="midCat"/>
      </c:valAx>
      <c:valAx>
        <c:axId val="2115424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GDGT 2a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19161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vs IIb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 vs Ia</c:v>
          </c:tx>
          <c:spPr>
            <a:ln w="47625">
              <a:noFill/>
            </a:ln>
          </c:spPr>
          <c:xVal>
            <c:strRef>
              <c:f>'Tierney-lake data'!$M$2:$M$47</c:f>
              <c:strCache>
                <c:ptCount val="41"/>
                <c:pt idx="0">
                  <c:v>4.0*</c:v>
                </c:pt>
                <c:pt idx="1">
                  <c:v>1.5</c:v>
                </c:pt>
                <c:pt idx="2">
                  <c:v>3.0*</c:v>
                </c:pt>
                <c:pt idx="3">
                  <c:v>4.2*</c:v>
                </c:pt>
                <c:pt idx="4">
                  <c:v>2.2</c:v>
                </c:pt>
                <c:pt idx="5">
                  <c:v>4.9*</c:v>
                </c:pt>
                <c:pt idx="6">
                  <c:v>5.8</c:v>
                </c:pt>
                <c:pt idx="7">
                  <c:v>5.5</c:v>
                </c:pt>
                <c:pt idx="8">
                  <c:v>4.3*</c:v>
                </c:pt>
                <c:pt idx="9">
                  <c:v>13.8</c:v>
                </c:pt>
                <c:pt idx="10">
                  <c:v>5.1</c:v>
                </c:pt>
                <c:pt idx="11">
                  <c:v>6.2</c:v>
                </c:pt>
                <c:pt idx="12">
                  <c:v>15.8</c:v>
                </c:pt>
                <c:pt idx="13">
                  <c:v>10.0*</c:v>
                </c:pt>
                <c:pt idx="14">
                  <c:v>15.2</c:v>
                </c:pt>
                <c:pt idx="15">
                  <c:v>14.2</c:v>
                </c:pt>
                <c:pt idx="16">
                  <c:v>14.8</c:v>
                </c:pt>
                <c:pt idx="17">
                  <c:v>15.7</c:v>
                </c:pt>
                <c:pt idx="18">
                  <c:v>12.5</c:v>
                </c:pt>
                <c:pt idx="19">
                  <c:v>16.8</c:v>
                </c:pt>
                <c:pt idx="20">
                  <c:v>14.9</c:v>
                </c:pt>
                <c:pt idx="21">
                  <c:v>25.1</c:v>
                </c:pt>
                <c:pt idx="22">
                  <c:v>23.4</c:v>
                </c:pt>
                <c:pt idx="23">
                  <c:v>14.9</c:v>
                </c:pt>
                <c:pt idx="24">
                  <c:v>23.4</c:v>
                </c:pt>
                <c:pt idx="25">
                  <c:v>20.0</c:v>
                </c:pt>
                <c:pt idx="26">
                  <c:v>23.8</c:v>
                </c:pt>
                <c:pt idx="27">
                  <c:v>20.0</c:v>
                </c:pt>
                <c:pt idx="28">
                  <c:v>20.5</c:v>
                </c:pt>
                <c:pt idx="29">
                  <c:v>15.6</c:v>
                </c:pt>
                <c:pt idx="30">
                  <c:v>22.3</c:v>
                </c:pt>
                <c:pt idx="31">
                  <c:v>20.1</c:v>
                </c:pt>
                <c:pt idx="32">
                  <c:v>23.1</c:v>
                </c:pt>
                <c:pt idx="33">
                  <c:v>23.3</c:v>
                </c:pt>
                <c:pt idx="34">
                  <c:v>22.1</c:v>
                </c:pt>
                <c:pt idx="35">
                  <c:v>20.3</c:v>
                </c:pt>
                <c:pt idx="36">
                  <c:v>23.1</c:v>
                </c:pt>
                <c:pt idx="37">
                  <c:v>25.1</c:v>
                </c:pt>
                <c:pt idx="38">
                  <c:v>22.6</c:v>
                </c:pt>
                <c:pt idx="39">
                  <c:v>25.1</c:v>
                </c:pt>
                <c:pt idx="40">
                  <c:v>25.1</c:v>
                </c:pt>
              </c:strCache>
            </c:strRef>
          </c:xVal>
          <c:yVal>
            <c:numRef>
              <c:f>'Tierney-lake data'!$Y$2:$Y$42</c:f>
              <c:numCache>
                <c:formatCode>0.000</c:formatCode>
                <c:ptCount val="41"/>
                <c:pt idx="0">
                  <c:v>8.9608917064177632E-3</c:v>
                </c:pt>
                <c:pt idx="1">
                  <c:v>1.1402559993570255E-2</c:v>
                </c:pt>
                <c:pt idx="2">
                  <c:v>1.3077865821480695E-2</c:v>
                </c:pt>
                <c:pt idx="3">
                  <c:v>1.4123257848103568E-2</c:v>
                </c:pt>
                <c:pt idx="4">
                  <c:v>8.6704947068703565E-3</c:v>
                </c:pt>
                <c:pt idx="5">
                  <c:v>1.692795216599426E-2</c:v>
                </c:pt>
                <c:pt idx="6">
                  <c:v>1.505170451667673E-2</c:v>
                </c:pt>
                <c:pt idx="7">
                  <c:v>2.1846513113457984E-2</c:v>
                </c:pt>
                <c:pt idx="8">
                  <c:v>3.7494647433436196E-2</c:v>
                </c:pt>
                <c:pt idx="9">
                  <c:v>7.5982622780696781E-3</c:v>
                </c:pt>
                <c:pt idx="10">
                  <c:v>4.223968152289756E-2</c:v>
                </c:pt>
                <c:pt idx="11">
                  <c:v>1.2912861837145255E-2</c:v>
                </c:pt>
                <c:pt idx="12">
                  <c:v>5.5359768536167118E-3</c:v>
                </c:pt>
                <c:pt idx="13">
                  <c:v>9.8966584306020896E-3</c:v>
                </c:pt>
                <c:pt idx="14">
                  <c:v>2.4476947104982638E-3</c:v>
                </c:pt>
                <c:pt idx="15">
                  <c:v>2.44004238897308E-2</c:v>
                </c:pt>
                <c:pt idx="16">
                  <c:v>7.567985194711202E-2</c:v>
                </c:pt>
                <c:pt idx="17">
                  <c:v>3.2372165677309668E-2</c:v>
                </c:pt>
                <c:pt idx="18">
                  <c:v>2.5656849056493746E-2</c:v>
                </c:pt>
                <c:pt idx="19">
                  <c:v>0.10675262266531663</c:v>
                </c:pt>
                <c:pt idx="20">
                  <c:v>4.1627830597403367E-2</c:v>
                </c:pt>
                <c:pt idx="21">
                  <c:v>0.11710850318026703</c:v>
                </c:pt>
                <c:pt idx="22">
                  <c:v>9.2367643021894638E-2</c:v>
                </c:pt>
                <c:pt idx="23">
                  <c:v>7.7404990281171246E-3</c:v>
                </c:pt>
                <c:pt idx="24">
                  <c:v>0.13254067836028954</c:v>
                </c:pt>
                <c:pt idx="25">
                  <c:v>0.10765148686847138</c:v>
                </c:pt>
                <c:pt idx="26">
                  <c:v>8.7875850870392846E-2</c:v>
                </c:pt>
                <c:pt idx="27">
                  <c:v>9.6225021169631289E-2</c:v>
                </c:pt>
                <c:pt idx="28">
                  <c:v>0.10455700685616984</c:v>
                </c:pt>
                <c:pt idx="29">
                  <c:v>3.2968023157586478E-2</c:v>
                </c:pt>
                <c:pt idx="30">
                  <c:v>0.19275106159303293</c:v>
                </c:pt>
                <c:pt idx="31">
                  <c:v>0.13001978800591513</c:v>
                </c:pt>
                <c:pt idx="32">
                  <c:v>0.10199727028424649</c:v>
                </c:pt>
                <c:pt idx="33">
                  <c:v>8.2907645730812843E-2</c:v>
                </c:pt>
                <c:pt idx="34">
                  <c:v>0.10296914275532477</c:v>
                </c:pt>
                <c:pt idx="35">
                  <c:v>9.1085050873608575E-2</c:v>
                </c:pt>
                <c:pt idx="36">
                  <c:v>6.8028488497842113E-2</c:v>
                </c:pt>
                <c:pt idx="37">
                  <c:v>0.11624713711410793</c:v>
                </c:pt>
                <c:pt idx="38">
                  <c:v>0.10034082809709897</c:v>
                </c:pt>
                <c:pt idx="39">
                  <c:v>0.11051052756475654</c:v>
                </c:pt>
                <c:pt idx="40">
                  <c:v>7.5732965227553739E-2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5-4E4A-A252-607341608102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data'!$AP$59</c:f>
              <c:numCache>
                <c:formatCode>0.000</c:formatCode>
                <c:ptCount val="1"/>
                <c:pt idx="0">
                  <c:v>8.9608917064177632E-3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5-4E4A-A252-607341608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75816"/>
        <c:axId val="-2116821912"/>
      </c:scatterChart>
      <c:valAx>
        <c:axId val="-213687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16821912"/>
        <c:crosses val="autoZero"/>
        <c:crossBetween val="midCat"/>
      </c:valAx>
      <c:valAx>
        <c:axId val="-2116821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GDGT 2b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36875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vsIIc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 vs Ic</c:v>
          </c:tx>
          <c:spPr>
            <a:ln w="47625">
              <a:noFill/>
            </a:ln>
          </c:spPr>
          <c:xVal>
            <c:strRef>
              <c:f>'Tierney-lake data'!$M$2:$M$47</c:f>
              <c:strCache>
                <c:ptCount val="41"/>
                <c:pt idx="0">
                  <c:v>4.0*</c:v>
                </c:pt>
                <c:pt idx="1">
                  <c:v>1.5</c:v>
                </c:pt>
                <c:pt idx="2">
                  <c:v>3.0*</c:v>
                </c:pt>
                <c:pt idx="3">
                  <c:v>4.2*</c:v>
                </c:pt>
                <c:pt idx="4">
                  <c:v>2.2</c:v>
                </c:pt>
                <c:pt idx="5">
                  <c:v>4.9*</c:v>
                </c:pt>
                <c:pt idx="6">
                  <c:v>5.8</c:v>
                </c:pt>
                <c:pt idx="7">
                  <c:v>5.5</c:v>
                </c:pt>
                <c:pt idx="8">
                  <c:v>4.3*</c:v>
                </c:pt>
                <c:pt idx="9">
                  <c:v>13.8</c:v>
                </c:pt>
                <c:pt idx="10">
                  <c:v>5.1</c:v>
                </c:pt>
                <c:pt idx="11">
                  <c:v>6.2</c:v>
                </c:pt>
                <c:pt idx="12">
                  <c:v>15.8</c:v>
                </c:pt>
                <c:pt idx="13">
                  <c:v>10.0*</c:v>
                </c:pt>
                <c:pt idx="14">
                  <c:v>15.2</c:v>
                </c:pt>
                <c:pt idx="15">
                  <c:v>14.2</c:v>
                </c:pt>
                <c:pt idx="16">
                  <c:v>14.8</c:v>
                </c:pt>
                <c:pt idx="17">
                  <c:v>15.7</c:v>
                </c:pt>
                <c:pt idx="18">
                  <c:v>12.5</c:v>
                </c:pt>
                <c:pt idx="19">
                  <c:v>16.8</c:v>
                </c:pt>
                <c:pt idx="20">
                  <c:v>14.9</c:v>
                </c:pt>
                <c:pt idx="21">
                  <c:v>25.1</c:v>
                </c:pt>
                <c:pt idx="22">
                  <c:v>23.4</c:v>
                </c:pt>
                <c:pt idx="23">
                  <c:v>14.9</c:v>
                </c:pt>
                <c:pt idx="24">
                  <c:v>23.4</c:v>
                </c:pt>
                <c:pt idx="25">
                  <c:v>20.0</c:v>
                </c:pt>
                <c:pt idx="26">
                  <c:v>23.8</c:v>
                </c:pt>
                <c:pt idx="27">
                  <c:v>20.0</c:v>
                </c:pt>
                <c:pt idx="28">
                  <c:v>20.5</c:v>
                </c:pt>
                <c:pt idx="29">
                  <c:v>15.6</c:v>
                </c:pt>
                <c:pt idx="30">
                  <c:v>22.3</c:v>
                </c:pt>
                <c:pt idx="31">
                  <c:v>20.1</c:v>
                </c:pt>
                <c:pt idx="32">
                  <c:v>23.1</c:v>
                </c:pt>
                <c:pt idx="33">
                  <c:v>23.3</c:v>
                </c:pt>
                <c:pt idx="34">
                  <c:v>22.1</c:v>
                </c:pt>
                <c:pt idx="35">
                  <c:v>20.3</c:v>
                </c:pt>
                <c:pt idx="36">
                  <c:v>23.1</c:v>
                </c:pt>
                <c:pt idx="37">
                  <c:v>25.1</c:v>
                </c:pt>
                <c:pt idx="38">
                  <c:v>22.6</c:v>
                </c:pt>
                <c:pt idx="39">
                  <c:v>25.1</c:v>
                </c:pt>
                <c:pt idx="40">
                  <c:v>25.1</c:v>
                </c:pt>
              </c:strCache>
            </c:strRef>
          </c:xVal>
          <c:yVal>
            <c:numRef>
              <c:f>'Tierney-lake data'!$Z$2:$Z$42</c:f>
              <c:numCache>
                <c:formatCode>0.000</c:formatCode>
                <c:ptCount val="41"/>
                <c:pt idx="0">
                  <c:v>4.2313358348013202E-3</c:v>
                </c:pt>
                <c:pt idx="1">
                  <c:v>1.0641681651079465E-3</c:v>
                </c:pt>
                <c:pt idx="2">
                  <c:v>2.2991005839192958E-3</c:v>
                </c:pt>
                <c:pt idx="3">
                  <c:v>2.9172627516795111E-3</c:v>
                </c:pt>
                <c:pt idx="4">
                  <c:v>1.041780807355594E-3</c:v>
                </c:pt>
                <c:pt idx="5">
                  <c:v>3.5049142412074382E-3</c:v>
                </c:pt>
                <c:pt idx="6">
                  <c:v>7.293001524399126E-3</c:v>
                </c:pt>
                <c:pt idx="7">
                  <c:v>4.9660448093325725E-3</c:v>
                </c:pt>
                <c:pt idx="8">
                  <c:v>4.9237104707265042E-3</c:v>
                </c:pt>
                <c:pt idx="9">
                  <c:v>3.8891615823781435E-4</c:v>
                </c:pt>
                <c:pt idx="10">
                  <c:v>5.0810961752858902E-3</c:v>
                </c:pt>
                <c:pt idx="11">
                  <c:v>5.8903779931641599E-3</c:v>
                </c:pt>
                <c:pt idx="12">
                  <c:v>0</c:v>
                </c:pt>
                <c:pt idx="13">
                  <c:v>3.1026323796602756E-3</c:v>
                </c:pt>
                <c:pt idx="14">
                  <c:v>0</c:v>
                </c:pt>
                <c:pt idx="15">
                  <c:v>9.4714300228483531E-4</c:v>
                </c:pt>
                <c:pt idx="16">
                  <c:v>3.4716043011893149E-3</c:v>
                </c:pt>
                <c:pt idx="17">
                  <c:v>1.5705801143284476E-3</c:v>
                </c:pt>
                <c:pt idx="18">
                  <c:v>1.0093375768951195E-3</c:v>
                </c:pt>
                <c:pt idx="19">
                  <c:v>4.5857696910902666E-3</c:v>
                </c:pt>
                <c:pt idx="20">
                  <c:v>1.2682110067061285E-3</c:v>
                </c:pt>
                <c:pt idx="21">
                  <c:v>1.9526632365651844E-2</c:v>
                </c:pt>
                <c:pt idx="22">
                  <c:v>6.0808956005641681E-3</c:v>
                </c:pt>
                <c:pt idx="23">
                  <c:v>6.193425149751793E-4</c:v>
                </c:pt>
                <c:pt idx="24">
                  <c:v>6.7253166265170937E-3</c:v>
                </c:pt>
                <c:pt idx="25">
                  <c:v>1.065512880098134E-2</c:v>
                </c:pt>
                <c:pt idx="26">
                  <c:v>1.8695577036786946E-2</c:v>
                </c:pt>
                <c:pt idx="27">
                  <c:v>5.7063965494959694E-3</c:v>
                </c:pt>
                <c:pt idx="28">
                  <c:v>7.0517046825760224E-3</c:v>
                </c:pt>
                <c:pt idx="29">
                  <c:v>3.8717997814896998E-3</c:v>
                </c:pt>
                <c:pt idx="30">
                  <c:v>1.115310004588704E-2</c:v>
                </c:pt>
                <c:pt idx="31">
                  <c:v>1.244995372159907E-2</c:v>
                </c:pt>
                <c:pt idx="32">
                  <c:v>6.5979433880689383E-3</c:v>
                </c:pt>
                <c:pt idx="33">
                  <c:v>6.0328863180016436E-3</c:v>
                </c:pt>
                <c:pt idx="34">
                  <c:v>7.7801747452956862E-3</c:v>
                </c:pt>
                <c:pt idx="35">
                  <c:v>5.4854831206368792E-3</c:v>
                </c:pt>
                <c:pt idx="36">
                  <c:v>7.3707407147986705E-3</c:v>
                </c:pt>
                <c:pt idx="37">
                  <c:v>4.3186936572396526E-3</c:v>
                </c:pt>
                <c:pt idx="38">
                  <c:v>2.9180044138970452E-3</c:v>
                </c:pt>
                <c:pt idx="39">
                  <c:v>4.5346874745766114E-3</c:v>
                </c:pt>
                <c:pt idx="40">
                  <c:v>6.7381141918327944E-3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0-E742-A554-BDAD2A1CE085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data'!$AQ$59</c:f>
              <c:numCache>
                <c:formatCode>0.000</c:formatCode>
                <c:ptCount val="1"/>
                <c:pt idx="0">
                  <c:v>4.2313358348013202E-3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0-E742-A554-BDAD2A1C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33176"/>
        <c:axId val="-2134148344"/>
      </c:scatterChart>
      <c:valAx>
        <c:axId val="213643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148344"/>
        <c:crosses val="autoZero"/>
        <c:crossBetween val="midCat"/>
      </c:valAx>
      <c:valAx>
        <c:axId val="-213414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GDGT 2c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6433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vs IIIa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 vs Ia</c:v>
          </c:tx>
          <c:spPr>
            <a:ln w="47625">
              <a:noFill/>
            </a:ln>
          </c:spPr>
          <c:xVal>
            <c:strRef>
              <c:f>'Tierney-lake data'!$M$2:$M$47</c:f>
              <c:strCache>
                <c:ptCount val="41"/>
                <c:pt idx="0">
                  <c:v>4.0*</c:v>
                </c:pt>
                <c:pt idx="1">
                  <c:v>1.5</c:v>
                </c:pt>
                <c:pt idx="2">
                  <c:v>3.0*</c:v>
                </c:pt>
                <c:pt idx="3">
                  <c:v>4.2*</c:v>
                </c:pt>
                <c:pt idx="4">
                  <c:v>2.2</c:v>
                </c:pt>
                <c:pt idx="5">
                  <c:v>4.9*</c:v>
                </c:pt>
                <c:pt idx="6">
                  <c:v>5.8</c:v>
                </c:pt>
                <c:pt idx="7">
                  <c:v>5.5</c:v>
                </c:pt>
                <c:pt idx="8">
                  <c:v>4.3*</c:v>
                </c:pt>
                <c:pt idx="9">
                  <c:v>13.8</c:v>
                </c:pt>
                <c:pt idx="10">
                  <c:v>5.1</c:v>
                </c:pt>
                <c:pt idx="11">
                  <c:v>6.2</c:v>
                </c:pt>
                <c:pt idx="12">
                  <c:v>15.8</c:v>
                </c:pt>
                <c:pt idx="13">
                  <c:v>10.0*</c:v>
                </c:pt>
                <c:pt idx="14">
                  <c:v>15.2</c:v>
                </c:pt>
                <c:pt idx="15">
                  <c:v>14.2</c:v>
                </c:pt>
                <c:pt idx="16">
                  <c:v>14.8</c:v>
                </c:pt>
                <c:pt idx="17">
                  <c:v>15.7</c:v>
                </c:pt>
                <c:pt idx="18">
                  <c:v>12.5</c:v>
                </c:pt>
                <c:pt idx="19">
                  <c:v>16.8</c:v>
                </c:pt>
                <c:pt idx="20">
                  <c:v>14.9</c:v>
                </c:pt>
                <c:pt idx="21">
                  <c:v>25.1</c:v>
                </c:pt>
                <c:pt idx="22">
                  <c:v>23.4</c:v>
                </c:pt>
                <c:pt idx="23">
                  <c:v>14.9</c:v>
                </c:pt>
                <c:pt idx="24">
                  <c:v>23.4</c:v>
                </c:pt>
                <c:pt idx="25">
                  <c:v>20.0</c:v>
                </c:pt>
                <c:pt idx="26">
                  <c:v>23.8</c:v>
                </c:pt>
                <c:pt idx="27">
                  <c:v>20.0</c:v>
                </c:pt>
                <c:pt idx="28">
                  <c:v>20.5</c:v>
                </c:pt>
                <c:pt idx="29">
                  <c:v>15.6</c:v>
                </c:pt>
                <c:pt idx="30">
                  <c:v>22.3</c:v>
                </c:pt>
                <c:pt idx="31">
                  <c:v>20.1</c:v>
                </c:pt>
                <c:pt idx="32">
                  <c:v>23.1</c:v>
                </c:pt>
                <c:pt idx="33">
                  <c:v>23.3</c:v>
                </c:pt>
                <c:pt idx="34">
                  <c:v>22.1</c:v>
                </c:pt>
                <c:pt idx="35">
                  <c:v>20.3</c:v>
                </c:pt>
                <c:pt idx="36">
                  <c:v>23.1</c:v>
                </c:pt>
                <c:pt idx="37">
                  <c:v>25.1</c:v>
                </c:pt>
                <c:pt idx="38">
                  <c:v>22.6</c:v>
                </c:pt>
                <c:pt idx="39">
                  <c:v>25.1</c:v>
                </c:pt>
                <c:pt idx="40">
                  <c:v>25.1</c:v>
                </c:pt>
              </c:strCache>
            </c:strRef>
          </c:xVal>
          <c:yVal>
            <c:numRef>
              <c:f>'Tierney-lake data'!$U$2:$U$42</c:f>
              <c:numCache>
                <c:formatCode>0.000</c:formatCode>
                <c:ptCount val="41"/>
                <c:pt idx="0">
                  <c:v>0.36419262623035181</c:v>
                </c:pt>
                <c:pt idx="1">
                  <c:v>0.41057859736797508</c:v>
                </c:pt>
                <c:pt idx="2">
                  <c:v>0.41376885508788536</c:v>
                </c:pt>
                <c:pt idx="3">
                  <c:v>0.33866287584117527</c:v>
                </c:pt>
                <c:pt idx="4">
                  <c:v>0.3620883371248485</c:v>
                </c:pt>
                <c:pt idx="5">
                  <c:v>0.36886491595092169</c:v>
                </c:pt>
                <c:pt idx="6">
                  <c:v>0.23409081163682935</c:v>
                </c:pt>
                <c:pt idx="7">
                  <c:v>0.33182886793341954</c:v>
                </c:pt>
                <c:pt idx="8">
                  <c:v>0.4202919865733552</c:v>
                </c:pt>
                <c:pt idx="9">
                  <c:v>0.12295087159643173</c:v>
                </c:pt>
                <c:pt idx="10">
                  <c:v>0.33950064653826645</c:v>
                </c:pt>
                <c:pt idx="11">
                  <c:v>0.18701852917833253</c:v>
                </c:pt>
                <c:pt idx="12">
                  <c:v>9.2126682332981394E-2</c:v>
                </c:pt>
                <c:pt idx="13">
                  <c:v>0.18405248120414483</c:v>
                </c:pt>
                <c:pt idx="14">
                  <c:v>7.5396536737020223E-2</c:v>
                </c:pt>
                <c:pt idx="15">
                  <c:v>0.1504591535949249</c:v>
                </c:pt>
                <c:pt idx="16">
                  <c:v>0.20090755142136993</c:v>
                </c:pt>
                <c:pt idx="17">
                  <c:v>0.13003577760096344</c:v>
                </c:pt>
                <c:pt idx="18">
                  <c:v>0.14096472997747816</c:v>
                </c:pt>
                <c:pt idx="19">
                  <c:v>0.11519014634383239</c:v>
                </c:pt>
                <c:pt idx="20">
                  <c:v>9.1250829033160744E-2</c:v>
                </c:pt>
                <c:pt idx="21">
                  <c:v>0.12060561774690592</c:v>
                </c:pt>
                <c:pt idx="22">
                  <c:v>9.406203952329717E-2</c:v>
                </c:pt>
                <c:pt idx="23">
                  <c:v>4.748553167764144E-2</c:v>
                </c:pt>
                <c:pt idx="24">
                  <c:v>7.7420531122857697E-2</c:v>
                </c:pt>
                <c:pt idx="25">
                  <c:v>9.684207117768516E-2</c:v>
                </c:pt>
                <c:pt idx="26">
                  <c:v>9.9702080733460541E-2</c:v>
                </c:pt>
                <c:pt idx="27">
                  <c:v>0.10977532320542915</c:v>
                </c:pt>
                <c:pt idx="28">
                  <c:v>6.5493168563821563E-2</c:v>
                </c:pt>
                <c:pt idx="29">
                  <c:v>8.5159884212067632E-2</c:v>
                </c:pt>
                <c:pt idx="30">
                  <c:v>9.1431748490462053E-2</c:v>
                </c:pt>
                <c:pt idx="31">
                  <c:v>7.4855047537315283E-2</c:v>
                </c:pt>
                <c:pt idx="32">
                  <c:v>6.6650842227515869E-2</c:v>
                </c:pt>
                <c:pt idx="33">
                  <c:v>6.5814251084593059E-2</c:v>
                </c:pt>
                <c:pt idx="34">
                  <c:v>6.0692490279554291E-2</c:v>
                </c:pt>
                <c:pt idx="35">
                  <c:v>5.7495854715998829E-2</c:v>
                </c:pt>
                <c:pt idx="36">
                  <c:v>5.4706351875898153E-2</c:v>
                </c:pt>
                <c:pt idx="37">
                  <c:v>4.5152276269675003E-2</c:v>
                </c:pt>
                <c:pt idx="38">
                  <c:v>5.338382346439384E-2</c:v>
                </c:pt>
                <c:pt idx="39">
                  <c:v>3.9659697869291834E-2</c:v>
                </c:pt>
                <c:pt idx="40">
                  <c:v>3.1498873664063953E-2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9-1F42-B69F-0D53F562F418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data'!$AR$59</c:f>
              <c:numCache>
                <c:formatCode>0.000</c:formatCode>
                <c:ptCount val="1"/>
                <c:pt idx="0">
                  <c:v>0.36419262623035181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9-1F42-B69F-0D53F562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05320"/>
        <c:axId val="-2118855928"/>
      </c:scatterChart>
      <c:valAx>
        <c:axId val="213510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18855928"/>
        <c:crosses val="autoZero"/>
        <c:crossBetween val="midCat"/>
      </c:valAx>
      <c:valAx>
        <c:axId val="-2118855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GDGT</a:t>
                </a:r>
                <a:r>
                  <a:rPr lang="en-US" baseline="0"/>
                  <a:t> 3</a:t>
                </a:r>
                <a:r>
                  <a:rPr lang="en-US"/>
                  <a:t>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5105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vs IIIb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 vs Ia</c:v>
          </c:tx>
          <c:spPr>
            <a:ln w="47625">
              <a:noFill/>
            </a:ln>
          </c:spPr>
          <c:xVal>
            <c:strRef>
              <c:f>'Tierney-lake data'!$M$2:$M$47</c:f>
              <c:strCache>
                <c:ptCount val="41"/>
                <c:pt idx="0">
                  <c:v>4.0*</c:v>
                </c:pt>
                <c:pt idx="1">
                  <c:v>1.5</c:v>
                </c:pt>
                <c:pt idx="2">
                  <c:v>3.0*</c:v>
                </c:pt>
                <c:pt idx="3">
                  <c:v>4.2*</c:v>
                </c:pt>
                <c:pt idx="4">
                  <c:v>2.2</c:v>
                </c:pt>
                <c:pt idx="5">
                  <c:v>4.9*</c:v>
                </c:pt>
                <c:pt idx="6">
                  <c:v>5.8</c:v>
                </c:pt>
                <c:pt idx="7">
                  <c:v>5.5</c:v>
                </c:pt>
                <c:pt idx="8">
                  <c:v>4.3*</c:v>
                </c:pt>
                <c:pt idx="9">
                  <c:v>13.8</c:v>
                </c:pt>
                <c:pt idx="10">
                  <c:v>5.1</c:v>
                </c:pt>
                <c:pt idx="11">
                  <c:v>6.2</c:v>
                </c:pt>
                <c:pt idx="12">
                  <c:v>15.8</c:v>
                </c:pt>
                <c:pt idx="13">
                  <c:v>10.0*</c:v>
                </c:pt>
                <c:pt idx="14">
                  <c:v>15.2</c:v>
                </c:pt>
                <c:pt idx="15">
                  <c:v>14.2</c:v>
                </c:pt>
                <c:pt idx="16">
                  <c:v>14.8</c:v>
                </c:pt>
                <c:pt idx="17">
                  <c:v>15.7</c:v>
                </c:pt>
                <c:pt idx="18">
                  <c:v>12.5</c:v>
                </c:pt>
                <c:pt idx="19">
                  <c:v>16.8</c:v>
                </c:pt>
                <c:pt idx="20">
                  <c:v>14.9</c:v>
                </c:pt>
                <c:pt idx="21">
                  <c:v>25.1</c:v>
                </c:pt>
                <c:pt idx="22">
                  <c:v>23.4</c:v>
                </c:pt>
                <c:pt idx="23">
                  <c:v>14.9</c:v>
                </c:pt>
                <c:pt idx="24">
                  <c:v>23.4</c:v>
                </c:pt>
                <c:pt idx="25">
                  <c:v>20.0</c:v>
                </c:pt>
                <c:pt idx="26">
                  <c:v>23.8</c:v>
                </c:pt>
                <c:pt idx="27">
                  <c:v>20.0</c:v>
                </c:pt>
                <c:pt idx="28">
                  <c:v>20.5</c:v>
                </c:pt>
                <c:pt idx="29">
                  <c:v>15.6</c:v>
                </c:pt>
                <c:pt idx="30">
                  <c:v>22.3</c:v>
                </c:pt>
                <c:pt idx="31">
                  <c:v>20.1</c:v>
                </c:pt>
                <c:pt idx="32">
                  <c:v>23.1</c:v>
                </c:pt>
                <c:pt idx="33">
                  <c:v>23.3</c:v>
                </c:pt>
                <c:pt idx="34">
                  <c:v>22.1</c:v>
                </c:pt>
                <c:pt idx="35">
                  <c:v>20.3</c:v>
                </c:pt>
                <c:pt idx="36">
                  <c:v>23.1</c:v>
                </c:pt>
                <c:pt idx="37">
                  <c:v>25.1</c:v>
                </c:pt>
                <c:pt idx="38">
                  <c:v>22.6</c:v>
                </c:pt>
                <c:pt idx="39">
                  <c:v>25.1</c:v>
                </c:pt>
                <c:pt idx="40">
                  <c:v>25.1</c:v>
                </c:pt>
              </c:strCache>
            </c:strRef>
          </c:xVal>
          <c:yVal>
            <c:numRef>
              <c:f>'Tierney-lake data'!$V$2:$V$42</c:f>
              <c:numCache>
                <c:formatCode>0.000</c:formatCode>
                <c:ptCount val="41"/>
                <c:pt idx="0">
                  <c:v>1.0559606852928952E-3</c:v>
                </c:pt>
                <c:pt idx="1">
                  <c:v>1.102837617491634E-3</c:v>
                </c:pt>
                <c:pt idx="2">
                  <c:v>1.672702697555742E-3</c:v>
                </c:pt>
                <c:pt idx="3">
                  <c:v>2.0599309822685236E-3</c:v>
                </c:pt>
                <c:pt idx="4">
                  <c:v>8.7398377307822519E-4</c:v>
                </c:pt>
                <c:pt idx="5">
                  <c:v>1.9062126742068232E-3</c:v>
                </c:pt>
                <c:pt idx="6">
                  <c:v>1.4468569184905894E-3</c:v>
                </c:pt>
                <c:pt idx="7">
                  <c:v>2.5209831035620228E-3</c:v>
                </c:pt>
                <c:pt idx="8">
                  <c:v>4.4388883321207356E-3</c:v>
                </c:pt>
                <c:pt idx="9">
                  <c:v>9.8975898907905768E-4</c:v>
                </c:pt>
                <c:pt idx="10">
                  <c:v>3.4943937449615271E-3</c:v>
                </c:pt>
                <c:pt idx="11">
                  <c:v>1.061394239984838E-3</c:v>
                </c:pt>
                <c:pt idx="12">
                  <c:v>0</c:v>
                </c:pt>
                <c:pt idx="13">
                  <c:v>1.9978322879717582E-3</c:v>
                </c:pt>
                <c:pt idx="14">
                  <c:v>5.9086265524521979E-4</c:v>
                </c:pt>
                <c:pt idx="15">
                  <c:v>2.5401818990667653E-3</c:v>
                </c:pt>
                <c:pt idx="16">
                  <c:v>5.3062029951542527E-3</c:v>
                </c:pt>
                <c:pt idx="17">
                  <c:v>2.6689596714078194E-3</c:v>
                </c:pt>
                <c:pt idx="18">
                  <c:v>2.656071453291452E-3</c:v>
                </c:pt>
                <c:pt idx="19">
                  <c:v>5.9786149542022764E-3</c:v>
                </c:pt>
                <c:pt idx="20">
                  <c:v>2.763218872275762E-3</c:v>
                </c:pt>
                <c:pt idx="21">
                  <c:v>5.7586716560030079E-3</c:v>
                </c:pt>
                <c:pt idx="22">
                  <c:v>6.0057994427738879E-3</c:v>
                </c:pt>
                <c:pt idx="23">
                  <c:v>2.9469760488732206E-3</c:v>
                </c:pt>
                <c:pt idx="24">
                  <c:v>7.4982557188017721E-3</c:v>
                </c:pt>
                <c:pt idx="25">
                  <c:v>9.4286432658534543E-3</c:v>
                </c:pt>
                <c:pt idx="26">
                  <c:v>6.1315881992662193E-3</c:v>
                </c:pt>
                <c:pt idx="27">
                  <c:v>9.7475273957560917E-3</c:v>
                </c:pt>
                <c:pt idx="28">
                  <c:v>8.0892955065113986E-3</c:v>
                </c:pt>
                <c:pt idx="29">
                  <c:v>0</c:v>
                </c:pt>
                <c:pt idx="30">
                  <c:v>1.2819236624170574E-2</c:v>
                </c:pt>
                <c:pt idx="31">
                  <c:v>6.7447666398334685E-3</c:v>
                </c:pt>
                <c:pt idx="32">
                  <c:v>5.9867244258695667E-3</c:v>
                </c:pt>
                <c:pt idx="33">
                  <c:v>3.5840988774331816E-3</c:v>
                </c:pt>
                <c:pt idx="34">
                  <c:v>4.7034866331939701E-3</c:v>
                </c:pt>
                <c:pt idx="35">
                  <c:v>6.4643826407026787E-3</c:v>
                </c:pt>
                <c:pt idx="36">
                  <c:v>1.1778868542038853E-2</c:v>
                </c:pt>
                <c:pt idx="37">
                  <c:v>7.2313463227492956E-3</c:v>
                </c:pt>
                <c:pt idx="38">
                  <c:v>5.3156003972901593E-3</c:v>
                </c:pt>
                <c:pt idx="39">
                  <c:v>6.4085532111388078E-3</c:v>
                </c:pt>
                <c:pt idx="40">
                  <c:v>5.331041140902085E-3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5-CA41-BBAE-F3A945AAE169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data'!$AS$59</c:f>
              <c:numCache>
                <c:formatCode>0.000</c:formatCode>
                <c:ptCount val="1"/>
                <c:pt idx="0">
                  <c:v>1.0559606852928952E-3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5-CA41-BBAE-F3A945AA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64584"/>
        <c:axId val="2137629912"/>
      </c:scatterChart>
      <c:valAx>
        <c:axId val="213766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7629912"/>
        <c:crosses val="autoZero"/>
        <c:crossBetween val="midCat"/>
      </c:valAx>
      <c:valAx>
        <c:axId val="2137629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GDGT 3b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7664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vs</a:t>
            </a:r>
            <a:r>
              <a:rPr lang="en-US" baseline="0"/>
              <a:t> II</a:t>
            </a:r>
            <a:r>
              <a:rPr lang="en-US"/>
              <a:t>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 vs Ic</c:v>
          </c:tx>
          <c:spPr>
            <a:ln w="47625">
              <a:noFill/>
            </a:ln>
          </c:spPr>
          <c:xVal>
            <c:strRef>
              <c:f>'Tierney-lake data'!$M$2:$M$47</c:f>
              <c:strCache>
                <c:ptCount val="41"/>
                <c:pt idx="0">
                  <c:v>4.0*</c:v>
                </c:pt>
                <c:pt idx="1">
                  <c:v>1.5</c:v>
                </c:pt>
                <c:pt idx="2">
                  <c:v>3.0*</c:v>
                </c:pt>
                <c:pt idx="3">
                  <c:v>4.2*</c:v>
                </c:pt>
                <c:pt idx="4">
                  <c:v>2.2</c:v>
                </c:pt>
                <c:pt idx="5">
                  <c:v>4.9*</c:v>
                </c:pt>
                <c:pt idx="6">
                  <c:v>5.8</c:v>
                </c:pt>
                <c:pt idx="7">
                  <c:v>5.5</c:v>
                </c:pt>
                <c:pt idx="8">
                  <c:v>4.3*</c:v>
                </c:pt>
                <c:pt idx="9">
                  <c:v>13.8</c:v>
                </c:pt>
                <c:pt idx="10">
                  <c:v>5.1</c:v>
                </c:pt>
                <c:pt idx="11">
                  <c:v>6.2</c:v>
                </c:pt>
                <c:pt idx="12">
                  <c:v>15.8</c:v>
                </c:pt>
                <c:pt idx="13">
                  <c:v>10.0*</c:v>
                </c:pt>
                <c:pt idx="14">
                  <c:v>15.2</c:v>
                </c:pt>
                <c:pt idx="15">
                  <c:v>14.2</c:v>
                </c:pt>
                <c:pt idx="16">
                  <c:v>14.8</c:v>
                </c:pt>
                <c:pt idx="17">
                  <c:v>15.7</c:v>
                </c:pt>
                <c:pt idx="18">
                  <c:v>12.5</c:v>
                </c:pt>
                <c:pt idx="19">
                  <c:v>16.8</c:v>
                </c:pt>
                <c:pt idx="20">
                  <c:v>14.9</c:v>
                </c:pt>
                <c:pt idx="21">
                  <c:v>25.1</c:v>
                </c:pt>
                <c:pt idx="22">
                  <c:v>23.4</c:v>
                </c:pt>
                <c:pt idx="23">
                  <c:v>14.9</c:v>
                </c:pt>
                <c:pt idx="24">
                  <c:v>23.4</c:v>
                </c:pt>
                <c:pt idx="25">
                  <c:v>20.0</c:v>
                </c:pt>
                <c:pt idx="26">
                  <c:v>23.8</c:v>
                </c:pt>
                <c:pt idx="27">
                  <c:v>20.0</c:v>
                </c:pt>
                <c:pt idx="28">
                  <c:v>20.5</c:v>
                </c:pt>
                <c:pt idx="29">
                  <c:v>15.6</c:v>
                </c:pt>
                <c:pt idx="30">
                  <c:v>22.3</c:v>
                </c:pt>
                <c:pt idx="31">
                  <c:v>20.1</c:v>
                </c:pt>
                <c:pt idx="32">
                  <c:v>23.1</c:v>
                </c:pt>
                <c:pt idx="33">
                  <c:v>23.3</c:v>
                </c:pt>
                <c:pt idx="34">
                  <c:v>22.1</c:v>
                </c:pt>
                <c:pt idx="35">
                  <c:v>20.3</c:v>
                </c:pt>
                <c:pt idx="36">
                  <c:v>23.1</c:v>
                </c:pt>
                <c:pt idx="37">
                  <c:v>25.1</c:v>
                </c:pt>
                <c:pt idx="38">
                  <c:v>22.6</c:v>
                </c:pt>
                <c:pt idx="39">
                  <c:v>25.1</c:v>
                </c:pt>
                <c:pt idx="40">
                  <c:v>25.1</c:v>
                </c:pt>
              </c:strCache>
            </c:strRef>
          </c:xVal>
          <c:yVal>
            <c:numRef>
              <c:f>'Tierney-lake data'!$W$2:$W$42</c:f>
              <c:numCache>
                <c:formatCode>0.000</c:formatCode>
                <c:ptCount val="41"/>
                <c:pt idx="0">
                  <c:v>7.1806457632917582E-4</c:v>
                </c:pt>
                <c:pt idx="1">
                  <c:v>0</c:v>
                </c:pt>
                <c:pt idx="2">
                  <c:v>8.17464980344799E-4</c:v>
                </c:pt>
                <c:pt idx="3">
                  <c:v>6.0103668574384105E-4</c:v>
                </c:pt>
                <c:pt idx="4">
                  <c:v>3.8956387490125978E-4</c:v>
                </c:pt>
                <c:pt idx="5">
                  <c:v>6.8032380088477716E-4</c:v>
                </c:pt>
                <c:pt idx="6">
                  <c:v>1.4782323783091586E-3</c:v>
                </c:pt>
                <c:pt idx="7">
                  <c:v>6.6522852340735231E-4</c:v>
                </c:pt>
                <c:pt idx="8">
                  <c:v>9.2929666299199683E-4</c:v>
                </c:pt>
                <c:pt idx="9">
                  <c:v>0</c:v>
                </c:pt>
                <c:pt idx="10">
                  <c:v>6.7986498120022477E-4</c:v>
                </c:pt>
                <c:pt idx="11">
                  <c:v>6.9098637224521749E-4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7.6623624518404028E-4</c:v>
                </c:pt>
                <c:pt idx="17">
                  <c:v>0</c:v>
                </c:pt>
                <c:pt idx="18">
                  <c:v>0</c:v>
                </c:pt>
                <c:pt idx="19">
                  <c:v>6.5239339145973163E-4</c:v>
                </c:pt>
                <c:pt idx="20">
                  <c:v>1.0169216299211398E-3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1.7540434304484022E-3</c:v>
                </c:pt>
                <c:pt idx="25">
                  <c:v>1.9247765697262456E-3</c:v>
                </c:pt>
                <c:pt idx="26">
                  <c:v>1.3730944778379117E-3</c:v>
                </c:pt>
                <c:pt idx="27">
                  <c:v>1.0373460724794048E-3</c:v>
                </c:pt>
                <c:pt idx="28">
                  <c:v>1.454561381100751E-3</c:v>
                </c:pt>
                <c:pt idx="29">
                  <c:v>0</c:v>
                </c:pt>
                <c:pt idx="30">
                  <c:v>1.3662926913356043E-3</c:v>
                </c:pt>
                <c:pt idx="31">
                  <c:v>1.3147675973176258E-3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6.646308473295913E-4</c:v>
                </c:pt>
                <c:pt idx="36">
                  <c:v>0</c:v>
                </c:pt>
                <c:pt idx="37">
                  <c:v>8.7571921394709188E-4</c:v>
                </c:pt>
                <c:pt idx="38">
                  <c:v>0</c:v>
                </c:pt>
                <c:pt idx="39">
                  <c:v>6.8757238271211808E-4</c:v>
                </c:pt>
                <c:pt idx="40">
                  <c:v>1.0200538608763402E-3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5-A44E-AFE4-8E997E9CA359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data'!$AT$59</c:f>
              <c:numCache>
                <c:formatCode>0.000</c:formatCode>
                <c:ptCount val="1"/>
                <c:pt idx="0">
                  <c:v>7.1806457632917582E-4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5-A44E-AFE4-8E997E9C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55912"/>
        <c:axId val="2134839496"/>
      </c:scatterChart>
      <c:valAx>
        <c:axId val="213765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4839496"/>
        <c:crosses val="autoZero"/>
        <c:crossBetween val="midCat"/>
      </c:valAx>
      <c:valAx>
        <c:axId val="2134839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GDGT 3c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7655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tierney</a:t>
            </a:r>
          </a:p>
        </c:rich>
      </c:tx>
      <c:layout>
        <c:manualLayout>
          <c:xMode val="edge"/>
          <c:yMode val="edge"/>
          <c:x val="0.31300190290206997"/>
          <c:y val="4.663210532736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 vs Ia</c:v>
          </c:tx>
          <c:spPr>
            <a:ln w="47625">
              <a:noFill/>
            </a:ln>
          </c:spPr>
          <c:xVal>
            <c:strRef>
              <c:f>'Tierney-lake data'!$M$2:$M$47</c:f>
              <c:strCache>
                <c:ptCount val="41"/>
                <c:pt idx="0">
                  <c:v>4.0*</c:v>
                </c:pt>
                <c:pt idx="1">
                  <c:v>1.5</c:v>
                </c:pt>
                <c:pt idx="2">
                  <c:v>3.0*</c:v>
                </c:pt>
                <c:pt idx="3">
                  <c:v>4.2*</c:v>
                </c:pt>
                <c:pt idx="4">
                  <c:v>2.2</c:v>
                </c:pt>
                <c:pt idx="5">
                  <c:v>4.9*</c:v>
                </c:pt>
                <c:pt idx="6">
                  <c:v>5.8</c:v>
                </c:pt>
                <c:pt idx="7">
                  <c:v>5.5</c:v>
                </c:pt>
                <c:pt idx="8">
                  <c:v>4.3*</c:v>
                </c:pt>
                <c:pt idx="9">
                  <c:v>13.8</c:v>
                </c:pt>
                <c:pt idx="10">
                  <c:v>5.1</c:v>
                </c:pt>
                <c:pt idx="11">
                  <c:v>6.2</c:v>
                </c:pt>
                <c:pt idx="12">
                  <c:v>15.8</c:v>
                </c:pt>
                <c:pt idx="13">
                  <c:v>10.0*</c:v>
                </c:pt>
                <c:pt idx="14">
                  <c:v>15.2</c:v>
                </c:pt>
                <c:pt idx="15">
                  <c:v>14.2</c:v>
                </c:pt>
                <c:pt idx="16">
                  <c:v>14.8</c:v>
                </c:pt>
                <c:pt idx="17">
                  <c:v>15.7</c:v>
                </c:pt>
                <c:pt idx="18">
                  <c:v>12.5</c:v>
                </c:pt>
                <c:pt idx="19">
                  <c:v>16.8</c:v>
                </c:pt>
                <c:pt idx="20">
                  <c:v>14.9</c:v>
                </c:pt>
                <c:pt idx="21">
                  <c:v>25.1</c:v>
                </c:pt>
                <c:pt idx="22">
                  <c:v>23.4</c:v>
                </c:pt>
                <c:pt idx="23">
                  <c:v>14.9</c:v>
                </c:pt>
                <c:pt idx="24">
                  <c:v>23.4</c:v>
                </c:pt>
                <c:pt idx="25">
                  <c:v>20.0</c:v>
                </c:pt>
                <c:pt idx="26">
                  <c:v>23.8</c:v>
                </c:pt>
                <c:pt idx="27">
                  <c:v>20.0</c:v>
                </c:pt>
                <c:pt idx="28">
                  <c:v>20.5</c:v>
                </c:pt>
                <c:pt idx="29">
                  <c:v>15.6</c:v>
                </c:pt>
                <c:pt idx="30">
                  <c:v>22.3</c:v>
                </c:pt>
                <c:pt idx="31">
                  <c:v>20.1</c:v>
                </c:pt>
                <c:pt idx="32">
                  <c:v>23.1</c:v>
                </c:pt>
                <c:pt idx="33">
                  <c:v>23.3</c:v>
                </c:pt>
                <c:pt idx="34">
                  <c:v>22.1</c:v>
                </c:pt>
                <c:pt idx="35">
                  <c:v>20.3</c:v>
                </c:pt>
                <c:pt idx="36">
                  <c:v>23.1</c:v>
                </c:pt>
                <c:pt idx="37">
                  <c:v>25.1</c:v>
                </c:pt>
                <c:pt idx="38">
                  <c:v>22.6</c:v>
                </c:pt>
                <c:pt idx="39">
                  <c:v>25.1</c:v>
                </c:pt>
                <c:pt idx="40">
                  <c:v>25.1</c:v>
                </c:pt>
              </c:strCache>
            </c:strRef>
          </c:xVal>
          <c:yVal>
            <c:numRef>
              <c:f>'Tierney-lake data'!$AK$2:$AK$42</c:f>
              <c:numCache>
                <c:formatCode>General</c:formatCode>
                <c:ptCount val="41"/>
                <c:pt idx="0">
                  <c:v>3.4174295861267492</c:v>
                </c:pt>
                <c:pt idx="1">
                  <c:v>1.4439491974382594</c:v>
                </c:pt>
                <c:pt idx="2">
                  <c:v>1.6283883238804426</c:v>
                </c:pt>
                <c:pt idx="3">
                  <c:v>4.7168951433396238</c:v>
                </c:pt>
                <c:pt idx="4">
                  <c:v>3.3561496370121633</c:v>
                </c:pt>
                <c:pt idx="5">
                  <c:v>3.6584311471945208</c:v>
                </c:pt>
                <c:pt idx="6">
                  <c:v>9.1404314230309911</c:v>
                </c:pt>
                <c:pt idx="7">
                  <c:v>5.5156771926885062</c:v>
                </c:pt>
                <c:pt idx="8">
                  <c:v>2.7547678905876776</c:v>
                </c:pt>
                <c:pt idx="9">
                  <c:v>13.328423399929624</c:v>
                </c:pt>
                <c:pt idx="10">
                  <c:v>6.6363143074042075</c:v>
                </c:pt>
                <c:pt idx="11">
                  <c:v>11.018234175540776</c:v>
                </c:pt>
                <c:pt idx="12">
                  <c:v>14.00186730336047</c:v>
                </c:pt>
                <c:pt idx="13">
                  <c:v>10.763874596172005</c:v>
                </c:pt>
                <c:pt idx="14">
                  <c:v>14.45161443911382</c:v>
                </c:pt>
                <c:pt idx="15">
                  <c:v>13.369520444327973</c:v>
                </c:pt>
                <c:pt idx="16">
                  <c:v>13.768901144476153</c:v>
                </c:pt>
                <c:pt idx="17">
                  <c:v>14.612680605246666</c:v>
                </c:pt>
                <c:pt idx="18">
                  <c:v>13.014338463012878</c:v>
                </c:pt>
                <c:pt idx="19">
                  <c:v>18.947960150173351</c:v>
                </c:pt>
                <c:pt idx="20">
                  <c:v>16.433777953532491</c:v>
                </c:pt>
                <c:pt idx="21">
                  <c:v>21.141853096798066</c:v>
                </c:pt>
                <c:pt idx="22">
                  <c:v>20.401680715117365</c:v>
                </c:pt>
                <c:pt idx="23">
                  <c:v>15.643893370738969</c:v>
                </c:pt>
                <c:pt idx="24">
                  <c:v>22.215082453536077</c:v>
                </c:pt>
                <c:pt idx="25">
                  <c:v>21.046737906574521</c:v>
                </c:pt>
                <c:pt idx="26">
                  <c:v>20.984425771140238</c:v>
                </c:pt>
                <c:pt idx="27">
                  <c:v>19.933118458937745</c:v>
                </c:pt>
                <c:pt idx="28">
                  <c:v>21.957975287241137</c:v>
                </c:pt>
                <c:pt idx="29">
                  <c:v>16.526251562799189</c:v>
                </c:pt>
                <c:pt idx="30">
                  <c:v>25.070000151742853</c:v>
                </c:pt>
                <c:pt idx="31">
                  <c:v>23.718610073442584</c:v>
                </c:pt>
                <c:pt idx="32">
                  <c:v>22.073943252430887</c:v>
                </c:pt>
                <c:pt idx="33">
                  <c:v>21.987229918122331</c:v>
                </c:pt>
                <c:pt idx="34">
                  <c:v>22.763720165708939</c:v>
                </c:pt>
                <c:pt idx="35">
                  <c:v>22.642476947554321</c:v>
                </c:pt>
                <c:pt idx="36">
                  <c:v>20.817348372949013</c:v>
                </c:pt>
                <c:pt idx="37">
                  <c:v>23.732447010407615</c:v>
                </c:pt>
                <c:pt idx="38">
                  <c:v>24.580047115548975</c:v>
                </c:pt>
                <c:pt idx="39">
                  <c:v>23.896252933337927</c:v>
                </c:pt>
                <c:pt idx="40">
                  <c:v>23.0991662488779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2-1146-B7D8-2C09BBDD5EEB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data'!$AY$59</c:f>
              <c:numCache>
                <c:formatCode>General</c:formatCode>
                <c:ptCount val="1"/>
                <c:pt idx="0">
                  <c:v>3.4174295861267492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2-1146-B7D8-2C09BBDD5EEB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data'!$BB$59</c:f>
              <c:numCache>
                <c:formatCode>General</c:formatCode>
                <c:ptCount val="1"/>
                <c:pt idx="0">
                  <c:v>3.4477355616568519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2-1146-B7D8-2C09BBDD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93336"/>
        <c:axId val="2115333144"/>
      </c:scatterChart>
      <c:valAx>
        <c:axId val="213579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5333144"/>
        <c:crosses val="autoZero"/>
        <c:crossBetween val="midCat"/>
      </c:valAx>
      <c:valAx>
        <c:axId val="2115333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</a:t>
                </a:r>
                <a:r>
                  <a:rPr lang="en-US" baseline="0"/>
                  <a:t> predicted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33333333333333E-2"/>
              <c:y val="0.2064648525151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5793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loomis</a:t>
            </a:r>
          </a:p>
        </c:rich>
      </c:tx>
      <c:layout>
        <c:manualLayout>
          <c:xMode val="edge"/>
          <c:yMode val="edge"/>
          <c:x val="0.31300190290206997"/>
          <c:y val="4.663210532736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 vs Ia</c:v>
          </c:tx>
          <c:spPr>
            <a:ln w="47625">
              <a:noFill/>
            </a:ln>
          </c:spPr>
          <c:xVal>
            <c:strRef>
              <c:f>'Tierney-lake data'!$M$2:$M$47</c:f>
              <c:strCache>
                <c:ptCount val="41"/>
                <c:pt idx="0">
                  <c:v>4.0*</c:v>
                </c:pt>
                <c:pt idx="1">
                  <c:v>1.5</c:v>
                </c:pt>
                <c:pt idx="2">
                  <c:v>3.0*</c:v>
                </c:pt>
                <c:pt idx="3">
                  <c:v>4.2*</c:v>
                </c:pt>
                <c:pt idx="4">
                  <c:v>2.2</c:v>
                </c:pt>
                <c:pt idx="5">
                  <c:v>4.9*</c:v>
                </c:pt>
                <c:pt idx="6">
                  <c:v>5.8</c:v>
                </c:pt>
                <c:pt idx="7">
                  <c:v>5.5</c:v>
                </c:pt>
                <c:pt idx="8">
                  <c:v>4.3*</c:v>
                </c:pt>
                <c:pt idx="9">
                  <c:v>13.8</c:v>
                </c:pt>
                <c:pt idx="10">
                  <c:v>5.1</c:v>
                </c:pt>
                <c:pt idx="11">
                  <c:v>6.2</c:v>
                </c:pt>
                <c:pt idx="12">
                  <c:v>15.8</c:v>
                </c:pt>
                <c:pt idx="13">
                  <c:v>10.0*</c:v>
                </c:pt>
                <c:pt idx="14">
                  <c:v>15.2</c:v>
                </c:pt>
                <c:pt idx="15">
                  <c:v>14.2</c:v>
                </c:pt>
                <c:pt idx="16">
                  <c:v>14.8</c:v>
                </c:pt>
                <c:pt idx="17">
                  <c:v>15.7</c:v>
                </c:pt>
                <c:pt idx="18">
                  <c:v>12.5</c:v>
                </c:pt>
                <c:pt idx="19">
                  <c:v>16.8</c:v>
                </c:pt>
                <c:pt idx="20">
                  <c:v>14.9</c:v>
                </c:pt>
                <c:pt idx="21">
                  <c:v>25.1</c:v>
                </c:pt>
                <c:pt idx="22">
                  <c:v>23.4</c:v>
                </c:pt>
                <c:pt idx="23">
                  <c:v>14.9</c:v>
                </c:pt>
                <c:pt idx="24">
                  <c:v>23.4</c:v>
                </c:pt>
                <c:pt idx="25">
                  <c:v>20.0</c:v>
                </c:pt>
                <c:pt idx="26">
                  <c:v>23.8</c:v>
                </c:pt>
                <c:pt idx="27">
                  <c:v>20.0</c:v>
                </c:pt>
                <c:pt idx="28">
                  <c:v>20.5</c:v>
                </c:pt>
                <c:pt idx="29">
                  <c:v>15.6</c:v>
                </c:pt>
                <c:pt idx="30">
                  <c:v>22.3</c:v>
                </c:pt>
                <c:pt idx="31">
                  <c:v>20.1</c:v>
                </c:pt>
                <c:pt idx="32">
                  <c:v>23.1</c:v>
                </c:pt>
                <c:pt idx="33">
                  <c:v>23.3</c:v>
                </c:pt>
                <c:pt idx="34">
                  <c:v>22.1</c:v>
                </c:pt>
                <c:pt idx="35">
                  <c:v>20.3</c:v>
                </c:pt>
                <c:pt idx="36">
                  <c:v>23.1</c:v>
                </c:pt>
                <c:pt idx="37">
                  <c:v>25.1</c:v>
                </c:pt>
                <c:pt idx="38">
                  <c:v>22.6</c:v>
                </c:pt>
                <c:pt idx="39">
                  <c:v>25.1</c:v>
                </c:pt>
                <c:pt idx="40">
                  <c:v>25.1</c:v>
                </c:pt>
              </c:strCache>
            </c:strRef>
          </c:xVal>
          <c:yVal>
            <c:numRef>
              <c:f>'Tierney-lake data'!$AN$2:$AN$42</c:f>
              <c:numCache>
                <c:formatCode>General</c:formatCode>
                <c:ptCount val="41"/>
                <c:pt idx="0">
                  <c:v>3.4477355616568519</c:v>
                </c:pt>
                <c:pt idx="1">
                  <c:v>3.8433135815836352</c:v>
                </c:pt>
                <c:pt idx="2">
                  <c:v>3.4141431388420358</c:v>
                </c:pt>
                <c:pt idx="3">
                  <c:v>4.8944424530247499</c:v>
                </c:pt>
                <c:pt idx="4">
                  <c:v>5.5877274001435939</c:v>
                </c:pt>
                <c:pt idx="5">
                  <c:v>4.2788026716659981</c:v>
                </c:pt>
                <c:pt idx="6">
                  <c:v>6.3244280799010451</c:v>
                </c:pt>
                <c:pt idx="7">
                  <c:v>5.2252599810458307</c:v>
                </c:pt>
                <c:pt idx="8">
                  <c:v>3.7586224673737476</c:v>
                </c:pt>
                <c:pt idx="9">
                  <c:v>12.678463460597474</c:v>
                </c:pt>
                <c:pt idx="10">
                  <c:v>6.691160201167067</c:v>
                </c:pt>
                <c:pt idx="11">
                  <c:v>8.9975059525206831</c:v>
                </c:pt>
                <c:pt idx="12">
                  <c:v>13.777967986341748</c:v>
                </c:pt>
                <c:pt idx="13">
                  <c:v>10.306029066888986</c:v>
                </c:pt>
                <c:pt idx="14">
                  <c:v>14.632220583031417</c:v>
                </c:pt>
                <c:pt idx="15">
                  <c:v>13.184055025437662</c:v>
                </c:pt>
                <c:pt idx="16">
                  <c:v>11.835065134330154</c:v>
                </c:pt>
                <c:pt idx="17">
                  <c:v>13.592053220628392</c:v>
                </c:pt>
                <c:pt idx="18">
                  <c:v>13.221645093480987</c:v>
                </c:pt>
                <c:pt idx="19">
                  <c:v>16.715780878320441</c:v>
                </c:pt>
                <c:pt idx="20">
                  <c:v>17.349150950473621</c:v>
                </c:pt>
                <c:pt idx="21">
                  <c:v>14.089766215201131</c:v>
                </c:pt>
                <c:pt idx="22">
                  <c:v>19.560933369514117</c:v>
                </c:pt>
                <c:pt idx="23">
                  <c:v>17.549266698950802</c:v>
                </c:pt>
                <c:pt idx="24">
                  <c:v>19.760660581541917</c:v>
                </c:pt>
                <c:pt idx="25">
                  <c:v>17.532863747533316</c:v>
                </c:pt>
                <c:pt idx="26">
                  <c:v>14.307119460640322</c:v>
                </c:pt>
                <c:pt idx="27">
                  <c:v>19.442529628483367</c:v>
                </c:pt>
                <c:pt idx="28">
                  <c:v>19.948456080639062</c:v>
                </c:pt>
                <c:pt idx="29">
                  <c:v>17.517608523028059</c:v>
                </c:pt>
                <c:pt idx="30">
                  <c:v>20.924355657337919</c:v>
                </c:pt>
                <c:pt idx="31">
                  <c:v>20.636141883194028</c:v>
                </c:pt>
                <c:pt idx="32">
                  <c:v>21.80330290519748</c:v>
                </c:pt>
                <c:pt idx="33">
                  <c:v>22.643469852474539</c:v>
                </c:pt>
                <c:pt idx="34">
                  <c:v>22.261266204667088</c:v>
                </c:pt>
                <c:pt idx="35">
                  <c:v>24.599477409842809</c:v>
                </c:pt>
                <c:pt idx="36">
                  <c:v>20.32444748308755</c:v>
                </c:pt>
                <c:pt idx="37">
                  <c:v>25.660139467650467</c:v>
                </c:pt>
                <c:pt idx="38">
                  <c:v>30.28251113964096</c:v>
                </c:pt>
                <c:pt idx="39">
                  <c:v>26.314889336002494</c:v>
                </c:pt>
                <c:pt idx="40">
                  <c:v>25.773946236513609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4-D349-87C2-0BF7B661C90C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data'!$AY$59</c:f>
              <c:numCache>
                <c:formatCode>General</c:formatCode>
                <c:ptCount val="1"/>
                <c:pt idx="0">
                  <c:v>3.4174295861267492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4-D349-87C2-0BF7B661C90C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'Tierney-lake data'!$AK$59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'Tierney-lake data'!$BB$59</c:f>
              <c:numCache>
                <c:formatCode>General</c:formatCode>
                <c:ptCount val="1"/>
                <c:pt idx="0">
                  <c:v>3.4477355616568519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4-D349-87C2-0BF7B661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15400"/>
        <c:axId val="-2117174008"/>
      </c:scatterChart>
      <c:valAx>
        <c:axId val="-212071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17174008"/>
        <c:crosses val="autoZero"/>
        <c:crossBetween val="midCat"/>
      </c:valAx>
      <c:valAx>
        <c:axId val="-211717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</a:t>
                </a:r>
                <a:r>
                  <a:rPr lang="en-US" baseline="0"/>
                  <a:t> predicted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33333333333333E-2"/>
              <c:y val="0.2064648525151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0715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1c vs MAT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data'!$I$2:$I$279</c:f>
              <c:numCache>
                <c:formatCode>General</c:formatCode>
                <c:ptCount val="278"/>
                <c:pt idx="0">
                  <c:v>13.9</c:v>
                </c:pt>
                <c:pt idx="1">
                  <c:v>14.7</c:v>
                </c:pt>
                <c:pt idx="2">
                  <c:v>19</c:v>
                </c:pt>
                <c:pt idx="3">
                  <c:v>17.3</c:v>
                </c:pt>
                <c:pt idx="4">
                  <c:v>12.2</c:v>
                </c:pt>
                <c:pt idx="5">
                  <c:v>22.9</c:v>
                </c:pt>
                <c:pt idx="6">
                  <c:v>20.8</c:v>
                </c:pt>
                <c:pt idx="7">
                  <c:v>21.7</c:v>
                </c:pt>
                <c:pt idx="8">
                  <c:v>6.1</c:v>
                </c:pt>
                <c:pt idx="9">
                  <c:v>2.4</c:v>
                </c:pt>
                <c:pt idx="10">
                  <c:v>9.5</c:v>
                </c:pt>
                <c:pt idx="11">
                  <c:v>24.7</c:v>
                </c:pt>
                <c:pt idx="12">
                  <c:v>18.2</c:v>
                </c:pt>
                <c:pt idx="13">
                  <c:v>17.2</c:v>
                </c:pt>
                <c:pt idx="14">
                  <c:v>17.8</c:v>
                </c:pt>
                <c:pt idx="15">
                  <c:v>19.600000000000001</c:v>
                </c:pt>
                <c:pt idx="16">
                  <c:v>20.8</c:v>
                </c:pt>
                <c:pt idx="17">
                  <c:v>17.2</c:v>
                </c:pt>
                <c:pt idx="18">
                  <c:v>14</c:v>
                </c:pt>
                <c:pt idx="19">
                  <c:v>17.2</c:v>
                </c:pt>
                <c:pt idx="20">
                  <c:v>19.2</c:v>
                </c:pt>
                <c:pt idx="21">
                  <c:v>8.3000000000000007</c:v>
                </c:pt>
                <c:pt idx="22">
                  <c:v>23.7</c:v>
                </c:pt>
                <c:pt idx="23">
                  <c:v>24.1</c:v>
                </c:pt>
                <c:pt idx="24">
                  <c:v>26</c:v>
                </c:pt>
                <c:pt idx="25">
                  <c:v>24</c:v>
                </c:pt>
                <c:pt idx="26">
                  <c:v>5.4</c:v>
                </c:pt>
                <c:pt idx="27">
                  <c:v>14.6</c:v>
                </c:pt>
                <c:pt idx="28">
                  <c:v>8.4</c:v>
                </c:pt>
                <c:pt idx="29">
                  <c:v>27</c:v>
                </c:pt>
                <c:pt idx="30">
                  <c:v>15.3</c:v>
                </c:pt>
                <c:pt idx="31">
                  <c:v>8.1</c:v>
                </c:pt>
                <c:pt idx="32">
                  <c:v>6.1</c:v>
                </c:pt>
                <c:pt idx="33">
                  <c:v>10</c:v>
                </c:pt>
                <c:pt idx="34">
                  <c:v>5.8</c:v>
                </c:pt>
                <c:pt idx="35">
                  <c:v>14.6</c:v>
                </c:pt>
                <c:pt idx="36">
                  <c:v>12.8</c:v>
                </c:pt>
                <c:pt idx="37">
                  <c:v>26.7</c:v>
                </c:pt>
                <c:pt idx="38">
                  <c:v>15.3</c:v>
                </c:pt>
                <c:pt idx="39">
                  <c:v>7.6</c:v>
                </c:pt>
                <c:pt idx="40">
                  <c:v>7.8</c:v>
                </c:pt>
                <c:pt idx="41">
                  <c:v>-2.9</c:v>
                </c:pt>
                <c:pt idx="42">
                  <c:v>8.6999999999999993</c:v>
                </c:pt>
                <c:pt idx="43">
                  <c:v>2</c:v>
                </c:pt>
                <c:pt idx="44">
                  <c:v>12.8</c:v>
                </c:pt>
                <c:pt idx="45">
                  <c:v>26.6</c:v>
                </c:pt>
                <c:pt idx="46">
                  <c:v>15.4</c:v>
                </c:pt>
                <c:pt idx="47">
                  <c:v>7.3</c:v>
                </c:pt>
                <c:pt idx="48">
                  <c:v>10.3</c:v>
                </c:pt>
                <c:pt idx="49">
                  <c:v>8</c:v>
                </c:pt>
                <c:pt idx="50">
                  <c:v>12.1</c:v>
                </c:pt>
                <c:pt idx="51">
                  <c:v>4.8</c:v>
                </c:pt>
                <c:pt idx="52">
                  <c:v>11.5</c:v>
                </c:pt>
                <c:pt idx="53">
                  <c:v>19.899999999999999</c:v>
                </c:pt>
                <c:pt idx="54">
                  <c:v>3.6</c:v>
                </c:pt>
                <c:pt idx="55">
                  <c:v>6.9</c:v>
                </c:pt>
                <c:pt idx="56">
                  <c:v>5.3</c:v>
                </c:pt>
                <c:pt idx="57">
                  <c:v>8.6</c:v>
                </c:pt>
                <c:pt idx="58">
                  <c:v>15.7</c:v>
                </c:pt>
                <c:pt idx="59">
                  <c:v>9.4</c:v>
                </c:pt>
                <c:pt idx="60">
                  <c:v>13.8</c:v>
                </c:pt>
                <c:pt idx="61">
                  <c:v>18</c:v>
                </c:pt>
                <c:pt idx="62">
                  <c:v>15.2</c:v>
                </c:pt>
                <c:pt idx="63">
                  <c:v>6.6</c:v>
                </c:pt>
                <c:pt idx="64">
                  <c:v>5.3</c:v>
                </c:pt>
                <c:pt idx="65">
                  <c:v>7.1</c:v>
                </c:pt>
                <c:pt idx="66">
                  <c:v>-0.4</c:v>
                </c:pt>
                <c:pt idx="67">
                  <c:v>12.5</c:v>
                </c:pt>
                <c:pt idx="68">
                  <c:v>14.2</c:v>
                </c:pt>
                <c:pt idx="69">
                  <c:v>16.399999999999999</c:v>
                </c:pt>
                <c:pt idx="70">
                  <c:v>15.2</c:v>
                </c:pt>
                <c:pt idx="71">
                  <c:v>6.2</c:v>
                </c:pt>
                <c:pt idx="72">
                  <c:v>5.3</c:v>
                </c:pt>
                <c:pt idx="73">
                  <c:v>7.2</c:v>
                </c:pt>
                <c:pt idx="74">
                  <c:v>3.5</c:v>
                </c:pt>
                <c:pt idx="75">
                  <c:v>21.5</c:v>
                </c:pt>
                <c:pt idx="76">
                  <c:v>14.3</c:v>
                </c:pt>
                <c:pt idx="77">
                  <c:v>-6.7</c:v>
                </c:pt>
                <c:pt idx="78">
                  <c:v>8.6</c:v>
                </c:pt>
                <c:pt idx="79">
                  <c:v>5.7</c:v>
                </c:pt>
                <c:pt idx="80">
                  <c:v>18.5</c:v>
                </c:pt>
                <c:pt idx="81">
                  <c:v>3.8</c:v>
                </c:pt>
                <c:pt idx="82">
                  <c:v>3.5</c:v>
                </c:pt>
                <c:pt idx="83">
                  <c:v>21</c:v>
                </c:pt>
                <c:pt idx="84">
                  <c:v>14.6</c:v>
                </c:pt>
                <c:pt idx="85">
                  <c:v>10.5</c:v>
                </c:pt>
                <c:pt idx="86">
                  <c:v>8.5</c:v>
                </c:pt>
                <c:pt idx="87">
                  <c:v>4.9000000000000004</c:v>
                </c:pt>
                <c:pt idx="88">
                  <c:v>2</c:v>
                </c:pt>
                <c:pt idx="89">
                  <c:v>8.5</c:v>
                </c:pt>
                <c:pt idx="90">
                  <c:v>8.8000000000000007</c:v>
                </c:pt>
                <c:pt idx="91">
                  <c:v>21</c:v>
                </c:pt>
                <c:pt idx="92">
                  <c:v>14.5</c:v>
                </c:pt>
                <c:pt idx="93">
                  <c:v>24.6</c:v>
                </c:pt>
                <c:pt idx="94">
                  <c:v>10.5</c:v>
                </c:pt>
                <c:pt idx="95">
                  <c:v>4.8</c:v>
                </c:pt>
                <c:pt idx="96">
                  <c:v>2</c:v>
                </c:pt>
                <c:pt idx="97">
                  <c:v>9.9</c:v>
                </c:pt>
                <c:pt idx="98">
                  <c:v>14</c:v>
                </c:pt>
                <c:pt idx="99">
                  <c:v>8.8000000000000007</c:v>
                </c:pt>
                <c:pt idx="100">
                  <c:v>14.9</c:v>
                </c:pt>
                <c:pt idx="101">
                  <c:v>24.9</c:v>
                </c:pt>
                <c:pt idx="102">
                  <c:v>6.4</c:v>
                </c:pt>
                <c:pt idx="103">
                  <c:v>4.5999999999999996</c:v>
                </c:pt>
                <c:pt idx="104">
                  <c:v>2</c:v>
                </c:pt>
                <c:pt idx="105">
                  <c:v>24.6</c:v>
                </c:pt>
                <c:pt idx="106">
                  <c:v>15.4</c:v>
                </c:pt>
                <c:pt idx="107">
                  <c:v>10.3</c:v>
                </c:pt>
                <c:pt idx="108">
                  <c:v>14.1</c:v>
                </c:pt>
                <c:pt idx="109">
                  <c:v>21.2</c:v>
                </c:pt>
                <c:pt idx="110">
                  <c:v>7.7</c:v>
                </c:pt>
                <c:pt idx="111">
                  <c:v>3.9</c:v>
                </c:pt>
                <c:pt idx="112">
                  <c:v>7</c:v>
                </c:pt>
                <c:pt idx="113">
                  <c:v>24.9</c:v>
                </c:pt>
                <c:pt idx="114">
                  <c:v>14.2</c:v>
                </c:pt>
                <c:pt idx="115">
                  <c:v>15</c:v>
                </c:pt>
                <c:pt idx="116">
                  <c:v>13.5</c:v>
                </c:pt>
                <c:pt idx="117">
                  <c:v>5</c:v>
                </c:pt>
                <c:pt idx="118">
                  <c:v>3.6</c:v>
                </c:pt>
                <c:pt idx="119">
                  <c:v>3.6</c:v>
                </c:pt>
                <c:pt idx="120">
                  <c:v>22.8</c:v>
                </c:pt>
                <c:pt idx="121">
                  <c:v>25.6</c:v>
                </c:pt>
                <c:pt idx="122">
                  <c:v>15.4</c:v>
                </c:pt>
                <c:pt idx="123">
                  <c:v>3.6</c:v>
                </c:pt>
                <c:pt idx="124">
                  <c:v>14.1</c:v>
                </c:pt>
                <c:pt idx="125">
                  <c:v>26.2</c:v>
                </c:pt>
                <c:pt idx="126">
                  <c:v>8.1999999999999993</c:v>
                </c:pt>
                <c:pt idx="127">
                  <c:v>3.1</c:v>
                </c:pt>
                <c:pt idx="128">
                  <c:v>8.6</c:v>
                </c:pt>
                <c:pt idx="129">
                  <c:v>5</c:v>
                </c:pt>
                <c:pt idx="130">
                  <c:v>26.8</c:v>
                </c:pt>
                <c:pt idx="131">
                  <c:v>3.6</c:v>
                </c:pt>
                <c:pt idx="132">
                  <c:v>14.3</c:v>
                </c:pt>
                <c:pt idx="133">
                  <c:v>13.8</c:v>
                </c:pt>
                <c:pt idx="134">
                  <c:v>4.5999999999999996</c:v>
                </c:pt>
                <c:pt idx="135">
                  <c:v>3</c:v>
                </c:pt>
                <c:pt idx="136">
                  <c:v>8.6</c:v>
                </c:pt>
                <c:pt idx="137">
                  <c:v>10.8</c:v>
                </c:pt>
                <c:pt idx="138">
                  <c:v>5</c:v>
                </c:pt>
                <c:pt idx="139">
                  <c:v>12.7</c:v>
                </c:pt>
                <c:pt idx="140">
                  <c:v>15.4</c:v>
                </c:pt>
                <c:pt idx="141">
                  <c:v>26.2</c:v>
                </c:pt>
                <c:pt idx="142">
                  <c:v>12.6</c:v>
                </c:pt>
                <c:pt idx="143">
                  <c:v>2.7</c:v>
                </c:pt>
                <c:pt idx="144">
                  <c:v>8.6</c:v>
                </c:pt>
                <c:pt idx="145">
                  <c:v>6.6</c:v>
                </c:pt>
                <c:pt idx="146">
                  <c:v>5.3</c:v>
                </c:pt>
                <c:pt idx="147">
                  <c:v>17.2</c:v>
                </c:pt>
                <c:pt idx="148">
                  <c:v>15.4</c:v>
                </c:pt>
                <c:pt idx="149">
                  <c:v>25</c:v>
                </c:pt>
                <c:pt idx="150">
                  <c:v>-6</c:v>
                </c:pt>
                <c:pt idx="151">
                  <c:v>2.5</c:v>
                </c:pt>
                <c:pt idx="152">
                  <c:v>8.6</c:v>
                </c:pt>
                <c:pt idx="153">
                  <c:v>26.2</c:v>
                </c:pt>
                <c:pt idx="154">
                  <c:v>23.8</c:v>
                </c:pt>
                <c:pt idx="155">
                  <c:v>17.2</c:v>
                </c:pt>
                <c:pt idx="156">
                  <c:v>15.3</c:v>
                </c:pt>
                <c:pt idx="157">
                  <c:v>26.2</c:v>
                </c:pt>
                <c:pt idx="158">
                  <c:v>-6</c:v>
                </c:pt>
                <c:pt idx="159">
                  <c:v>2.2999999999999998</c:v>
                </c:pt>
                <c:pt idx="160">
                  <c:v>3</c:v>
                </c:pt>
                <c:pt idx="161">
                  <c:v>26.2</c:v>
                </c:pt>
                <c:pt idx="162">
                  <c:v>8.1999999999999993</c:v>
                </c:pt>
                <c:pt idx="163">
                  <c:v>17.2</c:v>
                </c:pt>
                <c:pt idx="164">
                  <c:v>15</c:v>
                </c:pt>
                <c:pt idx="165">
                  <c:v>26.2</c:v>
                </c:pt>
                <c:pt idx="166">
                  <c:v>-6</c:v>
                </c:pt>
                <c:pt idx="167">
                  <c:v>0.3</c:v>
                </c:pt>
                <c:pt idx="168">
                  <c:v>3</c:v>
                </c:pt>
                <c:pt idx="169">
                  <c:v>12.7</c:v>
                </c:pt>
                <c:pt idx="170">
                  <c:v>18.399999999999999</c:v>
                </c:pt>
                <c:pt idx="171">
                  <c:v>13.5</c:v>
                </c:pt>
                <c:pt idx="172">
                  <c:v>15.2</c:v>
                </c:pt>
                <c:pt idx="173">
                  <c:v>26.2</c:v>
                </c:pt>
                <c:pt idx="174">
                  <c:v>-6</c:v>
                </c:pt>
                <c:pt idx="175">
                  <c:v>-1.5</c:v>
                </c:pt>
                <c:pt idx="176">
                  <c:v>12.5</c:v>
                </c:pt>
                <c:pt idx="177">
                  <c:v>8.4</c:v>
                </c:pt>
                <c:pt idx="178">
                  <c:v>18.399999999999999</c:v>
                </c:pt>
                <c:pt idx="179">
                  <c:v>13.5</c:v>
                </c:pt>
                <c:pt idx="180">
                  <c:v>15.1</c:v>
                </c:pt>
                <c:pt idx="181">
                  <c:v>26.2</c:v>
                </c:pt>
                <c:pt idx="182">
                  <c:v>-6</c:v>
                </c:pt>
                <c:pt idx="183">
                  <c:v>4</c:v>
                </c:pt>
                <c:pt idx="184">
                  <c:v>8.8000000000000007</c:v>
                </c:pt>
                <c:pt idx="185">
                  <c:v>26.2</c:v>
                </c:pt>
                <c:pt idx="186">
                  <c:v>16.399999999999999</c:v>
                </c:pt>
                <c:pt idx="187">
                  <c:v>13.5</c:v>
                </c:pt>
                <c:pt idx="188">
                  <c:v>15.3</c:v>
                </c:pt>
                <c:pt idx="189">
                  <c:v>15</c:v>
                </c:pt>
                <c:pt idx="190">
                  <c:v>-6</c:v>
                </c:pt>
                <c:pt idx="191">
                  <c:v>12.9</c:v>
                </c:pt>
                <c:pt idx="192">
                  <c:v>18.100000000000001</c:v>
                </c:pt>
                <c:pt idx="193">
                  <c:v>25</c:v>
                </c:pt>
                <c:pt idx="194">
                  <c:v>0.7</c:v>
                </c:pt>
                <c:pt idx="195">
                  <c:v>13.5</c:v>
                </c:pt>
                <c:pt idx="196">
                  <c:v>15.3</c:v>
                </c:pt>
                <c:pt idx="197">
                  <c:v>6.6</c:v>
                </c:pt>
                <c:pt idx="198">
                  <c:v>11.7</c:v>
                </c:pt>
                <c:pt idx="199">
                  <c:v>18.100000000000001</c:v>
                </c:pt>
                <c:pt idx="200">
                  <c:v>25.5</c:v>
                </c:pt>
                <c:pt idx="201">
                  <c:v>1.9</c:v>
                </c:pt>
                <c:pt idx="202">
                  <c:v>2.5</c:v>
                </c:pt>
                <c:pt idx="203">
                  <c:v>11.3</c:v>
                </c:pt>
                <c:pt idx="204">
                  <c:v>-2.9</c:v>
                </c:pt>
                <c:pt idx="205">
                  <c:v>22.8</c:v>
                </c:pt>
                <c:pt idx="206">
                  <c:v>12.8</c:v>
                </c:pt>
                <c:pt idx="207">
                  <c:v>3.6</c:v>
                </c:pt>
                <c:pt idx="208">
                  <c:v>26.2</c:v>
                </c:pt>
                <c:pt idx="209">
                  <c:v>7.7</c:v>
                </c:pt>
                <c:pt idx="210">
                  <c:v>2.5</c:v>
                </c:pt>
                <c:pt idx="211">
                  <c:v>8.5</c:v>
                </c:pt>
                <c:pt idx="212">
                  <c:v>-2.9</c:v>
                </c:pt>
                <c:pt idx="213">
                  <c:v>22.4</c:v>
                </c:pt>
                <c:pt idx="214">
                  <c:v>11.5</c:v>
                </c:pt>
                <c:pt idx="215">
                  <c:v>11.5</c:v>
                </c:pt>
                <c:pt idx="216">
                  <c:v>26.9</c:v>
                </c:pt>
                <c:pt idx="217">
                  <c:v>5.3</c:v>
                </c:pt>
                <c:pt idx="218">
                  <c:v>14.3</c:v>
                </c:pt>
                <c:pt idx="219">
                  <c:v>9.1999999999999993</c:v>
                </c:pt>
                <c:pt idx="220">
                  <c:v>10.3</c:v>
                </c:pt>
                <c:pt idx="221">
                  <c:v>21.9</c:v>
                </c:pt>
                <c:pt idx="222">
                  <c:v>10.1</c:v>
                </c:pt>
                <c:pt idx="223">
                  <c:v>11</c:v>
                </c:pt>
                <c:pt idx="224">
                  <c:v>9</c:v>
                </c:pt>
                <c:pt idx="225">
                  <c:v>6.6</c:v>
                </c:pt>
                <c:pt idx="226">
                  <c:v>14.1</c:v>
                </c:pt>
                <c:pt idx="227">
                  <c:v>9.1999999999999993</c:v>
                </c:pt>
                <c:pt idx="228">
                  <c:v>5.8</c:v>
                </c:pt>
                <c:pt idx="229">
                  <c:v>3.9</c:v>
                </c:pt>
                <c:pt idx="230">
                  <c:v>3.9</c:v>
                </c:pt>
                <c:pt idx="231">
                  <c:v>10.6</c:v>
                </c:pt>
                <c:pt idx="232">
                  <c:v>9</c:v>
                </c:pt>
                <c:pt idx="233">
                  <c:v>9.5</c:v>
                </c:pt>
                <c:pt idx="234">
                  <c:v>12.3</c:v>
                </c:pt>
                <c:pt idx="235">
                  <c:v>-6</c:v>
                </c:pt>
                <c:pt idx="236">
                  <c:v>15.9</c:v>
                </c:pt>
                <c:pt idx="237">
                  <c:v>3.9</c:v>
                </c:pt>
                <c:pt idx="238">
                  <c:v>13.6</c:v>
                </c:pt>
                <c:pt idx="239">
                  <c:v>10.3</c:v>
                </c:pt>
                <c:pt idx="240">
                  <c:v>9</c:v>
                </c:pt>
                <c:pt idx="241">
                  <c:v>9.4</c:v>
                </c:pt>
                <c:pt idx="242">
                  <c:v>11.7</c:v>
                </c:pt>
                <c:pt idx="243">
                  <c:v>-6</c:v>
                </c:pt>
                <c:pt idx="244">
                  <c:v>15.9</c:v>
                </c:pt>
                <c:pt idx="245">
                  <c:v>1.1000000000000001</c:v>
                </c:pt>
                <c:pt idx="246">
                  <c:v>14.3</c:v>
                </c:pt>
                <c:pt idx="247">
                  <c:v>9.9</c:v>
                </c:pt>
                <c:pt idx="248">
                  <c:v>9</c:v>
                </c:pt>
                <c:pt idx="249">
                  <c:v>9.4</c:v>
                </c:pt>
                <c:pt idx="250">
                  <c:v>2.6</c:v>
                </c:pt>
                <c:pt idx="251">
                  <c:v>-6</c:v>
                </c:pt>
                <c:pt idx="252">
                  <c:v>15.9</c:v>
                </c:pt>
                <c:pt idx="253">
                  <c:v>24.1</c:v>
                </c:pt>
                <c:pt idx="254">
                  <c:v>14.3</c:v>
                </c:pt>
                <c:pt idx="255">
                  <c:v>9.6</c:v>
                </c:pt>
                <c:pt idx="256">
                  <c:v>12</c:v>
                </c:pt>
                <c:pt idx="257">
                  <c:v>10.4</c:v>
                </c:pt>
                <c:pt idx="258">
                  <c:v>2.1</c:v>
                </c:pt>
                <c:pt idx="259">
                  <c:v>-3</c:v>
                </c:pt>
                <c:pt idx="260">
                  <c:v>25.8</c:v>
                </c:pt>
                <c:pt idx="261">
                  <c:v>3.6</c:v>
                </c:pt>
                <c:pt idx="262">
                  <c:v>9.4</c:v>
                </c:pt>
                <c:pt idx="263">
                  <c:v>2</c:v>
                </c:pt>
                <c:pt idx="264">
                  <c:v>17.3</c:v>
                </c:pt>
                <c:pt idx="265">
                  <c:v>-0.7</c:v>
                </c:pt>
                <c:pt idx="266">
                  <c:v>6.1</c:v>
                </c:pt>
                <c:pt idx="267">
                  <c:v>26.3</c:v>
                </c:pt>
                <c:pt idx="268">
                  <c:v>15.3</c:v>
                </c:pt>
                <c:pt idx="269">
                  <c:v>8.6999999999999993</c:v>
                </c:pt>
                <c:pt idx="270">
                  <c:v>24</c:v>
                </c:pt>
                <c:pt idx="271">
                  <c:v>17.3</c:v>
                </c:pt>
                <c:pt idx="272">
                  <c:v>-1.2</c:v>
                </c:pt>
                <c:pt idx="273">
                  <c:v>9.3000000000000007</c:v>
                </c:pt>
                <c:pt idx="274">
                  <c:v>15.3</c:v>
                </c:pt>
                <c:pt idx="275">
                  <c:v>8.4</c:v>
                </c:pt>
                <c:pt idx="276">
                  <c:v>6.1</c:v>
                </c:pt>
                <c:pt idx="277">
                  <c:v>24.2</c:v>
                </c:pt>
              </c:numCache>
            </c:numRef>
          </c:xVal>
          <c:yVal>
            <c:numRef>
              <c:f>'Peterse thesis data'!$H$2:$H$279</c:f>
              <c:numCache>
                <c:formatCode>General</c:formatCode>
                <c:ptCount val="278"/>
                <c:pt idx="0">
                  <c:v>0.9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2.9</c:v>
                </c:pt>
                <c:pt idx="5">
                  <c:v>0.7</c:v>
                </c:pt>
                <c:pt idx="6">
                  <c:v>0.8</c:v>
                </c:pt>
                <c:pt idx="7">
                  <c:v>6.3</c:v>
                </c:pt>
                <c:pt idx="8">
                  <c:v>2.4</c:v>
                </c:pt>
                <c:pt idx="9">
                  <c:v>0.9</c:v>
                </c:pt>
                <c:pt idx="10">
                  <c:v>0.8</c:v>
                </c:pt>
                <c:pt idx="11">
                  <c:v>1.3</c:v>
                </c:pt>
                <c:pt idx="12">
                  <c:v>1</c:v>
                </c:pt>
                <c:pt idx="13">
                  <c:v>1.3</c:v>
                </c:pt>
                <c:pt idx="14">
                  <c:v>0.7</c:v>
                </c:pt>
                <c:pt idx="15">
                  <c:v>3</c:v>
                </c:pt>
                <c:pt idx="16">
                  <c:v>1.2</c:v>
                </c:pt>
                <c:pt idx="17">
                  <c:v>0.6</c:v>
                </c:pt>
                <c:pt idx="18">
                  <c:v>5.5</c:v>
                </c:pt>
                <c:pt idx="19">
                  <c:v>4.3</c:v>
                </c:pt>
                <c:pt idx="20">
                  <c:v>4.3</c:v>
                </c:pt>
                <c:pt idx="21">
                  <c:v>0.6</c:v>
                </c:pt>
                <c:pt idx="22">
                  <c:v>0.5</c:v>
                </c:pt>
                <c:pt idx="23">
                  <c:v>1.1000000000000001</c:v>
                </c:pt>
                <c:pt idx="24">
                  <c:v>4</c:v>
                </c:pt>
                <c:pt idx="25">
                  <c:v>1.7</c:v>
                </c:pt>
                <c:pt idx="26">
                  <c:v>0.7</c:v>
                </c:pt>
                <c:pt idx="27">
                  <c:v>0.4</c:v>
                </c:pt>
                <c:pt idx="28">
                  <c:v>1.2</c:v>
                </c:pt>
                <c:pt idx="29">
                  <c:v>1.4</c:v>
                </c:pt>
                <c:pt idx="30">
                  <c:v>1.8</c:v>
                </c:pt>
                <c:pt idx="31">
                  <c:v>1.5</c:v>
                </c:pt>
                <c:pt idx="32">
                  <c:v>0.5</c:v>
                </c:pt>
                <c:pt idx="33">
                  <c:v>0.9</c:v>
                </c:pt>
                <c:pt idx="34">
                  <c:v>0.6</c:v>
                </c:pt>
                <c:pt idx="35">
                  <c:v>0.3</c:v>
                </c:pt>
                <c:pt idx="36">
                  <c:v>0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0.7</c:v>
                </c:pt>
                <c:pt idx="40">
                  <c:v>0.6</c:v>
                </c:pt>
                <c:pt idx="41">
                  <c:v>0.8</c:v>
                </c:pt>
                <c:pt idx="42">
                  <c:v>4.0999999999999996</c:v>
                </c:pt>
                <c:pt idx="43">
                  <c:v>0</c:v>
                </c:pt>
                <c:pt idx="44">
                  <c:v>0</c:v>
                </c:pt>
                <c:pt idx="45">
                  <c:v>1.7</c:v>
                </c:pt>
                <c:pt idx="46">
                  <c:v>2.9</c:v>
                </c:pt>
                <c:pt idx="47">
                  <c:v>1.3</c:v>
                </c:pt>
                <c:pt idx="48">
                  <c:v>0.4</c:v>
                </c:pt>
                <c:pt idx="49">
                  <c:v>2.4</c:v>
                </c:pt>
                <c:pt idx="50">
                  <c:v>0.4</c:v>
                </c:pt>
                <c:pt idx="51">
                  <c:v>0</c:v>
                </c:pt>
                <c:pt idx="52">
                  <c:v>0</c:v>
                </c:pt>
                <c:pt idx="53">
                  <c:v>1.3</c:v>
                </c:pt>
                <c:pt idx="54">
                  <c:v>0.1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2.2999999999999998</c:v>
                </c:pt>
                <c:pt idx="58">
                  <c:v>2.8</c:v>
                </c:pt>
                <c:pt idx="59">
                  <c:v>0</c:v>
                </c:pt>
                <c:pt idx="60">
                  <c:v>0</c:v>
                </c:pt>
                <c:pt idx="61">
                  <c:v>0.8</c:v>
                </c:pt>
                <c:pt idx="62">
                  <c:v>0.9</c:v>
                </c:pt>
                <c:pt idx="63">
                  <c:v>1.2</c:v>
                </c:pt>
                <c:pt idx="64">
                  <c:v>1.1000000000000001</c:v>
                </c:pt>
                <c:pt idx="65">
                  <c:v>3.3</c:v>
                </c:pt>
                <c:pt idx="66">
                  <c:v>0.7</c:v>
                </c:pt>
                <c:pt idx="67">
                  <c:v>2.1</c:v>
                </c:pt>
                <c:pt idx="68">
                  <c:v>0</c:v>
                </c:pt>
                <c:pt idx="69">
                  <c:v>0</c:v>
                </c:pt>
                <c:pt idx="70">
                  <c:v>1.1000000000000001</c:v>
                </c:pt>
                <c:pt idx="71">
                  <c:v>1.4</c:v>
                </c:pt>
                <c:pt idx="72">
                  <c:v>1.2</c:v>
                </c:pt>
                <c:pt idx="73">
                  <c:v>1.9</c:v>
                </c:pt>
                <c:pt idx="74">
                  <c:v>0.6</c:v>
                </c:pt>
                <c:pt idx="75">
                  <c:v>2.9</c:v>
                </c:pt>
                <c:pt idx="76">
                  <c:v>0</c:v>
                </c:pt>
                <c:pt idx="77">
                  <c:v>0</c:v>
                </c:pt>
                <c:pt idx="78">
                  <c:v>0.7</c:v>
                </c:pt>
                <c:pt idx="79">
                  <c:v>2.5</c:v>
                </c:pt>
                <c:pt idx="80">
                  <c:v>4.5999999999999996</c:v>
                </c:pt>
                <c:pt idx="81">
                  <c:v>1.5</c:v>
                </c:pt>
                <c:pt idx="82">
                  <c:v>2.2000000000000002</c:v>
                </c:pt>
                <c:pt idx="83">
                  <c:v>0.6</c:v>
                </c:pt>
                <c:pt idx="84">
                  <c:v>0</c:v>
                </c:pt>
                <c:pt idx="85">
                  <c:v>0</c:v>
                </c:pt>
                <c:pt idx="86">
                  <c:v>1.3</c:v>
                </c:pt>
                <c:pt idx="87">
                  <c:v>1.2</c:v>
                </c:pt>
                <c:pt idx="88">
                  <c:v>0.3</c:v>
                </c:pt>
                <c:pt idx="89">
                  <c:v>0.8</c:v>
                </c:pt>
                <c:pt idx="90">
                  <c:v>1.9</c:v>
                </c:pt>
                <c:pt idx="91">
                  <c:v>0</c:v>
                </c:pt>
                <c:pt idx="92">
                  <c:v>0</c:v>
                </c:pt>
                <c:pt idx="93">
                  <c:v>1.2</c:v>
                </c:pt>
                <c:pt idx="94">
                  <c:v>1.7</c:v>
                </c:pt>
                <c:pt idx="95">
                  <c:v>1</c:v>
                </c:pt>
                <c:pt idx="96">
                  <c:v>0.5</c:v>
                </c:pt>
                <c:pt idx="97">
                  <c:v>1.1000000000000001</c:v>
                </c:pt>
                <c:pt idx="98">
                  <c:v>1.2</c:v>
                </c:pt>
                <c:pt idx="99">
                  <c:v>0</c:v>
                </c:pt>
                <c:pt idx="100">
                  <c:v>2.1</c:v>
                </c:pt>
                <c:pt idx="101">
                  <c:v>1.4</c:v>
                </c:pt>
                <c:pt idx="102">
                  <c:v>1.7</c:v>
                </c:pt>
                <c:pt idx="103">
                  <c:v>1.1000000000000001</c:v>
                </c:pt>
                <c:pt idx="104">
                  <c:v>0.5</c:v>
                </c:pt>
                <c:pt idx="105">
                  <c:v>0.9</c:v>
                </c:pt>
                <c:pt idx="106">
                  <c:v>0.4</c:v>
                </c:pt>
                <c:pt idx="107">
                  <c:v>0</c:v>
                </c:pt>
                <c:pt idx="108">
                  <c:v>0</c:v>
                </c:pt>
                <c:pt idx="109">
                  <c:v>0.2</c:v>
                </c:pt>
                <c:pt idx="110">
                  <c:v>0.8</c:v>
                </c:pt>
                <c:pt idx="111">
                  <c:v>0.4</c:v>
                </c:pt>
                <c:pt idx="112">
                  <c:v>0.4</c:v>
                </c:pt>
                <c:pt idx="113">
                  <c:v>6.7</c:v>
                </c:pt>
                <c:pt idx="114">
                  <c:v>0.5</c:v>
                </c:pt>
                <c:pt idx="115">
                  <c:v>0</c:v>
                </c:pt>
                <c:pt idx="116">
                  <c:v>0</c:v>
                </c:pt>
                <c:pt idx="117">
                  <c:v>0.1</c:v>
                </c:pt>
                <c:pt idx="118">
                  <c:v>0.7</c:v>
                </c:pt>
                <c:pt idx="119">
                  <c:v>3.7</c:v>
                </c:pt>
                <c:pt idx="120">
                  <c:v>2</c:v>
                </c:pt>
                <c:pt idx="121">
                  <c:v>2.2999999999999998</c:v>
                </c:pt>
                <c:pt idx="122">
                  <c:v>2.6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1.6</c:v>
                </c:pt>
                <c:pt idx="127">
                  <c:v>0.4</c:v>
                </c:pt>
                <c:pt idx="128">
                  <c:v>1.3</c:v>
                </c:pt>
                <c:pt idx="129">
                  <c:v>0.7</c:v>
                </c:pt>
                <c:pt idx="130">
                  <c:v>7</c:v>
                </c:pt>
                <c:pt idx="131">
                  <c:v>0</c:v>
                </c:pt>
                <c:pt idx="132">
                  <c:v>0</c:v>
                </c:pt>
                <c:pt idx="133">
                  <c:v>0.6</c:v>
                </c:pt>
                <c:pt idx="134">
                  <c:v>0.7</c:v>
                </c:pt>
                <c:pt idx="135">
                  <c:v>0.2</c:v>
                </c:pt>
                <c:pt idx="136">
                  <c:v>2.1</c:v>
                </c:pt>
                <c:pt idx="137">
                  <c:v>1</c:v>
                </c:pt>
                <c:pt idx="138">
                  <c:v>0.9</c:v>
                </c:pt>
                <c:pt idx="139">
                  <c:v>0.3</c:v>
                </c:pt>
                <c:pt idx="140">
                  <c:v>0</c:v>
                </c:pt>
                <c:pt idx="141">
                  <c:v>1.1000000000000001</c:v>
                </c:pt>
                <c:pt idx="142">
                  <c:v>3.2</c:v>
                </c:pt>
                <c:pt idx="143">
                  <c:v>0.3</c:v>
                </c:pt>
                <c:pt idx="144">
                  <c:v>2.6</c:v>
                </c:pt>
                <c:pt idx="145">
                  <c:v>0.7</c:v>
                </c:pt>
                <c:pt idx="146">
                  <c:v>0.9</c:v>
                </c:pt>
                <c:pt idx="147">
                  <c:v>0</c:v>
                </c:pt>
                <c:pt idx="148">
                  <c:v>0</c:v>
                </c:pt>
                <c:pt idx="149">
                  <c:v>1.6</c:v>
                </c:pt>
                <c:pt idx="150">
                  <c:v>0.2</c:v>
                </c:pt>
                <c:pt idx="151">
                  <c:v>0.5</c:v>
                </c:pt>
                <c:pt idx="152">
                  <c:v>1.6</c:v>
                </c:pt>
                <c:pt idx="153">
                  <c:v>1.2</c:v>
                </c:pt>
                <c:pt idx="154">
                  <c:v>1.4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0.4</c:v>
                </c:pt>
                <c:pt idx="159">
                  <c:v>0.3</c:v>
                </c:pt>
                <c:pt idx="160">
                  <c:v>0.5</c:v>
                </c:pt>
                <c:pt idx="161">
                  <c:v>0.6</c:v>
                </c:pt>
                <c:pt idx="162">
                  <c:v>1.5</c:v>
                </c:pt>
                <c:pt idx="163">
                  <c:v>0</c:v>
                </c:pt>
                <c:pt idx="164">
                  <c:v>0</c:v>
                </c:pt>
                <c:pt idx="165">
                  <c:v>1.8</c:v>
                </c:pt>
                <c:pt idx="166">
                  <c:v>0.4</c:v>
                </c:pt>
                <c:pt idx="167">
                  <c:v>0.3</c:v>
                </c:pt>
                <c:pt idx="168">
                  <c:v>0.2</c:v>
                </c:pt>
                <c:pt idx="169">
                  <c:v>5.5</c:v>
                </c:pt>
                <c:pt idx="170">
                  <c:v>1.1000000000000001</c:v>
                </c:pt>
                <c:pt idx="171">
                  <c:v>0</c:v>
                </c:pt>
                <c:pt idx="172">
                  <c:v>0</c:v>
                </c:pt>
                <c:pt idx="173">
                  <c:v>5.0999999999999996</c:v>
                </c:pt>
                <c:pt idx="174">
                  <c:v>0.5</c:v>
                </c:pt>
                <c:pt idx="175">
                  <c:v>0.3</c:v>
                </c:pt>
                <c:pt idx="176">
                  <c:v>2.8</c:v>
                </c:pt>
                <c:pt idx="177">
                  <c:v>3</c:v>
                </c:pt>
                <c:pt idx="178">
                  <c:v>2.5</c:v>
                </c:pt>
                <c:pt idx="179">
                  <c:v>0</c:v>
                </c:pt>
                <c:pt idx="180">
                  <c:v>0</c:v>
                </c:pt>
                <c:pt idx="181">
                  <c:v>1.5</c:v>
                </c:pt>
                <c:pt idx="182">
                  <c:v>0.6</c:v>
                </c:pt>
                <c:pt idx="183">
                  <c:v>1.5</c:v>
                </c:pt>
                <c:pt idx="184">
                  <c:v>0.1</c:v>
                </c:pt>
                <c:pt idx="185">
                  <c:v>1.3</c:v>
                </c:pt>
                <c:pt idx="186">
                  <c:v>0.7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0.6</c:v>
                </c:pt>
                <c:pt idx="191">
                  <c:v>1.3</c:v>
                </c:pt>
                <c:pt idx="192">
                  <c:v>5.0999999999999996</c:v>
                </c:pt>
                <c:pt idx="193">
                  <c:v>4.0999999999999996</c:v>
                </c:pt>
                <c:pt idx="194">
                  <c:v>1</c:v>
                </c:pt>
                <c:pt idx="195">
                  <c:v>0</c:v>
                </c:pt>
                <c:pt idx="196">
                  <c:v>1.6</c:v>
                </c:pt>
                <c:pt idx="197">
                  <c:v>0.6</c:v>
                </c:pt>
                <c:pt idx="198">
                  <c:v>1.3</c:v>
                </c:pt>
                <c:pt idx="199">
                  <c:v>4.7</c:v>
                </c:pt>
                <c:pt idx="200">
                  <c:v>0.4</c:v>
                </c:pt>
                <c:pt idx="201">
                  <c:v>0.6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1.2</c:v>
                </c:pt>
                <c:pt idx="206">
                  <c:v>2.2000000000000002</c:v>
                </c:pt>
                <c:pt idx="207">
                  <c:v>0.4</c:v>
                </c:pt>
                <c:pt idx="208">
                  <c:v>1.7</c:v>
                </c:pt>
                <c:pt idx="209">
                  <c:v>1.1000000000000001</c:v>
                </c:pt>
                <c:pt idx="210">
                  <c:v>0</c:v>
                </c:pt>
                <c:pt idx="211">
                  <c:v>1.3</c:v>
                </c:pt>
                <c:pt idx="212">
                  <c:v>0</c:v>
                </c:pt>
                <c:pt idx="213">
                  <c:v>0.7</c:v>
                </c:pt>
                <c:pt idx="214">
                  <c:v>2.2999999999999998</c:v>
                </c:pt>
                <c:pt idx="215">
                  <c:v>2.8</c:v>
                </c:pt>
                <c:pt idx="216">
                  <c:v>0.8</c:v>
                </c:pt>
                <c:pt idx="217">
                  <c:v>0.8</c:v>
                </c:pt>
                <c:pt idx="218">
                  <c:v>0</c:v>
                </c:pt>
                <c:pt idx="219">
                  <c:v>0</c:v>
                </c:pt>
                <c:pt idx="220">
                  <c:v>0.6</c:v>
                </c:pt>
                <c:pt idx="221">
                  <c:v>0.8</c:v>
                </c:pt>
                <c:pt idx="222">
                  <c:v>0.5</c:v>
                </c:pt>
                <c:pt idx="223">
                  <c:v>2.1</c:v>
                </c:pt>
                <c:pt idx="224">
                  <c:v>0.9</c:v>
                </c:pt>
                <c:pt idx="225">
                  <c:v>0.8</c:v>
                </c:pt>
                <c:pt idx="226">
                  <c:v>1.4</c:v>
                </c:pt>
                <c:pt idx="227">
                  <c:v>0</c:v>
                </c:pt>
                <c:pt idx="228">
                  <c:v>0.4</c:v>
                </c:pt>
                <c:pt idx="229">
                  <c:v>0.3</c:v>
                </c:pt>
                <c:pt idx="230">
                  <c:v>0.7</c:v>
                </c:pt>
                <c:pt idx="231">
                  <c:v>1.4</c:v>
                </c:pt>
                <c:pt idx="232">
                  <c:v>1</c:v>
                </c:pt>
                <c:pt idx="233">
                  <c:v>1.2</c:v>
                </c:pt>
                <c:pt idx="234">
                  <c:v>0</c:v>
                </c:pt>
                <c:pt idx="235">
                  <c:v>0</c:v>
                </c:pt>
                <c:pt idx="236">
                  <c:v>0.6</c:v>
                </c:pt>
                <c:pt idx="237">
                  <c:v>0.6</c:v>
                </c:pt>
                <c:pt idx="238">
                  <c:v>1.7</c:v>
                </c:pt>
                <c:pt idx="239">
                  <c:v>1.7</c:v>
                </c:pt>
                <c:pt idx="240">
                  <c:v>0.8</c:v>
                </c:pt>
                <c:pt idx="241">
                  <c:v>1.3</c:v>
                </c:pt>
                <c:pt idx="242">
                  <c:v>0</c:v>
                </c:pt>
                <c:pt idx="243">
                  <c:v>0</c:v>
                </c:pt>
                <c:pt idx="244">
                  <c:v>0.5</c:v>
                </c:pt>
                <c:pt idx="245">
                  <c:v>0</c:v>
                </c:pt>
                <c:pt idx="246">
                  <c:v>1.4</c:v>
                </c:pt>
                <c:pt idx="247">
                  <c:v>1.5</c:v>
                </c:pt>
                <c:pt idx="248">
                  <c:v>0.9</c:v>
                </c:pt>
                <c:pt idx="249">
                  <c:v>1.2</c:v>
                </c:pt>
                <c:pt idx="250">
                  <c:v>0.3</c:v>
                </c:pt>
                <c:pt idx="251">
                  <c:v>0</c:v>
                </c:pt>
                <c:pt idx="252">
                  <c:v>0.5</c:v>
                </c:pt>
                <c:pt idx="253">
                  <c:v>0.6</c:v>
                </c:pt>
                <c:pt idx="254">
                  <c:v>0.9</c:v>
                </c:pt>
                <c:pt idx="255">
                  <c:v>1.5</c:v>
                </c:pt>
                <c:pt idx="256">
                  <c:v>0.9</c:v>
                </c:pt>
                <c:pt idx="257">
                  <c:v>1.1000000000000001</c:v>
                </c:pt>
                <c:pt idx="258">
                  <c:v>0</c:v>
                </c:pt>
                <c:pt idx="259">
                  <c:v>0.3</c:v>
                </c:pt>
                <c:pt idx="260">
                  <c:v>1</c:v>
                </c:pt>
                <c:pt idx="261">
                  <c:v>0.7</c:v>
                </c:pt>
                <c:pt idx="262">
                  <c:v>1.8</c:v>
                </c:pt>
                <c:pt idx="263">
                  <c:v>0.1</c:v>
                </c:pt>
                <c:pt idx="264">
                  <c:v>1.7</c:v>
                </c:pt>
                <c:pt idx="265">
                  <c:v>0</c:v>
                </c:pt>
                <c:pt idx="266">
                  <c:v>0</c:v>
                </c:pt>
                <c:pt idx="267">
                  <c:v>0.5</c:v>
                </c:pt>
                <c:pt idx="268">
                  <c:v>0.6</c:v>
                </c:pt>
                <c:pt idx="269">
                  <c:v>2.4</c:v>
                </c:pt>
                <c:pt idx="270">
                  <c:v>5.8</c:v>
                </c:pt>
                <c:pt idx="271">
                  <c:v>0.7</c:v>
                </c:pt>
                <c:pt idx="272">
                  <c:v>0</c:v>
                </c:pt>
                <c:pt idx="273">
                  <c:v>0</c:v>
                </c:pt>
                <c:pt idx="274">
                  <c:v>0.8</c:v>
                </c:pt>
                <c:pt idx="275">
                  <c:v>2.5</c:v>
                </c:pt>
                <c:pt idx="276">
                  <c:v>0.4</c:v>
                </c:pt>
                <c:pt idx="277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F-D840-83C7-E1B1650D2266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data'!$V$48</c:f>
              <c:numCache>
                <c:formatCode>0.0</c:formatCode>
                <c:ptCount val="1"/>
                <c:pt idx="0">
                  <c:v>20.8</c:v>
                </c:pt>
              </c:numCache>
            </c:numRef>
          </c:xVal>
          <c:yVal>
            <c:numRef>
              <c:f>'Peterse thesis data'!$AI$48</c:f>
              <c:numCache>
                <c:formatCode>0.00</c:formatCode>
                <c:ptCount val="1"/>
                <c:pt idx="0">
                  <c:v>3.0467060555063137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F-D840-83C7-E1B1650D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52904"/>
        <c:axId val="2115164472"/>
      </c:scatterChart>
      <c:valAx>
        <c:axId val="-213775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164472"/>
        <c:crosses val="autoZero"/>
        <c:crossBetween val="midCat"/>
      </c:valAx>
      <c:valAx>
        <c:axId val="2115164472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752904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2a vs MAT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data'!$I$2:$I$279</c:f>
              <c:numCache>
                <c:formatCode>General</c:formatCode>
                <c:ptCount val="278"/>
                <c:pt idx="0">
                  <c:v>13.9</c:v>
                </c:pt>
                <c:pt idx="1">
                  <c:v>14.7</c:v>
                </c:pt>
                <c:pt idx="2">
                  <c:v>19</c:v>
                </c:pt>
                <c:pt idx="3">
                  <c:v>17.3</c:v>
                </c:pt>
                <c:pt idx="4">
                  <c:v>12.2</c:v>
                </c:pt>
                <c:pt idx="5">
                  <c:v>22.9</c:v>
                </c:pt>
                <c:pt idx="6">
                  <c:v>20.8</c:v>
                </c:pt>
                <c:pt idx="7">
                  <c:v>21.7</c:v>
                </c:pt>
                <c:pt idx="8">
                  <c:v>6.1</c:v>
                </c:pt>
                <c:pt idx="9">
                  <c:v>2.4</c:v>
                </c:pt>
                <c:pt idx="10">
                  <c:v>9.5</c:v>
                </c:pt>
                <c:pt idx="11">
                  <c:v>24.7</c:v>
                </c:pt>
                <c:pt idx="12">
                  <c:v>18.2</c:v>
                </c:pt>
                <c:pt idx="13">
                  <c:v>17.2</c:v>
                </c:pt>
                <c:pt idx="14">
                  <c:v>17.8</c:v>
                </c:pt>
                <c:pt idx="15">
                  <c:v>19.600000000000001</c:v>
                </c:pt>
                <c:pt idx="16">
                  <c:v>20.8</c:v>
                </c:pt>
                <c:pt idx="17">
                  <c:v>17.2</c:v>
                </c:pt>
                <c:pt idx="18">
                  <c:v>14</c:v>
                </c:pt>
                <c:pt idx="19">
                  <c:v>17.2</c:v>
                </c:pt>
                <c:pt idx="20">
                  <c:v>19.2</c:v>
                </c:pt>
                <c:pt idx="21">
                  <c:v>8.3000000000000007</c:v>
                </c:pt>
                <c:pt idx="22">
                  <c:v>23.7</c:v>
                </c:pt>
                <c:pt idx="23">
                  <c:v>24.1</c:v>
                </c:pt>
                <c:pt idx="24">
                  <c:v>26</c:v>
                </c:pt>
                <c:pt idx="25">
                  <c:v>24</c:v>
                </c:pt>
                <c:pt idx="26">
                  <c:v>5.4</c:v>
                </c:pt>
                <c:pt idx="27">
                  <c:v>14.6</c:v>
                </c:pt>
                <c:pt idx="28">
                  <c:v>8.4</c:v>
                </c:pt>
                <c:pt idx="29">
                  <c:v>27</c:v>
                </c:pt>
                <c:pt idx="30">
                  <c:v>15.3</c:v>
                </c:pt>
                <c:pt idx="31">
                  <c:v>8.1</c:v>
                </c:pt>
                <c:pt idx="32">
                  <c:v>6.1</c:v>
                </c:pt>
                <c:pt idx="33">
                  <c:v>10</c:v>
                </c:pt>
                <c:pt idx="34">
                  <c:v>5.8</c:v>
                </c:pt>
                <c:pt idx="35">
                  <c:v>14.6</c:v>
                </c:pt>
                <c:pt idx="36">
                  <c:v>12.8</c:v>
                </c:pt>
                <c:pt idx="37">
                  <c:v>26.7</c:v>
                </c:pt>
                <c:pt idx="38">
                  <c:v>15.3</c:v>
                </c:pt>
                <c:pt idx="39">
                  <c:v>7.6</c:v>
                </c:pt>
                <c:pt idx="40">
                  <c:v>7.8</c:v>
                </c:pt>
                <c:pt idx="41">
                  <c:v>-2.9</c:v>
                </c:pt>
                <c:pt idx="42">
                  <c:v>8.6999999999999993</c:v>
                </c:pt>
                <c:pt idx="43">
                  <c:v>2</c:v>
                </c:pt>
                <c:pt idx="44">
                  <c:v>12.8</c:v>
                </c:pt>
                <c:pt idx="45">
                  <c:v>26.6</c:v>
                </c:pt>
                <c:pt idx="46">
                  <c:v>15.4</c:v>
                </c:pt>
                <c:pt idx="47">
                  <c:v>7.3</c:v>
                </c:pt>
                <c:pt idx="48">
                  <c:v>10.3</c:v>
                </c:pt>
                <c:pt idx="49">
                  <c:v>8</c:v>
                </c:pt>
                <c:pt idx="50">
                  <c:v>12.1</c:v>
                </c:pt>
                <c:pt idx="51">
                  <c:v>4.8</c:v>
                </c:pt>
                <c:pt idx="52">
                  <c:v>11.5</c:v>
                </c:pt>
                <c:pt idx="53">
                  <c:v>19.899999999999999</c:v>
                </c:pt>
                <c:pt idx="54">
                  <c:v>3.6</c:v>
                </c:pt>
                <c:pt idx="55">
                  <c:v>6.9</c:v>
                </c:pt>
                <c:pt idx="56">
                  <c:v>5.3</c:v>
                </c:pt>
                <c:pt idx="57">
                  <c:v>8.6</c:v>
                </c:pt>
                <c:pt idx="58">
                  <c:v>15.7</c:v>
                </c:pt>
                <c:pt idx="59">
                  <c:v>9.4</c:v>
                </c:pt>
                <c:pt idx="60">
                  <c:v>13.8</c:v>
                </c:pt>
                <c:pt idx="61">
                  <c:v>18</c:v>
                </c:pt>
                <c:pt idx="62">
                  <c:v>15.2</c:v>
                </c:pt>
                <c:pt idx="63">
                  <c:v>6.6</c:v>
                </c:pt>
                <c:pt idx="64">
                  <c:v>5.3</c:v>
                </c:pt>
                <c:pt idx="65">
                  <c:v>7.1</c:v>
                </c:pt>
                <c:pt idx="66">
                  <c:v>-0.4</c:v>
                </c:pt>
                <c:pt idx="67">
                  <c:v>12.5</c:v>
                </c:pt>
                <c:pt idx="68">
                  <c:v>14.2</c:v>
                </c:pt>
                <c:pt idx="69">
                  <c:v>16.399999999999999</c:v>
                </c:pt>
                <c:pt idx="70">
                  <c:v>15.2</c:v>
                </c:pt>
                <c:pt idx="71">
                  <c:v>6.2</c:v>
                </c:pt>
                <c:pt idx="72">
                  <c:v>5.3</c:v>
                </c:pt>
                <c:pt idx="73">
                  <c:v>7.2</c:v>
                </c:pt>
                <c:pt idx="74">
                  <c:v>3.5</c:v>
                </c:pt>
                <c:pt idx="75">
                  <c:v>21.5</c:v>
                </c:pt>
                <c:pt idx="76">
                  <c:v>14.3</c:v>
                </c:pt>
                <c:pt idx="77">
                  <c:v>-6.7</c:v>
                </c:pt>
                <c:pt idx="78">
                  <c:v>8.6</c:v>
                </c:pt>
                <c:pt idx="79">
                  <c:v>5.7</c:v>
                </c:pt>
                <c:pt idx="80">
                  <c:v>18.5</c:v>
                </c:pt>
                <c:pt idx="81">
                  <c:v>3.8</c:v>
                </c:pt>
                <c:pt idx="82">
                  <c:v>3.5</c:v>
                </c:pt>
                <c:pt idx="83">
                  <c:v>21</c:v>
                </c:pt>
                <c:pt idx="84">
                  <c:v>14.6</c:v>
                </c:pt>
                <c:pt idx="85">
                  <c:v>10.5</c:v>
                </c:pt>
                <c:pt idx="86">
                  <c:v>8.5</c:v>
                </c:pt>
                <c:pt idx="87">
                  <c:v>4.9000000000000004</c:v>
                </c:pt>
                <c:pt idx="88">
                  <c:v>2</c:v>
                </c:pt>
                <c:pt idx="89">
                  <c:v>8.5</c:v>
                </c:pt>
                <c:pt idx="90">
                  <c:v>8.8000000000000007</c:v>
                </c:pt>
                <c:pt idx="91">
                  <c:v>21</c:v>
                </c:pt>
                <c:pt idx="92">
                  <c:v>14.5</c:v>
                </c:pt>
                <c:pt idx="93">
                  <c:v>24.6</c:v>
                </c:pt>
                <c:pt idx="94">
                  <c:v>10.5</c:v>
                </c:pt>
                <c:pt idx="95">
                  <c:v>4.8</c:v>
                </c:pt>
                <c:pt idx="96">
                  <c:v>2</c:v>
                </c:pt>
                <c:pt idx="97">
                  <c:v>9.9</c:v>
                </c:pt>
                <c:pt idx="98">
                  <c:v>14</c:v>
                </c:pt>
                <c:pt idx="99">
                  <c:v>8.8000000000000007</c:v>
                </c:pt>
                <c:pt idx="100">
                  <c:v>14.9</c:v>
                </c:pt>
                <c:pt idx="101">
                  <c:v>24.9</c:v>
                </c:pt>
                <c:pt idx="102">
                  <c:v>6.4</c:v>
                </c:pt>
                <c:pt idx="103">
                  <c:v>4.5999999999999996</c:v>
                </c:pt>
                <c:pt idx="104">
                  <c:v>2</c:v>
                </c:pt>
                <c:pt idx="105">
                  <c:v>24.6</c:v>
                </c:pt>
                <c:pt idx="106">
                  <c:v>15.4</c:v>
                </c:pt>
                <c:pt idx="107">
                  <c:v>10.3</c:v>
                </c:pt>
                <c:pt idx="108">
                  <c:v>14.1</c:v>
                </c:pt>
                <c:pt idx="109">
                  <c:v>21.2</c:v>
                </c:pt>
                <c:pt idx="110">
                  <c:v>7.7</c:v>
                </c:pt>
                <c:pt idx="111">
                  <c:v>3.9</c:v>
                </c:pt>
                <c:pt idx="112">
                  <c:v>7</c:v>
                </c:pt>
                <c:pt idx="113">
                  <c:v>24.9</c:v>
                </c:pt>
                <c:pt idx="114">
                  <c:v>14.2</c:v>
                </c:pt>
                <c:pt idx="115">
                  <c:v>15</c:v>
                </c:pt>
                <c:pt idx="116">
                  <c:v>13.5</c:v>
                </c:pt>
                <c:pt idx="117">
                  <c:v>5</c:v>
                </c:pt>
                <c:pt idx="118">
                  <c:v>3.6</c:v>
                </c:pt>
                <c:pt idx="119">
                  <c:v>3.6</c:v>
                </c:pt>
                <c:pt idx="120">
                  <c:v>22.8</c:v>
                </c:pt>
                <c:pt idx="121">
                  <c:v>25.6</c:v>
                </c:pt>
                <c:pt idx="122">
                  <c:v>15.4</c:v>
                </c:pt>
                <c:pt idx="123">
                  <c:v>3.6</c:v>
                </c:pt>
                <c:pt idx="124">
                  <c:v>14.1</c:v>
                </c:pt>
                <c:pt idx="125">
                  <c:v>26.2</c:v>
                </c:pt>
                <c:pt idx="126">
                  <c:v>8.1999999999999993</c:v>
                </c:pt>
                <c:pt idx="127">
                  <c:v>3.1</c:v>
                </c:pt>
                <c:pt idx="128">
                  <c:v>8.6</c:v>
                </c:pt>
                <c:pt idx="129">
                  <c:v>5</c:v>
                </c:pt>
                <c:pt idx="130">
                  <c:v>26.8</c:v>
                </c:pt>
                <c:pt idx="131">
                  <c:v>3.6</c:v>
                </c:pt>
                <c:pt idx="132">
                  <c:v>14.3</c:v>
                </c:pt>
                <c:pt idx="133">
                  <c:v>13.8</c:v>
                </c:pt>
                <c:pt idx="134">
                  <c:v>4.5999999999999996</c:v>
                </c:pt>
                <c:pt idx="135">
                  <c:v>3</c:v>
                </c:pt>
                <c:pt idx="136">
                  <c:v>8.6</c:v>
                </c:pt>
                <c:pt idx="137">
                  <c:v>10.8</c:v>
                </c:pt>
                <c:pt idx="138">
                  <c:v>5</c:v>
                </c:pt>
                <c:pt idx="139">
                  <c:v>12.7</c:v>
                </c:pt>
                <c:pt idx="140">
                  <c:v>15.4</c:v>
                </c:pt>
                <c:pt idx="141">
                  <c:v>26.2</c:v>
                </c:pt>
                <c:pt idx="142">
                  <c:v>12.6</c:v>
                </c:pt>
                <c:pt idx="143">
                  <c:v>2.7</c:v>
                </c:pt>
                <c:pt idx="144">
                  <c:v>8.6</c:v>
                </c:pt>
                <c:pt idx="145">
                  <c:v>6.6</c:v>
                </c:pt>
                <c:pt idx="146">
                  <c:v>5.3</c:v>
                </c:pt>
                <c:pt idx="147">
                  <c:v>17.2</c:v>
                </c:pt>
                <c:pt idx="148">
                  <c:v>15.4</c:v>
                </c:pt>
                <c:pt idx="149">
                  <c:v>25</c:v>
                </c:pt>
                <c:pt idx="150">
                  <c:v>-6</c:v>
                </c:pt>
                <c:pt idx="151">
                  <c:v>2.5</c:v>
                </c:pt>
                <c:pt idx="152">
                  <c:v>8.6</c:v>
                </c:pt>
                <c:pt idx="153">
                  <c:v>26.2</c:v>
                </c:pt>
                <c:pt idx="154">
                  <c:v>23.8</c:v>
                </c:pt>
                <c:pt idx="155">
                  <c:v>17.2</c:v>
                </c:pt>
                <c:pt idx="156">
                  <c:v>15.3</c:v>
                </c:pt>
                <c:pt idx="157">
                  <c:v>26.2</c:v>
                </c:pt>
                <c:pt idx="158">
                  <c:v>-6</c:v>
                </c:pt>
                <c:pt idx="159">
                  <c:v>2.2999999999999998</c:v>
                </c:pt>
                <c:pt idx="160">
                  <c:v>3</c:v>
                </c:pt>
                <c:pt idx="161">
                  <c:v>26.2</c:v>
                </c:pt>
                <c:pt idx="162">
                  <c:v>8.1999999999999993</c:v>
                </c:pt>
                <c:pt idx="163">
                  <c:v>17.2</c:v>
                </c:pt>
                <c:pt idx="164">
                  <c:v>15</c:v>
                </c:pt>
                <c:pt idx="165">
                  <c:v>26.2</c:v>
                </c:pt>
                <c:pt idx="166">
                  <c:v>-6</c:v>
                </c:pt>
                <c:pt idx="167">
                  <c:v>0.3</c:v>
                </c:pt>
                <c:pt idx="168">
                  <c:v>3</c:v>
                </c:pt>
                <c:pt idx="169">
                  <c:v>12.7</c:v>
                </c:pt>
                <c:pt idx="170">
                  <c:v>18.399999999999999</c:v>
                </c:pt>
                <c:pt idx="171">
                  <c:v>13.5</c:v>
                </c:pt>
                <c:pt idx="172">
                  <c:v>15.2</c:v>
                </c:pt>
                <c:pt idx="173">
                  <c:v>26.2</c:v>
                </c:pt>
                <c:pt idx="174">
                  <c:v>-6</c:v>
                </c:pt>
                <c:pt idx="175">
                  <c:v>-1.5</c:v>
                </c:pt>
                <c:pt idx="176">
                  <c:v>12.5</c:v>
                </c:pt>
                <c:pt idx="177">
                  <c:v>8.4</c:v>
                </c:pt>
                <c:pt idx="178">
                  <c:v>18.399999999999999</c:v>
                </c:pt>
                <c:pt idx="179">
                  <c:v>13.5</c:v>
                </c:pt>
                <c:pt idx="180">
                  <c:v>15.1</c:v>
                </c:pt>
                <c:pt idx="181">
                  <c:v>26.2</c:v>
                </c:pt>
                <c:pt idx="182">
                  <c:v>-6</c:v>
                </c:pt>
                <c:pt idx="183">
                  <c:v>4</c:v>
                </c:pt>
                <c:pt idx="184">
                  <c:v>8.8000000000000007</c:v>
                </c:pt>
                <c:pt idx="185">
                  <c:v>26.2</c:v>
                </c:pt>
                <c:pt idx="186">
                  <c:v>16.399999999999999</c:v>
                </c:pt>
                <c:pt idx="187">
                  <c:v>13.5</c:v>
                </c:pt>
                <c:pt idx="188">
                  <c:v>15.3</c:v>
                </c:pt>
                <c:pt idx="189">
                  <c:v>15</c:v>
                </c:pt>
                <c:pt idx="190">
                  <c:v>-6</c:v>
                </c:pt>
                <c:pt idx="191">
                  <c:v>12.9</c:v>
                </c:pt>
                <c:pt idx="192">
                  <c:v>18.100000000000001</c:v>
                </c:pt>
                <c:pt idx="193">
                  <c:v>25</c:v>
                </c:pt>
                <c:pt idx="194">
                  <c:v>0.7</c:v>
                </c:pt>
                <c:pt idx="195">
                  <c:v>13.5</c:v>
                </c:pt>
                <c:pt idx="196">
                  <c:v>15.3</c:v>
                </c:pt>
                <c:pt idx="197">
                  <c:v>6.6</c:v>
                </c:pt>
                <c:pt idx="198">
                  <c:v>11.7</c:v>
                </c:pt>
                <c:pt idx="199">
                  <c:v>18.100000000000001</c:v>
                </c:pt>
                <c:pt idx="200">
                  <c:v>25.5</c:v>
                </c:pt>
                <c:pt idx="201">
                  <c:v>1.9</c:v>
                </c:pt>
                <c:pt idx="202">
                  <c:v>2.5</c:v>
                </c:pt>
                <c:pt idx="203">
                  <c:v>11.3</c:v>
                </c:pt>
                <c:pt idx="204">
                  <c:v>-2.9</c:v>
                </c:pt>
                <c:pt idx="205">
                  <c:v>22.8</c:v>
                </c:pt>
                <c:pt idx="206">
                  <c:v>12.8</c:v>
                </c:pt>
                <c:pt idx="207">
                  <c:v>3.6</c:v>
                </c:pt>
                <c:pt idx="208">
                  <c:v>26.2</c:v>
                </c:pt>
                <c:pt idx="209">
                  <c:v>7.7</c:v>
                </c:pt>
                <c:pt idx="210">
                  <c:v>2.5</c:v>
                </c:pt>
                <c:pt idx="211">
                  <c:v>8.5</c:v>
                </c:pt>
                <c:pt idx="212">
                  <c:v>-2.9</c:v>
                </c:pt>
                <c:pt idx="213">
                  <c:v>22.4</c:v>
                </c:pt>
                <c:pt idx="214">
                  <c:v>11.5</c:v>
                </c:pt>
                <c:pt idx="215">
                  <c:v>11.5</c:v>
                </c:pt>
                <c:pt idx="216">
                  <c:v>26.9</c:v>
                </c:pt>
                <c:pt idx="217">
                  <c:v>5.3</c:v>
                </c:pt>
                <c:pt idx="218">
                  <c:v>14.3</c:v>
                </c:pt>
                <c:pt idx="219">
                  <c:v>9.1999999999999993</c:v>
                </c:pt>
                <c:pt idx="220">
                  <c:v>10.3</c:v>
                </c:pt>
                <c:pt idx="221">
                  <c:v>21.9</c:v>
                </c:pt>
                <c:pt idx="222">
                  <c:v>10.1</c:v>
                </c:pt>
                <c:pt idx="223">
                  <c:v>11</c:v>
                </c:pt>
                <c:pt idx="224">
                  <c:v>9</c:v>
                </c:pt>
                <c:pt idx="225">
                  <c:v>6.6</c:v>
                </c:pt>
                <c:pt idx="226">
                  <c:v>14.1</c:v>
                </c:pt>
                <c:pt idx="227">
                  <c:v>9.1999999999999993</c:v>
                </c:pt>
                <c:pt idx="228">
                  <c:v>5.8</c:v>
                </c:pt>
                <c:pt idx="229">
                  <c:v>3.9</c:v>
                </c:pt>
                <c:pt idx="230">
                  <c:v>3.9</c:v>
                </c:pt>
                <c:pt idx="231">
                  <c:v>10.6</c:v>
                </c:pt>
                <c:pt idx="232">
                  <c:v>9</c:v>
                </c:pt>
                <c:pt idx="233">
                  <c:v>9.5</c:v>
                </c:pt>
                <c:pt idx="234">
                  <c:v>12.3</c:v>
                </c:pt>
                <c:pt idx="235">
                  <c:v>-6</c:v>
                </c:pt>
                <c:pt idx="236">
                  <c:v>15.9</c:v>
                </c:pt>
                <c:pt idx="237">
                  <c:v>3.9</c:v>
                </c:pt>
                <c:pt idx="238">
                  <c:v>13.6</c:v>
                </c:pt>
                <c:pt idx="239">
                  <c:v>10.3</c:v>
                </c:pt>
                <c:pt idx="240">
                  <c:v>9</c:v>
                </c:pt>
                <c:pt idx="241">
                  <c:v>9.4</c:v>
                </c:pt>
                <c:pt idx="242">
                  <c:v>11.7</c:v>
                </c:pt>
                <c:pt idx="243">
                  <c:v>-6</c:v>
                </c:pt>
                <c:pt idx="244">
                  <c:v>15.9</c:v>
                </c:pt>
                <c:pt idx="245">
                  <c:v>1.1000000000000001</c:v>
                </c:pt>
                <c:pt idx="246">
                  <c:v>14.3</c:v>
                </c:pt>
                <c:pt idx="247">
                  <c:v>9.9</c:v>
                </c:pt>
                <c:pt idx="248">
                  <c:v>9</c:v>
                </c:pt>
                <c:pt idx="249">
                  <c:v>9.4</c:v>
                </c:pt>
                <c:pt idx="250">
                  <c:v>2.6</c:v>
                </c:pt>
                <c:pt idx="251">
                  <c:v>-6</c:v>
                </c:pt>
                <c:pt idx="252">
                  <c:v>15.9</c:v>
                </c:pt>
                <c:pt idx="253">
                  <c:v>24.1</c:v>
                </c:pt>
                <c:pt idx="254">
                  <c:v>14.3</c:v>
                </c:pt>
                <c:pt idx="255">
                  <c:v>9.6</c:v>
                </c:pt>
                <c:pt idx="256">
                  <c:v>12</c:v>
                </c:pt>
                <c:pt idx="257">
                  <c:v>10.4</c:v>
                </c:pt>
                <c:pt idx="258">
                  <c:v>2.1</c:v>
                </c:pt>
                <c:pt idx="259">
                  <c:v>-3</c:v>
                </c:pt>
                <c:pt idx="260">
                  <c:v>25.8</c:v>
                </c:pt>
                <c:pt idx="261">
                  <c:v>3.6</c:v>
                </c:pt>
                <c:pt idx="262">
                  <c:v>9.4</c:v>
                </c:pt>
                <c:pt idx="263">
                  <c:v>2</c:v>
                </c:pt>
                <c:pt idx="264">
                  <c:v>17.3</c:v>
                </c:pt>
                <c:pt idx="265">
                  <c:v>-0.7</c:v>
                </c:pt>
                <c:pt idx="266">
                  <c:v>6.1</c:v>
                </c:pt>
                <c:pt idx="267">
                  <c:v>26.3</c:v>
                </c:pt>
                <c:pt idx="268">
                  <c:v>15.3</c:v>
                </c:pt>
                <c:pt idx="269">
                  <c:v>8.6999999999999993</c:v>
                </c:pt>
                <c:pt idx="270">
                  <c:v>24</c:v>
                </c:pt>
                <c:pt idx="271">
                  <c:v>17.3</c:v>
                </c:pt>
                <c:pt idx="272">
                  <c:v>-1.2</c:v>
                </c:pt>
                <c:pt idx="273">
                  <c:v>9.3000000000000007</c:v>
                </c:pt>
                <c:pt idx="274">
                  <c:v>15.3</c:v>
                </c:pt>
                <c:pt idx="275">
                  <c:v>8.4</c:v>
                </c:pt>
                <c:pt idx="276">
                  <c:v>6.1</c:v>
                </c:pt>
                <c:pt idx="277">
                  <c:v>24.2</c:v>
                </c:pt>
              </c:numCache>
            </c:numRef>
          </c:xVal>
          <c:yVal>
            <c:numRef>
              <c:f>'Peterse thesis data'!$C$2:$C$279</c:f>
              <c:numCache>
                <c:formatCode>General</c:formatCode>
                <c:ptCount val="278"/>
                <c:pt idx="0">
                  <c:v>32.9</c:v>
                </c:pt>
                <c:pt idx="1">
                  <c:v>48.9</c:v>
                </c:pt>
                <c:pt idx="2">
                  <c:v>41.1</c:v>
                </c:pt>
                <c:pt idx="3">
                  <c:v>47.9</c:v>
                </c:pt>
                <c:pt idx="4">
                  <c:v>15.4</c:v>
                </c:pt>
                <c:pt idx="5">
                  <c:v>8.4</c:v>
                </c:pt>
                <c:pt idx="6">
                  <c:v>7.3</c:v>
                </c:pt>
                <c:pt idx="7">
                  <c:v>11.9</c:v>
                </c:pt>
                <c:pt idx="8">
                  <c:v>36.299999999999997</c:v>
                </c:pt>
                <c:pt idx="9">
                  <c:v>36.4</c:v>
                </c:pt>
                <c:pt idx="10">
                  <c:v>37.9</c:v>
                </c:pt>
                <c:pt idx="11">
                  <c:v>7.7</c:v>
                </c:pt>
                <c:pt idx="12">
                  <c:v>10.3</c:v>
                </c:pt>
                <c:pt idx="13">
                  <c:v>16.899999999999999</c:v>
                </c:pt>
                <c:pt idx="14">
                  <c:v>12.7</c:v>
                </c:pt>
                <c:pt idx="15">
                  <c:v>9.6999999999999993</c:v>
                </c:pt>
                <c:pt idx="16">
                  <c:v>6.7</c:v>
                </c:pt>
                <c:pt idx="17">
                  <c:v>14</c:v>
                </c:pt>
                <c:pt idx="18">
                  <c:v>17.399999999999999</c:v>
                </c:pt>
                <c:pt idx="19">
                  <c:v>23.9</c:v>
                </c:pt>
                <c:pt idx="20">
                  <c:v>17.8</c:v>
                </c:pt>
                <c:pt idx="21">
                  <c:v>42.9</c:v>
                </c:pt>
                <c:pt idx="22">
                  <c:v>9.4</c:v>
                </c:pt>
                <c:pt idx="23">
                  <c:v>1.2</c:v>
                </c:pt>
                <c:pt idx="24">
                  <c:v>8</c:v>
                </c:pt>
                <c:pt idx="25">
                  <c:v>7.5</c:v>
                </c:pt>
                <c:pt idx="26">
                  <c:v>29.6</c:v>
                </c:pt>
                <c:pt idx="27">
                  <c:v>22.6</c:v>
                </c:pt>
                <c:pt idx="28">
                  <c:v>42.4</c:v>
                </c:pt>
                <c:pt idx="29">
                  <c:v>2.4</c:v>
                </c:pt>
                <c:pt idx="30">
                  <c:v>35.6</c:v>
                </c:pt>
                <c:pt idx="31">
                  <c:v>43.2</c:v>
                </c:pt>
                <c:pt idx="32">
                  <c:v>33.6</c:v>
                </c:pt>
                <c:pt idx="33">
                  <c:v>33.5</c:v>
                </c:pt>
                <c:pt idx="34">
                  <c:v>29.3</c:v>
                </c:pt>
                <c:pt idx="35">
                  <c:v>22</c:v>
                </c:pt>
                <c:pt idx="36">
                  <c:v>43.6</c:v>
                </c:pt>
                <c:pt idx="37">
                  <c:v>1</c:v>
                </c:pt>
                <c:pt idx="38">
                  <c:v>32.6</c:v>
                </c:pt>
                <c:pt idx="39">
                  <c:v>41.3</c:v>
                </c:pt>
                <c:pt idx="40">
                  <c:v>31.6</c:v>
                </c:pt>
                <c:pt idx="41">
                  <c:v>43.7</c:v>
                </c:pt>
                <c:pt idx="42">
                  <c:v>37.299999999999997</c:v>
                </c:pt>
                <c:pt idx="43">
                  <c:v>46.3</c:v>
                </c:pt>
                <c:pt idx="44">
                  <c:v>42.5</c:v>
                </c:pt>
                <c:pt idx="45">
                  <c:v>1.5</c:v>
                </c:pt>
                <c:pt idx="46">
                  <c:v>30.2</c:v>
                </c:pt>
                <c:pt idx="47">
                  <c:v>39.4</c:v>
                </c:pt>
                <c:pt idx="48">
                  <c:v>50.1</c:v>
                </c:pt>
                <c:pt idx="49">
                  <c:v>25.9</c:v>
                </c:pt>
                <c:pt idx="50">
                  <c:v>39</c:v>
                </c:pt>
                <c:pt idx="51">
                  <c:v>35.6</c:v>
                </c:pt>
                <c:pt idx="52">
                  <c:v>42.8</c:v>
                </c:pt>
                <c:pt idx="53">
                  <c:v>15</c:v>
                </c:pt>
                <c:pt idx="54">
                  <c:v>47.5</c:v>
                </c:pt>
                <c:pt idx="55">
                  <c:v>39.4</c:v>
                </c:pt>
                <c:pt idx="56">
                  <c:v>31.8</c:v>
                </c:pt>
                <c:pt idx="57">
                  <c:v>34.299999999999997</c:v>
                </c:pt>
                <c:pt idx="58">
                  <c:v>39.200000000000003</c:v>
                </c:pt>
                <c:pt idx="59">
                  <c:v>43.4</c:v>
                </c:pt>
                <c:pt idx="60">
                  <c:v>51.1</c:v>
                </c:pt>
                <c:pt idx="61">
                  <c:v>6.9</c:v>
                </c:pt>
                <c:pt idx="62">
                  <c:v>49.9</c:v>
                </c:pt>
                <c:pt idx="63">
                  <c:v>40.6</c:v>
                </c:pt>
                <c:pt idx="64">
                  <c:v>27.1</c:v>
                </c:pt>
                <c:pt idx="65">
                  <c:v>29.5</c:v>
                </c:pt>
                <c:pt idx="66">
                  <c:v>44.8</c:v>
                </c:pt>
                <c:pt idx="67">
                  <c:v>29.7</c:v>
                </c:pt>
                <c:pt idx="68">
                  <c:v>39.9</c:v>
                </c:pt>
                <c:pt idx="69">
                  <c:v>53.1</c:v>
                </c:pt>
                <c:pt idx="70">
                  <c:v>43.7</c:v>
                </c:pt>
                <c:pt idx="71">
                  <c:v>30.5</c:v>
                </c:pt>
                <c:pt idx="72">
                  <c:v>18.8</c:v>
                </c:pt>
                <c:pt idx="73">
                  <c:v>34.6</c:v>
                </c:pt>
                <c:pt idx="74">
                  <c:v>47.3</c:v>
                </c:pt>
                <c:pt idx="75">
                  <c:v>5.5</c:v>
                </c:pt>
                <c:pt idx="76">
                  <c:v>39.200000000000003</c:v>
                </c:pt>
                <c:pt idx="77">
                  <c:v>47.9</c:v>
                </c:pt>
                <c:pt idx="78">
                  <c:v>32.700000000000003</c:v>
                </c:pt>
                <c:pt idx="79">
                  <c:v>35.5</c:v>
                </c:pt>
                <c:pt idx="80">
                  <c:v>24.5</c:v>
                </c:pt>
                <c:pt idx="81">
                  <c:v>36.1</c:v>
                </c:pt>
                <c:pt idx="82">
                  <c:v>43.5</c:v>
                </c:pt>
                <c:pt idx="83">
                  <c:v>47</c:v>
                </c:pt>
                <c:pt idx="84">
                  <c:v>43.9</c:v>
                </c:pt>
                <c:pt idx="85">
                  <c:v>24.4</c:v>
                </c:pt>
                <c:pt idx="86">
                  <c:v>44.2</c:v>
                </c:pt>
                <c:pt idx="87">
                  <c:v>28.4</c:v>
                </c:pt>
                <c:pt idx="88">
                  <c:v>32</c:v>
                </c:pt>
                <c:pt idx="89">
                  <c:v>42</c:v>
                </c:pt>
                <c:pt idx="90">
                  <c:v>36.9</c:v>
                </c:pt>
                <c:pt idx="91">
                  <c:v>62.7</c:v>
                </c:pt>
                <c:pt idx="92">
                  <c:v>40.700000000000003</c:v>
                </c:pt>
                <c:pt idx="93">
                  <c:v>2.4</c:v>
                </c:pt>
                <c:pt idx="94">
                  <c:v>37</c:v>
                </c:pt>
                <c:pt idx="95">
                  <c:v>43</c:v>
                </c:pt>
                <c:pt idx="96">
                  <c:v>56.2</c:v>
                </c:pt>
                <c:pt idx="97">
                  <c:v>23.5</c:v>
                </c:pt>
                <c:pt idx="98">
                  <c:v>39.1</c:v>
                </c:pt>
                <c:pt idx="99">
                  <c:v>43.3</c:v>
                </c:pt>
                <c:pt idx="100">
                  <c:v>38.200000000000003</c:v>
                </c:pt>
                <c:pt idx="101">
                  <c:v>4.0999999999999996</c:v>
                </c:pt>
                <c:pt idx="102">
                  <c:v>43</c:v>
                </c:pt>
                <c:pt idx="103">
                  <c:v>34.299999999999997</c:v>
                </c:pt>
                <c:pt idx="104">
                  <c:v>44.2</c:v>
                </c:pt>
                <c:pt idx="105">
                  <c:v>7.9</c:v>
                </c:pt>
                <c:pt idx="106">
                  <c:v>43.6</c:v>
                </c:pt>
                <c:pt idx="107">
                  <c:v>48.3</c:v>
                </c:pt>
                <c:pt idx="108">
                  <c:v>49.5</c:v>
                </c:pt>
                <c:pt idx="109">
                  <c:v>8.8000000000000007</c:v>
                </c:pt>
                <c:pt idx="110">
                  <c:v>46.8</c:v>
                </c:pt>
                <c:pt idx="111">
                  <c:v>44.6</c:v>
                </c:pt>
                <c:pt idx="112">
                  <c:v>29.1</c:v>
                </c:pt>
                <c:pt idx="113">
                  <c:v>8.1</c:v>
                </c:pt>
                <c:pt idx="114">
                  <c:v>40.1</c:v>
                </c:pt>
                <c:pt idx="115">
                  <c:v>53.7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39.4</c:v>
                </c:pt>
                <c:pt idx="119">
                  <c:v>38.9</c:v>
                </c:pt>
                <c:pt idx="120">
                  <c:v>28.4</c:v>
                </c:pt>
                <c:pt idx="121">
                  <c:v>5.5</c:v>
                </c:pt>
                <c:pt idx="122">
                  <c:v>28.8</c:v>
                </c:pt>
                <c:pt idx="123">
                  <c:v>40.6</c:v>
                </c:pt>
                <c:pt idx="124">
                  <c:v>40.5</c:v>
                </c:pt>
                <c:pt idx="125">
                  <c:v>0.3</c:v>
                </c:pt>
                <c:pt idx="126">
                  <c:v>45.1</c:v>
                </c:pt>
                <c:pt idx="127">
                  <c:v>42.4</c:v>
                </c:pt>
                <c:pt idx="128">
                  <c:v>34.4</c:v>
                </c:pt>
                <c:pt idx="129">
                  <c:v>37.9</c:v>
                </c:pt>
                <c:pt idx="130">
                  <c:v>12.2</c:v>
                </c:pt>
                <c:pt idx="131">
                  <c:v>43.4</c:v>
                </c:pt>
                <c:pt idx="132">
                  <c:v>46.8</c:v>
                </c:pt>
                <c:pt idx="133">
                  <c:v>13.4</c:v>
                </c:pt>
                <c:pt idx="134">
                  <c:v>49.3</c:v>
                </c:pt>
                <c:pt idx="135">
                  <c:v>46.3</c:v>
                </c:pt>
                <c:pt idx="136">
                  <c:v>39.299999999999997</c:v>
                </c:pt>
                <c:pt idx="137">
                  <c:v>40</c:v>
                </c:pt>
                <c:pt idx="138">
                  <c:v>35.200000000000003</c:v>
                </c:pt>
                <c:pt idx="139">
                  <c:v>47.4</c:v>
                </c:pt>
                <c:pt idx="140">
                  <c:v>43.3</c:v>
                </c:pt>
                <c:pt idx="141">
                  <c:v>6.2</c:v>
                </c:pt>
                <c:pt idx="142">
                  <c:v>28.6</c:v>
                </c:pt>
                <c:pt idx="143">
                  <c:v>46</c:v>
                </c:pt>
                <c:pt idx="144">
                  <c:v>31.4</c:v>
                </c:pt>
                <c:pt idx="145">
                  <c:v>40.299999999999997</c:v>
                </c:pt>
                <c:pt idx="146">
                  <c:v>36.5</c:v>
                </c:pt>
                <c:pt idx="147">
                  <c:v>57.5</c:v>
                </c:pt>
                <c:pt idx="148">
                  <c:v>40.299999999999997</c:v>
                </c:pt>
                <c:pt idx="149">
                  <c:v>31.8</c:v>
                </c:pt>
                <c:pt idx="150">
                  <c:v>53.3</c:v>
                </c:pt>
                <c:pt idx="151">
                  <c:v>40</c:v>
                </c:pt>
                <c:pt idx="152">
                  <c:v>33.4</c:v>
                </c:pt>
                <c:pt idx="153">
                  <c:v>1.9</c:v>
                </c:pt>
                <c:pt idx="154">
                  <c:v>3.8</c:v>
                </c:pt>
                <c:pt idx="155">
                  <c:v>40.4</c:v>
                </c:pt>
                <c:pt idx="156">
                  <c:v>53.2</c:v>
                </c:pt>
                <c:pt idx="157">
                  <c:v>0.4</c:v>
                </c:pt>
                <c:pt idx="158">
                  <c:v>39.4</c:v>
                </c:pt>
                <c:pt idx="159">
                  <c:v>42.5</c:v>
                </c:pt>
                <c:pt idx="160">
                  <c:v>41.9</c:v>
                </c:pt>
                <c:pt idx="161">
                  <c:v>1.5</c:v>
                </c:pt>
                <c:pt idx="162">
                  <c:v>42.2</c:v>
                </c:pt>
                <c:pt idx="163">
                  <c:v>51.4</c:v>
                </c:pt>
                <c:pt idx="164">
                  <c:v>31.5</c:v>
                </c:pt>
                <c:pt idx="165">
                  <c:v>5.0999999999999996</c:v>
                </c:pt>
                <c:pt idx="166">
                  <c:v>55.6</c:v>
                </c:pt>
                <c:pt idx="167">
                  <c:v>44.7</c:v>
                </c:pt>
                <c:pt idx="168">
                  <c:v>41.7</c:v>
                </c:pt>
                <c:pt idx="169">
                  <c:v>30.7</c:v>
                </c:pt>
                <c:pt idx="170">
                  <c:v>15.5</c:v>
                </c:pt>
                <c:pt idx="171">
                  <c:v>54.1</c:v>
                </c:pt>
                <c:pt idx="172">
                  <c:v>40.6</c:v>
                </c:pt>
                <c:pt idx="173">
                  <c:v>0.3</c:v>
                </c:pt>
                <c:pt idx="174">
                  <c:v>41.2</c:v>
                </c:pt>
                <c:pt idx="175">
                  <c:v>43.2</c:v>
                </c:pt>
                <c:pt idx="176">
                  <c:v>30.7</c:v>
                </c:pt>
                <c:pt idx="177">
                  <c:v>45.6</c:v>
                </c:pt>
                <c:pt idx="178">
                  <c:v>10.4</c:v>
                </c:pt>
                <c:pt idx="179">
                  <c:v>54.2</c:v>
                </c:pt>
                <c:pt idx="180">
                  <c:v>35.4</c:v>
                </c:pt>
                <c:pt idx="181">
                  <c:v>1.3</c:v>
                </c:pt>
                <c:pt idx="182">
                  <c:v>37.200000000000003</c:v>
                </c:pt>
                <c:pt idx="183">
                  <c:v>44.3</c:v>
                </c:pt>
                <c:pt idx="184">
                  <c:v>44.8</c:v>
                </c:pt>
                <c:pt idx="185">
                  <c:v>4.5999999999999996</c:v>
                </c:pt>
                <c:pt idx="186">
                  <c:v>44.6</c:v>
                </c:pt>
                <c:pt idx="187">
                  <c:v>40.1</c:v>
                </c:pt>
                <c:pt idx="188">
                  <c:v>44.5</c:v>
                </c:pt>
                <c:pt idx="189">
                  <c:v>42.4</c:v>
                </c:pt>
                <c:pt idx="190">
                  <c:v>36.299999999999997</c:v>
                </c:pt>
                <c:pt idx="191">
                  <c:v>42.6</c:v>
                </c:pt>
                <c:pt idx="192">
                  <c:v>24.4</c:v>
                </c:pt>
                <c:pt idx="193">
                  <c:v>24.9</c:v>
                </c:pt>
                <c:pt idx="194">
                  <c:v>38.5</c:v>
                </c:pt>
                <c:pt idx="195">
                  <c:v>49.8</c:v>
                </c:pt>
                <c:pt idx="196">
                  <c:v>35.9</c:v>
                </c:pt>
                <c:pt idx="197">
                  <c:v>42.2</c:v>
                </c:pt>
                <c:pt idx="198">
                  <c:v>41.9</c:v>
                </c:pt>
                <c:pt idx="199">
                  <c:v>24.3</c:v>
                </c:pt>
                <c:pt idx="200">
                  <c:v>4.4000000000000004</c:v>
                </c:pt>
                <c:pt idx="201">
                  <c:v>30.3</c:v>
                </c:pt>
                <c:pt idx="202">
                  <c:v>50.9</c:v>
                </c:pt>
                <c:pt idx="203">
                  <c:v>42.8</c:v>
                </c:pt>
                <c:pt idx="204">
                  <c:v>50.2</c:v>
                </c:pt>
                <c:pt idx="205">
                  <c:v>3.7</c:v>
                </c:pt>
                <c:pt idx="206">
                  <c:v>39.1</c:v>
                </c:pt>
                <c:pt idx="207">
                  <c:v>46.9</c:v>
                </c:pt>
                <c:pt idx="208">
                  <c:v>4.5</c:v>
                </c:pt>
                <c:pt idx="209">
                  <c:v>36.200000000000003</c:v>
                </c:pt>
                <c:pt idx="210">
                  <c:v>49.1</c:v>
                </c:pt>
                <c:pt idx="211">
                  <c:v>41.2</c:v>
                </c:pt>
                <c:pt idx="212">
                  <c:v>44.8</c:v>
                </c:pt>
                <c:pt idx="213">
                  <c:v>4.3</c:v>
                </c:pt>
                <c:pt idx="214">
                  <c:v>45.8</c:v>
                </c:pt>
                <c:pt idx="215">
                  <c:v>28.7</c:v>
                </c:pt>
                <c:pt idx="216">
                  <c:v>2.2000000000000002</c:v>
                </c:pt>
                <c:pt idx="217">
                  <c:v>24.1</c:v>
                </c:pt>
                <c:pt idx="218">
                  <c:v>40.200000000000003</c:v>
                </c:pt>
                <c:pt idx="219">
                  <c:v>47.4</c:v>
                </c:pt>
                <c:pt idx="220">
                  <c:v>58</c:v>
                </c:pt>
                <c:pt idx="221">
                  <c:v>4</c:v>
                </c:pt>
                <c:pt idx="222">
                  <c:v>45.8</c:v>
                </c:pt>
                <c:pt idx="223">
                  <c:v>28.4</c:v>
                </c:pt>
                <c:pt idx="224">
                  <c:v>42.1</c:v>
                </c:pt>
                <c:pt idx="225">
                  <c:v>28.6</c:v>
                </c:pt>
                <c:pt idx="226">
                  <c:v>24.6</c:v>
                </c:pt>
                <c:pt idx="227">
                  <c:v>38.200000000000003</c:v>
                </c:pt>
                <c:pt idx="228">
                  <c:v>29</c:v>
                </c:pt>
                <c:pt idx="229">
                  <c:v>28.1</c:v>
                </c:pt>
                <c:pt idx="230">
                  <c:v>46.2</c:v>
                </c:pt>
                <c:pt idx="231">
                  <c:v>36.299999999999997</c:v>
                </c:pt>
                <c:pt idx="232">
                  <c:v>45.7</c:v>
                </c:pt>
                <c:pt idx="233">
                  <c:v>27.6</c:v>
                </c:pt>
                <c:pt idx="234">
                  <c:v>15.1</c:v>
                </c:pt>
                <c:pt idx="235">
                  <c:v>57.6</c:v>
                </c:pt>
                <c:pt idx="236">
                  <c:v>21.5</c:v>
                </c:pt>
                <c:pt idx="237">
                  <c:v>25.2</c:v>
                </c:pt>
                <c:pt idx="238">
                  <c:v>45.3</c:v>
                </c:pt>
                <c:pt idx="239">
                  <c:v>34.9</c:v>
                </c:pt>
                <c:pt idx="240">
                  <c:v>43.4</c:v>
                </c:pt>
                <c:pt idx="241">
                  <c:v>33.200000000000003</c:v>
                </c:pt>
                <c:pt idx="242">
                  <c:v>44.3</c:v>
                </c:pt>
                <c:pt idx="243">
                  <c:v>41.3</c:v>
                </c:pt>
                <c:pt idx="244">
                  <c:v>21</c:v>
                </c:pt>
                <c:pt idx="245">
                  <c:v>40.4</c:v>
                </c:pt>
                <c:pt idx="246">
                  <c:v>42.3</c:v>
                </c:pt>
                <c:pt idx="247">
                  <c:v>34.700000000000003</c:v>
                </c:pt>
                <c:pt idx="248">
                  <c:v>40.9</c:v>
                </c:pt>
                <c:pt idx="249">
                  <c:v>36.4</c:v>
                </c:pt>
                <c:pt idx="250">
                  <c:v>37.700000000000003</c:v>
                </c:pt>
                <c:pt idx="251">
                  <c:v>56.5</c:v>
                </c:pt>
                <c:pt idx="252">
                  <c:v>18.5</c:v>
                </c:pt>
                <c:pt idx="253">
                  <c:v>1.3</c:v>
                </c:pt>
                <c:pt idx="254">
                  <c:v>46.4</c:v>
                </c:pt>
                <c:pt idx="255">
                  <c:v>30.9</c:v>
                </c:pt>
                <c:pt idx="256">
                  <c:v>26</c:v>
                </c:pt>
                <c:pt idx="257">
                  <c:v>35.1</c:v>
                </c:pt>
                <c:pt idx="258">
                  <c:v>41.7</c:v>
                </c:pt>
                <c:pt idx="259">
                  <c:v>50.9</c:v>
                </c:pt>
                <c:pt idx="260">
                  <c:v>4.0999999999999996</c:v>
                </c:pt>
                <c:pt idx="261">
                  <c:v>45.8</c:v>
                </c:pt>
                <c:pt idx="262">
                  <c:v>39.299999999999997</c:v>
                </c:pt>
                <c:pt idx="263">
                  <c:v>40.5</c:v>
                </c:pt>
                <c:pt idx="264">
                  <c:v>14.4</c:v>
                </c:pt>
                <c:pt idx="265">
                  <c:v>42.1</c:v>
                </c:pt>
                <c:pt idx="266">
                  <c:v>48.2</c:v>
                </c:pt>
                <c:pt idx="267">
                  <c:v>1.9</c:v>
                </c:pt>
                <c:pt idx="268">
                  <c:v>31.9</c:v>
                </c:pt>
                <c:pt idx="269">
                  <c:v>28.4</c:v>
                </c:pt>
                <c:pt idx="270">
                  <c:v>17.899999999999999</c:v>
                </c:pt>
                <c:pt idx="271">
                  <c:v>16.5</c:v>
                </c:pt>
                <c:pt idx="272">
                  <c:v>45.3</c:v>
                </c:pt>
                <c:pt idx="273">
                  <c:v>47.7</c:v>
                </c:pt>
                <c:pt idx="274">
                  <c:v>49</c:v>
                </c:pt>
                <c:pt idx="275">
                  <c:v>35.6</c:v>
                </c:pt>
                <c:pt idx="276">
                  <c:v>30.5</c:v>
                </c:pt>
                <c:pt idx="277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D-DD4E-9E63-B05C245D595C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data'!$V$48</c:f>
              <c:numCache>
                <c:formatCode>0.0</c:formatCode>
                <c:ptCount val="1"/>
                <c:pt idx="0">
                  <c:v>20.8</c:v>
                </c:pt>
              </c:numCache>
            </c:numRef>
          </c:xVal>
          <c:yVal>
            <c:numRef>
              <c:f>'Peterse thesis data'!$AJ$48</c:f>
              <c:numCache>
                <c:formatCode>0.00</c:formatCode>
                <c:ptCount val="1"/>
                <c:pt idx="0">
                  <c:v>16.049962235994627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D-DD4E-9E63-B05C245D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52296"/>
        <c:axId val="-2137275608"/>
      </c:scatterChart>
      <c:valAx>
        <c:axId val="211745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275608"/>
        <c:crosses val="autoZero"/>
        <c:crossBetween val="midCat"/>
      </c:valAx>
      <c:valAx>
        <c:axId val="-213727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452296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2b vs MAT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data'!$I$2:$I$279</c:f>
              <c:numCache>
                <c:formatCode>General</c:formatCode>
                <c:ptCount val="278"/>
                <c:pt idx="0">
                  <c:v>13.9</c:v>
                </c:pt>
                <c:pt idx="1">
                  <c:v>14.7</c:v>
                </c:pt>
                <c:pt idx="2">
                  <c:v>19</c:v>
                </c:pt>
                <c:pt idx="3">
                  <c:v>17.3</c:v>
                </c:pt>
                <c:pt idx="4">
                  <c:v>12.2</c:v>
                </c:pt>
                <c:pt idx="5">
                  <c:v>22.9</c:v>
                </c:pt>
                <c:pt idx="6">
                  <c:v>20.8</c:v>
                </c:pt>
                <c:pt idx="7">
                  <c:v>21.7</c:v>
                </c:pt>
                <c:pt idx="8">
                  <c:v>6.1</c:v>
                </c:pt>
                <c:pt idx="9">
                  <c:v>2.4</c:v>
                </c:pt>
                <c:pt idx="10">
                  <c:v>9.5</c:v>
                </c:pt>
                <c:pt idx="11">
                  <c:v>24.7</c:v>
                </c:pt>
                <c:pt idx="12">
                  <c:v>18.2</c:v>
                </c:pt>
                <c:pt idx="13">
                  <c:v>17.2</c:v>
                </c:pt>
                <c:pt idx="14">
                  <c:v>17.8</c:v>
                </c:pt>
                <c:pt idx="15">
                  <c:v>19.600000000000001</c:v>
                </c:pt>
                <c:pt idx="16">
                  <c:v>20.8</c:v>
                </c:pt>
                <c:pt idx="17">
                  <c:v>17.2</c:v>
                </c:pt>
                <c:pt idx="18">
                  <c:v>14</c:v>
                </c:pt>
                <c:pt idx="19">
                  <c:v>17.2</c:v>
                </c:pt>
                <c:pt idx="20">
                  <c:v>19.2</c:v>
                </c:pt>
                <c:pt idx="21">
                  <c:v>8.3000000000000007</c:v>
                </c:pt>
                <c:pt idx="22">
                  <c:v>23.7</c:v>
                </c:pt>
                <c:pt idx="23">
                  <c:v>24.1</c:v>
                </c:pt>
                <c:pt idx="24">
                  <c:v>26</c:v>
                </c:pt>
                <c:pt idx="25">
                  <c:v>24</c:v>
                </c:pt>
                <c:pt idx="26">
                  <c:v>5.4</c:v>
                </c:pt>
                <c:pt idx="27">
                  <c:v>14.6</c:v>
                </c:pt>
                <c:pt idx="28">
                  <c:v>8.4</c:v>
                </c:pt>
                <c:pt idx="29">
                  <c:v>27</c:v>
                </c:pt>
                <c:pt idx="30">
                  <c:v>15.3</c:v>
                </c:pt>
                <c:pt idx="31">
                  <c:v>8.1</c:v>
                </c:pt>
                <c:pt idx="32">
                  <c:v>6.1</c:v>
                </c:pt>
                <c:pt idx="33">
                  <c:v>10</c:v>
                </c:pt>
                <c:pt idx="34">
                  <c:v>5.8</c:v>
                </c:pt>
                <c:pt idx="35">
                  <c:v>14.6</c:v>
                </c:pt>
                <c:pt idx="36">
                  <c:v>12.8</c:v>
                </c:pt>
                <c:pt idx="37">
                  <c:v>26.7</c:v>
                </c:pt>
                <c:pt idx="38">
                  <c:v>15.3</c:v>
                </c:pt>
                <c:pt idx="39">
                  <c:v>7.6</c:v>
                </c:pt>
                <c:pt idx="40">
                  <c:v>7.8</c:v>
                </c:pt>
                <c:pt idx="41">
                  <c:v>-2.9</c:v>
                </c:pt>
                <c:pt idx="42">
                  <c:v>8.6999999999999993</c:v>
                </c:pt>
                <c:pt idx="43">
                  <c:v>2</c:v>
                </c:pt>
                <c:pt idx="44">
                  <c:v>12.8</c:v>
                </c:pt>
                <c:pt idx="45">
                  <c:v>26.6</c:v>
                </c:pt>
                <c:pt idx="46">
                  <c:v>15.4</c:v>
                </c:pt>
                <c:pt idx="47">
                  <c:v>7.3</c:v>
                </c:pt>
                <c:pt idx="48">
                  <c:v>10.3</c:v>
                </c:pt>
                <c:pt idx="49">
                  <c:v>8</c:v>
                </c:pt>
                <c:pt idx="50">
                  <c:v>12.1</c:v>
                </c:pt>
                <c:pt idx="51">
                  <c:v>4.8</c:v>
                </c:pt>
                <c:pt idx="52">
                  <c:v>11.5</c:v>
                </c:pt>
                <c:pt idx="53">
                  <c:v>19.899999999999999</c:v>
                </c:pt>
                <c:pt idx="54">
                  <c:v>3.6</c:v>
                </c:pt>
                <c:pt idx="55">
                  <c:v>6.9</c:v>
                </c:pt>
                <c:pt idx="56">
                  <c:v>5.3</c:v>
                </c:pt>
                <c:pt idx="57">
                  <c:v>8.6</c:v>
                </c:pt>
                <c:pt idx="58">
                  <c:v>15.7</c:v>
                </c:pt>
                <c:pt idx="59">
                  <c:v>9.4</c:v>
                </c:pt>
                <c:pt idx="60">
                  <c:v>13.8</c:v>
                </c:pt>
                <c:pt idx="61">
                  <c:v>18</c:v>
                </c:pt>
                <c:pt idx="62">
                  <c:v>15.2</c:v>
                </c:pt>
                <c:pt idx="63">
                  <c:v>6.6</c:v>
                </c:pt>
                <c:pt idx="64">
                  <c:v>5.3</c:v>
                </c:pt>
                <c:pt idx="65">
                  <c:v>7.1</c:v>
                </c:pt>
                <c:pt idx="66">
                  <c:v>-0.4</c:v>
                </c:pt>
                <c:pt idx="67">
                  <c:v>12.5</c:v>
                </c:pt>
                <c:pt idx="68">
                  <c:v>14.2</c:v>
                </c:pt>
                <c:pt idx="69">
                  <c:v>16.399999999999999</c:v>
                </c:pt>
                <c:pt idx="70">
                  <c:v>15.2</c:v>
                </c:pt>
                <c:pt idx="71">
                  <c:v>6.2</c:v>
                </c:pt>
                <c:pt idx="72">
                  <c:v>5.3</c:v>
                </c:pt>
                <c:pt idx="73">
                  <c:v>7.2</c:v>
                </c:pt>
                <c:pt idx="74">
                  <c:v>3.5</c:v>
                </c:pt>
                <c:pt idx="75">
                  <c:v>21.5</c:v>
                </c:pt>
                <c:pt idx="76">
                  <c:v>14.3</c:v>
                </c:pt>
                <c:pt idx="77">
                  <c:v>-6.7</c:v>
                </c:pt>
                <c:pt idx="78">
                  <c:v>8.6</c:v>
                </c:pt>
                <c:pt idx="79">
                  <c:v>5.7</c:v>
                </c:pt>
                <c:pt idx="80">
                  <c:v>18.5</c:v>
                </c:pt>
                <c:pt idx="81">
                  <c:v>3.8</c:v>
                </c:pt>
                <c:pt idx="82">
                  <c:v>3.5</c:v>
                </c:pt>
                <c:pt idx="83">
                  <c:v>21</c:v>
                </c:pt>
                <c:pt idx="84">
                  <c:v>14.6</c:v>
                </c:pt>
                <c:pt idx="85">
                  <c:v>10.5</c:v>
                </c:pt>
                <c:pt idx="86">
                  <c:v>8.5</c:v>
                </c:pt>
                <c:pt idx="87">
                  <c:v>4.9000000000000004</c:v>
                </c:pt>
                <c:pt idx="88">
                  <c:v>2</c:v>
                </c:pt>
                <c:pt idx="89">
                  <c:v>8.5</c:v>
                </c:pt>
                <c:pt idx="90">
                  <c:v>8.8000000000000007</c:v>
                </c:pt>
                <c:pt idx="91">
                  <c:v>21</c:v>
                </c:pt>
                <c:pt idx="92">
                  <c:v>14.5</c:v>
                </c:pt>
                <c:pt idx="93">
                  <c:v>24.6</c:v>
                </c:pt>
                <c:pt idx="94">
                  <c:v>10.5</c:v>
                </c:pt>
                <c:pt idx="95">
                  <c:v>4.8</c:v>
                </c:pt>
                <c:pt idx="96">
                  <c:v>2</c:v>
                </c:pt>
                <c:pt idx="97">
                  <c:v>9.9</c:v>
                </c:pt>
                <c:pt idx="98">
                  <c:v>14</c:v>
                </c:pt>
                <c:pt idx="99">
                  <c:v>8.8000000000000007</c:v>
                </c:pt>
                <c:pt idx="100">
                  <c:v>14.9</c:v>
                </c:pt>
                <c:pt idx="101">
                  <c:v>24.9</c:v>
                </c:pt>
                <c:pt idx="102">
                  <c:v>6.4</c:v>
                </c:pt>
                <c:pt idx="103">
                  <c:v>4.5999999999999996</c:v>
                </c:pt>
                <c:pt idx="104">
                  <c:v>2</c:v>
                </c:pt>
                <c:pt idx="105">
                  <c:v>24.6</c:v>
                </c:pt>
                <c:pt idx="106">
                  <c:v>15.4</c:v>
                </c:pt>
                <c:pt idx="107">
                  <c:v>10.3</c:v>
                </c:pt>
                <c:pt idx="108">
                  <c:v>14.1</c:v>
                </c:pt>
                <c:pt idx="109">
                  <c:v>21.2</c:v>
                </c:pt>
                <c:pt idx="110">
                  <c:v>7.7</c:v>
                </c:pt>
                <c:pt idx="111">
                  <c:v>3.9</c:v>
                </c:pt>
                <c:pt idx="112">
                  <c:v>7</c:v>
                </c:pt>
                <c:pt idx="113">
                  <c:v>24.9</c:v>
                </c:pt>
                <c:pt idx="114">
                  <c:v>14.2</c:v>
                </c:pt>
                <c:pt idx="115">
                  <c:v>15</c:v>
                </c:pt>
                <c:pt idx="116">
                  <c:v>13.5</c:v>
                </c:pt>
                <c:pt idx="117">
                  <c:v>5</c:v>
                </c:pt>
                <c:pt idx="118">
                  <c:v>3.6</c:v>
                </c:pt>
                <c:pt idx="119">
                  <c:v>3.6</c:v>
                </c:pt>
                <c:pt idx="120">
                  <c:v>22.8</c:v>
                </c:pt>
                <c:pt idx="121">
                  <c:v>25.6</c:v>
                </c:pt>
                <c:pt idx="122">
                  <c:v>15.4</c:v>
                </c:pt>
                <c:pt idx="123">
                  <c:v>3.6</c:v>
                </c:pt>
                <c:pt idx="124">
                  <c:v>14.1</c:v>
                </c:pt>
                <c:pt idx="125">
                  <c:v>26.2</c:v>
                </c:pt>
                <c:pt idx="126">
                  <c:v>8.1999999999999993</c:v>
                </c:pt>
                <c:pt idx="127">
                  <c:v>3.1</c:v>
                </c:pt>
                <c:pt idx="128">
                  <c:v>8.6</c:v>
                </c:pt>
                <c:pt idx="129">
                  <c:v>5</c:v>
                </c:pt>
                <c:pt idx="130">
                  <c:v>26.8</c:v>
                </c:pt>
                <c:pt idx="131">
                  <c:v>3.6</c:v>
                </c:pt>
                <c:pt idx="132">
                  <c:v>14.3</c:v>
                </c:pt>
                <c:pt idx="133">
                  <c:v>13.8</c:v>
                </c:pt>
                <c:pt idx="134">
                  <c:v>4.5999999999999996</c:v>
                </c:pt>
                <c:pt idx="135">
                  <c:v>3</c:v>
                </c:pt>
                <c:pt idx="136">
                  <c:v>8.6</c:v>
                </c:pt>
                <c:pt idx="137">
                  <c:v>10.8</c:v>
                </c:pt>
                <c:pt idx="138">
                  <c:v>5</c:v>
                </c:pt>
                <c:pt idx="139">
                  <c:v>12.7</c:v>
                </c:pt>
                <c:pt idx="140">
                  <c:v>15.4</c:v>
                </c:pt>
                <c:pt idx="141">
                  <c:v>26.2</c:v>
                </c:pt>
                <c:pt idx="142">
                  <c:v>12.6</c:v>
                </c:pt>
                <c:pt idx="143">
                  <c:v>2.7</c:v>
                </c:pt>
                <c:pt idx="144">
                  <c:v>8.6</c:v>
                </c:pt>
                <c:pt idx="145">
                  <c:v>6.6</c:v>
                </c:pt>
                <c:pt idx="146">
                  <c:v>5.3</c:v>
                </c:pt>
                <c:pt idx="147">
                  <c:v>17.2</c:v>
                </c:pt>
                <c:pt idx="148">
                  <c:v>15.4</c:v>
                </c:pt>
                <c:pt idx="149">
                  <c:v>25</c:v>
                </c:pt>
                <c:pt idx="150">
                  <c:v>-6</c:v>
                </c:pt>
                <c:pt idx="151">
                  <c:v>2.5</c:v>
                </c:pt>
                <c:pt idx="152">
                  <c:v>8.6</c:v>
                </c:pt>
                <c:pt idx="153">
                  <c:v>26.2</c:v>
                </c:pt>
                <c:pt idx="154">
                  <c:v>23.8</c:v>
                </c:pt>
                <c:pt idx="155">
                  <c:v>17.2</c:v>
                </c:pt>
                <c:pt idx="156">
                  <c:v>15.3</c:v>
                </c:pt>
                <c:pt idx="157">
                  <c:v>26.2</c:v>
                </c:pt>
                <c:pt idx="158">
                  <c:v>-6</c:v>
                </c:pt>
                <c:pt idx="159">
                  <c:v>2.2999999999999998</c:v>
                </c:pt>
                <c:pt idx="160">
                  <c:v>3</c:v>
                </c:pt>
                <c:pt idx="161">
                  <c:v>26.2</c:v>
                </c:pt>
                <c:pt idx="162">
                  <c:v>8.1999999999999993</c:v>
                </c:pt>
                <c:pt idx="163">
                  <c:v>17.2</c:v>
                </c:pt>
                <c:pt idx="164">
                  <c:v>15</c:v>
                </c:pt>
                <c:pt idx="165">
                  <c:v>26.2</c:v>
                </c:pt>
                <c:pt idx="166">
                  <c:v>-6</c:v>
                </c:pt>
                <c:pt idx="167">
                  <c:v>0.3</c:v>
                </c:pt>
                <c:pt idx="168">
                  <c:v>3</c:v>
                </c:pt>
                <c:pt idx="169">
                  <c:v>12.7</c:v>
                </c:pt>
                <c:pt idx="170">
                  <c:v>18.399999999999999</c:v>
                </c:pt>
                <c:pt idx="171">
                  <c:v>13.5</c:v>
                </c:pt>
                <c:pt idx="172">
                  <c:v>15.2</c:v>
                </c:pt>
                <c:pt idx="173">
                  <c:v>26.2</c:v>
                </c:pt>
                <c:pt idx="174">
                  <c:v>-6</c:v>
                </c:pt>
                <c:pt idx="175">
                  <c:v>-1.5</c:v>
                </c:pt>
                <c:pt idx="176">
                  <c:v>12.5</c:v>
                </c:pt>
                <c:pt idx="177">
                  <c:v>8.4</c:v>
                </c:pt>
                <c:pt idx="178">
                  <c:v>18.399999999999999</c:v>
                </c:pt>
                <c:pt idx="179">
                  <c:v>13.5</c:v>
                </c:pt>
                <c:pt idx="180">
                  <c:v>15.1</c:v>
                </c:pt>
                <c:pt idx="181">
                  <c:v>26.2</c:v>
                </c:pt>
                <c:pt idx="182">
                  <c:v>-6</c:v>
                </c:pt>
                <c:pt idx="183">
                  <c:v>4</c:v>
                </c:pt>
                <c:pt idx="184">
                  <c:v>8.8000000000000007</c:v>
                </c:pt>
                <c:pt idx="185">
                  <c:v>26.2</c:v>
                </c:pt>
                <c:pt idx="186">
                  <c:v>16.399999999999999</c:v>
                </c:pt>
                <c:pt idx="187">
                  <c:v>13.5</c:v>
                </c:pt>
                <c:pt idx="188">
                  <c:v>15.3</c:v>
                </c:pt>
                <c:pt idx="189">
                  <c:v>15</c:v>
                </c:pt>
                <c:pt idx="190">
                  <c:v>-6</c:v>
                </c:pt>
                <c:pt idx="191">
                  <c:v>12.9</c:v>
                </c:pt>
                <c:pt idx="192">
                  <c:v>18.100000000000001</c:v>
                </c:pt>
                <c:pt idx="193">
                  <c:v>25</c:v>
                </c:pt>
                <c:pt idx="194">
                  <c:v>0.7</c:v>
                </c:pt>
                <c:pt idx="195">
                  <c:v>13.5</c:v>
                </c:pt>
                <c:pt idx="196">
                  <c:v>15.3</c:v>
                </c:pt>
                <c:pt idx="197">
                  <c:v>6.6</c:v>
                </c:pt>
                <c:pt idx="198">
                  <c:v>11.7</c:v>
                </c:pt>
                <c:pt idx="199">
                  <c:v>18.100000000000001</c:v>
                </c:pt>
                <c:pt idx="200">
                  <c:v>25.5</c:v>
                </c:pt>
                <c:pt idx="201">
                  <c:v>1.9</c:v>
                </c:pt>
                <c:pt idx="202">
                  <c:v>2.5</c:v>
                </c:pt>
                <c:pt idx="203">
                  <c:v>11.3</c:v>
                </c:pt>
                <c:pt idx="204">
                  <c:v>-2.9</c:v>
                </c:pt>
                <c:pt idx="205">
                  <c:v>22.8</c:v>
                </c:pt>
                <c:pt idx="206">
                  <c:v>12.8</c:v>
                </c:pt>
                <c:pt idx="207">
                  <c:v>3.6</c:v>
                </c:pt>
                <c:pt idx="208">
                  <c:v>26.2</c:v>
                </c:pt>
                <c:pt idx="209">
                  <c:v>7.7</c:v>
                </c:pt>
                <c:pt idx="210">
                  <c:v>2.5</c:v>
                </c:pt>
                <c:pt idx="211">
                  <c:v>8.5</c:v>
                </c:pt>
                <c:pt idx="212">
                  <c:v>-2.9</c:v>
                </c:pt>
                <c:pt idx="213">
                  <c:v>22.4</c:v>
                </c:pt>
                <c:pt idx="214">
                  <c:v>11.5</c:v>
                </c:pt>
                <c:pt idx="215">
                  <c:v>11.5</c:v>
                </c:pt>
                <c:pt idx="216">
                  <c:v>26.9</c:v>
                </c:pt>
                <c:pt idx="217">
                  <c:v>5.3</c:v>
                </c:pt>
                <c:pt idx="218">
                  <c:v>14.3</c:v>
                </c:pt>
                <c:pt idx="219">
                  <c:v>9.1999999999999993</c:v>
                </c:pt>
                <c:pt idx="220">
                  <c:v>10.3</c:v>
                </c:pt>
                <c:pt idx="221">
                  <c:v>21.9</c:v>
                </c:pt>
                <c:pt idx="222">
                  <c:v>10.1</c:v>
                </c:pt>
                <c:pt idx="223">
                  <c:v>11</c:v>
                </c:pt>
                <c:pt idx="224">
                  <c:v>9</c:v>
                </c:pt>
                <c:pt idx="225">
                  <c:v>6.6</c:v>
                </c:pt>
                <c:pt idx="226">
                  <c:v>14.1</c:v>
                </c:pt>
                <c:pt idx="227">
                  <c:v>9.1999999999999993</c:v>
                </c:pt>
                <c:pt idx="228">
                  <c:v>5.8</c:v>
                </c:pt>
                <c:pt idx="229">
                  <c:v>3.9</c:v>
                </c:pt>
                <c:pt idx="230">
                  <c:v>3.9</c:v>
                </c:pt>
                <c:pt idx="231">
                  <c:v>10.6</c:v>
                </c:pt>
                <c:pt idx="232">
                  <c:v>9</c:v>
                </c:pt>
                <c:pt idx="233">
                  <c:v>9.5</c:v>
                </c:pt>
                <c:pt idx="234">
                  <c:v>12.3</c:v>
                </c:pt>
                <c:pt idx="235">
                  <c:v>-6</c:v>
                </c:pt>
                <c:pt idx="236">
                  <c:v>15.9</c:v>
                </c:pt>
                <c:pt idx="237">
                  <c:v>3.9</c:v>
                </c:pt>
                <c:pt idx="238">
                  <c:v>13.6</c:v>
                </c:pt>
                <c:pt idx="239">
                  <c:v>10.3</c:v>
                </c:pt>
                <c:pt idx="240">
                  <c:v>9</c:v>
                </c:pt>
                <c:pt idx="241">
                  <c:v>9.4</c:v>
                </c:pt>
                <c:pt idx="242">
                  <c:v>11.7</c:v>
                </c:pt>
                <c:pt idx="243">
                  <c:v>-6</c:v>
                </c:pt>
                <c:pt idx="244">
                  <c:v>15.9</c:v>
                </c:pt>
                <c:pt idx="245">
                  <c:v>1.1000000000000001</c:v>
                </c:pt>
                <c:pt idx="246">
                  <c:v>14.3</c:v>
                </c:pt>
                <c:pt idx="247">
                  <c:v>9.9</c:v>
                </c:pt>
                <c:pt idx="248">
                  <c:v>9</c:v>
                </c:pt>
                <c:pt idx="249">
                  <c:v>9.4</c:v>
                </c:pt>
                <c:pt idx="250">
                  <c:v>2.6</c:v>
                </c:pt>
                <c:pt idx="251">
                  <c:v>-6</c:v>
                </c:pt>
                <c:pt idx="252">
                  <c:v>15.9</c:v>
                </c:pt>
                <c:pt idx="253">
                  <c:v>24.1</c:v>
                </c:pt>
                <c:pt idx="254">
                  <c:v>14.3</c:v>
                </c:pt>
                <c:pt idx="255">
                  <c:v>9.6</c:v>
                </c:pt>
                <c:pt idx="256">
                  <c:v>12</c:v>
                </c:pt>
                <c:pt idx="257">
                  <c:v>10.4</c:v>
                </c:pt>
                <c:pt idx="258">
                  <c:v>2.1</c:v>
                </c:pt>
                <c:pt idx="259">
                  <c:v>-3</c:v>
                </c:pt>
                <c:pt idx="260">
                  <c:v>25.8</c:v>
                </c:pt>
                <c:pt idx="261">
                  <c:v>3.6</c:v>
                </c:pt>
                <c:pt idx="262">
                  <c:v>9.4</c:v>
                </c:pt>
                <c:pt idx="263">
                  <c:v>2</c:v>
                </c:pt>
                <c:pt idx="264">
                  <c:v>17.3</c:v>
                </c:pt>
                <c:pt idx="265">
                  <c:v>-0.7</c:v>
                </c:pt>
                <c:pt idx="266">
                  <c:v>6.1</c:v>
                </c:pt>
                <c:pt idx="267">
                  <c:v>26.3</c:v>
                </c:pt>
                <c:pt idx="268">
                  <c:v>15.3</c:v>
                </c:pt>
                <c:pt idx="269">
                  <c:v>8.6999999999999993</c:v>
                </c:pt>
                <c:pt idx="270">
                  <c:v>24</c:v>
                </c:pt>
                <c:pt idx="271">
                  <c:v>17.3</c:v>
                </c:pt>
                <c:pt idx="272">
                  <c:v>-1.2</c:v>
                </c:pt>
                <c:pt idx="273">
                  <c:v>9.3000000000000007</c:v>
                </c:pt>
                <c:pt idx="274">
                  <c:v>15.3</c:v>
                </c:pt>
                <c:pt idx="275">
                  <c:v>8.4</c:v>
                </c:pt>
                <c:pt idx="276">
                  <c:v>6.1</c:v>
                </c:pt>
                <c:pt idx="277">
                  <c:v>24.2</c:v>
                </c:pt>
              </c:numCache>
            </c:numRef>
          </c:xVal>
          <c:yVal>
            <c:numRef>
              <c:f>'Peterse thesis data'!$D$2:$D$279</c:f>
              <c:numCache>
                <c:formatCode>General</c:formatCode>
                <c:ptCount val="278"/>
                <c:pt idx="0">
                  <c:v>3.4</c:v>
                </c:pt>
                <c:pt idx="1">
                  <c:v>1.9</c:v>
                </c:pt>
                <c:pt idx="2">
                  <c:v>1.3</c:v>
                </c:pt>
                <c:pt idx="3">
                  <c:v>4.0999999999999996</c:v>
                </c:pt>
                <c:pt idx="4">
                  <c:v>0.5</c:v>
                </c:pt>
                <c:pt idx="5">
                  <c:v>0.5</c:v>
                </c:pt>
                <c:pt idx="6">
                  <c:v>0.3</c:v>
                </c:pt>
                <c:pt idx="7">
                  <c:v>5.0999999999999996</c:v>
                </c:pt>
                <c:pt idx="8">
                  <c:v>0.5</c:v>
                </c:pt>
                <c:pt idx="9">
                  <c:v>19.5</c:v>
                </c:pt>
                <c:pt idx="10">
                  <c:v>1.1000000000000001</c:v>
                </c:pt>
                <c:pt idx="11">
                  <c:v>0.1</c:v>
                </c:pt>
                <c:pt idx="12">
                  <c:v>1.2</c:v>
                </c:pt>
                <c:pt idx="13">
                  <c:v>1.6</c:v>
                </c:pt>
                <c:pt idx="14">
                  <c:v>0.4</c:v>
                </c:pt>
                <c:pt idx="15">
                  <c:v>2.5</c:v>
                </c:pt>
                <c:pt idx="16">
                  <c:v>0.7</c:v>
                </c:pt>
                <c:pt idx="17">
                  <c:v>0.5</c:v>
                </c:pt>
                <c:pt idx="18">
                  <c:v>19.399999999999999</c:v>
                </c:pt>
                <c:pt idx="19">
                  <c:v>13.3</c:v>
                </c:pt>
                <c:pt idx="20">
                  <c:v>3.7</c:v>
                </c:pt>
                <c:pt idx="21">
                  <c:v>1.1000000000000001</c:v>
                </c:pt>
                <c:pt idx="22">
                  <c:v>0.1</c:v>
                </c:pt>
                <c:pt idx="23">
                  <c:v>0.1</c:v>
                </c:pt>
                <c:pt idx="24">
                  <c:v>2.6</c:v>
                </c:pt>
                <c:pt idx="25">
                  <c:v>0.1</c:v>
                </c:pt>
                <c:pt idx="26">
                  <c:v>7</c:v>
                </c:pt>
                <c:pt idx="27">
                  <c:v>0</c:v>
                </c:pt>
                <c:pt idx="28">
                  <c:v>4.2</c:v>
                </c:pt>
                <c:pt idx="29">
                  <c:v>0.3</c:v>
                </c:pt>
                <c:pt idx="30">
                  <c:v>2.5</c:v>
                </c:pt>
                <c:pt idx="31">
                  <c:v>6</c:v>
                </c:pt>
                <c:pt idx="32">
                  <c:v>1</c:v>
                </c:pt>
                <c:pt idx="33">
                  <c:v>2.6</c:v>
                </c:pt>
                <c:pt idx="34">
                  <c:v>7.6</c:v>
                </c:pt>
                <c:pt idx="35">
                  <c:v>0</c:v>
                </c:pt>
                <c:pt idx="36">
                  <c:v>7.8</c:v>
                </c:pt>
                <c:pt idx="37">
                  <c:v>0</c:v>
                </c:pt>
                <c:pt idx="38">
                  <c:v>24.1</c:v>
                </c:pt>
                <c:pt idx="39">
                  <c:v>2.9</c:v>
                </c:pt>
                <c:pt idx="40">
                  <c:v>0.6</c:v>
                </c:pt>
                <c:pt idx="41">
                  <c:v>8.8000000000000007</c:v>
                </c:pt>
                <c:pt idx="42">
                  <c:v>8.4</c:v>
                </c:pt>
                <c:pt idx="43">
                  <c:v>8.8000000000000007</c:v>
                </c:pt>
                <c:pt idx="44">
                  <c:v>15.7</c:v>
                </c:pt>
                <c:pt idx="45">
                  <c:v>0.1</c:v>
                </c:pt>
                <c:pt idx="46">
                  <c:v>18</c:v>
                </c:pt>
                <c:pt idx="47">
                  <c:v>8.4</c:v>
                </c:pt>
                <c:pt idx="48">
                  <c:v>5.3</c:v>
                </c:pt>
                <c:pt idx="49">
                  <c:v>16.899999999999999</c:v>
                </c:pt>
                <c:pt idx="50">
                  <c:v>0.5</c:v>
                </c:pt>
                <c:pt idx="51">
                  <c:v>0</c:v>
                </c:pt>
                <c:pt idx="52">
                  <c:v>8.1</c:v>
                </c:pt>
                <c:pt idx="53">
                  <c:v>1</c:v>
                </c:pt>
                <c:pt idx="54">
                  <c:v>0.7</c:v>
                </c:pt>
                <c:pt idx="55">
                  <c:v>9.3000000000000007</c:v>
                </c:pt>
                <c:pt idx="56">
                  <c:v>1.1000000000000001</c:v>
                </c:pt>
                <c:pt idx="57">
                  <c:v>14.4</c:v>
                </c:pt>
                <c:pt idx="58">
                  <c:v>11.6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10.3</c:v>
                </c:pt>
                <c:pt idx="64">
                  <c:v>0.6</c:v>
                </c:pt>
                <c:pt idx="65">
                  <c:v>18.5</c:v>
                </c:pt>
                <c:pt idx="66">
                  <c:v>2.2000000000000002</c:v>
                </c:pt>
                <c:pt idx="67">
                  <c:v>3.5</c:v>
                </c:pt>
                <c:pt idx="68">
                  <c:v>16.399999999999999</c:v>
                </c:pt>
                <c:pt idx="69">
                  <c:v>0</c:v>
                </c:pt>
                <c:pt idx="70">
                  <c:v>12.8</c:v>
                </c:pt>
                <c:pt idx="71">
                  <c:v>19.600000000000001</c:v>
                </c:pt>
                <c:pt idx="72">
                  <c:v>0.5</c:v>
                </c:pt>
                <c:pt idx="73">
                  <c:v>16.399999999999999</c:v>
                </c:pt>
                <c:pt idx="74">
                  <c:v>1.3</c:v>
                </c:pt>
                <c:pt idx="75">
                  <c:v>0</c:v>
                </c:pt>
                <c:pt idx="76">
                  <c:v>15.8</c:v>
                </c:pt>
                <c:pt idx="77">
                  <c:v>0</c:v>
                </c:pt>
                <c:pt idx="78">
                  <c:v>17.399999999999999</c:v>
                </c:pt>
                <c:pt idx="79">
                  <c:v>12.1</c:v>
                </c:pt>
                <c:pt idx="80">
                  <c:v>17.600000000000001</c:v>
                </c:pt>
                <c:pt idx="81">
                  <c:v>8.9</c:v>
                </c:pt>
                <c:pt idx="82">
                  <c:v>5</c:v>
                </c:pt>
                <c:pt idx="83">
                  <c:v>4.3</c:v>
                </c:pt>
                <c:pt idx="84">
                  <c:v>9.8000000000000007</c:v>
                </c:pt>
                <c:pt idx="85">
                  <c:v>0</c:v>
                </c:pt>
                <c:pt idx="86">
                  <c:v>8</c:v>
                </c:pt>
                <c:pt idx="87">
                  <c:v>0.8</c:v>
                </c:pt>
                <c:pt idx="88">
                  <c:v>14.3</c:v>
                </c:pt>
                <c:pt idx="89">
                  <c:v>5.8</c:v>
                </c:pt>
                <c:pt idx="90">
                  <c:v>1.3</c:v>
                </c:pt>
                <c:pt idx="91">
                  <c:v>0</c:v>
                </c:pt>
                <c:pt idx="92">
                  <c:v>14.5</c:v>
                </c:pt>
                <c:pt idx="93">
                  <c:v>0</c:v>
                </c:pt>
                <c:pt idx="94">
                  <c:v>16.899999999999999</c:v>
                </c:pt>
                <c:pt idx="95">
                  <c:v>1.6</c:v>
                </c:pt>
                <c:pt idx="96">
                  <c:v>5.5</c:v>
                </c:pt>
                <c:pt idx="97">
                  <c:v>0.4</c:v>
                </c:pt>
                <c:pt idx="98">
                  <c:v>3.2</c:v>
                </c:pt>
                <c:pt idx="99">
                  <c:v>0.8</c:v>
                </c:pt>
                <c:pt idx="100">
                  <c:v>16.8</c:v>
                </c:pt>
                <c:pt idx="101">
                  <c:v>0.1</c:v>
                </c:pt>
                <c:pt idx="102">
                  <c:v>1.3</c:v>
                </c:pt>
                <c:pt idx="103">
                  <c:v>1.5</c:v>
                </c:pt>
                <c:pt idx="104">
                  <c:v>9.6999999999999993</c:v>
                </c:pt>
                <c:pt idx="105">
                  <c:v>0.1</c:v>
                </c:pt>
                <c:pt idx="106">
                  <c:v>1.3</c:v>
                </c:pt>
                <c:pt idx="107">
                  <c:v>2.6</c:v>
                </c:pt>
                <c:pt idx="108">
                  <c:v>0</c:v>
                </c:pt>
                <c:pt idx="109">
                  <c:v>0.3</c:v>
                </c:pt>
                <c:pt idx="110">
                  <c:v>1.6</c:v>
                </c:pt>
                <c:pt idx="111">
                  <c:v>1.3</c:v>
                </c:pt>
                <c:pt idx="112">
                  <c:v>0.4</c:v>
                </c:pt>
                <c:pt idx="113">
                  <c:v>3.8</c:v>
                </c:pt>
                <c:pt idx="114">
                  <c:v>2.2000000000000002</c:v>
                </c:pt>
                <c:pt idx="115">
                  <c:v>2.2999999999999998</c:v>
                </c:pt>
                <c:pt idx="116">
                  <c:v>15.2</c:v>
                </c:pt>
                <c:pt idx="117">
                  <c:v>0.2</c:v>
                </c:pt>
                <c:pt idx="118">
                  <c:v>2.2000000000000002</c:v>
                </c:pt>
                <c:pt idx="119">
                  <c:v>9.3000000000000007</c:v>
                </c:pt>
                <c:pt idx="120">
                  <c:v>9.6</c:v>
                </c:pt>
                <c:pt idx="121">
                  <c:v>1.4</c:v>
                </c:pt>
                <c:pt idx="122">
                  <c:v>16.600000000000001</c:v>
                </c:pt>
                <c:pt idx="123">
                  <c:v>18.100000000000001</c:v>
                </c:pt>
                <c:pt idx="124">
                  <c:v>7.1</c:v>
                </c:pt>
                <c:pt idx="125">
                  <c:v>0.1</c:v>
                </c:pt>
                <c:pt idx="126">
                  <c:v>7.3</c:v>
                </c:pt>
                <c:pt idx="127">
                  <c:v>0.9</c:v>
                </c:pt>
                <c:pt idx="128">
                  <c:v>2.2999999999999998</c:v>
                </c:pt>
                <c:pt idx="129">
                  <c:v>1.1000000000000001</c:v>
                </c:pt>
                <c:pt idx="130">
                  <c:v>9</c:v>
                </c:pt>
                <c:pt idx="131">
                  <c:v>0</c:v>
                </c:pt>
                <c:pt idx="132">
                  <c:v>4.7</c:v>
                </c:pt>
                <c:pt idx="133">
                  <c:v>0.5</c:v>
                </c:pt>
                <c:pt idx="134">
                  <c:v>1.5</c:v>
                </c:pt>
                <c:pt idx="135">
                  <c:v>4.2</c:v>
                </c:pt>
                <c:pt idx="136">
                  <c:v>5.0999999999999996</c:v>
                </c:pt>
                <c:pt idx="137">
                  <c:v>1.4</c:v>
                </c:pt>
                <c:pt idx="138">
                  <c:v>18.7</c:v>
                </c:pt>
                <c:pt idx="139">
                  <c:v>3</c:v>
                </c:pt>
                <c:pt idx="140">
                  <c:v>11.7</c:v>
                </c:pt>
                <c:pt idx="141">
                  <c:v>0.5</c:v>
                </c:pt>
                <c:pt idx="142">
                  <c:v>25.4</c:v>
                </c:pt>
                <c:pt idx="143">
                  <c:v>1.6</c:v>
                </c:pt>
                <c:pt idx="144">
                  <c:v>14.2</c:v>
                </c:pt>
                <c:pt idx="145">
                  <c:v>3.2</c:v>
                </c:pt>
                <c:pt idx="146">
                  <c:v>0.9</c:v>
                </c:pt>
                <c:pt idx="147">
                  <c:v>4</c:v>
                </c:pt>
                <c:pt idx="148">
                  <c:v>14.4</c:v>
                </c:pt>
                <c:pt idx="149">
                  <c:v>7.9</c:v>
                </c:pt>
                <c:pt idx="150">
                  <c:v>3.8</c:v>
                </c:pt>
                <c:pt idx="151">
                  <c:v>10</c:v>
                </c:pt>
                <c:pt idx="152">
                  <c:v>2.8</c:v>
                </c:pt>
                <c:pt idx="153">
                  <c:v>0.1</c:v>
                </c:pt>
                <c:pt idx="154">
                  <c:v>0.4</c:v>
                </c:pt>
                <c:pt idx="155">
                  <c:v>6.2</c:v>
                </c:pt>
                <c:pt idx="156">
                  <c:v>2.1</c:v>
                </c:pt>
                <c:pt idx="157">
                  <c:v>0.1</c:v>
                </c:pt>
                <c:pt idx="158">
                  <c:v>12.5</c:v>
                </c:pt>
                <c:pt idx="159">
                  <c:v>1.1000000000000001</c:v>
                </c:pt>
                <c:pt idx="160">
                  <c:v>3.8</c:v>
                </c:pt>
                <c:pt idx="161">
                  <c:v>0.1</c:v>
                </c:pt>
                <c:pt idx="162">
                  <c:v>1.6</c:v>
                </c:pt>
                <c:pt idx="163">
                  <c:v>2.4</c:v>
                </c:pt>
                <c:pt idx="164">
                  <c:v>14.8</c:v>
                </c:pt>
                <c:pt idx="165">
                  <c:v>0.9</c:v>
                </c:pt>
                <c:pt idx="166">
                  <c:v>2</c:v>
                </c:pt>
                <c:pt idx="167">
                  <c:v>0.9</c:v>
                </c:pt>
                <c:pt idx="168">
                  <c:v>1.9</c:v>
                </c:pt>
                <c:pt idx="169">
                  <c:v>11.5</c:v>
                </c:pt>
                <c:pt idx="170">
                  <c:v>0.2</c:v>
                </c:pt>
                <c:pt idx="171">
                  <c:v>2</c:v>
                </c:pt>
                <c:pt idx="172">
                  <c:v>15.3</c:v>
                </c:pt>
                <c:pt idx="173">
                  <c:v>0</c:v>
                </c:pt>
                <c:pt idx="174">
                  <c:v>17.899999999999999</c:v>
                </c:pt>
                <c:pt idx="175">
                  <c:v>0.9</c:v>
                </c:pt>
                <c:pt idx="176">
                  <c:v>6</c:v>
                </c:pt>
                <c:pt idx="177">
                  <c:v>3</c:v>
                </c:pt>
                <c:pt idx="178">
                  <c:v>0.2</c:v>
                </c:pt>
                <c:pt idx="179">
                  <c:v>2.6</c:v>
                </c:pt>
                <c:pt idx="180">
                  <c:v>23.9</c:v>
                </c:pt>
                <c:pt idx="181">
                  <c:v>0.2</c:v>
                </c:pt>
                <c:pt idx="182">
                  <c:v>16.7</c:v>
                </c:pt>
                <c:pt idx="183">
                  <c:v>1.3</c:v>
                </c:pt>
                <c:pt idx="184">
                  <c:v>1.4</c:v>
                </c:pt>
                <c:pt idx="185">
                  <c:v>0.5</c:v>
                </c:pt>
                <c:pt idx="186">
                  <c:v>2.2999999999999998</c:v>
                </c:pt>
                <c:pt idx="187">
                  <c:v>8.5</c:v>
                </c:pt>
                <c:pt idx="188">
                  <c:v>10.5</c:v>
                </c:pt>
                <c:pt idx="189">
                  <c:v>0</c:v>
                </c:pt>
                <c:pt idx="190">
                  <c:v>12.9</c:v>
                </c:pt>
                <c:pt idx="191">
                  <c:v>9.6999999999999993</c:v>
                </c:pt>
                <c:pt idx="192">
                  <c:v>19.600000000000001</c:v>
                </c:pt>
                <c:pt idx="193">
                  <c:v>10.199999999999999</c:v>
                </c:pt>
                <c:pt idx="194">
                  <c:v>0.9</c:v>
                </c:pt>
                <c:pt idx="195">
                  <c:v>1.8</c:v>
                </c:pt>
                <c:pt idx="196">
                  <c:v>2.5</c:v>
                </c:pt>
                <c:pt idx="197">
                  <c:v>11.8</c:v>
                </c:pt>
                <c:pt idx="198">
                  <c:v>6.8</c:v>
                </c:pt>
                <c:pt idx="199">
                  <c:v>19.7</c:v>
                </c:pt>
                <c:pt idx="200">
                  <c:v>0.3</c:v>
                </c:pt>
                <c:pt idx="201">
                  <c:v>0.7</c:v>
                </c:pt>
                <c:pt idx="202">
                  <c:v>2</c:v>
                </c:pt>
                <c:pt idx="203">
                  <c:v>16.8</c:v>
                </c:pt>
                <c:pt idx="204">
                  <c:v>0.9</c:v>
                </c:pt>
                <c:pt idx="205">
                  <c:v>0.2</c:v>
                </c:pt>
                <c:pt idx="206">
                  <c:v>16.600000000000001</c:v>
                </c:pt>
                <c:pt idx="207">
                  <c:v>0.9</c:v>
                </c:pt>
                <c:pt idx="208">
                  <c:v>0.5</c:v>
                </c:pt>
                <c:pt idx="209">
                  <c:v>17.7</c:v>
                </c:pt>
                <c:pt idx="210">
                  <c:v>2.1</c:v>
                </c:pt>
                <c:pt idx="211">
                  <c:v>8.1</c:v>
                </c:pt>
                <c:pt idx="212">
                  <c:v>0.6</c:v>
                </c:pt>
                <c:pt idx="213">
                  <c:v>0.1</c:v>
                </c:pt>
                <c:pt idx="214">
                  <c:v>7.5</c:v>
                </c:pt>
                <c:pt idx="215">
                  <c:v>20.2</c:v>
                </c:pt>
                <c:pt idx="216">
                  <c:v>0.1</c:v>
                </c:pt>
                <c:pt idx="217">
                  <c:v>0.8</c:v>
                </c:pt>
                <c:pt idx="218">
                  <c:v>7.1</c:v>
                </c:pt>
                <c:pt idx="219">
                  <c:v>0</c:v>
                </c:pt>
                <c:pt idx="220">
                  <c:v>6.8</c:v>
                </c:pt>
                <c:pt idx="221">
                  <c:v>0.4</c:v>
                </c:pt>
                <c:pt idx="222">
                  <c:v>1.3</c:v>
                </c:pt>
                <c:pt idx="223">
                  <c:v>13.8</c:v>
                </c:pt>
                <c:pt idx="224">
                  <c:v>16.899999999999999</c:v>
                </c:pt>
                <c:pt idx="225">
                  <c:v>1.1000000000000001</c:v>
                </c:pt>
                <c:pt idx="226">
                  <c:v>6.3</c:v>
                </c:pt>
                <c:pt idx="227">
                  <c:v>15.4</c:v>
                </c:pt>
                <c:pt idx="228">
                  <c:v>2.2999999999999998</c:v>
                </c:pt>
                <c:pt idx="229">
                  <c:v>0.2</c:v>
                </c:pt>
                <c:pt idx="230">
                  <c:v>1.4</c:v>
                </c:pt>
                <c:pt idx="231">
                  <c:v>15.5</c:v>
                </c:pt>
                <c:pt idx="232">
                  <c:v>11.1</c:v>
                </c:pt>
                <c:pt idx="233">
                  <c:v>27.6</c:v>
                </c:pt>
                <c:pt idx="234">
                  <c:v>0</c:v>
                </c:pt>
                <c:pt idx="235">
                  <c:v>6.1</c:v>
                </c:pt>
                <c:pt idx="236">
                  <c:v>2.2999999999999998</c:v>
                </c:pt>
                <c:pt idx="237">
                  <c:v>0.7</c:v>
                </c:pt>
                <c:pt idx="238">
                  <c:v>11.4</c:v>
                </c:pt>
                <c:pt idx="239">
                  <c:v>18</c:v>
                </c:pt>
                <c:pt idx="240">
                  <c:v>15.8</c:v>
                </c:pt>
                <c:pt idx="241">
                  <c:v>1.5</c:v>
                </c:pt>
                <c:pt idx="242">
                  <c:v>12.8</c:v>
                </c:pt>
                <c:pt idx="243">
                  <c:v>8</c:v>
                </c:pt>
                <c:pt idx="244">
                  <c:v>1.6</c:v>
                </c:pt>
                <c:pt idx="245">
                  <c:v>0.4</c:v>
                </c:pt>
                <c:pt idx="246">
                  <c:v>11.4</c:v>
                </c:pt>
                <c:pt idx="247">
                  <c:v>4.7</c:v>
                </c:pt>
                <c:pt idx="248">
                  <c:v>21.8</c:v>
                </c:pt>
                <c:pt idx="249">
                  <c:v>2.1</c:v>
                </c:pt>
                <c:pt idx="250">
                  <c:v>0.6</c:v>
                </c:pt>
                <c:pt idx="251">
                  <c:v>1.4</c:v>
                </c:pt>
                <c:pt idx="252">
                  <c:v>0.9</c:v>
                </c:pt>
                <c:pt idx="253">
                  <c:v>0</c:v>
                </c:pt>
                <c:pt idx="254">
                  <c:v>10.1</c:v>
                </c:pt>
                <c:pt idx="255">
                  <c:v>24.6</c:v>
                </c:pt>
                <c:pt idx="256">
                  <c:v>0.5</c:v>
                </c:pt>
                <c:pt idx="257">
                  <c:v>8.5</c:v>
                </c:pt>
                <c:pt idx="258">
                  <c:v>1.1000000000000001</c:v>
                </c:pt>
                <c:pt idx="259">
                  <c:v>2.9</c:v>
                </c:pt>
                <c:pt idx="260">
                  <c:v>0</c:v>
                </c:pt>
                <c:pt idx="261">
                  <c:v>1.7</c:v>
                </c:pt>
                <c:pt idx="262">
                  <c:v>9.1</c:v>
                </c:pt>
                <c:pt idx="263">
                  <c:v>0.5</c:v>
                </c:pt>
                <c:pt idx="264">
                  <c:v>0.8</c:v>
                </c:pt>
                <c:pt idx="265">
                  <c:v>1.6</c:v>
                </c:pt>
                <c:pt idx="266">
                  <c:v>5.2</c:v>
                </c:pt>
                <c:pt idx="267">
                  <c:v>0</c:v>
                </c:pt>
                <c:pt idx="268">
                  <c:v>17.3</c:v>
                </c:pt>
                <c:pt idx="269">
                  <c:v>25.5</c:v>
                </c:pt>
                <c:pt idx="270">
                  <c:v>12.8</c:v>
                </c:pt>
                <c:pt idx="271">
                  <c:v>0.3</c:v>
                </c:pt>
                <c:pt idx="272">
                  <c:v>0.8</c:v>
                </c:pt>
                <c:pt idx="273">
                  <c:v>2.5</c:v>
                </c:pt>
                <c:pt idx="274">
                  <c:v>1.3</c:v>
                </c:pt>
                <c:pt idx="275">
                  <c:v>13.5</c:v>
                </c:pt>
                <c:pt idx="276">
                  <c:v>0.6</c:v>
                </c:pt>
                <c:pt idx="27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0-6341-9F40-4951C25BE058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data'!$V$48</c:f>
              <c:numCache>
                <c:formatCode>0.0</c:formatCode>
                <c:ptCount val="1"/>
                <c:pt idx="0">
                  <c:v>20.8</c:v>
                </c:pt>
              </c:numCache>
            </c:numRef>
          </c:xVal>
          <c:yVal>
            <c:numRef>
              <c:f>'Peterse thesis data'!$AK$48</c:f>
              <c:numCache>
                <c:formatCode>0.00</c:formatCode>
                <c:ptCount val="1"/>
                <c:pt idx="0">
                  <c:v>4.7580913753439642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0-6341-9F40-4951C25B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13816"/>
        <c:axId val="-2133617560"/>
      </c:scatterChart>
      <c:valAx>
        <c:axId val="-213291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617560"/>
        <c:crosses val="autoZero"/>
        <c:crossBetween val="midCat"/>
      </c:valAx>
      <c:valAx>
        <c:axId val="-2133617560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913816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2c vs MAT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data'!$I$2:$I$279</c:f>
              <c:numCache>
                <c:formatCode>General</c:formatCode>
                <c:ptCount val="278"/>
                <c:pt idx="0">
                  <c:v>13.9</c:v>
                </c:pt>
                <c:pt idx="1">
                  <c:v>14.7</c:v>
                </c:pt>
                <c:pt idx="2">
                  <c:v>19</c:v>
                </c:pt>
                <c:pt idx="3">
                  <c:v>17.3</c:v>
                </c:pt>
                <c:pt idx="4">
                  <c:v>12.2</c:v>
                </c:pt>
                <c:pt idx="5">
                  <c:v>22.9</c:v>
                </c:pt>
                <c:pt idx="6">
                  <c:v>20.8</c:v>
                </c:pt>
                <c:pt idx="7">
                  <c:v>21.7</c:v>
                </c:pt>
                <c:pt idx="8">
                  <c:v>6.1</c:v>
                </c:pt>
                <c:pt idx="9">
                  <c:v>2.4</c:v>
                </c:pt>
                <c:pt idx="10">
                  <c:v>9.5</c:v>
                </c:pt>
                <c:pt idx="11">
                  <c:v>24.7</c:v>
                </c:pt>
                <c:pt idx="12">
                  <c:v>18.2</c:v>
                </c:pt>
                <c:pt idx="13">
                  <c:v>17.2</c:v>
                </c:pt>
                <c:pt idx="14">
                  <c:v>17.8</c:v>
                </c:pt>
                <c:pt idx="15">
                  <c:v>19.600000000000001</c:v>
                </c:pt>
                <c:pt idx="16">
                  <c:v>20.8</c:v>
                </c:pt>
                <c:pt idx="17">
                  <c:v>17.2</c:v>
                </c:pt>
                <c:pt idx="18">
                  <c:v>14</c:v>
                </c:pt>
                <c:pt idx="19">
                  <c:v>17.2</c:v>
                </c:pt>
                <c:pt idx="20">
                  <c:v>19.2</c:v>
                </c:pt>
                <c:pt idx="21">
                  <c:v>8.3000000000000007</c:v>
                </c:pt>
                <c:pt idx="22">
                  <c:v>23.7</c:v>
                </c:pt>
                <c:pt idx="23">
                  <c:v>24.1</c:v>
                </c:pt>
                <c:pt idx="24">
                  <c:v>26</c:v>
                </c:pt>
                <c:pt idx="25">
                  <c:v>24</c:v>
                </c:pt>
                <c:pt idx="26">
                  <c:v>5.4</c:v>
                </c:pt>
                <c:pt idx="27">
                  <c:v>14.6</c:v>
                </c:pt>
                <c:pt idx="28">
                  <c:v>8.4</c:v>
                </c:pt>
                <c:pt idx="29">
                  <c:v>27</c:v>
                </c:pt>
                <c:pt idx="30">
                  <c:v>15.3</c:v>
                </c:pt>
                <c:pt idx="31">
                  <c:v>8.1</c:v>
                </c:pt>
                <c:pt idx="32">
                  <c:v>6.1</c:v>
                </c:pt>
                <c:pt idx="33">
                  <c:v>10</c:v>
                </c:pt>
                <c:pt idx="34">
                  <c:v>5.8</c:v>
                </c:pt>
                <c:pt idx="35">
                  <c:v>14.6</c:v>
                </c:pt>
                <c:pt idx="36">
                  <c:v>12.8</c:v>
                </c:pt>
                <c:pt idx="37">
                  <c:v>26.7</c:v>
                </c:pt>
                <c:pt idx="38">
                  <c:v>15.3</c:v>
                </c:pt>
                <c:pt idx="39">
                  <c:v>7.6</c:v>
                </c:pt>
                <c:pt idx="40">
                  <c:v>7.8</c:v>
                </c:pt>
                <c:pt idx="41">
                  <c:v>-2.9</c:v>
                </c:pt>
                <c:pt idx="42">
                  <c:v>8.6999999999999993</c:v>
                </c:pt>
                <c:pt idx="43">
                  <c:v>2</c:v>
                </c:pt>
                <c:pt idx="44">
                  <c:v>12.8</c:v>
                </c:pt>
                <c:pt idx="45">
                  <c:v>26.6</c:v>
                </c:pt>
                <c:pt idx="46">
                  <c:v>15.4</c:v>
                </c:pt>
                <c:pt idx="47">
                  <c:v>7.3</c:v>
                </c:pt>
                <c:pt idx="48">
                  <c:v>10.3</c:v>
                </c:pt>
                <c:pt idx="49">
                  <c:v>8</c:v>
                </c:pt>
                <c:pt idx="50">
                  <c:v>12.1</c:v>
                </c:pt>
                <c:pt idx="51">
                  <c:v>4.8</c:v>
                </c:pt>
                <c:pt idx="52">
                  <c:v>11.5</c:v>
                </c:pt>
                <c:pt idx="53">
                  <c:v>19.899999999999999</c:v>
                </c:pt>
                <c:pt idx="54">
                  <c:v>3.6</c:v>
                </c:pt>
                <c:pt idx="55">
                  <c:v>6.9</c:v>
                </c:pt>
                <c:pt idx="56">
                  <c:v>5.3</c:v>
                </c:pt>
                <c:pt idx="57">
                  <c:v>8.6</c:v>
                </c:pt>
                <c:pt idx="58">
                  <c:v>15.7</c:v>
                </c:pt>
                <c:pt idx="59">
                  <c:v>9.4</c:v>
                </c:pt>
                <c:pt idx="60">
                  <c:v>13.8</c:v>
                </c:pt>
                <c:pt idx="61">
                  <c:v>18</c:v>
                </c:pt>
                <c:pt idx="62">
                  <c:v>15.2</c:v>
                </c:pt>
                <c:pt idx="63">
                  <c:v>6.6</c:v>
                </c:pt>
                <c:pt idx="64">
                  <c:v>5.3</c:v>
                </c:pt>
                <c:pt idx="65">
                  <c:v>7.1</c:v>
                </c:pt>
                <c:pt idx="66">
                  <c:v>-0.4</c:v>
                </c:pt>
                <c:pt idx="67">
                  <c:v>12.5</c:v>
                </c:pt>
                <c:pt idx="68">
                  <c:v>14.2</c:v>
                </c:pt>
                <c:pt idx="69">
                  <c:v>16.399999999999999</c:v>
                </c:pt>
                <c:pt idx="70">
                  <c:v>15.2</c:v>
                </c:pt>
                <c:pt idx="71">
                  <c:v>6.2</c:v>
                </c:pt>
                <c:pt idx="72">
                  <c:v>5.3</c:v>
                </c:pt>
                <c:pt idx="73">
                  <c:v>7.2</c:v>
                </c:pt>
                <c:pt idx="74">
                  <c:v>3.5</c:v>
                </c:pt>
                <c:pt idx="75">
                  <c:v>21.5</c:v>
                </c:pt>
                <c:pt idx="76">
                  <c:v>14.3</c:v>
                </c:pt>
                <c:pt idx="77">
                  <c:v>-6.7</c:v>
                </c:pt>
                <c:pt idx="78">
                  <c:v>8.6</c:v>
                </c:pt>
                <c:pt idx="79">
                  <c:v>5.7</c:v>
                </c:pt>
                <c:pt idx="80">
                  <c:v>18.5</c:v>
                </c:pt>
                <c:pt idx="81">
                  <c:v>3.8</c:v>
                </c:pt>
                <c:pt idx="82">
                  <c:v>3.5</c:v>
                </c:pt>
                <c:pt idx="83">
                  <c:v>21</c:v>
                </c:pt>
                <c:pt idx="84">
                  <c:v>14.6</c:v>
                </c:pt>
                <c:pt idx="85">
                  <c:v>10.5</c:v>
                </c:pt>
                <c:pt idx="86">
                  <c:v>8.5</c:v>
                </c:pt>
                <c:pt idx="87">
                  <c:v>4.9000000000000004</c:v>
                </c:pt>
                <c:pt idx="88">
                  <c:v>2</c:v>
                </c:pt>
                <c:pt idx="89">
                  <c:v>8.5</c:v>
                </c:pt>
                <c:pt idx="90">
                  <c:v>8.8000000000000007</c:v>
                </c:pt>
                <c:pt idx="91">
                  <c:v>21</c:v>
                </c:pt>
                <c:pt idx="92">
                  <c:v>14.5</c:v>
                </c:pt>
                <c:pt idx="93">
                  <c:v>24.6</c:v>
                </c:pt>
                <c:pt idx="94">
                  <c:v>10.5</c:v>
                </c:pt>
                <c:pt idx="95">
                  <c:v>4.8</c:v>
                </c:pt>
                <c:pt idx="96">
                  <c:v>2</c:v>
                </c:pt>
                <c:pt idx="97">
                  <c:v>9.9</c:v>
                </c:pt>
                <c:pt idx="98">
                  <c:v>14</c:v>
                </c:pt>
                <c:pt idx="99">
                  <c:v>8.8000000000000007</c:v>
                </c:pt>
                <c:pt idx="100">
                  <c:v>14.9</c:v>
                </c:pt>
                <c:pt idx="101">
                  <c:v>24.9</c:v>
                </c:pt>
                <c:pt idx="102">
                  <c:v>6.4</c:v>
                </c:pt>
                <c:pt idx="103">
                  <c:v>4.5999999999999996</c:v>
                </c:pt>
                <c:pt idx="104">
                  <c:v>2</c:v>
                </c:pt>
                <c:pt idx="105">
                  <c:v>24.6</c:v>
                </c:pt>
                <c:pt idx="106">
                  <c:v>15.4</c:v>
                </c:pt>
                <c:pt idx="107">
                  <c:v>10.3</c:v>
                </c:pt>
                <c:pt idx="108">
                  <c:v>14.1</c:v>
                </c:pt>
                <c:pt idx="109">
                  <c:v>21.2</c:v>
                </c:pt>
                <c:pt idx="110">
                  <c:v>7.7</c:v>
                </c:pt>
                <c:pt idx="111">
                  <c:v>3.9</c:v>
                </c:pt>
                <c:pt idx="112">
                  <c:v>7</c:v>
                </c:pt>
                <c:pt idx="113">
                  <c:v>24.9</c:v>
                </c:pt>
                <c:pt idx="114">
                  <c:v>14.2</c:v>
                </c:pt>
                <c:pt idx="115">
                  <c:v>15</c:v>
                </c:pt>
                <c:pt idx="116">
                  <c:v>13.5</c:v>
                </c:pt>
                <c:pt idx="117">
                  <c:v>5</c:v>
                </c:pt>
                <c:pt idx="118">
                  <c:v>3.6</c:v>
                </c:pt>
                <c:pt idx="119">
                  <c:v>3.6</c:v>
                </c:pt>
                <c:pt idx="120">
                  <c:v>22.8</c:v>
                </c:pt>
                <c:pt idx="121">
                  <c:v>25.6</c:v>
                </c:pt>
                <c:pt idx="122">
                  <c:v>15.4</c:v>
                </c:pt>
                <c:pt idx="123">
                  <c:v>3.6</c:v>
                </c:pt>
                <c:pt idx="124">
                  <c:v>14.1</c:v>
                </c:pt>
                <c:pt idx="125">
                  <c:v>26.2</c:v>
                </c:pt>
                <c:pt idx="126">
                  <c:v>8.1999999999999993</c:v>
                </c:pt>
                <c:pt idx="127">
                  <c:v>3.1</c:v>
                </c:pt>
                <c:pt idx="128">
                  <c:v>8.6</c:v>
                </c:pt>
                <c:pt idx="129">
                  <c:v>5</c:v>
                </c:pt>
                <c:pt idx="130">
                  <c:v>26.8</c:v>
                </c:pt>
                <c:pt idx="131">
                  <c:v>3.6</c:v>
                </c:pt>
                <c:pt idx="132">
                  <c:v>14.3</c:v>
                </c:pt>
                <c:pt idx="133">
                  <c:v>13.8</c:v>
                </c:pt>
                <c:pt idx="134">
                  <c:v>4.5999999999999996</c:v>
                </c:pt>
                <c:pt idx="135">
                  <c:v>3</c:v>
                </c:pt>
                <c:pt idx="136">
                  <c:v>8.6</c:v>
                </c:pt>
                <c:pt idx="137">
                  <c:v>10.8</c:v>
                </c:pt>
                <c:pt idx="138">
                  <c:v>5</c:v>
                </c:pt>
                <c:pt idx="139">
                  <c:v>12.7</c:v>
                </c:pt>
                <c:pt idx="140">
                  <c:v>15.4</c:v>
                </c:pt>
                <c:pt idx="141">
                  <c:v>26.2</c:v>
                </c:pt>
                <c:pt idx="142">
                  <c:v>12.6</c:v>
                </c:pt>
                <c:pt idx="143">
                  <c:v>2.7</c:v>
                </c:pt>
                <c:pt idx="144">
                  <c:v>8.6</c:v>
                </c:pt>
                <c:pt idx="145">
                  <c:v>6.6</c:v>
                </c:pt>
                <c:pt idx="146">
                  <c:v>5.3</c:v>
                </c:pt>
                <c:pt idx="147">
                  <c:v>17.2</c:v>
                </c:pt>
                <c:pt idx="148">
                  <c:v>15.4</c:v>
                </c:pt>
                <c:pt idx="149">
                  <c:v>25</c:v>
                </c:pt>
                <c:pt idx="150">
                  <c:v>-6</c:v>
                </c:pt>
                <c:pt idx="151">
                  <c:v>2.5</c:v>
                </c:pt>
                <c:pt idx="152">
                  <c:v>8.6</c:v>
                </c:pt>
                <c:pt idx="153">
                  <c:v>26.2</c:v>
                </c:pt>
                <c:pt idx="154">
                  <c:v>23.8</c:v>
                </c:pt>
                <c:pt idx="155">
                  <c:v>17.2</c:v>
                </c:pt>
                <c:pt idx="156">
                  <c:v>15.3</c:v>
                </c:pt>
                <c:pt idx="157">
                  <c:v>26.2</c:v>
                </c:pt>
                <c:pt idx="158">
                  <c:v>-6</c:v>
                </c:pt>
                <c:pt idx="159">
                  <c:v>2.2999999999999998</c:v>
                </c:pt>
                <c:pt idx="160">
                  <c:v>3</c:v>
                </c:pt>
                <c:pt idx="161">
                  <c:v>26.2</c:v>
                </c:pt>
                <c:pt idx="162">
                  <c:v>8.1999999999999993</c:v>
                </c:pt>
                <c:pt idx="163">
                  <c:v>17.2</c:v>
                </c:pt>
                <c:pt idx="164">
                  <c:v>15</c:v>
                </c:pt>
                <c:pt idx="165">
                  <c:v>26.2</c:v>
                </c:pt>
                <c:pt idx="166">
                  <c:v>-6</c:v>
                </c:pt>
                <c:pt idx="167">
                  <c:v>0.3</c:v>
                </c:pt>
                <c:pt idx="168">
                  <c:v>3</c:v>
                </c:pt>
                <c:pt idx="169">
                  <c:v>12.7</c:v>
                </c:pt>
                <c:pt idx="170">
                  <c:v>18.399999999999999</c:v>
                </c:pt>
                <c:pt idx="171">
                  <c:v>13.5</c:v>
                </c:pt>
                <c:pt idx="172">
                  <c:v>15.2</c:v>
                </c:pt>
                <c:pt idx="173">
                  <c:v>26.2</c:v>
                </c:pt>
                <c:pt idx="174">
                  <c:v>-6</c:v>
                </c:pt>
                <c:pt idx="175">
                  <c:v>-1.5</c:v>
                </c:pt>
                <c:pt idx="176">
                  <c:v>12.5</c:v>
                </c:pt>
                <c:pt idx="177">
                  <c:v>8.4</c:v>
                </c:pt>
                <c:pt idx="178">
                  <c:v>18.399999999999999</c:v>
                </c:pt>
                <c:pt idx="179">
                  <c:v>13.5</c:v>
                </c:pt>
                <c:pt idx="180">
                  <c:v>15.1</c:v>
                </c:pt>
                <c:pt idx="181">
                  <c:v>26.2</c:v>
                </c:pt>
                <c:pt idx="182">
                  <c:v>-6</c:v>
                </c:pt>
                <c:pt idx="183">
                  <c:v>4</c:v>
                </c:pt>
                <c:pt idx="184">
                  <c:v>8.8000000000000007</c:v>
                </c:pt>
                <c:pt idx="185">
                  <c:v>26.2</c:v>
                </c:pt>
                <c:pt idx="186">
                  <c:v>16.399999999999999</c:v>
                </c:pt>
                <c:pt idx="187">
                  <c:v>13.5</c:v>
                </c:pt>
                <c:pt idx="188">
                  <c:v>15.3</c:v>
                </c:pt>
                <c:pt idx="189">
                  <c:v>15</c:v>
                </c:pt>
                <c:pt idx="190">
                  <c:v>-6</c:v>
                </c:pt>
                <c:pt idx="191">
                  <c:v>12.9</c:v>
                </c:pt>
                <c:pt idx="192">
                  <c:v>18.100000000000001</c:v>
                </c:pt>
                <c:pt idx="193">
                  <c:v>25</c:v>
                </c:pt>
                <c:pt idx="194">
                  <c:v>0.7</c:v>
                </c:pt>
                <c:pt idx="195">
                  <c:v>13.5</c:v>
                </c:pt>
                <c:pt idx="196">
                  <c:v>15.3</c:v>
                </c:pt>
                <c:pt idx="197">
                  <c:v>6.6</c:v>
                </c:pt>
                <c:pt idx="198">
                  <c:v>11.7</c:v>
                </c:pt>
                <c:pt idx="199">
                  <c:v>18.100000000000001</c:v>
                </c:pt>
                <c:pt idx="200">
                  <c:v>25.5</c:v>
                </c:pt>
                <c:pt idx="201">
                  <c:v>1.9</c:v>
                </c:pt>
                <c:pt idx="202">
                  <c:v>2.5</c:v>
                </c:pt>
                <c:pt idx="203">
                  <c:v>11.3</c:v>
                </c:pt>
                <c:pt idx="204">
                  <c:v>-2.9</c:v>
                </c:pt>
                <c:pt idx="205">
                  <c:v>22.8</c:v>
                </c:pt>
                <c:pt idx="206">
                  <c:v>12.8</c:v>
                </c:pt>
                <c:pt idx="207">
                  <c:v>3.6</c:v>
                </c:pt>
                <c:pt idx="208">
                  <c:v>26.2</c:v>
                </c:pt>
                <c:pt idx="209">
                  <c:v>7.7</c:v>
                </c:pt>
                <c:pt idx="210">
                  <c:v>2.5</c:v>
                </c:pt>
                <c:pt idx="211">
                  <c:v>8.5</c:v>
                </c:pt>
                <c:pt idx="212">
                  <c:v>-2.9</c:v>
                </c:pt>
                <c:pt idx="213">
                  <c:v>22.4</c:v>
                </c:pt>
                <c:pt idx="214">
                  <c:v>11.5</c:v>
                </c:pt>
                <c:pt idx="215">
                  <c:v>11.5</c:v>
                </c:pt>
                <c:pt idx="216">
                  <c:v>26.9</c:v>
                </c:pt>
                <c:pt idx="217">
                  <c:v>5.3</c:v>
                </c:pt>
                <c:pt idx="218">
                  <c:v>14.3</c:v>
                </c:pt>
                <c:pt idx="219">
                  <c:v>9.1999999999999993</c:v>
                </c:pt>
                <c:pt idx="220">
                  <c:v>10.3</c:v>
                </c:pt>
                <c:pt idx="221">
                  <c:v>21.9</c:v>
                </c:pt>
                <c:pt idx="222">
                  <c:v>10.1</c:v>
                </c:pt>
                <c:pt idx="223">
                  <c:v>11</c:v>
                </c:pt>
                <c:pt idx="224">
                  <c:v>9</c:v>
                </c:pt>
                <c:pt idx="225">
                  <c:v>6.6</c:v>
                </c:pt>
                <c:pt idx="226">
                  <c:v>14.1</c:v>
                </c:pt>
                <c:pt idx="227">
                  <c:v>9.1999999999999993</c:v>
                </c:pt>
                <c:pt idx="228">
                  <c:v>5.8</c:v>
                </c:pt>
                <c:pt idx="229">
                  <c:v>3.9</c:v>
                </c:pt>
                <c:pt idx="230">
                  <c:v>3.9</c:v>
                </c:pt>
                <c:pt idx="231">
                  <c:v>10.6</c:v>
                </c:pt>
                <c:pt idx="232">
                  <c:v>9</c:v>
                </c:pt>
                <c:pt idx="233">
                  <c:v>9.5</c:v>
                </c:pt>
                <c:pt idx="234">
                  <c:v>12.3</c:v>
                </c:pt>
                <c:pt idx="235">
                  <c:v>-6</c:v>
                </c:pt>
                <c:pt idx="236">
                  <c:v>15.9</c:v>
                </c:pt>
                <c:pt idx="237">
                  <c:v>3.9</c:v>
                </c:pt>
                <c:pt idx="238">
                  <c:v>13.6</c:v>
                </c:pt>
                <c:pt idx="239">
                  <c:v>10.3</c:v>
                </c:pt>
                <c:pt idx="240">
                  <c:v>9</c:v>
                </c:pt>
                <c:pt idx="241">
                  <c:v>9.4</c:v>
                </c:pt>
                <c:pt idx="242">
                  <c:v>11.7</c:v>
                </c:pt>
                <c:pt idx="243">
                  <c:v>-6</c:v>
                </c:pt>
                <c:pt idx="244">
                  <c:v>15.9</c:v>
                </c:pt>
                <c:pt idx="245">
                  <c:v>1.1000000000000001</c:v>
                </c:pt>
                <c:pt idx="246">
                  <c:v>14.3</c:v>
                </c:pt>
                <c:pt idx="247">
                  <c:v>9.9</c:v>
                </c:pt>
                <c:pt idx="248">
                  <c:v>9</c:v>
                </c:pt>
                <c:pt idx="249">
                  <c:v>9.4</c:v>
                </c:pt>
                <c:pt idx="250">
                  <c:v>2.6</c:v>
                </c:pt>
                <c:pt idx="251">
                  <c:v>-6</c:v>
                </c:pt>
                <c:pt idx="252">
                  <c:v>15.9</c:v>
                </c:pt>
                <c:pt idx="253">
                  <c:v>24.1</c:v>
                </c:pt>
                <c:pt idx="254">
                  <c:v>14.3</c:v>
                </c:pt>
                <c:pt idx="255">
                  <c:v>9.6</c:v>
                </c:pt>
                <c:pt idx="256">
                  <c:v>12</c:v>
                </c:pt>
                <c:pt idx="257">
                  <c:v>10.4</c:v>
                </c:pt>
                <c:pt idx="258">
                  <c:v>2.1</c:v>
                </c:pt>
                <c:pt idx="259">
                  <c:v>-3</c:v>
                </c:pt>
                <c:pt idx="260">
                  <c:v>25.8</c:v>
                </c:pt>
                <c:pt idx="261">
                  <c:v>3.6</c:v>
                </c:pt>
                <c:pt idx="262">
                  <c:v>9.4</c:v>
                </c:pt>
                <c:pt idx="263">
                  <c:v>2</c:v>
                </c:pt>
                <c:pt idx="264">
                  <c:v>17.3</c:v>
                </c:pt>
                <c:pt idx="265">
                  <c:v>-0.7</c:v>
                </c:pt>
                <c:pt idx="266">
                  <c:v>6.1</c:v>
                </c:pt>
                <c:pt idx="267">
                  <c:v>26.3</c:v>
                </c:pt>
                <c:pt idx="268">
                  <c:v>15.3</c:v>
                </c:pt>
                <c:pt idx="269">
                  <c:v>8.6999999999999993</c:v>
                </c:pt>
                <c:pt idx="270">
                  <c:v>24</c:v>
                </c:pt>
                <c:pt idx="271">
                  <c:v>17.3</c:v>
                </c:pt>
                <c:pt idx="272">
                  <c:v>-1.2</c:v>
                </c:pt>
                <c:pt idx="273">
                  <c:v>9.3000000000000007</c:v>
                </c:pt>
                <c:pt idx="274">
                  <c:v>15.3</c:v>
                </c:pt>
                <c:pt idx="275">
                  <c:v>8.4</c:v>
                </c:pt>
                <c:pt idx="276">
                  <c:v>6.1</c:v>
                </c:pt>
                <c:pt idx="277">
                  <c:v>24.2</c:v>
                </c:pt>
              </c:numCache>
            </c:numRef>
          </c:xVal>
          <c:yVal>
            <c:numRef>
              <c:f>'Peterse thesis data'!$E$2:$E$279</c:f>
              <c:numCache>
                <c:formatCode>General</c:formatCode>
                <c:ptCount val="278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0.2</c:v>
                </c:pt>
                <c:pt idx="5">
                  <c:v>0.4</c:v>
                </c:pt>
                <c:pt idx="6">
                  <c:v>0.1</c:v>
                </c:pt>
                <c:pt idx="7">
                  <c:v>0.5</c:v>
                </c:pt>
                <c:pt idx="8">
                  <c:v>0.4</c:v>
                </c:pt>
                <c:pt idx="9">
                  <c:v>0.9</c:v>
                </c:pt>
                <c:pt idx="10">
                  <c:v>0.7</c:v>
                </c:pt>
                <c:pt idx="11">
                  <c:v>0.1</c:v>
                </c:pt>
                <c:pt idx="12">
                  <c:v>1.2</c:v>
                </c:pt>
                <c:pt idx="13">
                  <c:v>0.3</c:v>
                </c:pt>
                <c:pt idx="14">
                  <c:v>0.1</c:v>
                </c:pt>
                <c:pt idx="15">
                  <c:v>0.2</c:v>
                </c:pt>
                <c:pt idx="16">
                  <c:v>0.4</c:v>
                </c:pt>
                <c:pt idx="17">
                  <c:v>0.3</c:v>
                </c:pt>
                <c:pt idx="18">
                  <c:v>1.4</c:v>
                </c:pt>
                <c:pt idx="19">
                  <c:v>1.4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0.1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0.9</c:v>
                </c:pt>
                <c:pt idx="32">
                  <c:v>0.2</c:v>
                </c:pt>
                <c:pt idx="33">
                  <c:v>0.4</c:v>
                </c:pt>
                <c:pt idx="34">
                  <c:v>0.8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</c:v>
                </c:pt>
                <c:pt idx="39">
                  <c:v>0.3</c:v>
                </c:pt>
                <c:pt idx="40">
                  <c:v>0.3</c:v>
                </c:pt>
                <c:pt idx="41">
                  <c:v>1.3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1.1000000000000001</c:v>
                </c:pt>
                <c:pt idx="48">
                  <c:v>0.2</c:v>
                </c:pt>
                <c:pt idx="49">
                  <c:v>1.4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0.9</c:v>
                </c:pt>
                <c:pt idx="56">
                  <c:v>0.6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</c:v>
                </c:pt>
                <c:pt idx="63">
                  <c:v>1.2</c:v>
                </c:pt>
                <c:pt idx="64">
                  <c:v>0.4</c:v>
                </c:pt>
                <c:pt idx="65">
                  <c:v>1.2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</c:v>
                </c:pt>
                <c:pt idx="71">
                  <c:v>2.5</c:v>
                </c:pt>
                <c:pt idx="72">
                  <c:v>0.4</c:v>
                </c:pt>
                <c:pt idx="73">
                  <c:v>1.5</c:v>
                </c:pt>
                <c:pt idx="74">
                  <c:v>0.7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1.3</c:v>
                </c:pt>
                <c:pt idx="79">
                  <c:v>1.9</c:v>
                </c:pt>
                <c:pt idx="80">
                  <c:v>0.9</c:v>
                </c:pt>
                <c:pt idx="81">
                  <c:v>1.2</c:v>
                </c:pt>
                <c:pt idx="82">
                  <c:v>1.5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0.6</c:v>
                </c:pt>
                <c:pt idx="88">
                  <c:v>0.4</c:v>
                </c:pt>
                <c:pt idx="89">
                  <c:v>0.6</c:v>
                </c:pt>
                <c:pt idx="90">
                  <c:v>0.6</c:v>
                </c:pt>
                <c:pt idx="91">
                  <c:v>0</c:v>
                </c:pt>
                <c:pt idx="92">
                  <c:v>0</c:v>
                </c:pt>
                <c:pt idx="93">
                  <c:v>0.2</c:v>
                </c:pt>
                <c:pt idx="94">
                  <c:v>1.3</c:v>
                </c:pt>
                <c:pt idx="95">
                  <c:v>0.7</c:v>
                </c:pt>
                <c:pt idx="96">
                  <c:v>0.9</c:v>
                </c:pt>
                <c:pt idx="97">
                  <c:v>0.6</c:v>
                </c:pt>
                <c:pt idx="98">
                  <c:v>0.9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0.7</c:v>
                </c:pt>
                <c:pt idx="103">
                  <c:v>0.6</c:v>
                </c:pt>
                <c:pt idx="104">
                  <c:v>0.8</c:v>
                </c:pt>
                <c:pt idx="105">
                  <c:v>0.1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0.8</c:v>
                </c:pt>
                <c:pt idx="111">
                  <c:v>0.4</c:v>
                </c:pt>
                <c:pt idx="112">
                  <c:v>0.2</c:v>
                </c:pt>
                <c:pt idx="113">
                  <c:v>0.2</c:v>
                </c:pt>
                <c:pt idx="114">
                  <c:v>0.5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1.1000000000000001</c:v>
                </c:pt>
                <c:pt idx="119">
                  <c:v>1.8</c:v>
                </c:pt>
                <c:pt idx="120">
                  <c:v>0.5</c:v>
                </c:pt>
                <c:pt idx="121">
                  <c:v>0.1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1.1000000000000001</c:v>
                </c:pt>
                <c:pt idx="127">
                  <c:v>0.5</c:v>
                </c:pt>
                <c:pt idx="128">
                  <c:v>0.1</c:v>
                </c:pt>
                <c:pt idx="129">
                  <c:v>0.6</c:v>
                </c:pt>
                <c:pt idx="130">
                  <c:v>0.9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0.3</c:v>
                </c:pt>
                <c:pt idx="135">
                  <c:v>0.5</c:v>
                </c:pt>
                <c:pt idx="136">
                  <c:v>0.2</c:v>
                </c:pt>
                <c:pt idx="137">
                  <c:v>0.2</c:v>
                </c:pt>
                <c:pt idx="138">
                  <c:v>1.1000000000000001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2.5</c:v>
                </c:pt>
                <c:pt idx="143">
                  <c:v>0.5</c:v>
                </c:pt>
                <c:pt idx="144">
                  <c:v>1.1000000000000001</c:v>
                </c:pt>
                <c:pt idx="145">
                  <c:v>0.2</c:v>
                </c:pt>
                <c:pt idx="146">
                  <c:v>0.6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</c:v>
                </c:pt>
                <c:pt idx="151">
                  <c:v>1.2</c:v>
                </c:pt>
                <c:pt idx="152">
                  <c:v>0.1</c:v>
                </c:pt>
                <c:pt idx="153">
                  <c:v>0.1</c:v>
                </c:pt>
                <c:pt idx="154">
                  <c:v>0.3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0.6</c:v>
                </c:pt>
                <c:pt idx="159">
                  <c:v>0.3</c:v>
                </c:pt>
                <c:pt idx="160">
                  <c:v>0.3</c:v>
                </c:pt>
                <c:pt idx="161">
                  <c:v>0.1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0.5</c:v>
                </c:pt>
                <c:pt idx="167">
                  <c:v>0.4</c:v>
                </c:pt>
                <c:pt idx="168">
                  <c:v>0.1</c:v>
                </c:pt>
                <c:pt idx="169">
                  <c:v>1.8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1.2</c:v>
                </c:pt>
                <c:pt idx="175">
                  <c:v>0.3</c:v>
                </c:pt>
                <c:pt idx="176">
                  <c:v>0.2</c:v>
                </c:pt>
                <c:pt idx="177">
                  <c:v>0.7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1.2</c:v>
                </c:pt>
                <c:pt idx="183">
                  <c:v>0.2</c:v>
                </c:pt>
                <c:pt idx="184">
                  <c:v>0.2</c:v>
                </c:pt>
                <c:pt idx="185">
                  <c:v>0.1</c:v>
                </c:pt>
                <c:pt idx="186">
                  <c:v>0.4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1.6</c:v>
                </c:pt>
                <c:pt idx="191">
                  <c:v>1.2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0.5</c:v>
                </c:pt>
                <c:pt idx="202">
                  <c:v>0</c:v>
                </c:pt>
                <c:pt idx="203">
                  <c:v>0</c:v>
                </c:pt>
                <c:pt idx="204">
                  <c:v>0.3</c:v>
                </c:pt>
                <c:pt idx="205">
                  <c:v>0</c:v>
                </c:pt>
                <c:pt idx="206">
                  <c:v>1.7</c:v>
                </c:pt>
                <c:pt idx="207">
                  <c:v>0.4</c:v>
                </c:pt>
                <c:pt idx="208">
                  <c:v>0.2</c:v>
                </c:pt>
                <c:pt idx="209">
                  <c:v>1.2</c:v>
                </c:pt>
                <c:pt idx="210">
                  <c:v>0</c:v>
                </c:pt>
                <c:pt idx="211">
                  <c:v>0</c:v>
                </c:pt>
                <c:pt idx="212">
                  <c:v>0.1</c:v>
                </c:pt>
                <c:pt idx="213">
                  <c:v>0</c:v>
                </c:pt>
                <c:pt idx="214">
                  <c:v>1.2</c:v>
                </c:pt>
                <c:pt idx="215">
                  <c:v>1.4</c:v>
                </c:pt>
                <c:pt idx="216">
                  <c:v>0.1</c:v>
                </c:pt>
                <c:pt idx="217">
                  <c:v>0.5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0.9</c:v>
                </c:pt>
                <c:pt idx="223">
                  <c:v>0.8</c:v>
                </c:pt>
                <c:pt idx="224">
                  <c:v>1</c:v>
                </c:pt>
                <c:pt idx="225">
                  <c:v>0.7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</c:v>
                </c:pt>
                <c:pt idx="231">
                  <c:v>1.2</c:v>
                </c:pt>
                <c:pt idx="232">
                  <c:v>0.7</c:v>
                </c:pt>
                <c:pt idx="233">
                  <c:v>1.6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1.4</c:v>
                </c:pt>
                <c:pt idx="239">
                  <c:v>1.3</c:v>
                </c:pt>
                <c:pt idx="240">
                  <c:v>0.9</c:v>
                </c:pt>
                <c:pt idx="241">
                  <c:v>0.7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1.1000000000000001</c:v>
                </c:pt>
                <c:pt idx="247">
                  <c:v>0.4</c:v>
                </c:pt>
                <c:pt idx="248">
                  <c:v>1.1000000000000001</c:v>
                </c:pt>
                <c:pt idx="249">
                  <c:v>0.6</c:v>
                </c:pt>
                <c:pt idx="250">
                  <c:v>0</c:v>
                </c:pt>
                <c:pt idx="251">
                  <c:v>0.4</c:v>
                </c:pt>
                <c:pt idx="252">
                  <c:v>0</c:v>
                </c:pt>
                <c:pt idx="253">
                  <c:v>0</c:v>
                </c:pt>
                <c:pt idx="254">
                  <c:v>0.9</c:v>
                </c:pt>
                <c:pt idx="255">
                  <c:v>2</c:v>
                </c:pt>
                <c:pt idx="256">
                  <c:v>0.5</c:v>
                </c:pt>
                <c:pt idx="257">
                  <c:v>0.9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0.7</c:v>
                </c:pt>
                <c:pt idx="262">
                  <c:v>1.2</c:v>
                </c:pt>
                <c:pt idx="263">
                  <c:v>0.5</c:v>
                </c:pt>
                <c:pt idx="264">
                  <c:v>0.4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0.6</c:v>
                </c:pt>
                <c:pt idx="269">
                  <c:v>2.6</c:v>
                </c:pt>
                <c:pt idx="270">
                  <c:v>1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0.9</c:v>
                </c:pt>
                <c:pt idx="275">
                  <c:v>1.6</c:v>
                </c:pt>
                <c:pt idx="276">
                  <c:v>0.3</c:v>
                </c:pt>
                <c:pt idx="27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9-2447-917B-E2DED2EDBE01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data'!$V$48</c:f>
              <c:numCache>
                <c:formatCode>0.0</c:formatCode>
                <c:ptCount val="1"/>
                <c:pt idx="0">
                  <c:v>20.8</c:v>
                </c:pt>
              </c:numCache>
            </c:numRef>
          </c:xVal>
          <c:yVal>
            <c:numRef>
              <c:f>'Peterse thesis data'!$AL$48</c:f>
              <c:numCache>
                <c:formatCode>0.00</c:formatCode>
                <c:ptCount val="1"/>
                <c:pt idx="0">
                  <c:v>1.9841699969467399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9-2447-917B-E2DED2E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39016"/>
        <c:axId val="2128512472"/>
      </c:scatterChart>
      <c:valAx>
        <c:axId val="212693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512472"/>
        <c:crosses val="autoZero"/>
        <c:crossBetween val="midCat"/>
      </c:valAx>
      <c:valAx>
        <c:axId val="2128512472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939016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3a vs MAT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MAT</c:v>
          </c:tx>
          <c:spPr>
            <a:ln w="47625">
              <a:noFill/>
            </a:ln>
          </c:spPr>
          <c:xVal>
            <c:numRef>
              <c:f>'Peterse thesis data'!$I$2:$I$279</c:f>
              <c:numCache>
                <c:formatCode>General</c:formatCode>
                <c:ptCount val="278"/>
                <c:pt idx="0">
                  <c:v>13.9</c:v>
                </c:pt>
                <c:pt idx="1">
                  <c:v>14.7</c:v>
                </c:pt>
                <c:pt idx="2">
                  <c:v>19</c:v>
                </c:pt>
                <c:pt idx="3">
                  <c:v>17.3</c:v>
                </c:pt>
                <c:pt idx="4">
                  <c:v>12.2</c:v>
                </c:pt>
                <c:pt idx="5">
                  <c:v>22.9</c:v>
                </c:pt>
                <c:pt idx="6">
                  <c:v>20.8</c:v>
                </c:pt>
                <c:pt idx="7">
                  <c:v>21.7</c:v>
                </c:pt>
                <c:pt idx="8">
                  <c:v>6.1</c:v>
                </c:pt>
                <c:pt idx="9">
                  <c:v>2.4</c:v>
                </c:pt>
                <c:pt idx="10">
                  <c:v>9.5</c:v>
                </c:pt>
                <c:pt idx="11">
                  <c:v>24.7</c:v>
                </c:pt>
                <c:pt idx="12">
                  <c:v>18.2</c:v>
                </c:pt>
                <c:pt idx="13">
                  <c:v>17.2</c:v>
                </c:pt>
                <c:pt idx="14">
                  <c:v>17.8</c:v>
                </c:pt>
                <c:pt idx="15">
                  <c:v>19.600000000000001</c:v>
                </c:pt>
                <c:pt idx="16">
                  <c:v>20.8</c:v>
                </c:pt>
                <c:pt idx="17">
                  <c:v>17.2</c:v>
                </c:pt>
                <c:pt idx="18">
                  <c:v>14</c:v>
                </c:pt>
                <c:pt idx="19">
                  <c:v>17.2</c:v>
                </c:pt>
                <c:pt idx="20">
                  <c:v>19.2</c:v>
                </c:pt>
                <c:pt idx="21">
                  <c:v>8.3000000000000007</c:v>
                </c:pt>
                <c:pt idx="22">
                  <c:v>23.7</c:v>
                </c:pt>
                <c:pt idx="23">
                  <c:v>24.1</c:v>
                </c:pt>
                <c:pt idx="24">
                  <c:v>26</c:v>
                </c:pt>
                <c:pt idx="25">
                  <c:v>24</c:v>
                </c:pt>
                <c:pt idx="26">
                  <c:v>5.4</c:v>
                </c:pt>
                <c:pt idx="27">
                  <c:v>14.6</c:v>
                </c:pt>
                <c:pt idx="28">
                  <c:v>8.4</c:v>
                </c:pt>
                <c:pt idx="29">
                  <c:v>27</c:v>
                </c:pt>
                <c:pt idx="30">
                  <c:v>15.3</c:v>
                </c:pt>
                <c:pt idx="31">
                  <c:v>8.1</c:v>
                </c:pt>
                <c:pt idx="32">
                  <c:v>6.1</c:v>
                </c:pt>
                <c:pt idx="33">
                  <c:v>10</c:v>
                </c:pt>
                <c:pt idx="34">
                  <c:v>5.8</c:v>
                </c:pt>
                <c:pt idx="35">
                  <c:v>14.6</c:v>
                </c:pt>
                <c:pt idx="36">
                  <c:v>12.8</c:v>
                </c:pt>
                <c:pt idx="37">
                  <c:v>26.7</c:v>
                </c:pt>
                <c:pt idx="38">
                  <c:v>15.3</c:v>
                </c:pt>
                <c:pt idx="39">
                  <c:v>7.6</c:v>
                </c:pt>
                <c:pt idx="40">
                  <c:v>7.8</c:v>
                </c:pt>
                <c:pt idx="41">
                  <c:v>-2.9</c:v>
                </c:pt>
                <c:pt idx="42">
                  <c:v>8.6999999999999993</c:v>
                </c:pt>
                <c:pt idx="43">
                  <c:v>2</c:v>
                </c:pt>
                <c:pt idx="44">
                  <c:v>12.8</c:v>
                </c:pt>
                <c:pt idx="45">
                  <c:v>26.6</c:v>
                </c:pt>
                <c:pt idx="46">
                  <c:v>15.4</c:v>
                </c:pt>
                <c:pt idx="47">
                  <c:v>7.3</c:v>
                </c:pt>
                <c:pt idx="48">
                  <c:v>10.3</c:v>
                </c:pt>
                <c:pt idx="49">
                  <c:v>8</c:v>
                </c:pt>
                <c:pt idx="50">
                  <c:v>12.1</c:v>
                </c:pt>
                <c:pt idx="51">
                  <c:v>4.8</c:v>
                </c:pt>
                <c:pt idx="52">
                  <c:v>11.5</c:v>
                </c:pt>
                <c:pt idx="53">
                  <c:v>19.899999999999999</c:v>
                </c:pt>
                <c:pt idx="54">
                  <c:v>3.6</c:v>
                </c:pt>
                <c:pt idx="55">
                  <c:v>6.9</c:v>
                </c:pt>
                <c:pt idx="56">
                  <c:v>5.3</c:v>
                </c:pt>
                <c:pt idx="57">
                  <c:v>8.6</c:v>
                </c:pt>
                <c:pt idx="58">
                  <c:v>15.7</c:v>
                </c:pt>
                <c:pt idx="59">
                  <c:v>9.4</c:v>
                </c:pt>
                <c:pt idx="60">
                  <c:v>13.8</c:v>
                </c:pt>
                <c:pt idx="61">
                  <c:v>18</c:v>
                </c:pt>
                <c:pt idx="62">
                  <c:v>15.2</c:v>
                </c:pt>
                <c:pt idx="63">
                  <c:v>6.6</c:v>
                </c:pt>
                <c:pt idx="64">
                  <c:v>5.3</c:v>
                </c:pt>
                <c:pt idx="65">
                  <c:v>7.1</c:v>
                </c:pt>
                <c:pt idx="66">
                  <c:v>-0.4</c:v>
                </c:pt>
                <c:pt idx="67">
                  <c:v>12.5</c:v>
                </c:pt>
                <c:pt idx="68">
                  <c:v>14.2</c:v>
                </c:pt>
                <c:pt idx="69">
                  <c:v>16.399999999999999</c:v>
                </c:pt>
                <c:pt idx="70">
                  <c:v>15.2</c:v>
                </c:pt>
                <c:pt idx="71">
                  <c:v>6.2</c:v>
                </c:pt>
                <c:pt idx="72">
                  <c:v>5.3</c:v>
                </c:pt>
                <c:pt idx="73">
                  <c:v>7.2</c:v>
                </c:pt>
                <c:pt idx="74">
                  <c:v>3.5</c:v>
                </c:pt>
                <c:pt idx="75">
                  <c:v>21.5</c:v>
                </c:pt>
                <c:pt idx="76">
                  <c:v>14.3</c:v>
                </c:pt>
                <c:pt idx="77">
                  <c:v>-6.7</c:v>
                </c:pt>
                <c:pt idx="78">
                  <c:v>8.6</c:v>
                </c:pt>
                <c:pt idx="79">
                  <c:v>5.7</c:v>
                </c:pt>
                <c:pt idx="80">
                  <c:v>18.5</c:v>
                </c:pt>
                <c:pt idx="81">
                  <c:v>3.8</c:v>
                </c:pt>
                <c:pt idx="82">
                  <c:v>3.5</c:v>
                </c:pt>
                <c:pt idx="83">
                  <c:v>21</c:v>
                </c:pt>
                <c:pt idx="84">
                  <c:v>14.6</c:v>
                </c:pt>
                <c:pt idx="85">
                  <c:v>10.5</c:v>
                </c:pt>
                <c:pt idx="86">
                  <c:v>8.5</c:v>
                </c:pt>
                <c:pt idx="87">
                  <c:v>4.9000000000000004</c:v>
                </c:pt>
                <c:pt idx="88">
                  <c:v>2</c:v>
                </c:pt>
                <c:pt idx="89">
                  <c:v>8.5</c:v>
                </c:pt>
                <c:pt idx="90">
                  <c:v>8.8000000000000007</c:v>
                </c:pt>
                <c:pt idx="91">
                  <c:v>21</c:v>
                </c:pt>
                <c:pt idx="92">
                  <c:v>14.5</c:v>
                </c:pt>
                <c:pt idx="93">
                  <c:v>24.6</c:v>
                </c:pt>
                <c:pt idx="94">
                  <c:v>10.5</c:v>
                </c:pt>
                <c:pt idx="95">
                  <c:v>4.8</c:v>
                </c:pt>
                <c:pt idx="96">
                  <c:v>2</c:v>
                </c:pt>
                <c:pt idx="97">
                  <c:v>9.9</c:v>
                </c:pt>
                <c:pt idx="98">
                  <c:v>14</c:v>
                </c:pt>
                <c:pt idx="99">
                  <c:v>8.8000000000000007</c:v>
                </c:pt>
                <c:pt idx="100">
                  <c:v>14.9</c:v>
                </c:pt>
                <c:pt idx="101">
                  <c:v>24.9</c:v>
                </c:pt>
                <c:pt idx="102">
                  <c:v>6.4</c:v>
                </c:pt>
                <c:pt idx="103">
                  <c:v>4.5999999999999996</c:v>
                </c:pt>
                <c:pt idx="104">
                  <c:v>2</c:v>
                </c:pt>
                <c:pt idx="105">
                  <c:v>24.6</c:v>
                </c:pt>
                <c:pt idx="106">
                  <c:v>15.4</c:v>
                </c:pt>
                <c:pt idx="107">
                  <c:v>10.3</c:v>
                </c:pt>
                <c:pt idx="108">
                  <c:v>14.1</c:v>
                </c:pt>
                <c:pt idx="109">
                  <c:v>21.2</c:v>
                </c:pt>
                <c:pt idx="110">
                  <c:v>7.7</c:v>
                </c:pt>
                <c:pt idx="111">
                  <c:v>3.9</c:v>
                </c:pt>
                <c:pt idx="112">
                  <c:v>7</c:v>
                </c:pt>
                <c:pt idx="113">
                  <c:v>24.9</c:v>
                </c:pt>
                <c:pt idx="114">
                  <c:v>14.2</c:v>
                </c:pt>
                <c:pt idx="115">
                  <c:v>15</c:v>
                </c:pt>
                <c:pt idx="116">
                  <c:v>13.5</c:v>
                </c:pt>
                <c:pt idx="117">
                  <c:v>5</c:v>
                </c:pt>
                <c:pt idx="118">
                  <c:v>3.6</c:v>
                </c:pt>
                <c:pt idx="119">
                  <c:v>3.6</c:v>
                </c:pt>
                <c:pt idx="120">
                  <c:v>22.8</c:v>
                </c:pt>
                <c:pt idx="121">
                  <c:v>25.6</c:v>
                </c:pt>
                <c:pt idx="122">
                  <c:v>15.4</c:v>
                </c:pt>
                <c:pt idx="123">
                  <c:v>3.6</c:v>
                </c:pt>
                <c:pt idx="124">
                  <c:v>14.1</c:v>
                </c:pt>
                <c:pt idx="125">
                  <c:v>26.2</c:v>
                </c:pt>
                <c:pt idx="126">
                  <c:v>8.1999999999999993</c:v>
                </c:pt>
                <c:pt idx="127">
                  <c:v>3.1</c:v>
                </c:pt>
                <c:pt idx="128">
                  <c:v>8.6</c:v>
                </c:pt>
                <c:pt idx="129">
                  <c:v>5</c:v>
                </c:pt>
                <c:pt idx="130">
                  <c:v>26.8</c:v>
                </c:pt>
                <c:pt idx="131">
                  <c:v>3.6</c:v>
                </c:pt>
                <c:pt idx="132">
                  <c:v>14.3</c:v>
                </c:pt>
                <c:pt idx="133">
                  <c:v>13.8</c:v>
                </c:pt>
                <c:pt idx="134">
                  <c:v>4.5999999999999996</c:v>
                </c:pt>
                <c:pt idx="135">
                  <c:v>3</c:v>
                </c:pt>
                <c:pt idx="136">
                  <c:v>8.6</c:v>
                </c:pt>
                <c:pt idx="137">
                  <c:v>10.8</c:v>
                </c:pt>
                <c:pt idx="138">
                  <c:v>5</c:v>
                </c:pt>
                <c:pt idx="139">
                  <c:v>12.7</c:v>
                </c:pt>
                <c:pt idx="140">
                  <c:v>15.4</c:v>
                </c:pt>
                <c:pt idx="141">
                  <c:v>26.2</c:v>
                </c:pt>
                <c:pt idx="142">
                  <c:v>12.6</c:v>
                </c:pt>
                <c:pt idx="143">
                  <c:v>2.7</c:v>
                </c:pt>
                <c:pt idx="144">
                  <c:v>8.6</c:v>
                </c:pt>
                <c:pt idx="145">
                  <c:v>6.6</c:v>
                </c:pt>
                <c:pt idx="146">
                  <c:v>5.3</c:v>
                </c:pt>
                <c:pt idx="147">
                  <c:v>17.2</c:v>
                </c:pt>
                <c:pt idx="148">
                  <c:v>15.4</c:v>
                </c:pt>
                <c:pt idx="149">
                  <c:v>25</c:v>
                </c:pt>
                <c:pt idx="150">
                  <c:v>-6</c:v>
                </c:pt>
                <c:pt idx="151">
                  <c:v>2.5</c:v>
                </c:pt>
                <c:pt idx="152">
                  <c:v>8.6</c:v>
                </c:pt>
                <c:pt idx="153">
                  <c:v>26.2</c:v>
                </c:pt>
                <c:pt idx="154">
                  <c:v>23.8</c:v>
                </c:pt>
                <c:pt idx="155">
                  <c:v>17.2</c:v>
                </c:pt>
                <c:pt idx="156">
                  <c:v>15.3</c:v>
                </c:pt>
                <c:pt idx="157">
                  <c:v>26.2</c:v>
                </c:pt>
                <c:pt idx="158">
                  <c:v>-6</c:v>
                </c:pt>
                <c:pt idx="159">
                  <c:v>2.2999999999999998</c:v>
                </c:pt>
                <c:pt idx="160">
                  <c:v>3</c:v>
                </c:pt>
                <c:pt idx="161">
                  <c:v>26.2</c:v>
                </c:pt>
                <c:pt idx="162">
                  <c:v>8.1999999999999993</c:v>
                </c:pt>
                <c:pt idx="163">
                  <c:v>17.2</c:v>
                </c:pt>
                <c:pt idx="164">
                  <c:v>15</c:v>
                </c:pt>
                <c:pt idx="165">
                  <c:v>26.2</c:v>
                </c:pt>
                <c:pt idx="166">
                  <c:v>-6</c:v>
                </c:pt>
                <c:pt idx="167">
                  <c:v>0.3</c:v>
                </c:pt>
                <c:pt idx="168">
                  <c:v>3</c:v>
                </c:pt>
                <c:pt idx="169">
                  <c:v>12.7</c:v>
                </c:pt>
                <c:pt idx="170">
                  <c:v>18.399999999999999</c:v>
                </c:pt>
                <c:pt idx="171">
                  <c:v>13.5</c:v>
                </c:pt>
                <c:pt idx="172">
                  <c:v>15.2</c:v>
                </c:pt>
                <c:pt idx="173">
                  <c:v>26.2</c:v>
                </c:pt>
                <c:pt idx="174">
                  <c:v>-6</c:v>
                </c:pt>
                <c:pt idx="175">
                  <c:v>-1.5</c:v>
                </c:pt>
                <c:pt idx="176">
                  <c:v>12.5</c:v>
                </c:pt>
                <c:pt idx="177">
                  <c:v>8.4</c:v>
                </c:pt>
                <c:pt idx="178">
                  <c:v>18.399999999999999</c:v>
                </c:pt>
                <c:pt idx="179">
                  <c:v>13.5</c:v>
                </c:pt>
                <c:pt idx="180">
                  <c:v>15.1</c:v>
                </c:pt>
                <c:pt idx="181">
                  <c:v>26.2</c:v>
                </c:pt>
                <c:pt idx="182">
                  <c:v>-6</c:v>
                </c:pt>
                <c:pt idx="183">
                  <c:v>4</c:v>
                </c:pt>
                <c:pt idx="184">
                  <c:v>8.8000000000000007</c:v>
                </c:pt>
                <c:pt idx="185">
                  <c:v>26.2</c:v>
                </c:pt>
                <c:pt idx="186">
                  <c:v>16.399999999999999</c:v>
                </c:pt>
                <c:pt idx="187">
                  <c:v>13.5</c:v>
                </c:pt>
                <c:pt idx="188">
                  <c:v>15.3</c:v>
                </c:pt>
                <c:pt idx="189">
                  <c:v>15</c:v>
                </c:pt>
                <c:pt idx="190">
                  <c:v>-6</c:v>
                </c:pt>
                <c:pt idx="191">
                  <c:v>12.9</c:v>
                </c:pt>
                <c:pt idx="192">
                  <c:v>18.100000000000001</c:v>
                </c:pt>
                <c:pt idx="193">
                  <c:v>25</c:v>
                </c:pt>
                <c:pt idx="194">
                  <c:v>0.7</c:v>
                </c:pt>
                <c:pt idx="195">
                  <c:v>13.5</c:v>
                </c:pt>
                <c:pt idx="196">
                  <c:v>15.3</c:v>
                </c:pt>
                <c:pt idx="197">
                  <c:v>6.6</c:v>
                </c:pt>
                <c:pt idx="198">
                  <c:v>11.7</c:v>
                </c:pt>
                <c:pt idx="199">
                  <c:v>18.100000000000001</c:v>
                </c:pt>
                <c:pt idx="200">
                  <c:v>25.5</c:v>
                </c:pt>
                <c:pt idx="201">
                  <c:v>1.9</c:v>
                </c:pt>
                <c:pt idx="202">
                  <c:v>2.5</c:v>
                </c:pt>
                <c:pt idx="203">
                  <c:v>11.3</c:v>
                </c:pt>
                <c:pt idx="204">
                  <c:v>-2.9</c:v>
                </c:pt>
                <c:pt idx="205">
                  <c:v>22.8</c:v>
                </c:pt>
                <c:pt idx="206">
                  <c:v>12.8</c:v>
                </c:pt>
                <c:pt idx="207">
                  <c:v>3.6</c:v>
                </c:pt>
                <c:pt idx="208">
                  <c:v>26.2</c:v>
                </c:pt>
                <c:pt idx="209">
                  <c:v>7.7</c:v>
                </c:pt>
                <c:pt idx="210">
                  <c:v>2.5</c:v>
                </c:pt>
                <c:pt idx="211">
                  <c:v>8.5</c:v>
                </c:pt>
                <c:pt idx="212">
                  <c:v>-2.9</c:v>
                </c:pt>
                <c:pt idx="213">
                  <c:v>22.4</c:v>
                </c:pt>
                <c:pt idx="214">
                  <c:v>11.5</c:v>
                </c:pt>
                <c:pt idx="215">
                  <c:v>11.5</c:v>
                </c:pt>
                <c:pt idx="216">
                  <c:v>26.9</c:v>
                </c:pt>
                <c:pt idx="217">
                  <c:v>5.3</c:v>
                </c:pt>
                <c:pt idx="218">
                  <c:v>14.3</c:v>
                </c:pt>
                <c:pt idx="219">
                  <c:v>9.1999999999999993</c:v>
                </c:pt>
                <c:pt idx="220">
                  <c:v>10.3</c:v>
                </c:pt>
                <c:pt idx="221">
                  <c:v>21.9</c:v>
                </c:pt>
                <c:pt idx="222">
                  <c:v>10.1</c:v>
                </c:pt>
                <c:pt idx="223">
                  <c:v>11</c:v>
                </c:pt>
                <c:pt idx="224">
                  <c:v>9</c:v>
                </c:pt>
                <c:pt idx="225">
                  <c:v>6.6</c:v>
                </c:pt>
                <c:pt idx="226">
                  <c:v>14.1</c:v>
                </c:pt>
                <c:pt idx="227">
                  <c:v>9.1999999999999993</c:v>
                </c:pt>
                <c:pt idx="228">
                  <c:v>5.8</c:v>
                </c:pt>
                <c:pt idx="229">
                  <c:v>3.9</c:v>
                </c:pt>
                <c:pt idx="230">
                  <c:v>3.9</c:v>
                </c:pt>
                <c:pt idx="231">
                  <c:v>10.6</c:v>
                </c:pt>
                <c:pt idx="232">
                  <c:v>9</c:v>
                </c:pt>
                <c:pt idx="233">
                  <c:v>9.5</c:v>
                </c:pt>
                <c:pt idx="234">
                  <c:v>12.3</c:v>
                </c:pt>
                <c:pt idx="235">
                  <c:v>-6</c:v>
                </c:pt>
                <c:pt idx="236">
                  <c:v>15.9</c:v>
                </c:pt>
                <c:pt idx="237">
                  <c:v>3.9</c:v>
                </c:pt>
                <c:pt idx="238">
                  <c:v>13.6</c:v>
                </c:pt>
                <c:pt idx="239">
                  <c:v>10.3</c:v>
                </c:pt>
                <c:pt idx="240">
                  <c:v>9</c:v>
                </c:pt>
                <c:pt idx="241">
                  <c:v>9.4</c:v>
                </c:pt>
                <c:pt idx="242">
                  <c:v>11.7</c:v>
                </c:pt>
                <c:pt idx="243">
                  <c:v>-6</c:v>
                </c:pt>
                <c:pt idx="244">
                  <c:v>15.9</c:v>
                </c:pt>
                <c:pt idx="245">
                  <c:v>1.1000000000000001</c:v>
                </c:pt>
                <c:pt idx="246">
                  <c:v>14.3</c:v>
                </c:pt>
                <c:pt idx="247">
                  <c:v>9.9</c:v>
                </c:pt>
                <c:pt idx="248">
                  <c:v>9</c:v>
                </c:pt>
                <c:pt idx="249">
                  <c:v>9.4</c:v>
                </c:pt>
                <c:pt idx="250">
                  <c:v>2.6</c:v>
                </c:pt>
                <c:pt idx="251">
                  <c:v>-6</c:v>
                </c:pt>
                <c:pt idx="252">
                  <c:v>15.9</c:v>
                </c:pt>
                <c:pt idx="253">
                  <c:v>24.1</c:v>
                </c:pt>
                <c:pt idx="254">
                  <c:v>14.3</c:v>
                </c:pt>
                <c:pt idx="255">
                  <c:v>9.6</c:v>
                </c:pt>
                <c:pt idx="256">
                  <c:v>12</c:v>
                </c:pt>
                <c:pt idx="257">
                  <c:v>10.4</c:v>
                </c:pt>
                <c:pt idx="258">
                  <c:v>2.1</c:v>
                </c:pt>
                <c:pt idx="259">
                  <c:v>-3</c:v>
                </c:pt>
                <c:pt idx="260">
                  <c:v>25.8</c:v>
                </c:pt>
                <c:pt idx="261">
                  <c:v>3.6</c:v>
                </c:pt>
                <c:pt idx="262">
                  <c:v>9.4</c:v>
                </c:pt>
                <c:pt idx="263">
                  <c:v>2</c:v>
                </c:pt>
                <c:pt idx="264">
                  <c:v>17.3</c:v>
                </c:pt>
                <c:pt idx="265">
                  <c:v>-0.7</c:v>
                </c:pt>
                <c:pt idx="266">
                  <c:v>6.1</c:v>
                </c:pt>
                <c:pt idx="267">
                  <c:v>26.3</c:v>
                </c:pt>
                <c:pt idx="268">
                  <c:v>15.3</c:v>
                </c:pt>
                <c:pt idx="269">
                  <c:v>8.6999999999999993</c:v>
                </c:pt>
                <c:pt idx="270">
                  <c:v>24</c:v>
                </c:pt>
                <c:pt idx="271">
                  <c:v>17.3</c:v>
                </c:pt>
                <c:pt idx="272">
                  <c:v>-1.2</c:v>
                </c:pt>
                <c:pt idx="273">
                  <c:v>9.3000000000000007</c:v>
                </c:pt>
                <c:pt idx="274">
                  <c:v>15.3</c:v>
                </c:pt>
                <c:pt idx="275">
                  <c:v>8.4</c:v>
                </c:pt>
                <c:pt idx="276">
                  <c:v>6.1</c:v>
                </c:pt>
                <c:pt idx="277">
                  <c:v>24.2</c:v>
                </c:pt>
              </c:numCache>
            </c:numRef>
          </c:xVal>
          <c:yVal>
            <c:numRef>
              <c:f>'Peterse thesis data'!$B$2:$B$279</c:f>
              <c:numCache>
                <c:formatCode>General</c:formatCode>
                <c:ptCount val="278"/>
                <c:pt idx="0">
                  <c:v>5.9</c:v>
                </c:pt>
                <c:pt idx="1">
                  <c:v>11</c:v>
                </c:pt>
                <c:pt idx="2">
                  <c:v>5.3</c:v>
                </c:pt>
                <c:pt idx="3">
                  <c:v>14.4</c:v>
                </c:pt>
                <c:pt idx="4">
                  <c:v>1.5</c:v>
                </c:pt>
                <c:pt idx="5">
                  <c:v>0.3</c:v>
                </c:pt>
                <c:pt idx="6">
                  <c:v>0.6</c:v>
                </c:pt>
                <c:pt idx="7">
                  <c:v>1.2</c:v>
                </c:pt>
                <c:pt idx="8">
                  <c:v>1.8</c:v>
                </c:pt>
                <c:pt idx="9">
                  <c:v>20.8</c:v>
                </c:pt>
                <c:pt idx="10">
                  <c:v>9.1999999999999993</c:v>
                </c:pt>
                <c:pt idx="11">
                  <c:v>0.3</c:v>
                </c:pt>
                <c:pt idx="12">
                  <c:v>1.7</c:v>
                </c:pt>
                <c:pt idx="13">
                  <c:v>2</c:v>
                </c:pt>
                <c:pt idx="14">
                  <c:v>1</c:v>
                </c:pt>
                <c:pt idx="15">
                  <c:v>0.8</c:v>
                </c:pt>
                <c:pt idx="16">
                  <c:v>1.4</c:v>
                </c:pt>
                <c:pt idx="17">
                  <c:v>1.3</c:v>
                </c:pt>
                <c:pt idx="18">
                  <c:v>5.6</c:v>
                </c:pt>
                <c:pt idx="19">
                  <c:v>5.9</c:v>
                </c:pt>
                <c:pt idx="20">
                  <c:v>2.4</c:v>
                </c:pt>
                <c:pt idx="21">
                  <c:v>9.8000000000000007</c:v>
                </c:pt>
                <c:pt idx="22">
                  <c:v>0.9</c:v>
                </c:pt>
                <c:pt idx="23">
                  <c:v>0.2</c:v>
                </c:pt>
                <c:pt idx="24">
                  <c:v>0.7</c:v>
                </c:pt>
                <c:pt idx="25">
                  <c:v>0.1</c:v>
                </c:pt>
                <c:pt idx="26">
                  <c:v>16.600000000000001</c:v>
                </c:pt>
                <c:pt idx="27">
                  <c:v>3.2</c:v>
                </c:pt>
                <c:pt idx="28">
                  <c:v>28.4</c:v>
                </c:pt>
                <c:pt idx="29">
                  <c:v>0</c:v>
                </c:pt>
                <c:pt idx="30">
                  <c:v>4</c:v>
                </c:pt>
                <c:pt idx="31">
                  <c:v>13.1</c:v>
                </c:pt>
                <c:pt idx="32">
                  <c:v>5.7</c:v>
                </c:pt>
                <c:pt idx="33">
                  <c:v>3.6</c:v>
                </c:pt>
                <c:pt idx="34">
                  <c:v>15.5</c:v>
                </c:pt>
                <c:pt idx="35">
                  <c:v>2.2000000000000002</c:v>
                </c:pt>
                <c:pt idx="36">
                  <c:v>26.8</c:v>
                </c:pt>
                <c:pt idx="37">
                  <c:v>0</c:v>
                </c:pt>
                <c:pt idx="38">
                  <c:v>14.1</c:v>
                </c:pt>
                <c:pt idx="39">
                  <c:v>13.9</c:v>
                </c:pt>
                <c:pt idx="40">
                  <c:v>3.9</c:v>
                </c:pt>
                <c:pt idx="41">
                  <c:v>22.1</c:v>
                </c:pt>
                <c:pt idx="42">
                  <c:v>12</c:v>
                </c:pt>
                <c:pt idx="43">
                  <c:v>24.4</c:v>
                </c:pt>
                <c:pt idx="44">
                  <c:v>24.7</c:v>
                </c:pt>
                <c:pt idx="45">
                  <c:v>0.1</c:v>
                </c:pt>
                <c:pt idx="46">
                  <c:v>5.7</c:v>
                </c:pt>
                <c:pt idx="47">
                  <c:v>14.5</c:v>
                </c:pt>
                <c:pt idx="48">
                  <c:v>29.7</c:v>
                </c:pt>
                <c:pt idx="49">
                  <c:v>17.7</c:v>
                </c:pt>
                <c:pt idx="50">
                  <c:v>8.6999999999999993</c:v>
                </c:pt>
                <c:pt idx="51">
                  <c:v>56</c:v>
                </c:pt>
                <c:pt idx="52">
                  <c:v>24.2</c:v>
                </c:pt>
                <c:pt idx="53">
                  <c:v>1.1000000000000001</c:v>
                </c:pt>
                <c:pt idx="54">
                  <c:v>17.2</c:v>
                </c:pt>
                <c:pt idx="55">
                  <c:v>22</c:v>
                </c:pt>
                <c:pt idx="56">
                  <c:v>4.9000000000000004</c:v>
                </c:pt>
                <c:pt idx="57">
                  <c:v>8.1999999999999993</c:v>
                </c:pt>
                <c:pt idx="58">
                  <c:v>27.4</c:v>
                </c:pt>
                <c:pt idx="59">
                  <c:v>11.3</c:v>
                </c:pt>
                <c:pt idx="60">
                  <c:v>28.8</c:v>
                </c:pt>
                <c:pt idx="61">
                  <c:v>0.9</c:v>
                </c:pt>
                <c:pt idx="62">
                  <c:v>7.4</c:v>
                </c:pt>
                <c:pt idx="63">
                  <c:v>21.4</c:v>
                </c:pt>
                <c:pt idx="64">
                  <c:v>2.4</c:v>
                </c:pt>
                <c:pt idx="65">
                  <c:v>9.9</c:v>
                </c:pt>
                <c:pt idx="66">
                  <c:v>15.7</c:v>
                </c:pt>
                <c:pt idx="67">
                  <c:v>2.4</c:v>
                </c:pt>
                <c:pt idx="68">
                  <c:v>20.3</c:v>
                </c:pt>
                <c:pt idx="69">
                  <c:v>6.6</c:v>
                </c:pt>
                <c:pt idx="70">
                  <c:v>13</c:v>
                </c:pt>
                <c:pt idx="71">
                  <c:v>22.3</c:v>
                </c:pt>
                <c:pt idx="72">
                  <c:v>1.1000000000000001</c:v>
                </c:pt>
                <c:pt idx="73">
                  <c:v>17</c:v>
                </c:pt>
                <c:pt idx="74">
                  <c:v>15.7</c:v>
                </c:pt>
                <c:pt idx="75">
                  <c:v>0.2</c:v>
                </c:pt>
                <c:pt idx="76">
                  <c:v>16.600000000000001</c:v>
                </c:pt>
                <c:pt idx="77">
                  <c:v>33</c:v>
                </c:pt>
                <c:pt idx="78">
                  <c:v>32.700000000000003</c:v>
                </c:pt>
                <c:pt idx="79">
                  <c:v>15.9</c:v>
                </c:pt>
                <c:pt idx="80">
                  <c:v>9.1999999999999993</c:v>
                </c:pt>
                <c:pt idx="81">
                  <c:v>33.4</c:v>
                </c:pt>
                <c:pt idx="82">
                  <c:v>13.1</c:v>
                </c:pt>
                <c:pt idx="83">
                  <c:v>20.3</c:v>
                </c:pt>
                <c:pt idx="84">
                  <c:v>22.9</c:v>
                </c:pt>
                <c:pt idx="85">
                  <c:v>55.2</c:v>
                </c:pt>
                <c:pt idx="86">
                  <c:v>21.2</c:v>
                </c:pt>
                <c:pt idx="87">
                  <c:v>3.1</c:v>
                </c:pt>
                <c:pt idx="88">
                  <c:v>42.6</c:v>
                </c:pt>
                <c:pt idx="89">
                  <c:v>26.7</c:v>
                </c:pt>
                <c:pt idx="90">
                  <c:v>3.8</c:v>
                </c:pt>
                <c:pt idx="91">
                  <c:v>21.4</c:v>
                </c:pt>
                <c:pt idx="92">
                  <c:v>18.100000000000001</c:v>
                </c:pt>
                <c:pt idx="93">
                  <c:v>0.1</c:v>
                </c:pt>
                <c:pt idx="94">
                  <c:v>16</c:v>
                </c:pt>
                <c:pt idx="95">
                  <c:v>10.8</c:v>
                </c:pt>
                <c:pt idx="96">
                  <c:v>14.8</c:v>
                </c:pt>
                <c:pt idx="97">
                  <c:v>1.7</c:v>
                </c:pt>
                <c:pt idx="98">
                  <c:v>8.1999999999999993</c:v>
                </c:pt>
                <c:pt idx="99">
                  <c:v>20.5</c:v>
                </c:pt>
                <c:pt idx="100">
                  <c:v>15.3</c:v>
                </c:pt>
                <c:pt idx="101">
                  <c:v>0.2</c:v>
                </c:pt>
                <c:pt idx="102">
                  <c:v>12.6</c:v>
                </c:pt>
                <c:pt idx="103">
                  <c:v>6.5</c:v>
                </c:pt>
                <c:pt idx="104">
                  <c:v>28.9</c:v>
                </c:pt>
                <c:pt idx="105">
                  <c:v>0.7</c:v>
                </c:pt>
                <c:pt idx="106">
                  <c:v>8.1999999999999993</c:v>
                </c:pt>
                <c:pt idx="107">
                  <c:v>25.2</c:v>
                </c:pt>
                <c:pt idx="108">
                  <c:v>5</c:v>
                </c:pt>
                <c:pt idx="109">
                  <c:v>0.5</c:v>
                </c:pt>
                <c:pt idx="110">
                  <c:v>10.199999999999999</c:v>
                </c:pt>
                <c:pt idx="111">
                  <c:v>14.3</c:v>
                </c:pt>
                <c:pt idx="112">
                  <c:v>2.4</c:v>
                </c:pt>
                <c:pt idx="113">
                  <c:v>0.9</c:v>
                </c:pt>
                <c:pt idx="114">
                  <c:v>8.9</c:v>
                </c:pt>
                <c:pt idx="115">
                  <c:v>31.5</c:v>
                </c:pt>
                <c:pt idx="116">
                  <c:v>18</c:v>
                </c:pt>
                <c:pt idx="117">
                  <c:v>7.1</c:v>
                </c:pt>
                <c:pt idx="118">
                  <c:v>12</c:v>
                </c:pt>
                <c:pt idx="119">
                  <c:v>15.5</c:v>
                </c:pt>
                <c:pt idx="120">
                  <c:v>2.6</c:v>
                </c:pt>
                <c:pt idx="121">
                  <c:v>0.4</c:v>
                </c:pt>
                <c:pt idx="122">
                  <c:v>17.8</c:v>
                </c:pt>
                <c:pt idx="123">
                  <c:v>20.5</c:v>
                </c:pt>
                <c:pt idx="124">
                  <c:v>29</c:v>
                </c:pt>
                <c:pt idx="125">
                  <c:v>0</c:v>
                </c:pt>
                <c:pt idx="126">
                  <c:v>16.7</c:v>
                </c:pt>
                <c:pt idx="127">
                  <c:v>8.6999999999999993</c:v>
                </c:pt>
                <c:pt idx="128">
                  <c:v>5.2</c:v>
                </c:pt>
                <c:pt idx="129">
                  <c:v>8.4</c:v>
                </c:pt>
                <c:pt idx="130">
                  <c:v>1.4</c:v>
                </c:pt>
                <c:pt idx="131">
                  <c:v>15</c:v>
                </c:pt>
                <c:pt idx="132">
                  <c:v>11.4</c:v>
                </c:pt>
                <c:pt idx="133">
                  <c:v>0.9</c:v>
                </c:pt>
                <c:pt idx="134">
                  <c:v>14.1</c:v>
                </c:pt>
                <c:pt idx="135">
                  <c:v>18</c:v>
                </c:pt>
                <c:pt idx="136">
                  <c:v>7.8</c:v>
                </c:pt>
                <c:pt idx="137">
                  <c:v>4.8</c:v>
                </c:pt>
                <c:pt idx="138">
                  <c:v>23.3</c:v>
                </c:pt>
                <c:pt idx="139">
                  <c:v>15.3</c:v>
                </c:pt>
                <c:pt idx="140">
                  <c:v>14.7</c:v>
                </c:pt>
                <c:pt idx="141">
                  <c:v>0.3</c:v>
                </c:pt>
                <c:pt idx="142">
                  <c:v>11.5</c:v>
                </c:pt>
                <c:pt idx="143">
                  <c:v>12.8</c:v>
                </c:pt>
                <c:pt idx="144">
                  <c:v>3.8</c:v>
                </c:pt>
                <c:pt idx="145">
                  <c:v>11.9</c:v>
                </c:pt>
                <c:pt idx="146">
                  <c:v>5.8</c:v>
                </c:pt>
                <c:pt idx="147">
                  <c:v>15.2</c:v>
                </c:pt>
                <c:pt idx="148">
                  <c:v>18.5</c:v>
                </c:pt>
                <c:pt idx="149">
                  <c:v>38.6</c:v>
                </c:pt>
                <c:pt idx="150">
                  <c:v>13.2</c:v>
                </c:pt>
                <c:pt idx="151">
                  <c:v>27.4</c:v>
                </c:pt>
                <c:pt idx="152">
                  <c:v>5.3</c:v>
                </c:pt>
                <c:pt idx="153">
                  <c:v>0.1</c:v>
                </c:pt>
                <c:pt idx="154">
                  <c:v>0.2</c:v>
                </c:pt>
                <c:pt idx="155">
                  <c:v>42.1</c:v>
                </c:pt>
                <c:pt idx="156">
                  <c:v>4.7</c:v>
                </c:pt>
                <c:pt idx="157">
                  <c:v>0</c:v>
                </c:pt>
                <c:pt idx="158">
                  <c:v>32.4</c:v>
                </c:pt>
                <c:pt idx="159">
                  <c:v>13</c:v>
                </c:pt>
                <c:pt idx="160">
                  <c:v>7.7</c:v>
                </c:pt>
                <c:pt idx="161">
                  <c:v>0.1</c:v>
                </c:pt>
                <c:pt idx="162">
                  <c:v>7.4</c:v>
                </c:pt>
                <c:pt idx="163">
                  <c:v>30.8</c:v>
                </c:pt>
                <c:pt idx="164">
                  <c:v>12.5</c:v>
                </c:pt>
                <c:pt idx="165">
                  <c:v>0.3</c:v>
                </c:pt>
                <c:pt idx="166">
                  <c:v>12.8</c:v>
                </c:pt>
                <c:pt idx="167">
                  <c:v>9.6999999999999993</c:v>
                </c:pt>
                <c:pt idx="168">
                  <c:v>7.2</c:v>
                </c:pt>
                <c:pt idx="169">
                  <c:v>9.8000000000000007</c:v>
                </c:pt>
                <c:pt idx="170">
                  <c:v>0.8</c:v>
                </c:pt>
                <c:pt idx="171">
                  <c:v>32.299999999999997</c:v>
                </c:pt>
                <c:pt idx="172">
                  <c:v>16.2</c:v>
                </c:pt>
                <c:pt idx="173">
                  <c:v>0</c:v>
                </c:pt>
                <c:pt idx="174">
                  <c:v>25.9</c:v>
                </c:pt>
                <c:pt idx="175">
                  <c:v>17.3</c:v>
                </c:pt>
                <c:pt idx="176">
                  <c:v>5.0999999999999996</c:v>
                </c:pt>
                <c:pt idx="177">
                  <c:v>10</c:v>
                </c:pt>
                <c:pt idx="178">
                  <c:v>0.4</c:v>
                </c:pt>
                <c:pt idx="179">
                  <c:v>26.6</c:v>
                </c:pt>
                <c:pt idx="180">
                  <c:v>9.6</c:v>
                </c:pt>
                <c:pt idx="181">
                  <c:v>0.2</c:v>
                </c:pt>
                <c:pt idx="182">
                  <c:v>29.9</c:v>
                </c:pt>
                <c:pt idx="183">
                  <c:v>12.1</c:v>
                </c:pt>
                <c:pt idx="184">
                  <c:v>19.600000000000001</c:v>
                </c:pt>
                <c:pt idx="185">
                  <c:v>0.2</c:v>
                </c:pt>
                <c:pt idx="186">
                  <c:v>11.5</c:v>
                </c:pt>
                <c:pt idx="187">
                  <c:v>35.299999999999997</c:v>
                </c:pt>
                <c:pt idx="188">
                  <c:v>18.100000000000001</c:v>
                </c:pt>
                <c:pt idx="189">
                  <c:v>7.4</c:v>
                </c:pt>
                <c:pt idx="190">
                  <c:v>34.5</c:v>
                </c:pt>
                <c:pt idx="191">
                  <c:v>19.3</c:v>
                </c:pt>
                <c:pt idx="192">
                  <c:v>7.9</c:v>
                </c:pt>
                <c:pt idx="193">
                  <c:v>3.5</c:v>
                </c:pt>
                <c:pt idx="194">
                  <c:v>4.5999999999999996</c:v>
                </c:pt>
                <c:pt idx="195">
                  <c:v>24.5</c:v>
                </c:pt>
                <c:pt idx="196">
                  <c:v>6.9</c:v>
                </c:pt>
                <c:pt idx="197">
                  <c:v>21.8</c:v>
                </c:pt>
                <c:pt idx="198">
                  <c:v>24.7</c:v>
                </c:pt>
                <c:pt idx="199">
                  <c:v>8.3000000000000007</c:v>
                </c:pt>
                <c:pt idx="200">
                  <c:v>0.2</c:v>
                </c:pt>
                <c:pt idx="201">
                  <c:v>3.7</c:v>
                </c:pt>
                <c:pt idx="202">
                  <c:v>8.5</c:v>
                </c:pt>
                <c:pt idx="203">
                  <c:v>18.899999999999999</c:v>
                </c:pt>
                <c:pt idx="204">
                  <c:v>16.100000000000001</c:v>
                </c:pt>
                <c:pt idx="205">
                  <c:v>0.2</c:v>
                </c:pt>
                <c:pt idx="206">
                  <c:v>9.6999999999999993</c:v>
                </c:pt>
                <c:pt idx="207">
                  <c:v>14.7</c:v>
                </c:pt>
                <c:pt idx="208">
                  <c:v>2</c:v>
                </c:pt>
                <c:pt idx="209">
                  <c:v>20.6</c:v>
                </c:pt>
                <c:pt idx="210">
                  <c:v>11.6</c:v>
                </c:pt>
                <c:pt idx="211">
                  <c:v>27.1</c:v>
                </c:pt>
                <c:pt idx="212">
                  <c:v>14.4</c:v>
                </c:pt>
                <c:pt idx="213">
                  <c:v>0.3</c:v>
                </c:pt>
                <c:pt idx="214">
                  <c:v>12.9</c:v>
                </c:pt>
                <c:pt idx="215">
                  <c:v>10.5</c:v>
                </c:pt>
                <c:pt idx="216">
                  <c:v>0.1</c:v>
                </c:pt>
                <c:pt idx="217">
                  <c:v>1.3</c:v>
                </c:pt>
                <c:pt idx="218">
                  <c:v>9.6999999999999993</c:v>
                </c:pt>
                <c:pt idx="219">
                  <c:v>8.1999999999999993</c:v>
                </c:pt>
                <c:pt idx="220">
                  <c:v>16.7</c:v>
                </c:pt>
                <c:pt idx="221">
                  <c:v>0.5</c:v>
                </c:pt>
                <c:pt idx="222">
                  <c:v>13.5</c:v>
                </c:pt>
                <c:pt idx="223">
                  <c:v>7.2</c:v>
                </c:pt>
                <c:pt idx="224">
                  <c:v>4.0999999999999996</c:v>
                </c:pt>
                <c:pt idx="225">
                  <c:v>2.6</c:v>
                </c:pt>
                <c:pt idx="226">
                  <c:v>3.3</c:v>
                </c:pt>
                <c:pt idx="227">
                  <c:v>13.2</c:v>
                </c:pt>
                <c:pt idx="228">
                  <c:v>3.6</c:v>
                </c:pt>
                <c:pt idx="229">
                  <c:v>2.4</c:v>
                </c:pt>
                <c:pt idx="230">
                  <c:v>17.100000000000001</c:v>
                </c:pt>
                <c:pt idx="231">
                  <c:v>14.8</c:v>
                </c:pt>
                <c:pt idx="232">
                  <c:v>7</c:v>
                </c:pt>
                <c:pt idx="233">
                  <c:v>22.7</c:v>
                </c:pt>
                <c:pt idx="234">
                  <c:v>1.7</c:v>
                </c:pt>
                <c:pt idx="235">
                  <c:v>14.2</c:v>
                </c:pt>
                <c:pt idx="236">
                  <c:v>2.9</c:v>
                </c:pt>
                <c:pt idx="237">
                  <c:v>2</c:v>
                </c:pt>
                <c:pt idx="238">
                  <c:v>11.2</c:v>
                </c:pt>
                <c:pt idx="239">
                  <c:v>12.5</c:v>
                </c:pt>
                <c:pt idx="240">
                  <c:v>4.3</c:v>
                </c:pt>
                <c:pt idx="241">
                  <c:v>2.9</c:v>
                </c:pt>
                <c:pt idx="242">
                  <c:v>18.3</c:v>
                </c:pt>
                <c:pt idx="243">
                  <c:v>36.700000000000003</c:v>
                </c:pt>
                <c:pt idx="244">
                  <c:v>1.3</c:v>
                </c:pt>
                <c:pt idx="245">
                  <c:v>5</c:v>
                </c:pt>
                <c:pt idx="246">
                  <c:v>18.399999999999999</c:v>
                </c:pt>
                <c:pt idx="247">
                  <c:v>5.2</c:v>
                </c:pt>
                <c:pt idx="248">
                  <c:v>5</c:v>
                </c:pt>
                <c:pt idx="249">
                  <c:v>4.4000000000000004</c:v>
                </c:pt>
                <c:pt idx="250">
                  <c:v>4.3</c:v>
                </c:pt>
                <c:pt idx="251">
                  <c:v>14.4</c:v>
                </c:pt>
                <c:pt idx="252">
                  <c:v>2.2000000000000002</c:v>
                </c:pt>
                <c:pt idx="253">
                  <c:v>0.1</c:v>
                </c:pt>
                <c:pt idx="254">
                  <c:v>16.399999999999999</c:v>
                </c:pt>
                <c:pt idx="255">
                  <c:v>18.3</c:v>
                </c:pt>
                <c:pt idx="256">
                  <c:v>2.2999999999999998</c:v>
                </c:pt>
                <c:pt idx="257">
                  <c:v>28</c:v>
                </c:pt>
                <c:pt idx="258">
                  <c:v>24.3</c:v>
                </c:pt>
                <c:pt idx="259">
                  <c:v>22.2</c:v>
                </c:pt>
                <c:pt idx="260">
                  <c:v>0.2</c:v>
                </c:pt>
                <c:pt idx="261">
                  <c:v>10.5</c:v>
                </c:pt>
                <c:pt idx="262">
                  <c:v>10.3</c:v>
                </c:pt>
                <c:pt idx="263">
                  <c:v>42.4</c:v>
                </c:pt>
                <c:pt idx="264">
                  <c:v>2.5</c:v>
                </c:pt>
                <c:pt idx="265">
                  <c:v>20.7</c:v>
                </c:pt>
                <c:pt idx="266">
                  <c:v>15.6</c:v>
                </c:pt>
                <c:pt idx="267">
                  <c:v>0</c:v>
                </c:pt>
                <c:pt idx="268">
                  <c:v>19.600000000000001</c:v>
                </c:pt>
                <c:pt idx="269">
                  <c:v>19.2</c:v>
                </c:pt>
                <c:pt idx="270">
                  <c:v>1.6</c:v>
                </c:pt>
                <c:pt idx="271">
                  <c:v>0.8</c:v>
                </c:pt>
                <c:pt idx="272">
                  <c:v>17.100000000000001</c:v>
                </c:pt>
                <c:pt idx="273">
                  <c:v>10.7</c:v>
                </c:pt>
                <c:pt idx="274">
                  <c:v>8</c:v>
                </c:pt>
                <c:pt idx="275">
                  <c:v>14.1</c:v>
                </c:pt>
                <c:pt idx="276">
                  <c:v>4.0999999999999996</c:v>
                </c:pt>
                <c:pt idx="277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7-DC4C-9217-3D3528B70A30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data'!$V$48</c:f>
              <c:numCache>
                <c:formatCode>0.0</c:formatCode>
                <c:ptCount val="1"/>
                <c:pt idx="0">
                  <c:v>20.8</c:v>
                </c:pt>
              </c:numCache>
            </c:numRef>
          </c:xVal>
          <c:yVal>
            <c:numRef>
              <c:f>'Peterse thesis data'!$AM$48</c:f>
              <c:numCache>
                <c:formatCode>0.00</c:formatCode>
                <c:ptCount val="1"/>
                <c:pt idx="0">
                  <c:v>0.20690641742318089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7-DC4C-9217-3D3528B7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91400"/>
        <c:axId val="-2109630152"/>
      </c:scatterChart>
      <c:valAx>
        <c:axId val="-21085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630152"/>
        <c:crosses val="autoZero"/>
        <c:crossBetween val="midCat"/>
      </c:valAx>
      <c:valAx>
        <c:axId val="-210963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591400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1a vs pH</a:t>
            </a:r>
          </a:p>
        </c:rich>
      </c:tx>
      <c:layout>
        <c:manualLayout>
          <c:xMode val="edge"/>
          <c:yMode val="edge"/>
          <c:x val="0.284617499321206"/>
          <c:y val="7.2222222222222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pH</c:v>
          </c:tx>
          <c:spPr>
            <a:ln w="47625">
              <a:noFill/>
            </a:ln>
          </c:spPr>
          <c:xVal>
            <c:numRef>
              <c:f>'Peterse thesis data'!$J$2:$J$279</c:f>
              <c:numCache>
                <c:formatCode>General</c:formatCode>
                <c:ptCount val="278"/>
                <c:pt idx="0">
                  <c:v>6.4</c:v>
                </c:pt>
                <c:pt idx="1">
                  <c:v>5.6</c:v>
                </c:pt>
                <c:pt idx="2">
                  <c:v>6.6</c:v>
                </c:pt>
                <c:pt idx="3">
                  <c:v>6</c:v>
                </c:pt>
                <c:pt idx="4">
                  <c:v>4.4000000000000004</c:v>
                </c:pt>
                <c:pt idx="5">
                  <c:v>4.5</c:v>
                </c:pt>
                <c:pt idx="6">
                  <c:v>5.2</c:v>
                </c:pt>
                <c:pt idx="7">
                  <c:v>6.4</c:v>
                </c:pt>
                <c:pt idx="8">
                  <c:v>4</c:v>
                </c:pt>
                <c:pt idx="9">
                  <c:v>7.7</c:v>
                </c:pt>
                <c:pt idx="10">
                  <c:v>5</c:v>
                </c:pt>
                <c:pt idx="11">
                  <c:v>3.9</c:v>
                </c:pt>
                <c:pt idx="12">
                  <c:v>4.5</c:v>
                </c:pt>
                <c:pt idx="13">
                  <c:v>5.5</c:v>
                </c:pt>
                <c:pt idx="14">
                  <c:v>4.7</c:v>
                </c:pt>
                <c:pt idx="15">
                  <c:v>6.1</c:v>
                </c:pt>
                <c:pt idx="16">
                  <c:v>4.3</c:v>
                </c:pt>
                <c:pt idx="17">
                  <c:v>4.9000000000000004</c:v>
                </c:pt>
                <c:pt idx="18">
                  <c:v>6.5</c:v>
                </c:pt>
                <c:pt idx="19">
                  <c:v>8</c:v>
                </c:pt>
                <c:pt idx="20">
                  <c:v>7.1</c:v>
                </c:pt>
                <c:pt idx="21">
                  <c:v>4.7</c:v>
                </c:pt>
                <c:pt idx="22">
                  <c:v>3.3</c:v>
                </c:pt>
                <c:pt idx="23">
                  <c:v>5.3</c:v>
                </c:pt>
                <c:pt idx="24">
                  <c:v>5.9</c:v>
                </c:pt>
                <c:pt idx="25">
                  <c:v>4.4000000000000004</c:v>
                </c:pt>
                <c:pt idx="26">
                  <c:v>7.4</c:v>
                </c:pt>
                <c:pt idx="27">
                  <c:v>5.4</c:v>
                </c:pt>
                <c:pt idx="28">
                  <c:v>6.5</c:v>
                </c:pt>
                <c:pt idx="29">
                  <c:v>6</c:v>
                </c:pt>
                <c:pt idx="30">
                  <c:v>7.8</c:v>
                </c:pt>
                <c:pt idx="31">
                  <c:v>6.6</c:v>
                </c:pt>
                <c:pt idx="32">
                  <c:v>4.5999999999999996</c:v>
                </c:pt>
                <c:pt idx="33">
                  <c:v>5.9</c:v>
                </c:pt>
                <c:pt idx="34">
                  <c:v>7.3</c:v>
                </c:pt>
                <c:pt idx="35">
                  <c:v>5.0999999999999996</c:v>
                </c:pt>
                <c:pt idx="36">
                  <c:v>7.7</c:v>
                </c:pt>
                <c:pt idx="37">
                  <c:v>4.4000000000000004</c:v>
                </c:pt>
                <c:pt idx="38">
                  <c:v>8.1</c:v>
                </c:pt>
                <c:pt idx="39">
                  <c:v>6.7</c:v>
                </c:pt>
                <c:pt idx="40">
                  <c:v>4.0999999999999996</c:v>
                </c:pt>
                <c:pt idx="41">
                  <c:v>7.1</c:v>
                </c:pt>
                <c:pt idx="42">
                  <c:v>6.1</c:v>
                </c:pt>
                <c:pt idx="43">
                  <c:v>7.2</c:v>
                </c:pt>
                <c:pt idx="44">
                  <c:v>7.8</c:v>
                </c:pt>
                <c:pt idx="45">
                  <c:v>5.2</c:v>
                </c:pt>
                <c:pt idx="46">
                  <c:v>7.5</c:v>
                </c:pt>
                <c:pt idx="47">
                  <c:v>6.9</c:v>
                </c:pt>
                <c:pt idx="48">
                  <c:v>8</c:v>
                </c:pt>
                <c:pt idx="49">
                  <c:v>6.6</c:v>
                </c:pt>
                <c:pt idx="50">
                  <c:v>5.4</c:v>
                </c:pt>
                <c:pt idx="51">
                  <c:v>8.1999999999999993</c:v>
                </c:pt>
                <c:pt idx="52">
                  <c:v>6.4</c:v>
                </c:pt>
                <c:pt idx="53">
                  <c:v>6</c:v>
                </c:pt>
                <c:pt idx="54">
                  <c:v>4.0999999999999996</c:v>
                </c:pt>
                <c:pt idx="55">
                  <c:v>7.2</c:v>
                </c:pt>
                <c:pt idx="56">
                  <c:v>3.9</c:v>
                </c:pt>
                <c:pt idx="57">
                  <c:v>6.5</c:v>
                </c:pt>
                <c:pt idx="58">
                  <c:v>7.4</c:v>
                </c:pt>
                <c:pt idx="59">
                  <c:v>5.4</c:v>
                </c:pt>
                <c:pt idx="60">
                  <c:v>8.4</c:v>
                </c:pt>
                <c:pt idx="61">
                  <c:v>5.5</c:v>
                </c:pt>
                <c:pt idx="62">
                  <c:v>6.9</c:v>
                </c:pt>
                <c:pt idx="63">
                  <c:v>7.9</c:v>
                </c:pt>
                <c:pt idx="64">
                  <c:v>3.6</c:v>
                </c:pt>
                <c:pt idx="65">
                  <c:v>7.7</c:v>
                </c:pt>
                <c:pt idx="66">
                  <c:v>5.5</c:v>
                </c:pt>
                <c:pt idx="67">
                  <c:v>6.5</c:v>
                </c:pt>
                <c:pt idx="68">
                  <c:v>7.9</c:v>
                </c:pt>
                <c:pt idx="69">
                  <c:v>5.5</c:v>
                </c:pt>
                <c:pt idx="70">
                  <c:v>7.5</c:v>
                </c:pt>
                <c:pt idx="71">
                  <c:v>7.8</c:v>
                </c:pt>
                <c:pt idx="72">
                  <c:v>3.6</c:v>
                </c:pt>
                <c:pt idx="73">
                  <c:v>7.7</c:v>
                </c:pt>
                <c:pt idx="74">
                  <c:v>5.3</c:v>
                </c:pt>
                <c:pt idx="75">
                  <c:v>5</c:v>
                </c:pt>
                <c:pt idx="76">
                  <c:v>8.5</c:v>
                </c:pt>
                <c:pt idx="77">
                  <c:v>5.4</c:v>
                </c:pt>
                <c:pt idx="78">
                  <c:v>8.1</c:v>
                </c:pt>
                <c:pt idx="79">
                  <c:v>6.5</c:v>
                </c:pt>
                <c:pt idx="80">
                  <c:v>7.9</c:v>
                </c:pt>
                <c:pt idx="81">
                  <c:v>8.1</c:v>
                </c:pt>
                <c:pt idx="82">
                  <c:v>6.1</c:v>
                </c:pt>
                <c:pt idx="83">
                  <c:v>7.9</c:v>
                </c:pt>
                <c:pt idx="84">
                  <c:v>7.8</c:v>
                </c:pt>
                <c:pt idx="85">
                  <c:v>8</c:v>
                </c:pt>
                <c:pt idx="86">
                  <c:v>7</c:v>
                </c:pt>
                <c:pt idx="87">
                  <c:v>4.4000000000000004</c:v>
                </c:pt>
                <c:pt idx="88">
                  <c:v>7.6</c:v>
                </c:pt>
                <c:pt idx="89">
                  <c:v>7.4</c:v>
                </c:pt>
                <c:pt idx="90">
                  <c:v>3.8</c:v>
                </c:pt>
                <c:pt idx="91">
                  <c:v>8.9</c:v>
                </c:pt>
                <c:pt idx="92">
                  <c:v>7.9</c:v>
                </c:pt>
                <c:pt idx="93">
                  <c:v>4.0999999999999996</c:v>
                </c:pt>
                <c:pt idx="94">
                  <c:v>7</c:v>
                </c:pt>
                <c:pt idx="95">
                  <c:v>5.9</c:v>
                </c:pt>
                <c:pt idx="96">
                  <c:v>6.9</c:v>
                </c:pt>
                <c:pt idx="97">
                  <c:v>4.5</c:v>
                </c:pt>
                <c:pt idx="98">
                  <c:v>6.2</c:v>
                </c:pt>
                <c:pt idx="99">
                  <c:v>4.4000000000000004</c:v>
                </c:pt>
                <c:pt idx="100">
                  <c:v>7.3</c:v>
                </c:pt>
                <c:pt idx="101">
                  <c:v>3.9</c:v>
                </c:pt>
                <c:pt idx="102">
                  <c:v>4.5999999999999996</c:v>
                </c:pt>
                <c:pt idx="103">
                  <c:v>5</c:v>
                </c:pt>
                <c:pt idx="104">
                  <c:v>7.2</c:v>
                </c:pt>
                <c:pt idx="105">
                  <c:v>3.9</c:v>
                </c:pt>
                <c:pt idx="106">
                  <c:v>5.4</c:v>
                </c:pt>
                <c:pt idx="107">
                  <c:v>6.9</c:v>
                </c:pt>
                <c:pt idx="108">
                  <c:v>6.8</c:v>
                </c:pt>
                <c:pt idx="109">
                  <c:v>4</c:v>
                </c:pt>
                <c:pt idx="110">
                  <c:v>4.8</c:v>
                </c:pt>
                <c:pt idx="111">
                  <c:v>5.2</c:v>
                </c:pt>
                <c:pt idx="112">
                  <c:v>4</c:v>
                </c:pt>
                <c:pt idx="113">
                  <c:v>6.2</c:v>
                </c:pt>
                <c:pt idx="114">
                  <c:v>5.6</c:v>
                </c:pt>
                <c:pt idx="115">
                  <c:v>7.9</c:v>
                </c:pt>
                <c:pt idx="116">
                  <c:v>8.4</c:v>
                </c:pt>
                <c:pt idx="117">
                  <c:v>4.4000000000000004</c:v>
                </c:pt>
                <c:pt idx="118">
                  <c:v>4.2</c:v>
                </c:pt>
                <c:pt idx="119">
                  <c:v>7.2</c:v>
                </c:pt>
                <c:pt idx="120">
                  <c:v>6.5</c:v>
                </c:pt>
                <c:pt idx="121">
                  <c:v>5.9</c:v>
                </c:pt>
                <c:pt idx="122">
                  <c:v>7.6</c:v>
                </c:pt>
                <c:pt idx="123">
                  <c:v>5</c:v>
                </c:pt>
                <c:pt idx="124">
                  <c:v>7.7</c:v>
                </c:pt>
                <c:pt idx="125">
                  <c:v>4</c:v>
                </c:pt>
                <c:pt idx="126">
                  <c:v>6.7</c:v>
                </c:pt>
                <c:pt idx="127">
                  <c:v>4.5</c:v>
                </c:pt>
                <c:pt idx="128">
                  <c:v>5.5</c:v>
                </c:pt>
                <c:pt idx="129">
                  <c:v>4.0999999999999996</c:v>
                </c:pt>
                <c:pt idx="130">
                  <c:v>7.3</c:v>
                </c:pt>
                <c:pt idx="131">
                  <c:v>5.7</c:v>
                </c:pt>
                <c:pt idx="132">
                  <c:v>7.4</c:v>
                </c:pt>
                <c:pt idx="133">
                  <c:v>4.8</c:v>
                </c:pt>
                <c:pt idx="134">
                  <c:v>4.9000000000000004</c:v>
                </c:pt>
                <c:pt idx="135">
                  <c:v>6.4</c:v>
                </c:pt>
                <c:pt idx="136">
                  <c:v>5.7</c:v>
                </c:pt>
                <c:pt idx="137">
                  <c:v>4.5999999999999996</c:v>
                </c:pt>
                <c:pt idx="138">
                  <c:v>7.6</c:v>
                </c:pt>
                <c:pt idx="139">
                  <c:v>6.3</c:v>
                </c:pt>
                <c:pt idx="140">
                  <c:v>8.9</c:v>
                </c:pt>
                <c:pt idx="141">
                  <c:v>4.9000000000000004</c:v>
                </c:pt>
                <c:pt idx="142">
                  <c:v>7.5</c:v>
                </c:pt>
                <c:pt idx="143">
                  <c:v>5.6</c:v>
                </c:pt>
                <c:pt idx="144">
                  <c:v>6.3</c:v>
                </c:pt>
                <c:pt idx="145">
                  <c:v>5.5</c:v>
                </c:pt>
                <c:pt idx="146">
                  <c:v>4.3</c:v>
                </c:pt>
                <c:pt idx="147">
                  <c:v>6.8</c:v>
                </c:pt>
                <c:pt idx="148">
                  <c:v>8.8000000000000007</c:v>
                </c:pt>
                <c:pt idx="150">
                  <c:v>7.1</c:v>
                </c:pt>
                <c:pt idx="151">
                  <c:v>7.3</c:v>
                </c:pt>
                <c:pt idx="152">
                  <c:v>5.6</c:v>
                </c:pt>
                <c:pt idx="153">
                  <c:v>4.2</c:v>
                </c:pt>
                <c:pt idx="154">
                  <c:v>5.4</c:v>
                </c:pt>
                <c:pt idx="155">
                  <c:v>8</c:v>
                </c:pt>
                <c:pt idx="156">
                  <c:v>6.4</c:v>
                </c:pt>
                <c:pt idx="157">
                  <c:v>4.5</c:v>
                </c:pt>
                <c:pt idx="158">
                  <c:v>8.3000000000000007</c:v>
                </c:pt>
                <c:pt idx="159">
                  <c:v>5.3</c:v>
                </c:pt>
                <c:pt idx="160">
                  <c:v>5.8</c:v>
                </c:pt>
                <c:pt idx="161">
                  <c:v>3.8</c:v>
                </c:pt>
                <c:pt idx="162">
                  <c:v>5.4</c:v>
                </c:pt>
                <c:pt idx="163">
                  <c:v>7</c:v>
                </c:pt>
                <c:pt idx="164">
                  <c:v>7.3</c:v>
                </c:pt>
                <c:pt idx="165">
                  <c:v>4.9000000000000004</c:v>
                </c:pt>
                <c:pt idx="166">
                  <c:v>5.5</c:v>
                </c:pt>
                <c:pt idx="167">
                  <c:v>4.4000000000000004</c:v>
                </c:pt>
                <c:pt idx="168">
                  <c:v>5.4</c:v>
                </c:pt>
                <c:pt idx="169">
                  <c:v>6.6</c:v>
                </c:pt>
                <c:pt idx="170">
                  <c:v>5.5</c:v>
                </c:pt>
                <c:pt idx="171">
                  <c:v>8.3000000000000007</c:v>
                </c:pt>
                <c:pt idx="172">
                  <c:v>7.5</c:v>
                </c:pt>
                <c:pt idx="174">
                  <c:v>8.3000000000000007</c:v>
                </c:pt>
                <c:pt idx="175">
                  <c:v>5</c:v>
                </c:pt>
                <c:pt idx="176">
                  <c:v>6.4</c:v>
                </c:pt>
                <c:pt idx="177">
                  <c:v>5.6</c:v>
                </c:pt>
                <c:pt idx="178">
                  <c:v>4.4000000000000004</c:v>
                </c:pt>
                <c:pt idx="179">
                  <c:v>8.4</c:v>
                </c:pt>
                <c:pt idx="180">
                  <c:v>7.8</c:v>
                </c:pt>
                <c:pt idx="182">
                  <c:v>8.3000000000000007</c:v>
                </c:pt>
                <c:pt idx="183">
                  <c:v>4.9000000000000004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6.6</c:v>
                </c:pt>
                <c:pt idx="187">
                  <c:v>8.3000000000000007</c:v>
                </c:pt>
                <c:pt idx="188">
                  <c:v>7.6</c:v>
                </c:pt>
                <c:pt idx="190">
                  <c:v>9.3000000000000007</c:v>
                </c:pt>
                <c:pt idx="191">
                  <c:v>6.8</c:v>
                </c:pt>
                <c:pt idx="192">
                  <c:v>7.9</c:v>
                </c:pt>
                <c:pt idx="193">
                  <c:v>7.6</c:v>
                </c:pt>
                <c:pt idx="194">
                  <c:v>4.5</c:v>
                </c:pt>
                <c:pt idx="195">
                  <c:v>8.3000000000000007</c:v>
                </c:pt>
                <c:pt idx="196">
                  <c:v>7.7</c:v>
                </c:pt>
                <c:pt idx="197">
                  <c:v>7.5</c:v>
                </c:pt>
                <c:pt idx="198">
                  <c:v>6.6</c:v>
                </c:pt>
                <c:pt idx="199">
                  <c:v>8.1</c:v>
                </c:pt>
                <c:pt idx="200">
                  <c:v>4.4000000000000004</c:v>
                </c:pt>
                <c:pt idx="201">
                  <c:v>4.5</c:v>
                </c:pt>
                <c:pt idx="202">
                  <c:v>5.6</c:v>
                </c:pt>
                <c:pt idx="203">
                  <c:v>8.1</c:v>
                </c:pt>
                <c:pt idx="204">
                  <c:v>5.2</c:v>
                </c:pt>
                <c:pt idx="205">
                  <c:v>5.0999999999999996</c:v>
                </c:pt>
                <c:pt idx="206">
                  <c:v>6.3</c:v>
                </c:pt>
                <c:pt idx="207">
                  <c:v>5.0999999999999996</c:v>
                </c:pt>
                <c:pt idx="208">
                  <c:v>4</c:v>
                </c:pt>
                <c:pt idx="209">
                  <c:v>7.7</c:v>
                </c:pt>
                <c:pt idx="210">
                  <c:v>6</c:v>
                </c:pt>
                <c:pt idx="211">
                  <c:v>6.9</c:v>
                </c:pt>
                <c:pt idx="212">
                  <c:v>5.4</c:v>
                </c:pt>
                <c:pt idx="213">
                  <c:v>4.5999999999999996</c:v>
                </c:pt>
                <c:pt idx="214">
                  <c:v>6.4</c:v>
                </c:pt>
                <c:pt idx="215">
                  <c:v>7.5</c:v>
                </c:pt>
                <c:pt idx="216">
                  <c:v>4.0999999999999996</c:v>
                </c:pt>
                <c:pt idx="217">
                  <c:v>4</c:v>
                </c:pt>
                <c:pt idx="218">
                  <c:v>7.9</c:v>
                </c:pt>
                <c:pt idx="219">
                  <c:v>5.4</c:v>
                </c:pt>
                <c:pt idx="220">
                  <c:v>7.3</c:v>
                </c:pt>
                <c:pt idx="221">
                  <c:v>4.9000000000000004</c:v>
                </c:pt>
                <c:pt idx="222">
                  <c:v>5.5</c:v>
                </c:pt>
                <c:pt idx="223">
                  <c:v>6.7</c:v>
                </c:pt>
                <c:pt idx="224">
                  <c:v>6.7</c:v>
                </c:pt>
                <c:pt idx="225">
                  <c:v>4.0999999999999996</c:v>
                </c:pt>
                <c:pt idx="226">
                  <c:v>7.3</c:v>
                </c:pt>
                <c:pt idx="227">
                  <c:v>8.1</c:v>
                </c:pt>
                <c:pt idx="228">
                  <c:v>6.1</c:v>
                </c:pt>
                <c:pt idx="229">
                  <c:v>3.7</c:v>
                </c:pt>
                <c:pt idx="230">
                  <c:v>4.7</c:v>
                </c:pt>
                <c:pt idx="231">
                  <c:v>7.1</c:v>
                </c:pt>
                <c:pt idx="232">
                  <c:v>6.7</c:v>
                </c:pt>
                <c:pt idx="233">
                  <c:v>7.7</c:v>
                </c:pt>
                <c:pt idx="234">
                  <c:v>6.4</c:v>
                </c:pt>
                <c:pt idx="235">
                  <c:v>4.4000000000000004</c:v>
                </c:pt>
                <c:pt idx="236">
                  <c:v>5.7</c:v>
                </c:pt>
                <c:pt idx="237">
                  <c:v>4.3</c:v>
                </c:pt>
                <c:pt idx="238">
                  <c:v>7.3</c:v>
                </c:pt>
                <c:pt idx="239">
                  <c:v>7.5</c:v>
                </c:pt>
                <c:pt idx="240">
                  <c:v>6.4</c:v>
                </c:pt>
                <c:pt idx="241">
                  <c:v>4</c:v>
                </c:pt>
                <c:pt idx="242">
                  <c:v>7.8</c:v>
                </c:pt>
                <c:pt idx="243">
                  <c:v>7.4</c:v>
                </c:pt>
                <c:pt idx="244">
                  <c:v>5.6</c:v>
                </c:pt>
                <c:pt idx="245">
                  <c:v>3.9</c:v>
                </c:pt>
                <c:pt idx="246">
                  <c:v>7.5</c:v>
                </c:pt>
                <c:pt idx="247">
                  <c:v>6.9</c:v>
                </c:pt>
                <c:pt idx="248">
                  <c:v>6.9</c:v>
                </c:pt>
                <c:pt idx="249">
                  <c:v>3.7</c:v>
                </c:pt>
                <c:pt idx="250">
                  <c:v>4.9000000000000004</c:v>
                </c:pt>
                <c:pt idx="251">
                  <c:v>6.3</c:v>
                </c:pt>
                <c:pt idx="252">
                  <c:v>4.9000000000000004</c:v>
                </c:pt>
                <c:pt idx="253">
                  <c:v>4.7</c:v>
                </c:pt>
                <c:pt idx="254">
                  <c:v>7.3</c:v>
                </c:pt>
                <c:pt idx="255">
                  <c:v>7.7</c:v>
                </c:pt>
                <c:pt idx="256">
                  <c:v>3.6</c:v>
                </c:pt>
                <c:pt idx="257">
                  <c:v>8</c:v>
                </c:pt>
                <c:pt idx="258">
                  <c:v>5</c:v>
                </c:pt>
                <c:pt idx="259">
                  <c:v>6.1</c:v>
                </c:pt>
                <c:pt idx="260">
                  <c:v>5.3</c:v>
                </c:pt>
                <c:pt idx="261">
                  <c:v>4.7</c:v>
                </c:pt>
                <c:pt idx="262">
                  <c:v>7.5</c:v>
                </c:pt>
                <c:pt idx="263">
                  <c:v>5.0999999999999996</c:v>
                </c:pt>
                <c:pt idx="264">
                  <c:v>5.6</c:v>
                </c:pt>
                <c:pt idx="265">
                  <c:v>6.6</c:v>
                </c:pt>
                <c:pt idx="266">
                  <c:v>5.7</c:v>
                </c:pt>
                <c:pt idx="267">
                  <c:v>5.0999999999999996</c:v>
                </c:pt>
                <c:pt idx="268">
                  <c:v>7.5</c:v>
                </c:pt>
                <c:pt idx="269">
                  <c:v>7.1</c:v>
                </c:pt>
                <c:pt idx="270">
                  <c:v>7.1</c:v>
                </c:pt>
                <c:pt idx="271">
                  <c:v>5.3</c:v>
                </c:pt>
                <c:pt idx="272">
                  <c:v>6.3</c:v>
                </c:pt>
                <c:pt idx="273">
                  <c:v>6</c:v>
                </c:pt>
                <c:pt idx="274">
                  <c:v>6.8</c:v>
                </c:pt>
                <c:pt idx="275">
                  <c:v>7.9</c:v>
                </c:pt>
                <c:pt idx="276">
                  <c:v>4.3</c:v>
                </c:pt>
                <c:pt idx="277">
                  <c:v>5.0999999999999996</c:v>
                </c:pt>
              </c:numCache>
            </c:numRef>
          </c:xVal>
          <c:yVal>
            <c:numRef>
              <c:f>'Peterse thesis data'!$F$2:$F$279</c:f>
              <c:numCache>
                <c:formatCode>General</c:formatCode>
                <c:ptCount val="278"/>
                <c:pt idx="0">
                  <c:v>43.7</c:v>
                </c:pt>
                <c:pt idx="1">
                  <c:v>35.299999999999997</c:v>
                </c:pt>
                <c:pt idx="2">
                  <c:v>49.7</c:v>
                </c:pt>
                <c:pt idx="3">
                  <c:v>28.7</c:v>
                </c:pt>
                <c:pt idx="4">
                  <c:v>77.2</c:v>
                </c:pt>
                <c:pt idx="5">
                  <c:v>88.9</c:v>
                </c:pt>
                <c:pt idx="6">
                  <c:v>90.3</c:v>
                </c:pt>
                <c:pt idx="7">
                  <c:v>52.3</c:v>
                </c:pt>
                <c:pt idx="8">
                  <c:v>56.7</c:v>
                </c:pt>
                <c:pt idx="9">
                  <c:v>13.1</c:v>
                </c:pt>
                <c:pt idx="10">
                  <c:v>47.7</c:v>
                </c:pt>
                <c:pt idx="11">
                  <c:v>89</c:v>
                </c:pt>
                <c:pt idx="12">
                  <c:v>83.1</c:v>
                </c:pt>
                <c:pt idx="13">
                  <c:v>71.400000000000006</c:v>
                </c:pt>
                <c:pt idx="14">
                  <c:v>82.7</c:v>
                </c:pt>
                <c:pt idx="15">
                  <c:v>66.400000000000006</c:v>
                </c:pt>
                <c:pt idx="16">
                  <c:v>87.9</c:v>
                </c:pt>
                <c:pt idx="17">
                  <c:v>82.8</c:v>
                </c:pt>
                <c:pt idx="18">
                  <c:v>20.100000000000001</c:v>
                </c:pt>
                <c:pt idx="19">
                  <c:v>29.3</c:v>
                </c:pt>
                <c:pt idx="20">
                  <c:v>54</c:v>
                </c:pt>
                <c:pt idx="21">
                  <c:v>43.3</c:v>
                </c:pt>
                <c:pt idx="22">
                  <c:v>87.8</c:v>
                </c:pt>
                <c:pt idx="23">
                  <c:v>96.5</c:v>
                </c:pt>
                <c:pt idx="24">
                  <c:v>67.5</c:v>
                </c:pt>
                <c:pt idx="25">
                  <c:v>89.6</c:v>
                </c:pt>
                <c:pt idx="26">
                  <c:v>42</c:v>
                </c:pt>
                <c:pt idx="27">
                  <c:v>71.7</c:v>
                </c:pt>
                <c:pt idx="28">
                  <c:v>20</c:v>
                </c:pt>
                <c:pt idx="29">
                  <c:v>93.2</c:v>
                </c:pt>
                <c:pt idx="30">
                  <c:v>51.3</c:v>
                </c:pt>
                <c:pt idx="31">
                  <c:v>29.6</c:v>
                </c:pt>
                <c:pt idx="32">
                  <c:v>54.5</c:v>
                </c:pt>
                <c:pt idx="33">
                  <c:v>52.2</c:v>
                </c:pt>
                <c:pt idx="34">
                  <c:v>42.9</c:v>
                </c:pt>
                <c:pt idx="35">
                  <c:v>73.8</c:v>
                </c:pt>
                <c:pt idx="36">
                  <c:v>16.899999999999999</c:v>
                </c:pt>
                <c:pt idx="37">
                  <c:v>97.4</c:v>
                </c:pt>
                <c:pt idx="38">
                  <c:v>11.3</c:v>
                </c:pt>
                <c:pt idx="39">
                  <c:v>37</c:v>
                </c:pt>
                <c:pt idx="40">
                  <c:v>60.4</c:v>
                </c:pt>
                <c:pt idx="41">
                  <c:v>18.600000000000001</c:v>
                </c:pt>
                <c:pt idx="42">
                  <c:v>24.8</c:v>
                </c:pt>
                <c:pt idx="43">
                  <c:v>16.3</c:v>
                </c:pt>
                <c:pt idx="44">
                  <c:v>16.399999999999999</c:v>
                </c:pt>
                <c:pt idx="45">
                  <c:v>96</c:v>
                </c:pt>
                <c:pt idx="46">
                  <c:v>26.4</c:v>
                </c:pt>
                <c:pt idx="47">
                  <c:v>28.9</c:v>
                </c:pt>
                <c:pt idx="48">
                  <c:v>11.5</c:v>
                </c:pt>
                <c:pt idx="49">
                  <c:v>19</c:v>
                </c:pt>
                <c:pt idx="50">
                  <c:v>50.4</c:v>
                </c:pt>
                <c:pt idx="51">
                  <c:v>8.4</c:v>
                </c:pt>
                <c:pt idx="52">
                  <c:v>19.5</c:v>
                </c:pt>
                <c:pt idx="53">
                  <c:v>77.599999999999994</c:v>
                </c:pt>
                <c:pt idx="54">
                  <c:v>33.4</c:v>
                </c:pt>
                <c:pt idx="55">
                  <c:v>22</c:v>
                </c:pt>
                <c:pt idx="56">
                  <c:v>56.2</c:v>
                </c:pt>
                <c:pt idx="57">
                  <c:v>23.3</c:v>
                </c:pt>
                <c:pt idx="58">
                  <c:v>11.6</c:v>
                </c:pt>
                <c:pt idx="59">
                  <c:v>42.6</c:v>
                </c:pt>
                <c:pt idx="60">
                  <c:v>20.100000000000001</c:v>
                </c:pt>
                <c:pt idx="61">
                  <c:v>90.6</c:v>
                </c:pt>
                <c:pt idx="62">
                  <c:v>21.9</c:v>
                </c:pt>
                <c:pt idx="63">
                  <c:v>19.7</c:v>
                </c:pt>
                <c:pt idx="64">
                  <c:v>66.5</c:v>
                </c:pt>
                <c:pt idx="65">
                  <c:v>21.1</c:v>
                </c:pt>
                <c:pt idx="66">
                  <c:v>33.799999999999997</c:v>
                </c:pt>
                <c:pt idx="67">
                  <c:v>51.9</c:v>
                </c:pt>
                <c:pt idx="68">
                  <c:v>15.2</c:v>
                </c:pt>
                <c:pt idx="69">
                  <c:v>40.299999999999997</c:v>
                </c:pt>
                <c:pt idx="70">
                  <c:v>21.5</c:v>
                </c:pt>
                <c:pt idx="71">
                  <c:v>16.2</c:v>
                </c:pt>
                <c:pt idx="72">
                  <c:v>76.099999999999994</c:v>
                </c:pt>
                <c:pt idx="73">
                  <c:v>17.3</c:v>
                </c:pt>
                <c:pt idx="74">
                  <c:v>31.1</c:v>
                </c:pt>
                <c:pt idx="75">
                  <c:v>90.4</c:v>
                </c:pt>
                <c:pt idx="76">
                  <c:v>17.899999999999999</c:v>
                </c:pt>
                <c:pt idx="77">
                  <c:v>19.2</c:v>
                </c:pt>
                <c:pt idx="78">
                  <c:v>9.6</c:v>
                </c:pt>
                <c:pt idx="79">
                  <c:v>23.4</c:v>
                </c:pt>
                <c:pt idx="80">
                  <c:v>19.100000000000001</c:v>
                </c:pt>
                <c:pt idx="81">
                  <c:v>14.9</c:v>
                </c:pt>
                <c:pt idx="82">
                  <c:v>27.5</c:v>
                </c:pt>
                <c:pt idx="83">
                  <c:v>24.9</c:v>
                </c:pt>
                <c:pt idx="84">
                  <c:v>18.600000000000001</c:v>
                </c:pt>
                <c:pt idx="85">
                  <c:v>20.399999999999999</c:v>
                </c:pt>
                <c:pt idx="86">
                  <c:v>18.3</c:v>
                </c:pt>
                <c:pt idx="87">
                  <c:v>63.7</c:v>
                </c:pt>
                <c:pt idx="88">
                  <c:v>7</c:v>
                </c:pt>
                <c:pt idx="89">
                  <c:v>21</c:v>
                </c:pt>
                <c:pt idx="90">
                  <c:v>52.3</c:v>
                </c:pt>
                <c:pt idx="91">
                  <c:v>15.2</c:v>
                </c:pt>
                <c:pt idx="92">
                  <c:v>19.100000000000001</c:v>
                </c:pt>
                <c:pt idx="93">
                  <c:v>94.1</c:v>
                </c:pt>
                <c:pt idx="94">
                  <c:v>16.3</c:v>
                </c:pt>
                <c:pt idx="95">
                  <c:v>40</c:v>
                </c:pt>
                <c:pt idx="96">
                  <c:v>18.899999999999999</c:v>
                </c:pt>
                <c:pt idx="97">
                  <c:v>72.2</c:v>
                </c:pt>
                <c:pt idx="98">
                  <c:v>42.3</c:v>
                </c:pt>
                <c:pt idx="99">
                  <c:v>34.5</c:v>
                </c:pt>
                <c:pt idx="100">
                  <c:v>16.7</c:v>
                </c:pt>
                <c:pt idx="101">
                  <c:v>92.5</c:v>
                </c:pt>
                <c:pt idx="102">
                  <c:v>37.799999999999997</c:v>
                </c:pt>
                <c:pt idx="103">
                  <c:v>53.3</c:v>
                </c:pt>
                <c:pt idx="104">
                  <c:v>12.1</c:v>
                </c:pt>
                <c:pt idx="105">
                  <c:v>88.8</c:v>
                </c:pt>
                <c:pt idx="106">
                  <c:v>44.2</c:v>
                </c:pt>
                <c:pt idx="107">
                  <c:v>22</c:v>
                </c:pt>
                <c:pt idx="108">
                  <c:v>45.6</c:v>
                </c:pt>
                <c:pt idx="109">
                  <c:v>90</c:v>
                </c:pt>
                <c:pt idx="110">
                  <c:v>37.4</c:v>
                </c:pt>
                <c:pt idx="111">
                  <c:v>37</c:v>
                </c:pt>
                <c:pt idx="112">
                  <c:v>66.7</c:v>
                </c:pt>
                <c:pt idx="113">
                  <c:v>58.7</c:v>
                </c:pt>
                <c:pt idx="114">
                  <c:v>44.5</c:v>
                </c:pt>
                <c:pt idx="115">
                  <c:v>11.1</c:v>
                </c:pt>
                <c:pt idx="116">
                  <c:v>18.5</c:v>
                </c:pt>
                <c:pt idx="117">
                  <c:v>53.9</c:v>
                </c:pt>
                <c:pt idx="118">
                  <c:v>40.200000000000003</c:v>
                </c:pt>
                <c:pt idx="119">
                  <c:v>24.3</c:v>
                </c:pt>
                <c:pt idx="120">
                  <c:v>37.9</c:v>
                </c:pt>
                <c:pt idx="121">
                  <c:v>82.3</c:v>
                </c:pt>
                <c:pt idx="122">
                  <c:v>21.3</c:v>
                </c:pt>
                <c:pt idx="123">
                  <c:v>20.8</c:v>
                </c:pt>
                <c:pt idx="124">
                  <c:v>17.8</c:v>
                </c:pt>
                <c:pt idx="125">
                  <c:v>97.6</c:v>
                </c:pt>
                <c:pt idx="126">
                  <c:v>21.9</c:v>
                </c:pt>
                <c:pt idx="127">
                  <c:v>45.6</c:v>
                </c:pt>
                <c:pt idx="128">
                  <c:v>51.1</c:v>
                </c:pt>
                <c:pt idx="129">
                  <c:v>45</c:v>
                </c:pt>
                <c:pt idx="130">
                  <c:v>33.700000000000003</c:v>
                </c:pt>
                <c:pt idx="131">
                  <c:v>40.6</c:v>
                </c:pt>
                <c:pt idx="132">
                  <c:v>30.2</c:v>
                </c:pt>
                <c:pt idx="133">
                  <c:v>81.7</c:v>
                </c:pt>
                <c:pt idx="134">
                  <c:v>32.4</c:v>
                </c:pt>
                <c:pt idx="135">
                  <c:v>29</c:v>
                </c:pt>
                <c:pt idx="136">
                  <c:v>36.200000000000003</c:v>
                </c:pt>
                <c:pt idx="137">
                  <c:v>48.7</c:v>
                </c:pt>
                <c:pt idx="138">
                  <c:v>13.4</c:v>
                </c:pt>
                <c:pt idx="139">
                  <c:v>30.7</c:v>
                </c:pt>
                <c:pt idx="140">
                  <c:v>23.3</c:v>
                </c:pt>
                <c:pt idx="141">
                  <c:v>86.6</c:v>
                </c:pt>
                <c:pt idx="142">
                  <c:v>14.7</c:v>
                </c:pt>
                <c:pt idx="143">
                  <c:v>37</c:v>
                </c:pt>
                <c:pt idx="144">
                  <c:v>28</c:v>
                </c:pt>
                <c:pt idx="145">
                  <c:v>40.6</c:v>
                </c:pt>
                <c:pt idx="146">
                  <c:v>52.6</c:v>
                </c:pt>
                <c:pt idx="147">
                  <c:v>21</c:v>
                </c:pt>
                <c:pt idx="148">
                  <c:v>19.399999999999999</c:v>
                </c:pt>
                <c:pt idx="149">
                  <c:v>14.4</c:v>
                </c:pt>
                <c:pt idx="150">
                  <c:v>27.2</c:v>
                </c:pt>
                <c:pt idx="151">
                  <c:v>18.399999999999999</c:v>
                </c:pt>
                <c:pt idx="152">
                  <c:v>49.7</c:v>
                </c:pt>
                <c:pt idx="153">
                  <c:v>95.5</c:v>
                </c:pt>
                <c:pt idx="154">
                  <c:v>91.9</c:v>
                </c:pt>
                <c:pt idx="155">
                  <c:v>8.6999999999999993</c:v>
                </c:pt>
                <c:pt idx="156">
                  <c:v>37.799999999999997</c:v>
                </c:pt>
                <c:pt idx="157">
                  <c:v>94.5</c:v>
                </c:pt>
                <c:pt idx="158">
                  <c:v>11</c:v>
                </c:pt>
                <c:pt idx="159">
                  <c:v>41</c:v>
                </c:pt>
                <c:pt idx="160">
                  <c:v>40.1</c:v>
                </c:pt>
                <c:pt idx="161">
                  <c:v>96.9</c:v>
                </c:pt>
                <c:pt idx="162">
                  <c:v>42.6</c:v>
                </c:pt>
                <c:pt idx="163">
                  <c:v>13.7</c:v>
                </c:pt>
                <c:pt idx="164">
                  <c:v>24.6</c:v>
                </c:pt>
                <c:pt idx="165">
                  <c:v>80.7</c:v>
                </c:pt>
                <c:pt idx="166">
                  <c:v>27.7</c:v>
                </c:pt>
                <c:pt idx="167">
                  <c:v>42.1</c:v>
                </c:pt>
                <c:pt idx="168">
                  <c:v>45.1</c:v>
                </c:pt>
                <c:pt idx="169">
                  <c:v>28.9</c:v>
                </c:pt>
                <c:pt idx="170">
                  <c:v>81.7</c:v>
                </c:pt>
                <c:pt idx="171">
                  <c:v>10.7</c:v>
                </c:pt>
                <c:pt idx="172">
                  <c:v>20.9</c:v>
                </c:pt>
                <c:pt idx="173">
                  <c:v>91.7</c:v>
                </c:pt>
                <c:pt idx="174">
                  <c:v>9.5</c:v>
                </c:pt>
                <c:pt idx="175">
                  <c:v>36.299999999999997</c:v>
                </c:pt>
                <c:pt idx="176">
                  <c:v>42.1</c:v>
                </c:pt>
                <c:pt idx="177">
                  <c:v>33.799999999999997</c:v>
                </c:pt>
                <c:pt idx="178">
                  <c:v>83.9</c:v>
                </c:pt>
                <c:pt idx="179">
                  <c:v>15.2</c:v>
                </c:pt>
                <c:pt idx="180">
                  <c:v>17.7</c:v>
                </c:pt>
                <c:pt idx="181">
                  <c:v>94.2</c:v>
                </c:pt>
                <c:pt idx="182">
                  <c:v>10</c:v>
                </c:pt>
                <c:pt idx="183">
                  <c:v>38.299999999999997</c:v>
                </c:pt>
                <c:pt idx="184">
                  <c:v>32.9</c:v>
                </c:pt>
                <c:pt idx="185">
                  <c:v>89.6</c:v>
                </c:pt>
                <c:pt idx="186">
                  <c:v>36.799999999999997</c:v>
                </c:pt>
                <c:pt idx="187">
                  <c:v>12.6</c:v>
                </c:pt>
                <c:pt idx="188">
                  <c:v>21.1</c:v>
                </c:pt>
                <c:pt idx="189">
                  <c:v>50.2</c:v>
                </c:pt>
                <c:pt idx="190">
                  <c:v>10.3</c:v>
                </c:pt>
                <c:pt idx="191">
                  <c:v>20.8</c:v>
                </c:pt>
                <c:pt idx="192">
                  <c:v>18.100000000000001</c:v>
                </c:pt>
                <c:pt idx="193">
                  <c:v>32.5</c:v>
                </c:pt>
                <c:pt idx="194">
                  <c:v>52.9</c:v>
                </c:pt>
                <c:pt idx="195">
                  <c:v>22.5</c:v>
                </c:pt>
                <c:pt idx="196">
                  <c:v>48.6</c:v>
                </c:pt>
                <c:pt idx="197">
                  <c:v>16.899999999999999</c:v>
                </c:pt>
                <c:pt idx="198">
                  <c:v>19.100000000000001</c:v>
                </c:pt>
                <c:pt idx="199">
                  <c:v>18.600000000000001</c:v>
                </c:pt>
                <c:pt idx="200">
                  <c:v>93.4</c:v>
                </c:pt>
                <c:pt idx="201">
                  <c:v>62.8</c:v>
                </c:pt>
                <c:pt idx="202">
                  <c:v>36.700000000000003</c:v>
                </c:pt>
                <c:pt idx="203">
                  <c:v>14.5</c:v>
                </c:pt>
                <c:pt idx="204">
                  <c:v>31.9</c:v>
                </c:pt>
                <c:pt idx="205">
                  <c:v>93.1</c:v>
                </c:pt>
                <c:pt idx="206">
                  <c:v>18.899999999999999</c:v>
                </c:pt>
                <c:pt idx="207">
                  <c:v>35.1</c:v>
                </c:pt>
                <c:pt idx="208">
                  <c:v>89.2</c:v>
                </c:pt>
                <c:pt idx="209">
                  <c:v>15.5</c:v>
                </c:pt>
                <c:pt idx="210">
                  <c:v>35.4</c:v>
                </c:pt>
                <c:pt idx="211">
                  <c:v>17</c:v>
                </c:pt>
                <c:pt idx="212">
                  <c:v>39.299999999999997</c:v>
                </c:pt>
                <c:pt idx="213">
                  <c:v>92.9</c:v>
                </c:pt>
                <c:pt idx="214">
                  <c:v>22.8</c:v>
                </c:pt>
                <c:pt idx="215">
                  <c:v>19.8</c:v>
                </c:pt>
                <c:pt idx="216">
                  <c:v>95.3</c:v>
                </c:pt>
                <c:pt idx="217">
                  <c:v>70.3</c:v>
                </c:pt>
                <c:pt idx="218">
                  <c:v>35.700000000000003</c:v>
                </c:pt>
                <c:pt idx="219">
                  <c:v>42.3</c:v>
                </c:pt>
                <c:pt idx="220">
                  <c:v>14.3</c:v>
                </c:pt>
                <c:pt idx="221">
                  <c:v>93.7</c:v>
                </c:pt>
                <c:pt idx="222">
                  <c:v>36</c:v>
                </c:pt>
                <c:pt idx="223">
                  <c:v>34.4</c:v>
                </c:pt>
                <c:pt idx="224">
                  <c:v>23.3</c:v>
                </c:pt>
                <c:pt idx="225">
                  <c:v>64.599999999999994</c:v>
                </c:pt>
                <c:pt idx="226">
                  <c:v>52</c:v>
                </c:pt>
                <c:pt idx="227">
                  <c:v>22.1</c:v>
                </c:pt>
                <c:pt idx="228">
                  <c:v>57.7</c:v>
                </c:pt>
                <c:pt idx="229">
                  <c:v>68.599999999999994</c:v>
                </c:pt>
                <c:pt idx="230">
                  <c:v>31.9</c:v>
                </c:pt>
                <c:pt idx="231">
                  <c:v>19.899999999999999</c:v>
                </c:pt>
                <c:pt idx="232">
                  <c:v>25</c:v>
                </c:pt>
                <c:pt idx="233">
                  <c:v>9.5</c:v>
                </c:pt>
                <c:pt idx="234">
                  <c:v>83.2</c:v>
                </c:pt>
                <c:pt idx="235">
                  <c:v>19</c:v>
                </c:pt>
                <c:pt idx="236">
                  <c:v>66.599999999999994</c:v>
                </c:pt>
                <c:pt idx="237">
                  <c:v>70.2</c:v>
                </c:pt>
                <c:pt idx="238">
                  <c:v>20.6</c:v>
                </c:pt>
                <c:pt idx="239">
                  <c:v>19.600000000000001</c:v>
                </c:pt>
                <c:pt idx="240">
                  <c:v>23.4</c:v>
                </c:pt>
                <c:pt idx="241">
                  <c:v>58.9</c:v>
                </c:pt>
                <c:pt idx="242">
                  <c:v>24.7</c:v>
                </c:pt>
                <c:pt idx="243">
                  <c:v>11.3</c:v>
                </c:pt>
                <c:pt idx="244">
                  <c:v>70.2</c:v>
                </c:pt>
                <c:pt idx="245">
                  <c:v>54.2</c:v>
                </c:pt>
                <c:pt idx="246">
                  <c:v>17.8</c:v>
                </c:pt>
                <c:pt idx="247">
                  <c:v>43.3</c:v>
                </c:pt>
                <c:pt idx="248">
                  <c:v>18.7</c:v>
                </c:pt>
                <c:pt idx="249">
                  <c:v>52.8</c:v>
                </c:pt>
                <c:pt idx="250">
                  <c:v>55.7</c:v>
                </c:pt>
                <c:pt idx="251">
                  <c:v>26.2</c:v>
                </c:pt>
                <c:pt idx="252">
                  <c:v>75.7</c:v>
                </c:pt>
                <c:pt idx="253">
                  <c:v>97.6</c:v>
                </c:pt>
                <c:pt idx="254">
                  <c:v>20</c:v>
                </c:pt>
                <c:pt idx="255">
                  <c:v>11.1</c:v>
                </c:pt>
                <c:pt idx="256">
                  <c:v>68.8</c:v>
                </c:pt>
                <c:pt idx="257">
                  <c:v>18.8</c:v>
                </c:pt>
                <c:pt idx="258">
                  <c:v>31.3</c:v>
                </c:pt>
                <c:pt idx="259">
                  <c:v>22.2</c:v>
                </c:pt>
                <c:pt idx="260">
                  <c:v>91.7</c:v>
                </c:pt>
                <c:pt idx="261">
                  <c:v>37.9</c:v>
                </c:pt>
                <c:pt idx="262">
                  <c:v>30.9</c:v>
                </c:pt>
                <c:pt idx="263">
                  <c:v>15.8</c:v>
                </c:pt>
                <c:pt idx="264">
                  <c:v>77.8</c:v>
                </c:pt>
                <c:pt idx="265">
                  <c:v>34.4</c:v>
                </c:pt>
                <c:pt idx="266">
                  <c:v>29.3</c:v>
                </c:pt>
                <c:pt idx="267">
                  <c:v>97.2</c:v>
                </c:pt>
                <c:pt idx="268">
                  <c:v>16.600000000000001</c:v>
                </c:pt>
                <c:pt idx="269">
                  <c:v>10.8</c:v>
                </c:pt>
                <c:pt idx="270">
                  <c:v>33.6</c:v>
                </c:pt>
                <c:pt idx="271">
                  <c:v>79.599999999999994</c:v>
                </c:pt>
                <c:pt idx="272">
                  <c:v>35.5</c:v>
                </c:pt>
                <c:pt idx="273">
                  <c:v>35.700000000000003</c:v>
                </c:pt>
                <c:pt idx="274">
                  <c:v>36.9</c:v>
                </c:pt>
                <c:pt idx="275">
                  <c:v>21.6</c:v>
                </c:pt>
                <c:pt idx="276">
                  <c:v>62.2</c:v>
                </c:pt>
                <c:pt idx="277">
                  <c:v>86.5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E-9C45-925F-A97659EAACAF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data'!$W$48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xVal>
          <c:yVal>
            <c:numRef>
              <c:f>'Peterse thesis data'!$AG$48</c:f>
              <c:numCache>
                <c:formatCode>0.00</c:formatCode>
                <c:ptCount val="1"/>
                <c:pt idx="0">
                  <c:v>71.734563628016517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E-9C45-925F-A97659EAA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95896"/>
        <c:axId val="2133639896"/>
      </c:scatterChart>
      <c:valAx>
        <c:axId val="-213509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639896"/>
        <c:crosses val="autoZero"/>
        <c:crossBetween val="midCat"/>
      </c:valAx>
      <c:valAx>
        <c:axId val="213363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095896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1b vs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1a vs pH</c:v>
          </c:tx>
          <c:spPr>
            <a:ln w="47625">
              <a:noFill/>
            </a:ln>
          </c:spPr>
          <c:xVal>
            <c:numRef>
              <c:f>'Peterse thesis data'!$J$2:$J$279</c:f>
              <c:numCache>
                <c:formatCode>General</c:formatCode>
                <c:ptCount val="278"/>
                <c:pt idx="0">
                  <c:v>6.4</c:v>
                </c:pt>
                <c:pt idx="1">
                  <c:v>5.6</c:v>
                </c:pt>
                <c:pt idx="2">
                  <c:v>6.6</c:v>
                </c:pt>
                <c:pt idx="3">
                  <c:v>6</c:v>
                </c:pt>
                <c:pt idx="4">
                  <c:v>4.4000000000000004</c:v>
                </c:pt>
                <c:pt idx="5">
                  <c:v>4.5</c:v>
                </c:pt>
                <c:pt idx="6">
                  <c:v>5.2</c:v>
                </c:pt>
                <c:pt idx="7">
                  <c:v>6.4</c:v>
                </c:pt>
                <c:pt idx="8">
                  <c:v>4</c:v>
                </c:pt>
                <c:pt idx="9">
                  <c:v>7.7</c:v>
                </c:pt>
                <c:pt idx="10">
                  <c:v>5</c:v>
                </c:pt>
                <c:pt idx="11">
                  <c:v>3.9</c:v>
                </c:pt>
                <c:pt idx="12">
                  <c:v>4.5</c:v>
                </c:pt>
                <c:pt idx="13">
                  <c:v>5.5</c:v>
                </c:pt>
                <c:pt idx="14">
                  <c:v>4.7</c:v>
                </c:pt>
                <c:pt idx="15">
                  <c:v>6.1</c:v>
                </c:pt>
                <c:pt idx="16">
                  <c:v>4.3</c:v>
                </c:pt>
                <c:pt idx="17">
                  <c:v>4.9000000000000004</c:v>
                </c:pt>
                <c:pt idx="18">
                  <c:v>6.5</c:v>
                </c:pt>
                <c:pt idx="19">
                  <c:v>8</c:v>
                </c:pt>
                <c:pt idx="20">
                  <c:v>7.1</c:v>
                </c:pt>
                <c:pt idx="21">
                  <c:v>4.7</c:v>
                </c:pt>
                <c:pt idx="22">
                  <c:v>3.3</c:v>
                </c:pt>
                <c:pt idx="23">
                  <c:v>5.3</c:v>
                </c:pt>
                <c:pt idx="24">
                  <c:v>5.9</c:v>
                </c:pt>
                <c:pt idx="25">
                  <c:v>4.4000000000000004</c:v>
                </c:pt>
                <c:pt idx="26">
                  <c:v>7.4</c:v>
                </c:pt>
                <c:pt idx="27">
                  <c:v>5.4</c:v>
                </c:pt>
                <c:pt idx="28">
                  <c:v>6.5</c:v>
                </c:pt>
                <c:pt idx="29">
                  <c:v>6</c:v>
                </c:pt>
                <c:pt idx="30">
                  <c:v>7.8</c:v>
                </c:pt>
                <c:pt idx="31">
                  <c:v>6.6</c:v>
                </c:pt>
                <c:pt idx="32">
                  <c:v>4.5999999999999996</c:v>
                </c:pt>
                <c:pt idx="33">
                  <c:v>5.9</c:v>
                </c:pt>
                <c:pt idx="34">
                  <c:v>7.3</c:v>
                </c:pt>
                <c:pt idx="35">
                  <c:v>5.0999999999999996</c:v>
                </c:pt>
                <c:pt idx="36">
                  <c:v>7.7</c:v>
                </c:pt>
                <c:pt idx="37">
                  <c:v>4.4000000000000004</c:v>
                </c:pt>
                <c:pt idx="38">
                  <c:v>8.1</c:v>
                </c:pt>
                <c:pt idx="39">
                  <c:v>6.7</c:v>
                </c:pt>
                <c:pt idx="40">
                  <c:v>4.0999999999999996</c:v>
                </c:pt>
                <c:pt idx="41">
                  <c:v>7.1</c:v>
                </c:pt>
                <c:pt idx="42">
                  <c:v>6.1</c:v>
                </c:pt>
                <c:pt idx="43">
                  <c:v>7.2</c:v>
                </c:pt>
                <c:pt idx="44">
                  <c:v>7.8</c:v>
                </c:pt>
                <c:pt idx="45">
                  <c:v>5.2</c:v>
                </c:pt>
                <c:pt idx="46">
                  <c:v>7.5</c:v>
                </c:pt>
                <c:pt idx="47">
                  <c:v>6.9</c:v>
                </c:pt>
                <c:pt idx="48">
                  <c:v>8</c:v>
                </c:pt>
                <c:pt idx="49">
                  <c:v>6.6</c:v>
                </c:pt>
                <c:pt idx="50">
                  <c:v>5.4</c:v>
                </c:pt>
                <c:pt idx="51">
                  <c:v>8.1999999999999993</c:v>
                </c:pt>
                <c:pt idx="52">
                  <c:v>6.4</c:v>
                </c:pt>
                <c:pt idx="53">
                  <c:v>6</c:v>
                </c:pt>
                <c:pt idx="54">
                  <c:v>4.0999999999999996</c:v>
                </c:pt>
                <c:pt idx="55">
                  <c:v>7.2</c:v>
                </c:pt>
                <c:pt idx="56">
                  <c:v>3.9</c:v>
                </c:pt>
                <c:pt idx="57">
                  <c:v>6.5</c:v>
                </c:pt>
                <c:pt idx="58">
                  <c:v>7.4</c:v>
                </c:pt>
                <c:pt idx="59">
                  <c:v>5.4</c:v>
                </c:pt>
                <c:pt idx="60">
                  <c:v>8.4</c:v>
                </c:pt>
                <c:pt idx="61">
                  <c:v>5.5</c:v>
                </c:pt>
                <c:pt idx="62">
                  <c:v>6.9</c:v>
                </c:pt>
                <c:pt idx="63">
                  <c:v>7.9</c:v>
                </c:pt>
                <c:pt idx="64">
                  <c:v>3.6</c:v>
                </c:pt>
                <c:pt idx="65">
                  <c:v>7.7</c:v>
                </c:pt>
                <c:pt idx="66">
                  <c:v>5.5</c:v>
                </c:pt>
                <c:pt idx="67">
                  <c:v>6.5</c:v>
                </c:pt>
                <c:pt idx="68">
                  <c:v>7.9</c:v>
                </c:pt>
                <c:pt idx="69">
                  <c:v>5.5</c:v>
                </c:pt>
                <c:pt idx="70">
                  <c:v>7.5</c:v>
                </c:pt>
                <c:pt idx="71">
                  <c:v>7.8</c:v>
                </c:pt>
                <c:pt idx="72">
                  <c:v>3.6</c:v>
                </c:pt>
                <c:pt idx="73">
                  <c:v>7.7</c:v>
                </c:pt>
                <c:pt idx="74">
                  <c:v>5.3</c:v>
                </c:pt>
                <c:pt idx="75">
                  <c:v>5</c:v>
                </c:pt>
                <c:pt idx="76">
                  <c:v>8.5</c:v>
                </c:pt>
                <c:pt idx="77">
                  <c:v>5.4</c:v>
                </c:pt>
                <c:pt idx="78">
                  <c:v>8.1</c:v>
                </c:pt>
                <c:pt idx="79">
                  <c:v>6.5</c:v>
                </c:pt>
                <c:pt idx="80">
                  <c:v>7.9</c:v>
                </c:pt>
                <c:pt idx="81">
                  <c:v>8.1</c:v>
                </c:pt>
                <c:pt idx="82">
                  <c:v>6.1</c:v>
                </c:pt>
                <c:pt idx="83">
                  <c:v>7.9</c:v>
                </c:pt>
                <c:pt idx="84">
                  <c:v>7.8</c:v>
                </c:pt>
                <c:pt idx="85">
                  <c:v>8</c:v>
                </c:pt>
                <c:pt idx="86">
                  <c:v>7</c:v>
                </c:pt>
                <c:pt idx="87">
                  <c:v>4.4000000000000004</c:v>
                </c:pt>
                <c:pt idx="88">
                  <c:v>7.6</c:v>
                </c:pt>
                <c:pt idx="89">
                  <c:v>7.4</c:v>
                </c:pt>
                <c:pt idx="90">
                  <c:v>3.8</c:v>
                </c:pt>
                <c:pt idx="91">
                  <c:v>8.9</c:v>
                </c:pt>
                <c:pt idx="92">
                  <c:v>7.9</c:v>
                </c:pt>
                <c:pt idx="93">
                  <c:v>4.0999999999999996</c:v>
                </c:pt>
                <c:pt idx="94">
                  <c:v>7</c:v>
                </c:pt>
                <c:pt idx="95">
                  <c:v>5.9</c:v>
                </c:pt>
                <c:pt idx="96">
                  <c:v>6.9</c:v>
                </c:pt>
                <c:pt idx="97">
                  <c:v>4.5</c:v>
                </c:pt>
                <c:pt idx="98">
                  <c:v>6.2</c:v>
                </c:pt>
                <c:pt idx="99">
                  <c:v>4.4000000000000004</c:v>
                </c:pt>
                <c:pt idx="100">
                  <c:v>7.3</c:v>
                </c:pt>
                <c:pt idx="101">
                  <c:v>3.9</c:v>
                </c:pt>
                <c:pt idx="102">
                  <c:v>4.5999999999999996</c:v>
                </c:pt>
                <c:pt idx="103">
                  <c:v>5</c:v>
                </c:pt>
                <c:pt idx="104">
                  <c:v>7.2</c:v>
                </c:pt>
                <c:pt idx="105">
                  <c:v>3.9</c:v>
                </c:pt>
                <c:pt idx="106">
                  <c:v>5.4</c:v>
                </c:pt>
                <c:pt idx="107">
                  <c:v>6.9</c:v>
                </c:pt>
                <c:pt idx="108">
                  <c:v>6.8</c:v>
                </c:pt>
                <c:pt idx="109">
                  <c:v>4</c:v>
                </c:pt>
                <c:pt idx="110">
                  <c:v>4.8</c:v>
                </c:pt>
                <c:pt idx="111">
                  <c:v>5.2</c:v>
                </c:pt>
                <c:pt idx="112">
                  <c:v>4</c:v>
                </c:pt>
                <c:pt idx="113">
                  <c:v>6.2</c:v>
                </c:pt>
                <c:pt idx="114">
                  <c:v>5.6</c:v>
                </c:pt>
                <c:pt idx="115">
                  <c:v>7.9</c:v>
                </c:pt>
                <c:pt idx="116">
                  <c:v>8.4</c:v>
                </c:pt>
                <c:pt idx="117">
                  <c:v>4.4000000000000004</c:v>
                </c:pt>
                <c:pt idx="118">
                  <c:v>4.2</c:v>
                </c:pt>
                <c:pt idx="119">
                  <c:v>7.2</c:v>
                </c:pt>
                <c:pt idx="120">
                  <c:v>6.5</c:v>
                </c:pt>
                <c:pt idx="121">
                  <c:v>5.9</c:v>
                </c:pt>
                <c:pt idx="122">
                  <c:v>7.6</c:v>
                </c:pt>
                <c:pt idx="123">
                  <c:v>5</c:v>
                </c:pt>
                <c:pt idx="124">
                  <c:v>7.7</c:v>
                </c:pt>
                <c:pt idx="125">
                  <c:v>4</c:v>
                </c:pt>
                <c:pt idx="126">
                  <c:v>6.7</c:v>
                </c:pt>
                <c:pt idx="127">
                  <c:v>4.5</c:v>
                </c:pt>
                <c:pt idx="128">
                  <c:v>5.5</c:v>
                </c:pt>
                <c:pt idx="129">
                  <c:v>4.0999999999999996</c:v>
                </c:pt>
                <c:pt idx="130">
                  <c:v>7.3</c:v>
                </c:pt>
                <c:pt idx="131">
                  <c:v>5.7</c:v>
                </c:pt>
                <c:pt idx="132">
                  <c:v>7.4</c:v>
                </c:pt>
                <c:pt idx="133">
                  <c:v>4.8</c:v>
                </c:pt>
                <c:pt idx="134">
                  <c:v>4.9000000000000004</c:v>
                </c:pt>
                <c:pt idx="135">
                  <c:v>6.4</c:v>
                </c:pt>
                <c:pt idx="136">
                  <c:v>5.7</c:v>
                </c:pt>
                <c:pt idx="137">
                  <c:v>4.5999999999999996</c:v>
                </c:pt>
                <c:pt idx="138">
                  <c:v>7.6</c:v>
                </c:pt>
                <c:pt idx="139">
                  <c:v>6.3</c:v>
                </c:pt>
                <c:pt idx="140">
                  <c:v>8.9</c:v>
                </c:pt>
                <c:pt idx="141">
                  <c:v>4.9000000000000004</c:v>
                </c:pt>
                <c:pt idx="142">
                  <c:v>7.5</c:v>
                </c:pt>
                <c:pt idx="143">
                  <c:v>5.6</c:v>
                </c:pt>
                <c:pt idx="144">
                  <c:v>6.3</c:v>
                </c:pt>
                <c:pt idx="145">
                  <c:v>5.5</c:v>
                </c:pt>
                <c:pt idx="146">
                  <c:v>4.3</c:v>
                </c:pt>
                <c:pt idx="147">
                  <c:v>6.8</c:v>
                </c:pt>
                <c:pt idx="148">
                  <c:v>8.8000000000000007</c:v>
                </c:pt>
                <c:pt idx="150">
                  <c:v>7.1</c:v>
                </c:pt>
                <c:pt idx="151">
                  <c:v>7.3</c:v>
                </c:pt>
                <c:pt idx="152">
                  <c:v>5.6</c:v>
                </c:pt>
                <c:pt idx="153">
                  <c:v>4.2</c:v>
                </c:pt>
                <c:pt idx="154">
                  <c:v>5.4</c:v>
                </c:pt>
                <c:pt idx="155">
                  <c:v>8</c:v>
                </c:pt>
                <c:pt idx="156">
                  <c:v>6.4</c:v>
                </c:pt>
                <c:pt idx="157">
                  <c:v>4.5</c:v>
                </c:pt>
                <c:pt idx="158">
                  <c:v>8.3000000000000007</c:v>
                </c:pt>
                <c:pt idx="159">
                  <c:v>5.3</c:v>
                </c:pt>
                <c:pt idx="160">
                  <c:v>5.8</c:v>
                </c:pt>
                <c:pt idx="161">
                  <c:v>3.8</c:v>
                </c:pt>
                <c:pt idx="162">
                  <c:v>5.4</c:v>
                </c:pt>
                <c:pt idx="163">
                  <c:v>7</c:v>
                </c:pt>
                <c:pt idx="164">
                  <c:v>7.3</c:v>
                </c:pt>
                <c:pt idx="165">
                  <c:v>4.9000000000000004</c:v>
                </c:pt>
                <c:pt idx="166">
                  <c:v>5.5</c:v>
                </c:pt>
                <c:pt idx="167">
                  <c:v>4.4000000000000004</c:v>
                </c:pt>
                <c:pt idx="168">
                  <c:v>5.4</c:v>
                </c:pt>
                <c:pt idx="169">
                  <c:v>6.6</c:v>
                </c:pt>
                <c:pt idx="170">
                  <c:v>5.5</c:v>
                </c:pt>
                <c:pt idx="171">
                  <c:v>8.3000000000000007</c:v>
                </c:pt>
                <c:pt idx="172">
                  <c:v>7.5</c:v>
                </c:pt>
                <c:pt idx="174">
                  <c:v>8.3000000000000007</c:v>
                </c:pt>
                <c:pt idx="175">
                  <c:v>5</c:v>
                </c:pt>
                <c:pt idx="176">
                  <c:v>6.4</c:v>
                </c:pt>
                <c:pt idx="177">
                  <c:v>5.6</c:v>
                </c:pt>
                <c:pt idx="178">
                  <c:v>4.4000000000000004</c:v>
                </c:pt>
                <c:pt idx="179">
                  <c:v>8.4</c:v>
                </c:pt>
                <c:pt idx="180">
                  <c:v>7.8</c:v>
                </c:pt>
                <c:pt idx="182">
                  <c:v>8.3000000000000007</c:v>
                </c:pt>
                <c:pt idx="183">
                  <c:v>4.9000000000000004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6.6</c:v>
                </c:pt>
                <c:pt idx="187">
                  <c:v>8.3000000000000007</c:v>
                </c:pt>
                <c:pt idx="188">
                  <c:v>7.6</c:v>
                </c:pt>
                <c:pt idx="190">
                  <c:v>9.3000000000000007</c:v>
                </c:pt>
                <c:pt idx="191">
                  <c:v>6.8</c:v>
                </c:pt>
                <c:pt idx="192">
                  <c:v>7.9</c:v>
                </c:pt>
                <c:pt idx="193">
                  <c:v>7.6</c:v>
                </c:pt>
                <c:pt idx="194">
                  <c:v>4.5</c:v>
                </c:pt>
                <c:pt idx="195">
                  <c:v>8.3000000000000007</c:v>
                </c:pt>
                <c:pt idx="196">
                  <c:v>7.7</c:v>
                </c:pt>
                <c:pt idx="197">
                  <c:v>7.5</c:v>
                </c:pt>
                <c:pt idx="198">
                  <c:v>6.6</c:v>
                </c:pt>
                <c:pt idx="199">
                  <c:v>8.1</c:v>
                </c:pt>
                <c:pt idx="200">
                  <c:v>4.4000000000000004</c:v>
                </c:pt>
                <c:pt idx="201">
                  <c:v>4.5</c:v>
                </c:pt>
                <c:pt idx="202">
                  <c:v>5.6</c:v>
                </c:pt>
                <c:pt idx="203">
                  <c:v>8.1</c:v>
                </c:pt>
                <c:pt idx="204">
                  <c:v>5.2</c:v>
                </c:pt>
                <c:pt idx="205">
                  <c:v>5.0999999999999996</c:v>
                </c:pt>
                <c:pt idx="206">
                  <c:v>6.3</c:v>
                </c:pt>
                <c:pt idx="207">
                  <c:v>5.0999999999999996</c:v>
                </c:pt>
                <c:pt idx="208">
                  <c:v>4</c:v>
                </c:pt>
                <c:pt idx="209">
                  <c:v>7.7</c:v>
                </c:pt>
                <c:pt idx="210">
                  <c:v>6</c:v>
                </c:pt>
                <c:pt idx="211">
                  <c:v>6.9</c:v>
                </c:pt>
                <c:pt idx="212">
                  <c:v>5.4</c:v>
                </c:pt>
                <c:pt idx="213">
                  <c:v>4.5999999999999996</c:v>
                </c:pt>
                <c:pt idx="214">
                  <c:v>6.4</c:v>
                </c:pt>
                <c:pt idx="215">
                  <c:v>7.5</c:v>
                </c:pt>
                <c:pt idx="216">
                  <c:v>4.0999999999999996</c:v>
                </c:pt>
                <c:pt idx="217">
                  <c:v>4</c:v>
                </c:pt>
                <c:pt idx="218">
                  <c:v>7.9</c:v>
                </c:pt>
                <c:pt idx="219">
                  <c:v>5.4</c:v>
                </c:pt>
                <c:pt idx="220">
                  <c:v>7.3</c:v>
                </c:pt>
                <c:pt idx="221">
                  <c:v>4.9000000000000004</c:v>
                </c:pt>
                <c:pt idx="222">
                  <c:v>5.5</c:v>
                </c:pt>
                <c:pt idx="223">
                  <c:v>6.7</c:v>
                </c:pt>
                <c:pt idx="224">
                  <c:v>6.7</c:v>
                </c:pt>
                <c:pt idx="225">
                  <c:v>4.0999999999999996</c:v>
                </c:pt>
                <c:pt idx="226">
                  <c:v>7.3</c:v>
                </c:pt>
                <c:pt idx="227">
                  <c:v>8.1</c:v>
                </c:pt>
                <c:pt idx="228">
                  <c:v>6.1</c:v>
                </c:pt>
                <c:pt idx="229">
                  <c:v>3.7</c:v>
                </c:pt>
                <c:pt idx="230">
                  <c:v>4.7</c:v>
                </c:pt>
                <c:pt idx="231">
                  <c:v>7.1</c:v>
                </c:pt>
                <c:pt idx="232">
                  <c:v>6.7</c:v>
                </c:pt>
                <c:pt idx="233">
                  <c:v>7.7</c:v>
                </c:pt>
                <c:pt idx="234">
                  <c:v>6.4</c:v>
                </c:pt>
                <c:pt idx="235">
                  <c:v>4.4000000000000004</c:v>
                </c:pt>
                <c:pt idx="236">
                  <c:v>5.7</c:v>
                </c:pt>
                <c:pt idx="237">
                  <c:v>4.3</c:v>
                </c:pt>
                <c:pt idx="238">
                  <c:v>7.3</c:v>
                </c:pt>
                <c:pt idx="239">
                  <c:v>7.5</c:v>
                </c:pt>
                <c:pt idx="240">
                  <c:v>6.4</c:v>
                </c:pt>
                <c:pt idx="241">
                  <c:v>4</c:v>
                </c:pt>
                <c:pt idx="242">
                  <c:v>7.8</c:v>
                </c:pt>
                <c:pt idx="243">
                  <c:v>7.4</c:v>
                </c:pt>
                <c:pt idx="244">
                  <c:v>5.6</c:v>
                </c:pt>
                <c:pt idx="245">
                  <c:v>3.9</c:v>
                </c:pt>
                <c:pt idx="246">
                  <c:v>7.5</c:v>
                </c:pt>
                <c:pt idx="247">
                  <c:v>6.9</c:v>
                </c:pt>
                <c:pt idx="248">
                  <c:v>6.9</c:v>
                </c:pt>
                <c:pt idx="249">
                  <c:v>3.7</c:v>
                </c:pt>
                <c:pt idx="250">
                  <c:v>4.9000000000000004</c:v>
                </c:pt>
                <c:pt idx="251">
                  <c:v>6.3</c:v>
                </c:pt>
                <c:pt idx="252">
                  <c:v>4.9000000000000004</c:v>
                </c:pt>
                <c:pt idx="253">
                  <c:v>4.7</c:v>
                </c:pt>
                <c:pt idx="254">
                  <c:v>7.3</c:v>
                </c:pt>
                <c:pt idx="255">
                  <c:v>7.7</c:v>
                </c:pt>
                <c:pt idx="256">
                  <c:v>3.6</c:v>
                </c:pt>
                <c:pt idx="257">
                  <c:v>8</c:v>
                </c:pt>
                <c:pt idx="258">
                  <c:v>5</c:v>
                </c:pt>
                <c:pt idx="259">
                  <c:v>6.1</c:v>
                </c:pt>
                <c:pt idx="260">
                  <c:v>5.3</c:v>
                </c:pt>
                <c:pt idx="261">
                  <c:v>4.7</c:v>
                </c:pt>
                <c:pt idx="262">
                  <c:v>7.5</c:v>
                </c:pt>
                <c:pt idx="263">
                  <c:v>5.0999999999999996</c:v>
                </c:pt>
                <c:pt idx="264">
                  <c:v>5.6</c:v>
                </c:pt>
                <c:pt idx="265">
                  <c:v>6.6</c:v>
                </c:pt>
                <c:pt idx="266">
                  <c:v>5.7</c:v>
                </c:pt>
                <c:pt idx="267">
                  <c:v>5.0999999999999996</c:v>
                </c:pt>
                <c:pt idx="268">
                  <c:v>7.5</c:v>
                </c:pt>
                <c:pt idx="269">
                  <c:v>7.1</c:v>
                </c:pt>
                <c:pt idx="270">
                  <c:v>7.1</c:v>
                </c:pt>
                <c:pt idx="271">
                  <c:v>5.3</c:v>
                </c:pt>
                <c:pt idx="272">
                  <c:v>6.3</c:v>
                </c:pt>
                <c:pt idx="273">
                  <c:v>6</c:v>
                </c:pt>
                <c:pt idx="274">
                  <c:v>6.8</c:v>
                </c:pt>
                <c:pt idx="275">
                  <c:v>7.9</c:v>
                </c:pt>
                <c:pt idx="276">
                  <c:v>4.3</c:v>
                </c:pt>
                <c:pt idx="277">
                  <c:v>5.0999999999999996</c:v>
                </c:pt>
              </c:numCache>
            </c:numRef>
          </c:xVal>
          <c:yVal>
            <c:numRef>
              <c:f>'Peterse thesis data'!$G$2:$G$279</c:f>
              <c:numCache>
                <c:formatCode>General</c:formatCode>
                <c:ptCount val="278"/>
                <c:pt idx="0">
                  <c:v>12.8</c:v>
                </c:pt>
                <c:pt idx="1">
                  <c:v>2</c:v>
                </c:pt>
                <c:pt idx="2">
                  <c:v>2</c:v>
                </c:pt>
                <c:pt idx="3">
                  <c:v>3.8</c:v>
                </c:pt>
                <c:pt idx="4">
                  <c:v>2.4</c:v>
                </c:pt>
                <c:pt idx="5">
                  <c:v>0.8</c:v>
                </c:pt>
                <c:pt idx="6">
                  <c:v>0.5</c:v>
                </c:pt>
                <c:pt idx="7">
                  <c:v>22.8</c:v>
                </c:pt>
                <c:pt idx="8">
                  <c:v>2</c:v>
                </c:pt>
                <c:pt idx="9">
                  <c:v>8.4</c:v>
                </c:pt>
                <c:pt idx="10">
                  <c:v>2.5</c:v>
                </c:pt>
                <c:pt idx="11">
                  <c:v>1.5</c:v>
                </c:pt>
                <c:pt idx="12">
                  <c:v>1.5</c:v>
                </c:pt>
                <c:pt idx="13">
                  <c:v>6.5</c:v>
                </c:pt>
                <c:pt idx="14">
                  <c:v>2.2999999999999998</c:v>
                </c:pt>
                <c:pt idx="15">
                  <c:v>17.5</c:v>
                </c:pt>
                <c:pt idx="16">
                  <c:v>1.8</c:v>
                </c:pt>
                <c:pt idx="17">
                  <c:v>0.5</c:v>
                </c:pt>
                <c:pt idx="18">
                  <c:v>30.6</c:v>
                </c:pt>
                <c:pt idx="19">
                  <c:v>21.9</c:v>
                </c:pt>
                <c:pt idx="20">
                  <c:v>17.600000000000001</c:v>
                </c:pt>
                <c:pt idx="21">
                  <c:v>2.1</c:v>
                </c:pt>
                <c:pt idx="22">
                  <c:v>1.2</c:v>
                </c:pt>
                <c:pt idx="23">
                  <c:v>0.7</c:v>
                </c:pt>
                <c:pt idx="24">
                  <c:v>17</c:v>
                </c:pt>
                <c:pt idx="25">
                  <c:v>0.9</c:v>
                </c:pt>
                <c:pt idx="26">
                  <c:v>3.1</c:v>
                </c:pt>
                <c:pt idx="27">
                  <c:v>2.2000000000000002</c:v>
                </c:pt>
                <c:pt idx="28">
                  <c:v>3.7</c:v>
                </c:pt>
                <c:pt idx="29">
                  <c:v>2.7</c:v>
                </c:pt>
                <c:pt idx="30">
                  <c:v>4.0999999999999996</c:v>
                </c:pt>
                <c:pt idx="31">
                  <c:v>5.8</c:v>
                </c:pt>
                <c:pt idx="32">
                  <c:v>4.5</c:v>
                </c:pt>
                <c:pt idx="33">
                  <c:v>6.7</c:v>
                </c:pt>
                <c:pt idx="34">
                  <c:v>3.2</c:v>
                </c:pt>
                <c:pt idx="35">
                  <c:v>1.7</c:v>
                </c:pt>
                <c:pt idx="36">
                  <c:v>4.9000000000000004</c:v>
                </c:pt>
                <c:pt idx="37">
                  <c:v>0.5</c:v>
                </c:pt>
                <c:pt idx="38">
                  <c:v>12</c:v>
                </c:pt>
                <c:pt idx="39">
                  <c:v>3.9</c:v>
                </c:pt>
                <c:pt idx="40">
                  <c:v>2.5</c:v>
                </c:pt>
                <c:pt idx="41">
                  <c:v>4.7</c:v>
                </c:pt>
                <c:pt idx="42">
                  <c:v>11.9</c:v>
                </c:pt>
                <c:pt idx="43">
                  <c:v>4.2</c:v>
                </c:pt>
                <c:pt idx="44">
                  <c:v>0.8</c:v>
                </c:pt>
                <c:pt idx="45">
                  <c:v>0.6</c:v>
                </c:pt>
                <c:pt idx="46">
                  <c:v>14.8</c:v>
                </c:pt>
                <c:pt idx="47">
                  <c:v>6.5</c:v>
                </c:pt>
                <c:pt idx="48">
                  <c:v>2.7</c:v>
                </c:pt>
                <c:pt idx="49">
                  <c:v>16.8</c:v>
                </c:pt>
                <c:pt idx="50">
                  <c:v>0.8</c:v>
                </c:pt>
                <c:pt idx="51">
                  <c:v>0</c:v>
                </c:pt>
                <c:pt idx="52">
                  <c:v>5.4</c:v>
                </c:pt>
                <c:pt idx="53">
                  <c:v>4.0999999999999996</c:v>
                </c:pt>
                <c:pt idx="54">
                  <c:v>0.8</c:v>
                </c:pt>
                <c:pt idx="55">
                  <c:v>5.2</c:v>
                </c:pt>
                <c:pt idx="56">
                  <c:v>4.3</c:v>
                </c:pt>
                <c:pt idx="57">
                  <c:v>16.3</c:v>
                </c:pt>
                <c:pt idx="58">
                  <c:v>6.2</c:v>
                </c:pt>
                <c:pt idx="59">
                  <c:v>1.8</c:v>
                </c:pt>
                <c:pt idx="60">
                  <c:v>0</c:v>
                </c:pt>
                <c:pt idx="61">
                  <c:v>0.8</c:v>
                </c:pt>
                <c:pt idx="62">
                  <c:v>7.1</c:v>
                </c:pt>
                <c:pt idx="63">
                  <c:v>5.6</c:v>
                </c:pt>
                <c:pt idx="64">
                  <c:v>1.8</c:v>
                </c:pt>
                <c:pt idx="65">
                  <c:v>16.5</c:v>
                </c:pt>
                <c:pt idx="66">
                  <c:v>1.8</c:v>
                </c:pt>
                <c:pt idx="67">
                  <c:v>10.4</c:v>
                </c:pt>
                <c:pt idx="68">
                  <c:v>8.1999999999999993</c:v>
                </c:pt>
                <c:pt idx="69">
                  <c:v>0</c:v>
                </c:pt>
                <c:pt idx="70">
                  <c:v>6.6</c:v>
                </c:pt>
                <c:pt idx="71">
                  <c:v>7.6</c:v>
                </c:pt>
                <c:pt idx="72">
                  <c:v>1.8</c:v>
                </c:pt>
                <c:pt idx="73">
                  <c:v>11.4</c:v>
                </c:pt>
                <c:pt idx="74">
                  <c:v>3.3</c:v>
                </c:pt>
                <c:pt idx="75">
                  <c:v>1</c:v>
                </c:pt>
                <c:pt idx="76">
                  <c:v>10.4</c:v>
                </c:pt>
                <c:pt idx="77">
                  <c:v>0</c:v>
                </c:pt>
                <c:pt idx="78">
                  <c:v>5.6</c:v>
                </c:pt>
                <c:pt idx="79">
                  <c:v>8.6999999999999993</c:v>
                </c:pt>
                <c:pt idx="80">
                  <c:v>24.2</c:v>
                </c:pt>
                <c:pt idx="81">
                  <c:v>4</c:v>
                </c:pt>
                <c:pt idx="82">
                  <c:v>7.3</c:v>
                </c:pt>
                <c:pt idx="83">
                  <c:v>3</c:v>
                </c:pt>
                <c:pt idx="84">
                  <c:v>4.8</c:v>
                </c:pt>
                <c:pt idx="85">
                  <c:v>0</c:v>
                </c:pt>
                <c:pt idx="86">
                  <c:v>6</c:v>
                </c:pt>
                <c:pt idx="87">
                  <c:v>2.2999999999999998</c:v>
                </c:pt>
                <c:pt idx="88">
                  <c:v>3.4</c:v>
                </c:pt>
                <c:pt idx="89">
                  <c:v>3.3</c:v>
                </c:pt>
                <c:pt idx="90">
                  <c:v>3.2</c:v>
                </c:pt>
                <c:pt idx="91">
                  <c:v>0.6</c:v>
                </c:pt>
                <c:pt idx="92">
                  <c:v>7.5</c:v>
                </c:pt>
                <c:pt idx="93">
                  <c:v>1.8</c:v>
                </c:pt>
                <c:pt idx="94">
                  <c:v>10.8</c:v>
                </c:pt>
                <c:pt idx="95">
                  <c:v>2.9</c:v>
                </c:pt>
                <c:pt idx="96">
                  <c:v>3.1</c:v>
                </c:pt>
                <c:pt idx="97">
                  <c:v>0.5</c:v>
                </c:pt>
                <c:pt idx="98">
                  <c:v>5.0999999999999996</c:v>
                </c:pt>
                <c:pt idx="99">
                  <c:v>0.8</c:v>
                </c:pt>
                <c:pt idx="100">
                  <c:v>10.9</c:v>
                </c:pt>
                <c:pt idx="101">
                  <c:v>1.7</c:v>
                </c:pt>
                <c:pt idx="102">
                  <c:v>3</c:v>
                </c:pt>
                <c:pt idx="103">
                  <c:v>2.7</c:v>
                </c:pt>
                <c:pt idx="104">
                  <c:v>3.7</c:v>
                </c:pt>
                <c:pt idx="105">
                  <c:v>1.5</c:v>
                </c:pt>
                <c:pt idx="106">
                  <c:v>1.8</c:v>
                </c:pt>
                <c:pt idx="107">
                  <c:v>1.9</c:v>
                </c:pt>
                <c:pt idx="108">
                  <c:v>0</c:v>
                </c:pt>
                <c:pt idx="109">
                  <c:v>0.3</c:v>
                </c:pt>
                <c:pt idx="110">
                  <c:v>2.4</c:v>
                </c:pt>
                <c:pt idx="111">
                  <c:v>2</c:v>
                </c:pt>
                <c:pt idx="112">
                  <c:v>0.9</c:v>
                </c:pt>
                <c:pt idx="113">
                  <c:v>21.7</c:v>
                </c:pt>
                <c:pt idx="114">
                  <c:v>3.3</c:v>
                </c:pt>
                <c:pt idx="115">
                  <c:v>1.3</c:v>
                </c:pt>
                <c:pt idx="116">
                  <c:v>10</c:v>
                </c:pt>
                <c:pt idx="117">
                  <c:v>0.3</c:v>
                </c:pt>
                <c:pt idx="118">
                  <c:v>4.5999999999999996</c:v>
                </c:pt>
                <c:pt idx="119">
                  <c:v>6.5</c:v>
                </c:pt>
                <c:pt idx="120">
                  <c:v>19.100000000000001</c:v>
                </c:pt>
                <c:pt idx="121">
                  <c:v>8</c:v>
                </c:pt>
                <c:pt idx="122">
                  <c:v>12</c:v>
                </c:pt>
                <c:pt idx="123">
                  <c:v>0</c:v>
                </c:pt>
                <c:pt idx="124">
                  <c:v>5.6</c:v>
                </c:pt>
                <c:pt idx="125">
                  <c:v>0.9</c:v>
                </c:pt>
                <c:pt idx="126">
                  <c:v>6.2</c:v>
                </c:pt>
                <c:pt idx="127">
                  <c:v>1.5</c:v>
                </c:pt>
                <c:pt idx="128">
                  <c:v>5.6</c:v>
                </c:pt>
                <c:pt idx="129">
                  <c:v>6.1</c:v>
                </c:pt>
                <c:pt idx="130">
                  <c:v>35.799999999999997</c:v>
                </c:pt>
                <c:pt idx="131">
                  <c:v>1</c:v>
                </c:pt>
                <c:pt idx="132">
                  <c:v>6.9</c:v>
                </c:pt>
                <c:pt idx="133">
                  <c:v>2.9</c:v>
                </c:pt>
                <c:pt idx="134">
                  <c:v>1.7</c:v>
                </c:pt>
                <c:pt idx="135">
                  <c:v>1.8</c:v>
                </c:pt>
                <c:pt idx="136">
                  <c:v>9.3000000000000007</c:v>
                </c:pt>
                <c:pt idx="137">
                  <c:v>4</c:v>
                </c:pt>
                <c:pt idx="138">
                  <c:v>7.5</c:v>
                </c:pt>
                <c:pt idx="139">
                  <c:v>3.4</c:v>
                </c:pt>
                <c:pt idx="140">
                  <c:v>7</c:v>
                </c:pt>
                <c:pt idx="141">
                  <c:v>5.3</c:v>
                </c:pt>
                <c:pt idx="142">
                  <c:v>14.2</c:v>
                </c:pt>
                <c:pt idx="143">
                  <c:v>1.8</c:v>
                </c:pt>
                <c:pt idx="144">
                  <c:v>19</c:v>
                </c:pt>
                <c:pt idx="145">
                  <c:v>3.1</c:v>
                </c:pt>
                <c:pt idx="146">
                  <c:v>2.8</c:v>
                </c:pt>
                <c:pt idx="147">
                  <c:v>2.2999999999999998</c:v>
                </c:pt>
                <c:pt idx="148">
                  <c:v>7.4</c:v>
                </c:pt>
                <c:pt idx="149">
                  <c:v>5.7</c:v>
                </c:pt>
                <c:pt idx="150">
                  <c:v>2</c:v>
                </c:pt>
                <c:pt idx="151">
                  <c:v>2.6</c:v>
                </c:pt>
                <c:pt idx="152">
                  <c:v>7</c:v>
                </c:pt>
                <c:pt idx="153">
                  <c:v>1.1000000000000001</c:v>
                </c:pt>
                <c:pt idx="154">
                  <c:v>2</c:v>
                </c:pt>
                <c:pt idx="155">
                  <c:v>2.6</c:v>
                </c:pt>
                <c:pt idx="156">
                  <c:v>2.1</c:v>
                </c:pt>
                <c:pt idx="157">
                  <c:v>1</c:v>
                </c:pt>
                <c:pt idx="158">
                  <c:v>3.7</c:v>
                </c:pt>
                <c:pt idx="159">
                  <c:v>2</c:v>
                </c:pt>
                <c:pt idx="160">
                  <c:v>5.8</c:v>
                </c:pt>
                <c:pt idx="161">
                  <c:v>0.8</c:v>
                </c:pt>
                <c:pt idx="162">
                  <c:v>3.8</c:v>
                </c:pt>
                <c:pt idx="163">
                  <c:v>1.7</c:v>
                </c:pt>
                <c:pt idx="164">
                  <c:v>16.600000000000001</c:v>
                </c:pt>
                <c:pt idx="165">
                  <c:v>11.2</c:v>
                </c:pt>
                <c:pt idx="166">
                  <c:v>0.9</c:v>
                </c:pt>
                <c:pt idx="167">
                  <c:v>1.8</c:v>
                </c:pt>
                <c:pt idx="168">
                  <c:v>3.8</c:v>
                </c:pt>
                <c:pt idx="169">
                  <c:v>11.8</c:v>
                </c:pt>
                <c:pt idx="170">
                  <c:v>0.6</c:v>
                </c:pt>
                <c:pt idx="171">
                  <c:v>0.9</c:v>
                </c:pt>
                <c:pt idx="172">
                  <c:v>7.1</c:v>
                </c:pt>
                <c:pt idx="173">
                  <c:v>2.8</c:v>
                </c:pt>
                <c:pt idx="174">
                  <c:v>3.8</c:v>
                </c:pt>
                <c:pt idx="175">
                  <c:v>1.7</c:v>
                </c:pt>
                <c:pt idx="176">
                  <c:v>13</c:v>
                </c:pt>
                <c:pt idx="177">
                  <c:v>4</c:v>
                </c:pt>
                <c:pt idx="178">
                  <c:v>2.5</c:v>
                </c:pt>
                <c:pt idx="179">
                  <c:v>1.4</c:v>
                </c:pt>
                <c:pt idx="180">
                  <c:v>13.3</c:v>
                </c:pt>
                <c:pt idx="181">
                  <c:v>2.4</c:v>
                </c:pt>
                <c:pt idx="182">
                  <c:v>4.4000000000000004</c:v>
                </c:pt>
                <c:pt idx="183">
                  <c:v>2.4</c:v>
                </c:pt>
                <c:pt idx="184">
                  <c:v>1</c:v>
                </c:pt>
                <c:pt idx="185">
                  <c:v>3.7</c:v>
                </c:pt>
                <c:pt idx="186">
                  <c:v>3.6</c:v>
                </c:pt>
                <c:pt idx="187">
                  <c:v>3.5</c:v>
                </c:pt>
                <c:pt idx="188">
                  <c:v>5.8</c:v>
                </c:pt>
                <c:pt idx="189">
                  <c:v>0</c:v>
                </c:pt>
                <c:pt idx="190">
                  <c:v>3.9</c:v>
                </c:pt>
                <c:pt idx="191">
                  <c:v>5.0999999999999996</c:v>
                </c:pt>
                <c:pt idx="192">
                  <c:v>23.7</c:v>
                </c:pt>
                <c:pt idx="193">
                  <c:v>23.8</c:v>
                </c:pt>
                <c:pt idx="194">
                  <c:v>1.2</c:v>
                </c:pt>
                <c:pt idx="195">
                  <c:v>1.4</c:v>
                </c:pt>
                <c:pt idx="196">
                  <c:v>4.4000000000000004</c:v>
                </c:pt>
                <c:pt idx="197">
                  <c:v>6.7</c:v>
                </c:pt>
                <c:pt idx="198">
                  <c:v>5.4</c:v>
                </c:pt>
                <c:pt idx="199">
                  <c:v>23.3</c:v>
                </c:pt>
                <c:pt idx="200">
                  <c:v>1.1000000000000001</c:v>
                </c:pt>
                <c:pt idx="201">
                  <c:v>1.4</c:v>
                </c:pt>
                <c:pt idx="202">
                  <c:v>1.9</c:v>
                </c:pt>
                <c:pt idx="203">
                  <c:v>7</c:v>
                </c:pt>
                <c:pt idx="204">
                  <c:v>0.5</c:v>
                </c:pt>
                <c:pt idx="205">
                  <c:v>1.6</c:v>
                </c:pt>
                <c:pt idx="206">
                  <c:v>11.9</c:v>
                </c:pt>
                <c:pt idx="207">
                  <c:v>1.6</c:v>
                </c:pt>
                <c:pt idx="208">
                  <c:v>1.9</c:v>
                </c:pt>
                <c:pt idx="209">
                  <c:v>7.6</c:v>
                </c:pt>
                <c:pt idx="210">
                  <c:v>1.7</c:v>
                </c:pt>
                <c:pt idx="211">
                  <c:v>5.4</c:v>
                </c:pt>
                <c:pt idx="212">
                  <c:v>0.8</c:v>
                </c:pt>
                <c:pt idx="213">
                  <c:v>1.8</c:v>
                </c:pt>
                <c:pt idx="214">
                  <c:v>7.5</c:v>
                </c:pt>
                <c:pt idx="215">
                  <c:v>16.600000000000001</c:v>
                </c:pt>
                <c:pt idx="216">
                  <c:v>1.3</c:v>
                </c:pt>
                <c:pt idx="217">
                  <c:v>2.1</c:v>
                </c:pt>
                <c:pt idx="218">
                  <c:v>7.4</c:v>
                </c:pt>
                <c:pt idx="219">
                  <c:v>2.1</c:v>
                </c:pt>
                <c:pt idx="220">
                  <c:v>3.6</c:v>
                </c:pt>
                <c:pt idx="221">
                  <c:v>0.6</c:v>
                </c:pt>
                <c:pt idx="222">
                  <c:v>1.9</c:v>
                </c:pt>
                <c:pt idx="223">
                  <c:v>13.2</c:v>
                </c:pt>
                <c:pt idx="224">
                  <c:v>11.8</c:v>
                </c:pt>
                <c:pt idx="225">
                  <c:v>1.6</c:v>
                </c:pt>
                <c:pt idx="226">
                  <c:v>12.4</c:v>
                </c:pt>
                <c:pt idx="227">
                  <c:v>11.1</c:v>
                </c:pt>
                <c:pt idx="228">
                  <c:v>7</c:v>
                </c:pt>
                <c:pt idx="229">
                  <c:v>0.5</c:v>
                </c:pt>
                <c:pt idx="230">
                  <c:v>2.1</c:v>
                </c:pt>
                <c:pt idx="231">
                  <c:v>10.8</c:v>
                </c:pt>
                <c:pt idx="232">
                  <c:v>9.6999999999999993</c:v>
                </c:pt>
                <c:pt idx="233">
                  <c:v>9.8000000000000007</c:v>
                </c:pt>
                <c:pt idx="234">
                  <c:v>0</c:v>
                </c:pt>
                <c:pt idx="235">
                  <c:v>3.2</c:v>
                </c:pt>
                <c:pt idx="236">
                  <c:v>6.2</c:v>
                </c:pt>
                <c:pt idx="237">
                  <c:v>1.2</c:v>
                </c:pt>
                <c:pt idx="238">
                  <c:v>8.4</c:v>
                </c:pt>
                <c:pt idx="239">
                  <c:v>11.9</c:v>
                </c:pt>
                <c:pt idx="240">
                  <c:v>11.5</c:v>
                </c:pt>
                <c:pt idx="241">
                  <c:v>1.5</c:v>
                </c:pt>
                <c:pt idx="242">
                  <c:v>0</c:v>
                </c:pt>
                <c:pt idx="243">
                  <c:v>2.7</c:v>
                </c:pt>
                <c:pt idx="244">
                  <c:v>5.5</c:v>
                </c:pt>
                <c:pt idx="245">
                  <c:v>0</c:v>
                </c:pt>
                <c:pt idx="246">
                  <c:v>7.6</c:v>
                </c:pt>
                <c:pt idx="247">
                  <c:v>10</c:v>
                </c:pt>
                <c:pt idx="248">
                  <c:v>11.6</c:v>
                </c:pt>
                <c:pt idx="249">
                  <c:v>2.4</c:v>
                </c:pt>
                <c:pt idx="250">
                  <c:v>1.5</c:v>
                </c:pt>
                <c:pt idx="251">
                  <c:v>1</c:v>
                </c:pt>
                <c:pt idx="252">
                  <c:v>2.2000000000000002</c:v>
                </c:pt>
                <c:pt idx="253">
                  <c:v>0.4</c:v>
                </c:pt>
                <c:pt idx="254">
                  <c:v>5.4</c:v>
                </c:pt>
                <c:pt idx="255">
                  <c:v>11.6</c:v>
                </c:pt>
                <c:pt idx="256">
                  <c:v>1</c:v>
                </c:pt>
                <c:pt idx="257">
                  <c:v>7.6</c:v>
                </c:pt>
                <c:pt idx="258">
                  <c:v>1.5</c:v>
                </c:pt>
                <c:pt idx="259">
                  <c:v>1.6</c:v>
                </c:pt>
                <c:pt idx="260">
                  <c:v>3</c:v>
                </c:pt>
                <c:pt idx="261">
                  <c:v>2.7</c:v>
                </c:pt>
                <c:pt idx="262">
                  <c:v>7.4</c:v>
                </c:pt>
                <c:pt idx="263">
                  <c:v>0.1</c:v>
                </c:pt>
                <c:pt idx="264">
                  <c:v>2.5</c:v>
                </c:pt>
                <c:pt idx="265">
                  <c:v>1.2</c:v>
                </c:pt>
                <c:pt idx="266">
                  <c:v>1.6</c:v>
                </c:pt>
                <c:pt idx="267">
                  <c:v>0.4</c:v>
                </c:pt>
                <c:pt idx="268">
                  <c:v>13.5</c:v>
                </c:pt>
                <c:pt idx="269">
                  <c:v>11.1</c:v>
                </c:pt>
                <c:pt idx="270">
                  <c:v>27.2</c:v>
                </c:pt>
                <c:pt idx="271">
                  <c:v>1.9</c:v>
                </c:pt>
                <c:pt idx="272">
                  <c:v>1.3</c:v>
                </c:pt>
                <c:pt idx="273">
                  <c:v>3.4</c:v>
                </c:pt>
                <c:pt idx="274">
                  <c:v>3.1</c:v>
                </c:pt>
                <c:pt idx="275">
                  <c:v>11.2</c:v>
                </c:pt>
                <c:pt idx="276">
                  <c:v>2</c:v>
                </c:pt>
                <c:pt idx="277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A-F746-8AFA-F13AAAEB278D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'Peterse thesis data'!$W$48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xVal>
          <c:yVal>
            <c:numRef>
              <c:f>'Peterse thesis data'!$AH$48</c:f>
              <c:numCache>
                <c:formatCode>0.00</c:formatCode>
                <c:ptCount val="1"/>
                <c:pt idx="0">
                  <c:v>1.9658709179977547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A-F746-8AFA-F13AAAEB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99768"/>
        <c:axId val="-2116196776"/>
      </c:scatterChart>
      <c:valAx>
        <c:axId val="-211619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196776"/>
        <c:crosses val="autoZero"/>
        <c:crossBetween val="midCat"/>
      </c:valAx>
      <c:valAx>
        <c:axId val="-2116196776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99768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292100</xdr:colOff>
      <xdr:row>1</xdr:row>
      <xdr:rowOff>101600</xdr:rowOff>
    </xdr:from>
    <xdr:to>
      <xdr:col>20</xdr:col>
      <xdr:colOff>762000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1</xdr:row>
      <xdr:rowOff>101600</xdr:rowOff>
    </xdr:from>
    <xdr:to>
      <xdr:col>24</xdr:col>
      <xdr:colOff>317500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533400</xdr:colOff>
      <xdr:row>1</xdr:row>
      <xdr:rowOff>114300</xdr:rowOff>
    </xdr:from>
    <xdr:to>
      <xdr:col>27</xdr:col>
      <xdr:colOff>698500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20</xdr:col>
      <xdr:colOff>469900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685800</xdr:colOff>
      <xdr:row>15</xdr:row>
      <xdr:rowOff>0</xdr:rowOff>
    </xdr:from>
    <xdr:to>
      <xdr:col>24</xdr:col>
      <xdr:colOff>25400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241300</xdr:colOff>
      <xdr:row>15</xdr:row>
      <xdr:rowOff>12700</xdr:rowOff>
    </xdr:from>
    <xdr:to>
      <xdr:col>27</xdr:col>
      <xdr:colOff>406400</xdr:colOff>
      <xdr:row>27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63500</xdr:colOff>
      <xdr:row>28</xdr:row>
      <xdr:rowOff>88900</xdr:rowOff>
    </xdr:from>
    <xdr:to>
      <xdr:col>20</xdr:col>
      <xdr:colOff>533400</xdr:colOff>
      <xdr:row>40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292100</xdr:colOff>
      <xdr:row>1</xdr:row>
      <xdr:rowOff>0</xdr:rowOff>
    </xdr:from>
    <xdr:to>
      <xdr:col>32</xdr:col>
      <xdr:colOff>762000</xdr:colOff>
      <xdr:row>13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152400</xdr:colOff>
      <xdr:row>1</xdr:row>
      <xdr:rowOff>0</xdr:rowOff>
    </xdr:from>
    <xdr:to>
      <xdr:col>36</xdr:col>
      <xdr:colOff>317500</xdr:colOff>
      <xdr:row>13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533400</xdr:colOff>
      <xdr:row>1</xdr:row>
      <xdr:rowOff>12700</xdr:rowOff>
    </xdr:from>
    <xdr:to>
      <xdr:col>39</xdr:col>
      <xdr:colOff>698500</xdr:colOff>
      <xdr:row>13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14</xdr:row>
      <xdr:rowOff>88900</xdr:rowOff>
    </xdr:from>
    <xdr:to>
      <xdr:col>32</xdr:col>
      <xdr:colOff>469900</xdr:colOff>
      <xdr:row>26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685800</xdr:colOff>
      <xdr:row>14</xdr:row>
      <xdr:rowOff>88900</xdr:rowOff>
    </xdr:from>
    <xdr:to>
      <xdr:col>36</xdr:col>
      <xdr:colOff>25400</xdr:colOff>
      <xdr:row>26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241300</xdr:colOff>
      <xdr:row>14</xdr:row>
      <xdr:rowOff>101600</xdr:rowOff>
    </xdr:from>
    <xdr:to>
      <xdr:col>39</xdr:col>
      <xdr:colOff>406400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165100</xdr:colOff>
      <xdr:row>28</xdr:row>
      <xdr:rowOff>25400</xdr:rowOff>
    </xdr:from>
    <xdr:to>
      <xdr:col>39</xdr:col>
      <xdr:colOff>635000</xdr:colOff>
      <xdr:row>40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812800</xdr:colOff>
      <xdr:row>28</xdr:row>
      <xdr:rowOff>67732</xdr:rowOff>
    </xdr:from>
    <xdr:to>
      <xdr:col>24</xdr:col>
      <xdr:colOff>452966</xdr:colOff>
      <xdr:row>40</xdr:row>
      <xdr:rowOff>67732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728132</xdr:colOff>
      <xdr:row>28</xdr:row>
      <xdr:rowOff>84666</xdr:rowOff>
    </xdr:from>
    <xdr:to>
      <xdr:col>28</xdr:col>
      <xdr:colOff>368299</xdr:colOff>
      <xdr:row>40</xdr:row>
      <xdr:rowOff>84666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169334</xdr:colOff>
      <xdr:row>27</xdr:row>
      <xdr:rowOff>169333</xdr:rowOff>
    </xdr:from>
    <xdr:to>
      <xdr:col>35</xdr:col>
      <xdr:colOff>639234</xdr:colOff>
      <xdr:row>39</xdr:row>
      <xdr:rowOff>169333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677334</xdr:colOff>
      <xdr:row>28</xdr:row>
      <xdr:rowOff>101600</xdr:rowOff>
    </xdr:from>
    <xdr:to>
      <xdr:col>32</xdr:col>
      <xdr:colOff>317500</xdr:colOff>
      <xdr:row>40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448733</xdr:colOff>
      <xdr:row>0</xdr:row>
      <xdr:rowOff>220133</xdr:rowOff>
    </xdr:from>
    <xdr:to>
      <xdr:col>44</xdr:col>
      <xdr:colOff>812800</xdr:colOff>
      <xdr:row>13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110067</xdr:colOff>
      <xdr:row>0</xdr:row>
      <xdr:rowOff>224367</xdr:rowOff>
    </xdr:from>
    <xdr:to>
      <xdr:col>49</xdr:col>
      <xdr:colOff>618067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723901</xdr:colOff>
      <xdr:row>0</xdr:row>
      <xdr:rowOff>224367</xdr:rowOff>
    </xdr:from>
    <xdr:to>
      <xdr:col>54</xdr:col>
      <xdr:colOff>402167</xdr:colOff>
      <xdr:row>13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635001</xdr:colOff>
      <xdr:row>14</xdr:row>
      <xdr:rowOff>101600</xdr:rowOff>
    </xdr:from>
    <xdr:to>
      <xdr:col>45</xdr:col>
      <xdr:colOff>105834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711200</xdr:colOff>
      <xdr:row>15</xdr:row>
      <xdr:rowOff>76200</xdr:rowOff>
    </xdr:from>
    <xdr:to>
      <xdr:col>49</xdr:col>
      <xdr:colOff>389467</xdr:colOff>
      <xdr:row>28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609601</xdr:colOff>
      <xdr:row>15</xdr:row>
      <xdr:rowOff>84667</xdr:rowOff>
    </xdr:from>
    <xdr:to>
      <xdr:col>54</xdr:col>
      <xdr:colOff>287867</xdr:colOff>
      <xdr:row>28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338667</xdr:colOff>
      <xdr:row>29</xdr:row>
      <xdr:rowOff>67734</xdr:rowOff>
    </xdr:from>
    <xdr:to>
      <xdr:col>45</xdr:col>
      <xdr:colOff>16934</xdr:colOff>
      <xdr:row>42</xdr:row>
      <xdr:rowOff>46567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635000</xdr:colOff>
      <xdr:row>29</xdr:row>
      <xdr:rowOff>122767</xdr:rowOff>
    </xdr:from>
    <xdr:to>
      <xdr:col>49</xdr:col>
      <xdr:colOff>313267</xdr:colOff>
      <xdr:row>42</xdr:row>
      <xdr:rowOff>97367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609601</xdr:colOff>
      <xdr:row>29</xdr:row>
      <xdr:rowOff>84667</xdr:rowOff>
    </xdr:from>
    <xdr:to>
      <xdr:col>54</xdr:col>
      <xdr:colOff>287867</xdr:colOff>
      <xdr:row>42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330201</xdr:colOff>
      <xdr:row>43</xdr:row>
      <xdr:rowOff>76200</xdr:rowOff>
    </xdr:from>
    <xdr:to>
      <xdr:col>45</xdr:col>
      <xdr:colOff>8467</xdr:colOff>
      <xdr:row>56</xdr:row>
      <xdr:rowOff>50801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330200</xdr:colOff>
      <xdr:row>43</xdr:row>
      <xdr:rowOff>63500</xdr:rowOff>
    </xdr:from>
    <xdr:to>
      <xdr:col>50</xdr:col>
      <xdr:colOff>8466</xdr:colOff>
      <xdr:row>56</xdr:row>
      <xdr:rowOff>38101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79"/>
  <sheetViews>
    <sheetView zoomScale="75" zoomScaleNormal="75" zoomScalePageLayoutView="75" workbookViewId="0">
      <selection activeCell="G15" sqref="G15"/>
    </sheetView>
  </sheetViews>
  <sheetFormatPr baseColWidth="10" defaultRowHeight="16"/>
  <cols>
    <col min="1" max="16384" width="10.8320312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>
        <v>5.9</v>
      </c>
      <c r="C2" s="1">
        <v>32.9</v>
      </c>
      <c r="D2" s="1">
        <v>3.4</v>
      </c>
      <c r="E2" s="1">
        <v>0.3</v>
      </c>
      <c r="F2" s="1">
        <v>43.7</v>
      </c>
      <c r="G2" s="1">
        <v>12.8</v>
      </c>
      <c r="H2" s="1">
        <v>0.9</v>
      </c>
      <c r="I2" s="1">
        <v>13.9</v>
      </c>
      <c r="J2" s="1">
        <v>6.4</v>
      </c>
      <c r="K2" s="1">
        <v>624</v>
      </c>
      <c r="L2" s="1">
        <v>0.56999999999999995</v>
      </c>
      <c r="M2" s="1">
        <v>0.68</v>
      </c>
      <c r="O2" s="1" t="s">
        <v>17</v>
      </c>
      <c r="P2" s="1" t="s">
        <v>18</v>
      </c>
    </row>
    <row r="3" spans="1:16">
      <c r="A3" s="1" t="s">
        <v>19</v>
      </c>
      <c r="B3" s="1">
        <v>11</v>
      </c>
      <c r="C3" s="1">
        <v>48.9</v>
      </c>
      <c r="D3" s="1">
        <v>1.9</v>
      </c>
      <c r="E3" s="1">
        <v>0.3</v>
      </c>
      <c r="F3" s="1">
        <v>35.299999999999997</v>
      </c>
      <c r="G3" s="1">
        <v>2</v>
      </c>
      <c r="H3" s="1">
        <v>0.5</v>
      </c>
      <c r="I3" s="1">
        <v>14.7</v>
      </c>
      <c r="J3" s="1">
        <v>5.6</v>
      </c>
      <c r="K3" s="1">
        <v>450</v>
      </c>
      <c r="L3" s="1">
        <v>0.38</v>
      </c>
      <c r="M3" s="1">
        <v>1.33</v>
      </c>
      <c r="O3" s="1" t="s">
        <v>20</v>
      </c>
      <c r="P3" s="1" t="s">
        <v>18</v>
      </c>
    </row>
    <row r="4" spans="1:16">
      <c r="A4" s="2" t="s">
        <v>21</v>
      </c>
      <c r="B4" s="2">
        <v>5.3</v>
      </c>
      <c r="C4" s="2">
        <v>41.1</v>
      </c>
      <c r="D4" s="2">
        <v>1.3</v>
      </c>
      <c r="E4" s="2">
        <v>0.4</v>
      </c>
      <c r="F4" s="2">
        <v>49.7</v>
      </c>
      <c r="G4" s="2">
        <v>2</v>
      </c>
      <c r="H4" s="2">
        <v>0.4</v>
      </c>
      <c r="I4" s="2">
        <v>19</v>
      </c>
      <c r="J4" s="2">
        <v>6.6</v>
      </c>
      <c r="K4" s="2">
        <v>677</v>
      </c>
      <c r="L4" s="2">
        <v>0.52</v>
      </c>
      <c r="M4" s="2">
        <v>1.45</v>
      </c>
      <c r="N4" s="2"/>
      <c r="O4" s="2" t="s">
        <v>22</v>
      </c>
      <c r="P4" s="2" t="s">
        <v>18</v>
      </c>
    </row>
    <row r="5" spans="1:16">
      <c r="A5" s="2" t="s">
        <v>23</v>
      </c>
      <c r="B5" s="2">
        <v>14.4</v>
      </c>
      <c r="C5" s="2">
        <v>47.9</v>
      </c>
      <c r="D5" s="2">
        <v>4.0999999999999996</v>
      </c>
      <c r="E5" s="2">
        <v>0.5</v>
      </c>
      <c r="F5" s="2">
        <v>28.7</v>
      </c>
      <c r="G5" s="2">
        <v>3.8</v>
      </c>
      <c r="H5" s="2">
        <v>0.6</v>
      </c>
      <c r="I5" s="2">
        <v>17.3</v>
      </c>
      <c r="J5" s="2">
        <v>6</v>
      </c>
      <c r="K5" s="2">
        <v>450</v>
      </c>
      <c r="L5" s="2">
        <v>0.33</v>
      </c>
      <c r="M5" s="2">
        <v>0.99</v>
      </c>
      <c r="N5" s="2"/>
      <c r="O5" s="2" t="s">
        <v>24</v>
      </c>
      <c r="P5" s="2" t="s">
        <v>18</v>
      </c>
    </row>
    <row r="6" spans="1:16">
      <c r="A6" s="2" t="s">
        <v>25</v>
      </c>
      <c r="B6" s="2">
        <v>1.5</v>
      </c>
      <c r="C6" s="2">
        <v>15.4</v>
      </c>
      <c r="D6" s="2">
        <v>0.5</v>
      </c>
      <c r="E6" s="2">
        <v>0.2</v>
      </c>
      <c r="F6" s="2">
        <v>77.2</v>
      </c>
      <c r="G6" s="2">
        <v>2.4</v>
      </c>
      <c r="H6" s="2">
        <v>2.9</v>
      </c>
      <c r="I6" s="2">
        <v>12.2</v>
      </c>
      <c r="J6" s="2">
        <v>4.4000000000000004</v>
      </c>
      <c r="K6" s="2">
        <v>513</v>
      </c>
      <c r="L6" s="2">
        <v>0.82</v>
      </c>
      <c r="M6" s="2">
        <v>1.51</v>
      </c>
      <c r="N6" s="2"/>
      <c r="O6" s="2" t="s">
        <v>26</v>
      </c>
      <c r="P6" s="2" t="s">
        <v>18</v>
      </c>
    </row>
    <row r="7" spans="1:16">
      <c r="A7" s="2" t="s">
        <v>27</v>
      </c>
      <c r="B7" s="2">
        <v>0.3</v>
      </c>
      <c r="C7" s="2">
        <v>8.4</v>
      </c>
      <c r="D7" s="2">
        <v>0.5</v>
      </c>
      <c r="E7" s="2">
        <v>0.4</v>
      </c>
      <c r="F7" s="2">
        <v>88.9</v>
      </c>
      <c r="G7" s="2">
        <v>0.8</v>
      </c>
      <c r="H7" s="2">
        <v>0.7</v>
      </c>
      <c r="I7" s="2">
        <v>22.9</v>
      </c>
      <c r="J7" s="2">
        <v>4.5</v>
      </c>
      <c r="K7" s="2">
        <v>1021</v>
      </c>
      <c r="L7" s="2">
        <v>0.9</v>
      </c>
      <c r="M7" s="2">
        <v>1.9</v>
      </c>
      <c r="N7" s="2"/>
      <c r="O7" s="2" t="s">
        <v>28</v>
      </c>
      <c r="P7" s="2" t="s">
        <v>18</v>
      </c>
    </row>
    <row r="8" spans="1:16">
      <c r="A8" s="2" t="s">
        <v>29</v>
      </c>
      <c r="B8" s="2">
        <v>0.6</v>
      </c>
      <c r="C8" s="2">
        <v>7.3</v>
      </c>
      <c r="D8" s="2">
        <v>0.3</v>
      </c>
      <c r="E8" s="2">
        <v>0.1</v>
      </c>
      <c r="F8" s="2">
        <v>90.3</v>
      </c>
      <c r="G8" s="2">
        <v>0.5</v>
      </c>
      <c r="H8" s="2">
        <v>0.8</v>
      </c>
      <c r="I8" s="2">
        <v>20.8</v>
      </c>
      <c r="J8" s="2">
        <v>5.2</v>
      </c>
      <c r="K8" s="2">
        <v>1194</v>
      </c>
      <c r="L8" s="2">
        <v>0.92</v>
      </c>
      <c r="M8" s="2">
        <v>2.0699999999999998</v>
      </c>
      <c r="N8" s="2"/>
      <c r="O8" s="2" t="s">
        <v>30</v>
      </c>
      <c r="P8" s="2" t="s">
        <v>18</v>
      </c>
    </row>
    <row r="9" spans="1:16">
      <c r="A9" s="2" t="s">
        <v>31</v>
      </c>
      <c r="B9" s="2">
        <v>1.2</v>
      </c>
      <c r="C9" s="2">
        <v>11.9</v>
      </c>
      <c r="D9" s="2">
        <v>5.0999999999999996</v>
      </c>
      <c r="E9" s="2">
        <v>0.5</v>
      </c>
      <c r="F9" s="2">
        <v>52.3</v>
      </c>
      <c r="G9" s="2">
        <v>22.8</v>
      </c>
      <c r="H9" s="2">
        <v>6.3</v>
      </c>
      <c r="I9" s="2">
        <v>21.7</v>
      </c>
      <c r="J9" s="2">
        <v>6.4</v>
      </c>
      <c r="K9" s="2">
        <v>1950</v>
      </c>
      <c r="L9" s="2">
        <v>0.81</v>
      </c>
      <c r="M9" s="2">
        <v>0.36</v>
      </c>
      <c r="N9" s="2"/>
      <c r="O9" s="2" t="s">
        <v>32</v>
      </c>
      <c r="P9" s="2" t="s">
        <v>18</v>
      </c>
    </row>
    <row r="10" spans="1:16">
      <c r="A10" s="2" t="s">
        <v>33</v>
      </c>
      <c r="B10" s="2">
        <v>1.8</v>
      </c>
      <c r="C10" s="2">
        <v>36.299999999999997</v>
      </c>
      <c r="D10" s="2">
        <v>0.5</v>
      </c>
      <c r="E10" s="2">
        <v>0.4</v>
      </c>
      <c r="F10" s="2">
        <v>56.7</v>
      </c>
      <c r="G10" s="2">
        <v>2</v>
      </c>
      <c r="H10" s="2">
        <v>2.4</v>
      </c>
      <c r="I10" s="2">
        <v>6.1</v>
      </c>
      <c r="J10" s="2">
        <v>4</v>
      </c>
      <c r="K10" s="2">
        <v>1474</v>
      </c>
      <c r="L10" s="2">
        <v>0.61</v>
      </c>
      <c r="M10" s="2">
        <v>1.57</v>
      </c>
      <c r="N10" s="2"/>
      <c r="O10" s="2" t="s">
        <v>34</v>
      </c>
      <c r="P10" s="2" t="s">
        <v>18</v>
      </c>
    </row>
    <row r="11" spans="1:16">
      <c r="A11" s="2" t="s">
        <v>35</v>
      </c>
      <c r="B11" s="2">
        <v>20.8</v>
      </c>
      <c r="C11" s="2">
        <v>36.4</v>
      </c>
      <c r="D11" s="2">
        <v>19.5</v>
      </c>
      <c r="E11" s="2">
        <v>0.9</v>
      </c>
      <c r="F11" s="2">
        <v>13.1</v>
      </c>
      <c r="G11" s="2">
        <v>8.4</v>
      </c>
      <c r="H11" s="2">
        <v>0.9</v>
      </c>
      <c r="I11" s="2">
        <v>2.4</v>
      </c>
      <c r="J11" s="2">
        <v>7.7</v>
      </c>
      <c r="K11" s="2">
        <v>505</v>
      </c>
      <c r="L11" s="2">
        <v>0.22</v>
      </c>
      <c r="M11" s="2">
        <v>0.25</v>
      </c>
      <c r="N11" s="2"/>
      <c r="O11" s="2" t="s">
        <v>36</v>
      </c>
      <c r="P11" s="2" t="s">
        <v>18</v>
      </c>
    </row>
    <row r="12" spans="1:16">
      <c r="A12" s="2" t="s">
        <v>37</v>
      </c>
      <c r="B12" s="2">
        <v>9.1999999999999993</v>
      </c>
      <c r="C12" s="2">
        <v>37.9</v>
      </c>
      <c r="D12" s="2">
        <v>1.1000000000000001</v>
      </c>
      <c r="E12" s="2">
        <v>0.7</v>
      </c>
      <c r="F12" s="2">
        <v>47.7</v>
      </c>
      <c r="G12" s="2">
        <v>2.5</v>
      </c>
      <c r="H12" s="2">
        <v>0.8</v>
      </c>
      <c r="I12" s="2">
        <v>9.5</v>
      </c>
      <c r="J12" s="2">
        <v>5</v>
      </c>
      <c r="K12" s="2">
        <v>2031</v>
      </c>
      <c r="L12" s="2">
        <v>0.51</v>
      </c>
      <c r="M12" s="2">
        <v>1.37</v>
      </c>
      <c r="N12" s="2"/>
      <c r="O12" s="2" t="s">
        <v>38</v>
      </c>
      <c r="P12" s="2" t="s">
        <v>18</v>
      </c>
    </row>
    <row r="13" spans="1:16">
      <c r="A13" s="2" t="s">
        <v>39</v>
      </c>
      <c r="B13" s="2">
        <v>0.3</v>
      </c>
      <c r="C13" s="2">
        <v>7.7</v>
      </c>
      <c r="D13" s="2">
        <v>0.1</v>
      </c>
      <c r="E13" s="2">
        <v>0.1</v>
      </c>
      <c r="F13" s="2">
        <v>89</v>
      </c>
      <c r="G13" s="2">
        <v>1.5</v>
      </c>
      <c r="H13" s="2">
        <v>1.3</v>
      </c>
      <c r="I13" s="2">
        <v>24.7</v>
      </c>
      <c r="J13" s="2">
        <v>3.9</v>
      </c>
      <c r="K13" s="2">
        <v>1600</v>
      </c>
      <c r="L13" s="2">
        <v>0.92</v>
      </c>
      <c r="M13" s="2">
        <v>1.77</v>
      </c>
      <c r="N13" s="2"/>
      <c r="O13" s="2" t="s">
        <v>40</v>
      </c>
      <c r="P13" s="2" t="s">
        <v>18</v>
      </c>
    </row>
    <row r="14" spans="1:16">
      <c r="A14" s="2" t="s">
        <v>41</v>
      </c>
      <c r="B14" s="2">
        <v>1.7</v>
      </c>
      <c r="C14" s="2">
        <v>10.3</v>
      </c>
      <c r="D14" s="2">
        <v>1.2</v>
      </c>
      <c r="E14" s="2">
        <v>1.2</v>
      </c>
      <c r="F14" s="2">
        <v>83.1</v>
      </c>
      <c r="G14" s="2">
        <v>1.5</v>
      </c>
      <c r="H14" s="2">
        <v>1</v>
      </c>
      <c r="I14" s="2">
        <v>18.2</v>
      </c>
      <c r="J14" s="2">
        <v>4.5</v>
      </c>
      <c r="K14" s="2">
        <v>1590</v>
      </c>
      <c r="L14" s="2">
        <v>0.86</v>
      </c>
      <c r="M14" s="2">
        <v>1.55</v>
      </c>
      <c r="N14" s="2"/>
      <c r="O14" s="2" t="s">
        <v>42</v>
      </c>
      <c r="P14" s="2" t="s">
        <v>18</v>
      </c>
    </row>
    <row r="15" spans="1:16">
      <c r="A15" s="2" t="s">
        <v>43</v>
      </c>
      <c r="B15" s="2">
        <v>2</v>
      </c>
      <c r="C15" s="2">
        <v>16.899999999999999</v>
      </c>
      <c r="D15" s="2">
        <v>1.6</v>
      </c>
      <c r="E15" s="2">
        <v>0.3</v>
      </c>
      <c r="F15" s="2">
        <v>71.400000000000006</v>
      </c>
      <c r="G15" s="2">
        <v>6.5</v>
      </c>
      <c r="H15" s="2">
        <v>1.3</v>
      </c>
      <c r="I15" s="2">
        <v>17.2</v>
      </c>
      <c r="J15" s="2">
        <v>5.5</v>
      </c>
      <c r="K15" s="2">
        <v>1670</v>
      </c>
      <c r="L15" s="2">
        <v>0.79</v>
      </c>
      <c r="M15" s="2">
        <v>1.04</v>
      </c>
      <c r="N15" s="2"/>
      <c r="O15" s="2" t="s">
        <v>44</v>
      </c>
      <c r="P15" s="2" t="s">
        <v>18</v>
      </c>
    </row>
    <row r="16" spans="1:16">
      <c r="A16" s="2" t="s">
        <v>45</v>
      </c>
      <c r="B16" s="2">
        <v>1</v>
      </c>
      <c r="C16" s="2">
        <v>12.7</v>
      </c>
      <c r="D16" s="2">
        <v>0.4</v>
      </c>
      <c r="E16" s="2">
        <v>0.1</v>
      </c>
      <c r="F16" s="2">
        <v>82.7</v>
      </c>
      <c r="G16" s="2">
        <v>2.2999999999999998</v>
      </c>
      <c r="H16" s="2">
        <v>0.7</v>
      </c>
      <c r="I16" s="2">
        <v>17.8</v>
      </c>
      <c r="J16" s="2">
        <v>4.7</v>
      </c>
      <c r="K16" s="2">
        <v>1590</v>
      </c>
      <c r="L16" s="2">
        <v>0.86</v>
      </c>
      <c r="M16" s="2">
        <v>1.54</v>
      </c>
      <c r="N16" s="2"/>
      <c r="O16" s="2" t="s">
        <v>46</v>
      </c>
      <c r="P16" s="2" t="s">
        <v>18</v>
      </c>
    </row>
    <row r="17" spans="1:45">
      <c r="A17" s="2" t="s">
        <v>47</v>
      </c>
      <c r="B17" s="2">
        <v>0.8</v>
      </c>
      <c r="C17" s="2">
        <v>9.6999999999999993</v>
      </c>
      <c r="D17" s="2">
        <v>2.5</v>
      </c>
      <c r="E17" s="2">
        <v>0.2</v>
      </c>
      <c r="F17" s="2">
        <v>66.400000000000006</v>
      </c>
      <c r="G17" s="2">
        <v>17.5</v>
      </c>
      <c r="H17" s="2">
        <v>3</v>
      </c>
      <c r="I17" s="2">
        <v>19.600000000000001</v>
      </c>
      <c r="J17" s="2">
        <v>6.1</v>
      </c>
      <c r="K17" s="2">
        <v>1720</v>
      </c>
      <c r="L17" s="2">
        <v>0.87</v>
      </c>
      <c r="M17" s="2">
        <v>0.57999999999999996</v>
      </c>
      <c r="N17" s="2"/>
      <c r="O17" s="2" t="s">
        <v>48</v>
      </c>
      <c r="P17" s="2" t="s">
        <v>18</v>
      </c>
    </row>
    <row r="18" spans="1:45">
      <c r="A18" s="2" t="s">
        <v>49</v>
      </c>
      <c r="B18" s="2">
        <v>1.4</v>
      </c>
      <c r="C18" s="2">
        <v>6.7</v>
      </c>
      <c r="D18" s="2">
        <v>0.7</v>
      </c>
      <c r="E18" s="2">
        <v>0.4</v>
      </c>
      <c r="F18" s="2">
        <v>87.9</v>
      </c>
      <c r="G18" s="2">
        <v>1.8</v>
      </c>
      <c r="H18" s="2">
        <v>1.2</v>
      </c>
      <c r="I18" s="2">
        <v>20.8</v>
      </c>
      <c r="J18" s="2">
        <v>4.3</v>
      </c>
      <c r="K18" s="2">
        <v>1690</v>
      </c>
      <c r="L18" s="2">
        <v>0.91</v>
      </c>
      <c r="M18" s="2">
        <v>1.58</v>
      </c>
      <c r="N18" s="2"/>
      <c r="O18" s="2" t="s">
        <v>50</v>
      </c>
      <c r="P18" s="2" t="s">
        <v>18</v>
      </c>
    </row>
    <row r="19" spans="1:45">
      <c r="A19" s="2" t="s">
        <v>51</v>
      </c>
      <c r="B19" s="2">
        <v>1.3</v>
      </c>
      <c r="C19" s="2">
        <v>14</v>
      </c>
      <c r="D19" s="2">
        <v>0.5</v>
      </c>
      <c r="E19" s="2">
        <v>0.3</v>
      </c>
      <c r="F19" s="2">
        <v>82.8</v>
      </c>
      <c r="G19" s="2">
        <v>0.5</v>
      </c>
      <c r="H19" s="2">
        <v>0.6</v>
      </c>
      <c r="I19" s="2">
        <v>17.2</v>
      </c>
      <c r="J19" s="2">
        <v>4.9000000000000004</v>
      </c>
      <c r="K19" s="2">
        <v>1422</v>
      </c>
      <c r="L19" s="2">
        <v>0.84</v>
      </c>
      <c r="M19" s="2">
        <v>2.0099999999999998</v>
      </c>
      <c r="N19" s="2"/>
      <c r="O19" s="2" t="s">
        <v>52</v>
      </c>
      <c r="P19" s="2" t="s">
        <v>18</v>
      </c>
    </row>
    <row r="20" spans="1:45">
      <c r="A20" s="2" t="s">
        <v>53</v>
      </c>
      <c r="B20" s="2">
        <v>5.6</v>
      </c>
      <c r="C20" s="2">
        <v>17.399999999999999</v>
      </c>
      <c r="D20" s="2">
        <v>19.399999999999999</v>
      </c>
      <c r="E20" s="2">
        <v>1.4</v>
      </c>
      <c r="F20" s="2">
        <v>20.100000000000001</v>
      </c>
      <c r="G20" s="2">
        <v>30.6</v>
      </c>
      <c r="H20" s="2">
        <v>5.5</v>
      </c>
      <c r="I20" s="2">
        <v>14</v>
      </c>
      <c r="J20" s="2">
        <v>6.5</v>
      </c>
      <c r="K20" s="2">
        <v>1210</v>
      </c>
      <c r="L20" s="2">
        <v>0.56000000000000005</v>
      </c>
      <c r="M20" s="2">
        <v>-0.12</v>
      </c>
      <c r="N20" s="2"/>
      <c r="O20" s="2" t="s">
        <v>54</v>
      </c>
      <c r="P20" s="2" t="s">
        <v>18</v>
      </c>
    </row>
    <row r="21" spans="1:45">
      <c r="A21" s="2" t="s">
        <v>55</v>
      </c>
      <c r="B21" s="2">
        <v>5.9</v>
      </c>
      <c r="C21" s="2">
        <v>23.9</v>
      </c>
      <c r="D21" s="2">
        <v>13.3</v>
      </c>
      <c r="E21" s="2">
        <v>1.4</v>
      </c>
      <c r="F21" s="2">
        <v>29.3</v>
      </c>
      <c r="G21" s="2">
        <v>21.9</v>
      </c>
      <c r="H21" s="2">
        <v>4.3</v>
      </c>
      <c r="I21" s="2">
        <v>17.2</v>
      </c>
      <c r="J21" s="2">
        <v>8</v>
      </c>
      <c r="K21" s="2">
        <v>1422</v>
      </c>
      <c r="L21" s="2">
        <v>0.55000000000000004</v>
      </c>
      <c r="M21" s="2">
        <v>0.18</v>
      </c>
      <c r="N21" s="2"/>
      <c r="O21" s="2" t="s">
        <v>56</v>
      </c>
      <c r="P21" s="2" t="s">
        <v>18</v>
      </c>
    </row>
    <row r="22" spans="1:45">
      <c r="A22" s="2" t="s">
        <v>57</v>
      </c>
      <c r="B22" s="2">
        <v>2.4</v>
      </c>
      <c r="C22" s="2">
        <v>17.8</v>
      </c>
      <c r="D22" s="2">
        <v>3.7</v>
      </c>
      <c r="E22" s="2">
        <v>0.2</v>
      </c>
      <c r="F22" s="2">
        <v>54</v>
      </c>
      <c r="G22" s="2">
        <v>17.600000000000001</v>
      </c>
      <c r="H22" s="2">
        <v>4.3</v>
      </c>
      <c r="I22" s="2">
        <v>19.2</v>
      </c>
      <c r="J22" s="2">
        <v>7.1</v>
      </c>
      <c r="K22" s="2">
        <v>1876</v>
      </c>
      <c r="L22" s="2">
        <v>0.76</v>
      </c>
      <c r="M22" s="2">
        <v>0.53</v>
      </c>
      <c r="N22" s="2"/>
      <c r="O22" s="2" t="s">
        <v>58</v>
      </c>
      <c r="P22" s="2" t="s">
        <v>18</v>
      </c>
    </row>
    <row r="23" spans="1:45">
      <c r="A23" s="2" t="s">
        <v>59</v>
      </c>
      <c r="B23" s="2">
        <v>9.8000000000000007</v>
      </c>
      <c r="C23" s="2">
        <v>42.9</v>
      </c>
      <c r="D23" s="2">
        <v>1.1000000000000001</v>
      </c>
      <c r="E23" s="2">
        <v>0.2</v>
      </c>
      <c r="F23" s="2">
        <v>43.3</v>
      </c>
      <c r="G23" s="2">
        <v>2.1</v>
      </c>
      <c r="H23" s="2">
        <v>0.6</v>
      </c>
      <c r="I23" s="2">
        <v>8.3000000000000007</v>
      </c>
      <c r="J23" s="2">
        <v>4.7</v>
      </c>
      <c r="K23" s="2">
        <v>664</v>
      </c>
      <c r="L23" s="2">
        <v>0.46</v>
      </c>
      <c r="M23" s="2">
        <v>1.42</v>
      </c>
      <c r="N23" s="2"/>
      <c r="O23" s="2" t="s">
        <v>60</v>
      </c>
      <c r="P23" s="2" t="s">
        <v>18</v>
      </c>
    </row>
    <row r="24" spans="1:45">
      <c r="A24" s="2" t="s">
        <v>61</v>
      </c>
      <c r="B24" s="2">
        <v>0.9</v>
      </c>
      <c r="C24" s="2">
        <v>9.4</v>
      </c>
      <c r="D24" s="2">
        <v>0.1</v>
      </c>
      <c r="E24" s="2">
        <v>0.1</v>
      </c>
      <c r="F24" s="2">
        <v>87.8</v>
      </c>
      <c r="G24" s="2">
        <v>1.2</v>
      </c>
      <c r="H24" s="2">
        <v>0.5</v>
      </c>
      <c r="I24" s="2">
        <v>23.7</v>
      </c>
      <c r="J24" s="2">
        <v>3.3</v>
      </c>
      <c r="K24" s="2">
        <v>1781</v>
      </c>
      <c r="L24" s="2">
        <v>0.89</v>
      </c>
      <c r="M24" s="2">
        <v>1.86</v>
      </c>
      <c r="N24" s="2"/>
      <c r="O24" s="2" t="s">
        <v>62</v>
      </c>
      <c r="P24" s="2" t="s">
        <v>18</v>
      </c>
    </row>
    <row r="25" spans="1:45">
      <c r="A25" s="2" t="s">
        <v>63</v>
      </c>
      <c r="B25" s="2">
        <v>0.2</v>
      </c>
      <c r="C25" s="2">
        <v>1.2</v>
      </c>
      <c r="D25" s="2">
        <v>0.1</v>
      </c>
      <c r="E25" s="2">
        <v>0.1</v>
      </c>
      <c r="F25" s="2">
        <v>96.5</v>
      </c>
      <c r="G25" s="2">
        <v>0.7</v>
      </c>
      <c r="H25" s="2">
        <v>1.1000000000000001</v>
      </c>
      <c r="I25" s="2">
        <v>24.1</v>
      </c>
      <c r="J25" s="2">
        <v>5.3</v>
      </c>
      <c r="K25" s="2">
        <v>2007</v>
      </c>
      <c r="L25" s="2">
        <v>0.98</v>
      </c>
      <c r="M25" s="2">
        <v>2.0499999999999998</v>
      </c>
      <c r="N25" s="2"/>
      <c r="O25" s="2" t="s">
        <v>64</v>
      </c>
      <c r="P25" s="2" t="s">
        <v>18</v>
      </c>
    </row>
    <row r="26" spans="1:45">
      <c r="A26" s="2" t="s">
        <v>65</v>
      </c>
      <c r="B26" s="2">
        <v>0.7</v>
      </c>
      <c r="C26" s="2">
        <v>8</v>
      </c>
      <c r="D26" s="2">
        <v>2.6</v>
      </c>
      <c r="E26" s="2">
        <v>0.2</v>
      </c>
      <c r="F26" s="2">
        <v>67.5</v>
      </c>
      <c r="G26" s="2">
        <v>17</v>
      </c>
      <c r="H26" s="2">
        <v>4</v>
      </c>
      <c r="I26" s="2">
        <v>26</v>
      </c>
      <c r="J26" s="2">
        <v>5.9</v>
      </c>
      <c r="K26" s="2">
        <v>1969</v>
      </c>
      <c r="L26" s="2">
        <v>0.89</v>
      </c>
      <c r="M26" s="2">
        <v>0.59</v>
      </c>
      <c r="N26" s="2"/>
      <c r="O26" s="2" t="s">
        <v>66</v>
      </c>
      <c r="P26" s="2" t="s">
        <v>18</v>
      </c>
    </row>
    <row r="27" spans="1:45">
      <c r="A27" s="2" t="s">
        <v>67</v>
      </c>
      <c r="B27" s="2">
        <v>0.1</v>
      </c>
      <c r="C27" s="2">
        <v>7.5</v>
      </c>
      <c r="D27" s="2">
        <v>0.1</v>
      </c>
      <c r="E27" s="2">
        <v>0.1</v>
      </c>
      <c r="F27" s="2">
        <v>89.6</v>
      </c>
      <c r="G27" s="2">
        <v>0.9</v>
      </c>
      <c r="H27" s="2">
        <v>1.7</v>
      </c>
      <c r="I27" s="2">
        <v>24</v>
      </c>
      <c r="J27" s="2">
        <v>4.4000000000000004</v>
      </c>
      <c r="K27" s="2">
        <v>451</v>
      </c>
      <c r="L27" s="2">
        <v>0.92</v>
      </c>
      <c r="M27" s="2">
        <v>1.99</v>
      </c>
      <c r="N27" s="2"/>
      <c r="O27" s="2" t="s">
        <v>68</v>
      </c>
      <c r="P27" s="2" t="s">
        <v>18</v>
      </c>
      <c r="AP27" s="1">
        <v>1</v>
      </c>
      <c r="AQ27" s="1">
        <v>1</v>
      </c>
      <c r="AS27" s="1">
        <v>0</v>
      </c>
    </row>
    <row r="28" spans="1:45">
      <c r="A28" s="2" t="s">
        <v>69</v>
      </c>
      <c r="B28" s="2">
        <v>16.600000000000001</v>
      </c>
      <c r="C28" s="2">
        <v>29.6</v>
      </c>
      <c r="D28" s="2">
        <v>7</v>
      </c>
      <c r="E28" s="2">
        <v>0.9</v>
      </c>
      <c r="F28" s="2">
        <v>42</v>
      </c>
      <c r="G28" s="2">
        <v>3.1</v>
      </c>
      <c r="H28" s="2">
        <v>0.7</v>
      </c>
      <c r="I28" s="2">
        <v>5.4</v>
      </c>
      <c r="J28" s="2">
        <v>7.4</v>
      </c>
      <c r="K28" s="2">
        <v>805</v>
      </c>
      <c r="L28" s="2">
        <v>0.46</v>
      </c>
      <c r="M28" s="2">
        <v>0.84</v>
      </c>
      <c r="N28" s="2"/>
      <c r="O28" s="2" t="s">
        <v>70</v>
      </c>
      <c r="P28" s="2" t="s">
        <v>18</v>
      </c>
      <c r="AP28" s="1">
        <v>2</v>
      </c>
      <c r="AQ28" s="1">
        <v>2</v>
      </c>
      <c r="AS28" s="1">
        <v>2</v>
      </c>
    </row>
    <row r="29" spans="1:45">
      <c r="A29" s="1" t="s">
        <v>71</v>
      </c>
      <c r="B29" s="1">
        <v>3.2</v>
      </c>
      <c r="C29" s="1">
        <v>22.6</v>
      </c>
      <c r="D29" s="1">
        <v>0</v>
      </c>
      <c r="E29" s="1">
        <v>0</v>
      </c>
      <c r="F29" s="1">
        <v>71.7</v>
      </c>
      <c r="G29" s="1">
        <v>2.2000000000000002</v>
      </c>
      <c r="H29" s="1">
        <v>0.4</v>
      </c>
      <c r="I29" s="1">
        <v>14.6</v>
      </c>
      <c r="J29" s="1">
        <v>5.4</v>
      </c>
      <c r="K29" s="1">
        <v>1100</v>
      </c>
      <c r="L29" s="1">
        <v>0.74</v>
      </c>
      <c r="M29" s="1">
        <v>1.64</v>
      </c>
      <c r="O29" s="1" t="s">
        <v>72</v>
      </c>
      <c r="P29" s="1" t="s">
        <v>73</v>
      </c>
      <c r="AP29" s="1">
        <v>3</v>
      </c>
      <c r="AQ29" s="1">
        <v>3</v>
      </c>
      <c r="AS29" s="1">
        <v>4</v>
      </c>
    </row>
    <row r="30" spans="1:45">
      <c r="A30" s="1" t="s">
        <v>74</v>
      </c>
      <c r="B30" s="1">
        <v>28.4</v>
      </c>
      <c r="C30" s="1">
        <v>42.4</v>
      </c>
      <c r="D30" s="1">
        <v>4.2</v>
      </c>
      <c r="E30" s="1">
        <v>0</v>
      </c>
      <c r="F30" s="1">
        <v>20</v>
      </c>
      <c r="G30" s="1">
        <v>3.7</v>
      </c>
      <c r="H30" s="1">
        <v>1.2</v>
      </c>
      <c r="I30" s="1">
        <v>8.4</v>
      </c>
      <c r="J30" s="1">
        <v>6.5</v>
      </c>
      <c r="K30" s="1">
        <v>758</v>
      </c>
      <c r="L30" s="1">
        <v>0.25</v>
      </c>
      <c r="M30" s="1">
        <v>0.9</v>
      </c>
      <c r="O30" s="1" t="s">
        <v>75</v>
      </c>
      <c r="P30" s="1" t="s">
        <v>76</v>
      </c>
      <c r="AP30" s="1">
        <v>4</v>
      </c>
      <c r="AQ30" s="1">
        <v>4</v>
      </c>
      <c r="AS30" s="1">
        <v>6</v>
      </c>
    </row>
    <row r="31" spans="1:45">
      <c r="A31" s="1" t="s">
        <v>77</v>
      </c>
      <c r="B31" s="1">
        <v>0</v>
      </c>
      <c r="C31" s="1">
        <v>2.4</v>
      </c>
      <c r="D31" s="1">
        <v>0.3</v>
      </c>
      <c r="E31" s="1">
        <v>0</v>
      </c>
      <c r="F31" s="1">
        <v>93.2</v>
      </c>
      <c r="G31" s="1">
        <v>2.7</v>
      </c>
      <c r="H31" s="1">
        <v>1.4</v>
      </c>
      <c r="I31" s="1">
        <v>27</v>
      </c>
      <c r="J31" s="1">
        <v>6</v>
      </c>
      <c r="K31" s="1">
        <v>810</v>
      </c>
      <c r="L31" s="1">
        <v>0.97</v>
      </c>
      <c r="M31" s="1">
        <v>1.5</v>
      </c>
      <c r="O31" s="1" t="s">
        <v>78</v>
      </c>
      <c r="P31" s="1" t="s">
        <v>18</v>
      </c>
      <c r="AP31" s="1">
        <v>5</v>
      </c>
      <c r="AQ31" s="1">
        <v>5</v>
      </c>
      <c r="AS31" s="1">
        <v>8</v>
      </c>
    </row>
    <row r="32" spans="1:45">
      <c r="A32" s="1" t="s">
        <v>79</v>
      </c>
      <c r="B32" s="1">
        <v>4</v>
      </c>
      <c r="C32" s="1">
        <v>35.6</v>
      </c>
      <c r="D32" s="1">
        <v>2.5</v>
      </c>
      <c r="E32" s="1">
        <v>0.7</v>
      </c>
      <c r="F32" s="1">
        <v>51.3</v>
      </c>
      <c r="G32" s="1">
        <v>4.0999999999999996</v>
      </c>
      <c r="H32" s="1">
        <v>1.8</v>
      </c>
      <c r="I32" s="1">
        <v>15.3</v>
      </c>
      <c r="J32" s="1">
        <v>7.8</v>
      </c>
      <c r="K32" s="1">
        <v>638</v>
      </c>
      <c r="L32" s="1">
        <v>0.56999999999999995</v>
      </c>
      <c r="M32" s="1">
        <v>1.1100000000000001</v>
      </c>
      <c r="O32" s="1" t="s">
        <v>80</v>
      </c>
      <c r="P32" s="1" t="s">
        <v>76</v>
      </c>
      <c r="AP32" s="1">
        <v>6</v>
      </c>
      <c r="AQ32" s="1">
        <v>6</v>
      </c>
      <c r="AS32" s="1">
        <v>10</v>
      </c>
    </row>
    <row r="33" spans="1:48">
      <c r="A33" s="1" t="s">
        <v>81</v>
      </c>
      <c r="B33" s="1">
        <v>13.1</v>
      </c>
      <c r="C33" s="1">
        <v>43.2</v>
      </c>
      <c r="D33" s="1">
        <v>6</v>
      </c>
      <c r="E33" s="1">
        <v>0.9</v>
      </c>
      <c r="F33" s="1">
        <v>29.6</v>
      </c>
      <c r="G33" s="1">
        <v>5.8</v>
      </c>
      <c r="H33" s="1">
        <v>1.5</v>
      </c>
      <c r="I33" s="1">
        <v>8.1</v>
      </c>
      <c r="J33" s="1">
        <v>6.6</v>
      </c>
      <c r="K33" s="1" t="s">
        <v>82</v>
      </c>
      <c r="L33" s="1">
        <v>0.37</v>
      </c>
      <c r="M33" s="1">
        <v>0.79</v>
      </c>
      <c r="O33" s="1" t="s">
        <v>83</v>
      </c>
      <c r="P33" s="1" t="s">
        <v>84</v>
      </c>
      <c r="AP33" s="1">
        <v>7</v>
      </c>
      <c r="AQ33" s="1">
        <v>7</v>
      </c>
      <c r="AS33" s="1">
        <v>12</v>
      </c>
    </row>
    <row r="34" spans="1:48">
      <c r="A34" s="1" t="s">
        <v>85</v>
      </c>
      <c r="B34" s="1">
        <v>5.7</v>
      </c>
      <c r="C34" s="1">
        <v>33.6</v>
      </c>
      <c r="D34" s="1">
        <v>1</v>
      </c>
      <c r="E34" s="1">
        <v>0.2</v>
      </c>
      <c r="F34" s="1">
        <v>54.5</v>
      </c>
      <c r="G34" s="1">
        <v>4.5</v>
      </c>
      <c r="H34" s="1">
        <v>0.5</v>
      </c>
      <c r="I34" s="1">
        <v>6.1</v>
      </c>
      <c r="J34" s="1">
        <v>4.5999999999999996</v>
      </c>
      <c r="K34" s="1">
        <v>1200</v>
      </c>
      <c r="L34" s="1">
        <v>0.59</v>
      </c>
      <c r="M34" s="1">
        <v>1.2</v>
      </c>
      <c r="O34" s="1" t="s">
        <v>86</v>
      </c>
      <c r="P34" s="1" t="s">
        <v>73</v>
      </c>
      <c r="AP34" s="1">
        <v>8</v>
      </c>
      <c r="AQ34" s="1">
        <v>8</v>
      </c>
      <c r="AS34" s="1">
        <v>14</v>
      </c>
    </row>
    <row r="35" spans="1:48">
      <c r="A35" s="1" t="s">
        <v>87</v>
      </c>
      <c r="B35" s="1">
        <v>3.6</v>
      </c>
      <c r="C35" s="1">
        <v>33.5</v>
      </c>
      <c r="D35" s="1">
        <v>2.6</v>
      </c>
      <c r="E35" s="1">
        <v>0.4</v>
      </c>
      <c r="F35" s="1">
        <v>52.2</v>
      </c>
      <c r="G35" s="1">
        <v>6.7</v>
      </c>
      <c r="H35" s="1">
        <v>0.9</v>
      </c>
      <c r="I35" s="1">
        <v>10</v>
      </c>
      <c r="J35" s="1">
        <v>5.9</v>
      </c>
      <c r="K35" s="1">
        <v>493</v>
      </c>
      <c r="L35" s="1">
        <v>0.6</v>
      </c>
      <c r="M35" s="1">
        <v>0.96</v>
      </c>
      <c r="O35" s="1" t="s">
        <v>88</v>
      </c>
      <c r="P35" s="1" t="s">
        <v>18</v>
      </c>
      <c r="AP35" s="1">
        <v>9</v>
      </c>
      <c r="AQ35" s="1">
        <v>9</v>
      </c>
      <c r="AS35" s="1">
        <v>16</v>
      </c>
    </row>
    <row r="36" spans="1:48">
      <c r="A36" s="1" t="s">
        <v>89</v>
      </c>
      <c r="B36" s="1">
        <v>15.5</v>
      </c>
      <c r="C36" s="1">
        <v>29.3</v>
      </c>
      <c r="D36" s="1">
        <v>7.6</v>
      </c>
      <c r="E36" s="1">
        <v>0.8</v>
      </c>
      <c r="F36" s="1">
        <v>42.9</v>
      </c>
      <c r="G36" s="1">
        <v>3.2</v>
      </c>
      <c r="H36" s="1">
        <v>0.6</v>
      </c>
      <c r="I36" s="1">
        <v>5.8</v>
      </c>
      <c r="J36" s="1">
        <v>7.3</v>
      </c>
      <c r="K36" s="1">
        <v>805</v>
      </c>
      <c r="L36" s="1">
        <v>0.47</v>
      </c>
      <c r="M36" s="1">
        <v>0.83</v>
      </c>
      <c r="O36" s="1" t="s">
        <v>90</v>
      </c>
      <c r="P36" s="1" t="s">
        <v>18</v>
      </c>
      <c r="AP36" s="1">
        <v>10</v>
      </c>
      <c r="AQ36" s="1">
        <v>10</v>
      </c>
      <c r="AS36" s="1">
        <v>18</v>
      </c>
    </row>
    <row r="37" spans="1:48">
      <c r="A37" s="1" t="s">
        <v>91</v>
      </c>
      <c r="B37" s="1">
        <v>2.2000000000000002</v>
      </c>
      <c r="C37" s="1">
        <v>22</v>
      </c>
      <c r="D37" s="1">
        <v>0</v>
      </c>
      <c r="E37" s="1">
        <v>0</v>
      </c>
      <c r="F37" s="1">
        <v>73.8</v>
      </c>
      <c r="G37" s="1">
        <v>1.7</v>
      </c>
      <c r="H37" s="1">
        <v>0.3</v>
      </c>
      <c r="I37" s="1">
        <v>14.6</v>
      </c>
      <c r="J37" s="1">
        <v>5.0999999999999996</v>
      </c>
      <c r="K37" s="1">
        <v>1100</v>
      </c>
      <c r="L37" s="1">
        <v>0.76</v>
      </c>
      <c r="M37" s="1">
        <v>1.74</v>
      </c>
      <c r="O37" s="1" t="s">
        <v>72</v>
      </c>
      <c r="P37" s="1" t="s">
        <v>73</v>
      </c>
      <c r="AP37" s="1">
        <v>11</v>
      </c>
      <c r="AQ37" s="1">
        <v>11</v>
      </c>
      <c r="AS37" s="1">
        <v>20</v>
      </c>
    </row>
    <row r="38" spans="1:48">
      <c r="A38" s="1" t="s">
        <v>92</v>
      </c>
      <c r="B38" s="1">
        <v>26.8</v>
      </c>
      <c r="C38" s="1">
        <v>43.6</v>
      </c>
      <c r="D38" s="1">
        <v>7.8</v>
      </c>
      <c r="E38" s="1">
        <v>0</v>
      </c>
      <c r="F38" s="1">
        <v>16.899999999999999</v>
      </c>
      <c r="G38" s="1">
        <v>4.9000000000000004</v>
      </c>
      <c r="H38" s="1">
        <v>0</v>
      </c>
      <c r="I38" s="1">
        <v>12.8</v>
      </c>
      <c r="J38" s="1">
        <v>7.7</v>
      </c>
      <c r="K38" s="1">
        <v>552</v>
      </c>
      <c r="L38" s="1">
        <v>0.22</v>
      </c>
      <c r="M38" s="1">
        <v>0.68</v>
      </c>
      <c r="O38" s="1" t="s">
        <v>93</v>
      </c>
      <c r="P38" s="1" t="s">
        <v>76</v>
      </c>
      <c r="AP38" s="1">
        <v>12</v>
      </c>
      <c r="AQ38" s="1">
        <v>12</v>
      </c>
      <c r="AS38" s="1">
        <v>22</v>
      </c>
    </row>
    <row r="39" spans="1:48">
      <c r="A39" s="1" t="s">
        <v>94</v>
      </c>
      <c r="B39" s="1">
        <v>0</v>
      </c>
      <c r="C39" s="1">
        <v>1</v>
      </c>
      <c r="D39" s="1">
        <v>0</v>
      </c>
      <c r="E39" s="1">
        <v>0</v>
      </c>
      <c r="F39" s="1">
        <v>97.4</v>
      </c>
      <c r="G39" s="1">
        <v>0.5</v>
      </c>
      <c r="H39" s="1">
        <v>1.1000000000000001</v>
      </c>
      <c r="I39" s="1">
        <v>26.7</v>
      </c>
      <c r="J39" s="1">
        <v>4.4000000000000004</v>
      </c>
      <c r="K39" s="1">
        <v>2811</v>
      </c>
      <c r="L39" s="1">
        <v>0.99</v>
      </c>
      <c r="M39" s="1">
        <v>2.29</v>
      </c>
      <c r="O39" s="1" t="s">
        <v>95</v>
      </c>
      <c r="P39" s="1" t="s">
        <v>18</v>
      </c>
      <c r="AP39" s="1">
        <v>13</v>
      </c>
      <c r="AQ39" s="1">
        <v>13</v>
      </c>
      <c r="AS39" s="1">
        <v>24</v>
      </c>
    </row>
    <row r="40" spans="1:48">
      <c r="A40" s="1" t="s">
        <v>96</v>
      </c>
      <c r="B40" s="1">
        <v>14.1</v>
      </c>
      <c r="C40" s="1">
        <v>32.6</v>
      </c>
      <c r="D40" s="1">
        <v>24.1</v>
      </c>
      <c r="E40" s="1">
        <v>2.8</v>
      </c>
      <c r="F40" s="1">
        <v>11.3</v>
      </c>
      <c r="G40" s="1">
        <v>12</v>
      </c>
      <c r="H40" s="1">
        <v>3.1</v>
      </c>
      <c r="I40" s="1">
        <v>15.3</v>
      </c>
      <c r="J40" s="1">
        <v>8.1</v>
      </c>
      <c r="K40" s="1">
        <v>617</v>
      </c>
      <c r="L40" s="1">
        <v>0.26</v>
      </c>
      <c r="M40" s="1">
        <v>0.09</v>
      </c>
      <c r="O40" s="1" t="s">
        <v>97</v>
      </c>
      <c r="P40" s="1" t="s">
        <v>76</v>
      </c>
      <c r="AP40" s="1">
        <v>14</v>
      </c>
      <c r="AQ40" s="1">
        <v>14</v>
      </c>
      <c r="AS40" s="1">
        <v>26</v>
      </c>
    </row>
    <row r="41" spans="1:48">
      <c r="A41" s="1" t="s">
        <v>98</v>
      </c>
      <c r="B41" s="1">
        <v>13.9</v>
      </c>
      <c r="C41" s="1">
        <v>41.3</v>
      </c>
      <c r="D41" s="1">
        <v>2.9</v>
      </c>
      <c r="E41" s="1">
        <v>0.3</v>
      </c>
      <c r="F41" s="1">
        <v>37</v>
      </c>
      <c r="G41" s="1">
        <v>3.9</v>
      </c>
      <c r="H41" s="1">
        <v>0.7</v>
      </c>
      <c r="I41" s="1">
        <v>7.6</v>
      </c>
      <c r="J41" s="1">
        <v>6.7</v>
      </c>
      <c r="K41" s="1" t="s">
        <v>82</v>
      </c>
      <c r="L41" s="1">
        <v>0.42</v>
      </c>
      <c r="M41" s="1">
        <v>1.06</v>
      </c>
      <c r="O41" s="1" t="s">
        <v>83</v>
      </c>
      <c r="P41" s="1" t="s">
        <v>84</v>
      </c>
      <c r="AS41" s="1">
        <v>28</v>
      </c>
    </row>
    <row r="42" spans="1:48">
      <c r="A42" s="1" t="s">
        <v>99</v>
      </c>
      <c r="B42" s="1">
        <v>3.9</v>
      </c>
      <c r="C42" s="1">
        <v>31.6</v>
      </c>
      <c r="D42" s="1">
        <v>0.6</v>
      </c>
      <c r="E42" s="1">
        <v>0.3</v>
      </c>
      <c r="F42" s="1">
        <v>60.4</v>
      </c>
      <c r="G42" s="1">
        <v>2.5</v>
      </c>
      <c r="H42" s="1">
        <v>0.6</v>
      </c>
      <c r="I42" s="1">
        <v>7.8</v>
      </c>
      <c r="J42" s="1">
        <v>4.0999999999999996</v>
      </c>
      <c r="K42" s="1">
        <v>1000</v>
      </c>
      <c r="L42" s="1">
        <v>0.64</v>
      </c>
      <c r="M42" s="1">
        <v>1.47</v>
      </c>
      <c r="O42" s="1" t="s">
        <v>100</v>
      </c>
      <c r="P42" s="1" t="s">
        <v>73</v>
      </c>
      <c r="AS42" s="1">
        <v>30</v>
      </c>
    </row>
    <row r="43" spans="1:48">
      <c r="A43" s="1" t="s">
        <v>101</v>
      </c>
      <c r="B43" s="1">
        <v>22.1</v>
      </c>
      <c r="C43" s="1">
        <v>43.7</v>
      </c>
      <c r="D43" s="1">
        <v>8.8000000000000007</v>
      </c>
      <c r="E43" s="1">
        <v>1.3</v>
      </c>
      <c r="F43" s="1">
        <v>18.600000000000001</v>
      </c>
      <c r="G43" s="1">
        <v>4.7</v>
      </c>
      <c r="H43" s="1">
        <v>0.8</v>
      </c>
      <c r="I43" s="1">
        <v>-2.9</v>
      </c>
      <c r="J43" s="1">
        <v>7.1</v>
      </c>
      <c r="K43" s="1">
        <v>277</v>
      </c>
      <c r="L43" s="1">
        <v>0.24</v>
      </c>
      <c r="M43" s="1">
        <v>0.66</v>
      </c>
      <c r="O43" s="1" t="s">
        <v>102</v>
      </c>
      <c r="P43" s="1" t="s">
        <v>18</v>
      </c>
      <c r="AS43" s="1">
        <v>32</v>
      </c>
    </row>
    <row r="44" spans="1:48">
      <c r="A44" s="1" t="s">
        <v>103</v>
      </c>
      <c r="B44" s="1">
        <v>12</v>
      </c>
      <c r="C44" s="1">
        <v>37.299999999999997</v>
      </c>
      <c r="D44" s="1">
        <v>8.4</v>
      </c>
      <c r="E44" s="1">
        <v>1.5</v>
      </c>
      <c r="F44" s="1">
        <v>24.8</v>
      </c>
      <c r="G44" s="1">
        <v>11.9</v>
      </c>
      <c r="H44" s="1">
        <v>4.0999999999999996</v>
      </c>
      <c r="I44" s="1">
        <v>8.6999999999999993</v>
      </c>
      <c r="J44" s="1">
        <v>6.1</v>
      </c>
      <c r="K44" s="1">
        <v>768</v>
      </c>
      <c r="L44" s="1">
        <v>0.41</v>
      </c>
      <c r="M44" s="1">
        <v>0.49</v>
      </c>
      <c r="O44" s="1" t="s">
        <v>104</v>
      </c>
      <c r="P44" s="1" t="s">
        <v>18</v>
      </c>
    </row>
    <row r="45" spans="1:48">
      <c r="A45" s="1" t="s">
        <v>105</v>
      </c>
      <c r="B45" s="1">
        <v>24.4</v>
      </c>
      <c r="C45" s="1">
        <v>46.3</v>
      </c>
      <c r="D45" s="1">
        <v>8.8000000000000007</v>
      </c>
      <c r="E45" s="1">
        <v>0</v>
      </c>
      <c r="F45" s="1">
        <v>16.3</v>
      </c>
      <c r="G45" s="1">
        <v>4.2</v>
      </c>
      <c r="H45" s="1">
        <v>0</v>
      </c>
      <c r="I45" s="1">
        <v>2</v>
      </c>
      <c r="J45" s="1">
        <v>7.2</v>
      </c>
      <c r="K45" s="1">
        <v>400</v>
      </c>
      <c r="L45" s="1">
        <v>0.2</v>
      </c>
      <c r="M45" s="1">
        <v>0.68</v>
      </c>
      <c r="O45" s="1" t="s">
        <v>106</v>
      </c>
      <c r="P45" s="1" t="s">
        <v>73</v>
      </c>
      <c r="S45" s="3" t="s">
        <v>107</v>
      </c>
      <c r="T45" s="4" t="s">
        <v>108</v>
      </c>
      <c r="U45" s="4" t="s">
        <v>109</v>
      </c>
      <c r="V45" s="6" t="s">
        <v>110</v>
      </c>
      <c r="W45" s="5" t="s">
        <v>111</v>
      </c>
      <c r="X45" s="3" t="s">
        <v>112</v>
      </c>
      <c r="Y45" s="3"/>
      <c r="Z45" s="3"/>
      <c r="AA45" s="3" t="s">
        <v>113</v>
      </c>
      <c r="AB45" s="3"/>
      <c r="AC45" s="3"/>
      <c r="AD45" s="3" t="s">
        <v>114</v>
      </c>
      <c r="AE45" s="3"/>
      <c r="AF45" s="3"/>
      <c r="AG45" s="7" t="s">
        <v>115</v>
      </c>
      <c r="AH45" s="7" t="s">
        <v>116</v>
      </c>
      <c r="AI45" s="7" t="s">
        <v>117</v>
      </c>
      <c r="AJ45" s="7" t="s">
        <v>118</v>
      </c>
      <c r="AK45" s="7" t="s">
        <v>119</v>
      </c>
      <c r="AL45" s="7" t="s">
        <v>120</v>
      </c>
      <c r="AM45" s="7" t="s">
        <v>114</v>
      </c>
      <c r="AN45" s="7" t="s">
        <v>121</v>
      </c>
      <c r="AO45" s="7" t="s">
        <v>122</v>
      </c>
      <c r="AP45" s="7" t="s">
        <v>12</v>
      </c>
      <c r="AQ45" s="7" t="s">
        <v>123</v>
      </c>
      <c r="AR45" s="7" t="s">
        <v>124</v>
      </c>
      <c r="AS45" s="7" t="s">
        <v>111</v>
      </c>
      <c r="AT45" s="7" t="s">
        <v>125</v>
      </c>
      <c r="AU45" s="7" t="s">
        <v>126</v>
      </c>
      <c r="AV45" s="7" t="s">
        <v>126</v>
      </c>
    </row>
    <row r="46" spans="1:48">
      <c r="A46" s="1" t="s">
        <v>127</v>
      </c>
      <c r="B46" s="1">
        <v>24.7</v>
      </c>
      <c r="C46" s="1">
        <v>42.5</v>
      </c>
      <c r="D46" s="1">
        <v>15.7</v>
      </c>
      <c r="E46" s="1">
        <v>0</v>
      </c>
      <c r="F46" s="1">
        <v>16.399999999999999</v>
      </c>
      <c r="G46" s="1">
        <v>0.8</v>
      </c>
      <c r="H46" s="1">
        <v>0</v>
      </c>
      <c r="I46" s="1">
        <v>12.8</v>
      </c>
      <c r="J46" s="1">
        <v>7.8</v>
      </c>
      <c r="K46" s="1">
        <v>552</v>
      </c>
      <c r="L46" s="1">
        <v>0.17</v>
      </c>
      <c r="M46" s="1">
        <v>0.55000000000000004</v>
      </c>
      <c r="O46" s="1" t="s">
        <v>93</v>
      </c>
      <c r="P46" s="1" t="s">
        <v>76</v>
      </c>
      <c r="S46" s="3" t="s">
        <v>128</v>
      </c>
      <c r="T46" s="3"/>
      <c r="U46" s="3"/>
      <c r="V46" s="8"/>
      <c r="W46" s="3"/>
      <c r="X46" s="3" t="s">
        <v>129</v>
      </c>
      <c r="Y46" s="3" t="s">
        <v>130</v>
      </c>
      <c r="Z46" s="3" t="s">
        <v>131</v>
      </c>
      <c r="AA46" s="3" t="s">
        <v>132</v>
      </c>
      <c r="AB46" s="3" t="s">
        <v>133</v>
      </c>
      <c r="AC46" s="3" t="s">
        <v>134</v>
      </c>
      <c r="AD46" s="3" t="s">
        <v>135</v>
      </c>
      <c r="AE46" s="3" t="s">
        <v>136</v>
      </c>
      <c r="AF46" s="3" t="s">
        <v>137</v>
      </c>
      <c r="AG46" s="7" t="s">
        <v>138</v>
      </c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>
      <c r="A47" s="1" t="s">
        <v>139</v>
      </c>
      <c r="B47" s="1">
        <v>0.1</v>
      </c>
      <c r="C47" s="1">
        <v>1.5</v>
      </c>
      <c r="D47" s="1">
        <v>0.1</v>
      </c>
      <c r="E47" s="1">
        <v>0</v>
      </c>
      <c r="F47" s="1">
        <v>96</v>
      </c>
      <c r="G47" s="1">
        <v>0.6</v>
      </c>
      <c r="H47" s="1">
        <v>1.7</v>
      </c>
      <c r="I47" s="1">
        <v>26.6</v>
      </c>
      <c r="J47" s="1">
        <v>5.2</v>
      </c>
      <c r="K47" s="1">
        <v>235</v>
      </c>
      <c r="L47" s="1">
        <v>0.98</v>
      </c>
      <c r="M47" s="1">
        <v>2.17</v>
      </c>
      <c r="O47" s="1" t="s">
        <v>140</v>
      </c>
      <c r="P47" s="1" t="s">
        <v>18</v>
      </c>
      <c r="S47" s="3"/>
      <c r="T47" s="3"/>
      <c r="U47" s="3"/>
      <c r="V47" s="8"/>
      <c r="W47" s="3"/>
      <c r="X47" s="3">
        <v>1022</v>
      </c>
      <c r="Y47" s="3">
        <v>1020</v>
      </c>
      <c r="Z47" s="3">
        <v>1018</v>
      </c>
      <c r="AA47" s="3">
        <v>1036</v>
      </c>
      <c r="AB47" s="3">
        <v>1034</v>
      </c>
      <c r="AC47" s="3">
        <v>1032</v>
      </c>
      <c r="AD47" s="3">
        <v>1050</v>
      </c>
      <c r="AE47" s="3">
        <v>1048</v>
      </c>
      <c r="AF47" s="3">
        <v>1046</v>
      </c>
      <c r="AG47" s="7">
        <v>1022</v>
      </c>
      <c r="AH47" s="7">
        <v>1020</v>
      </c>
      <c r="AI47" s="7">
        <v>1018</v>
      </c>
      <c r="AJ47" s="7">
        <v>1036</v>
      </c>
      <c r="AK47" s="7">
        <v>1034</v>
      </c>
      <c r="AL47" s="7">
        <v>1032</v>
      </c>
      <c r="AM47" s="7">
        <v>1050</v>
      </c>
      <c r="AN47" s="7">
        <v>1048</v>
      </c>
      <c r="AO47" s="7">
        <v>1046</v>
      </c>
      <c r="AP47" s="7"/>
      <c r="AQ47" s="7"/>
      <c r="AR47" s="7"/>
      <c r="AS47" s="7" t="s">
        <v>141</v>
      </c>
      <c r="AT47" s="7"/>
      <c r="AU47" s="7" t="s">
        <v>142</v>
      </c>
      <c r="AV47" s="7" t="s">
        <v>143</v>
      </c>
    </row>
    <row r="48" spans="1:48">
      <c r="A48" s="1" t="s">
        <v>144</v>
      </c>
      <c r="B48" s="1">
        <v>5.7</v>
      </c>
      <c r="C48" s="1">
        <v>30.2</v>
      </c>
      <c r="D48" s="1">
        <v>18</v>
      </c>
      <c r="E48" s="1">
        <v>2</v>
      </c>
      <c r="F48" s="1">
        <v>26.4</v>
      </c>
      <c r="G48" s="1">
        <v>14.8</v>
      </c>
      <c r="H48" s="1">
        <v>2.9</v>
      </c>
      <c r="I48" s="1">
        <v>15.4</v>
      </c>
      <c r="J48" s="1">
        <v>7.5</v>
      </c>
      <c r="K48" s="1">
        <v>577</v>
      </c>
      <c r="L48" s="1">
        <v>0.44</v>
      </c>
      <c r="M48" s="1">
        <v>0.24</v>
      </c>
      <c r="O48" s="1" t="s">
        <v>145</v>
      </c>
      <c r="P48" s="1" t="s">
        <v>76</v>
      </c>
      <c r="S48" s="9" t="s">
        <v>146</v>
      </c>
      <c r="T48" s="10">
        <v>527</v>
      </c>
      <c r="U48" s="10">
        <v>418.9</v>
      </c>
      <c r="V48" s="11">
        <v>20.8</v>
      </c>
      <c r="W48" s="10">
        <v>6.66</v>
      </c>
      <c r="X48" s="9">
        <v>9106436</v>
      </c>
      <c r="Y48" s="9">
        <v>249560</v>
      </c>
      <c r="Z48" s="9">
        <v>386768</v>
      </c>
      <c r="AA48" s="9">
        <v>2037483</v>
      </c>
      <c r="AB48" s="9">
        <v>604022</v>
      </c>
      <c r="AC48" s="9">
        <v>251883</v>
      </c>
      <c r="AD48" s="9">
        <v>26266</v>
      </c>
      <c r="AE48" s="9">
        <v>18463</v>
      </c>
      <c r="AF48" s="9">
        <v>13747</v>
      </c>
      <c r="AG48" s="12">
        <f>X48/SUM($X48:$AF48)*100</f>
        <v>71.734563628016517</v>
      </c>
      <c r="AH48" s="12">
        <f t="shared" ref="AH48:AO48" si="0">Y48/SUM($X48:$AF48)*100</f>
        <v>1.9658709179977547</v>
      </c>
      <c r="AI48" s="12">
        <f t="shared" si="0"/>
        <v>3.0467060555063137</v>
      </c>
      <c r="AJ48" s="12">
        <f t="shared" si="0"/>
        <v>16.049962235994627</v>
      </c>
      <c r="AK48" s="12">
        <f t="shared" si="0"/>
        <v>4.7580913753439642</v>
      </c>
      <c r="AL48" s="12">
        <f t="shared" si="0"/>
        <v>1.9841699969467399</v>
      </c>
      <c r="AM48" s="12">
        <f t="shared" si="0"/>
        <v>0.20690641742318089</v>
      </c>
      <c r="AN48" s="12">
        <f t="shared" si="0"/>
        <v>0.14543947250758352</v>
      </c>
      <c r="AO48" s="12">
        <f t="shared" si="0"/>
        <v>0.10828990026332398</v>
      </c>
      <c r="AP48" s="12">
        <f>-LOG((AH48+AK48)/(AG48+AJ48))</f>
        <v>1.115792698458872</v>
      </c>
      <c r="AQ48" s="12">
        <f>(SUM(AG48:AI48))/(SUM(AG48:AO48))</f>
        <v>0.76747140601520569</v>
      </c>
      <c r="AR48" s="12">
        <f>SUM(AG48:AI48)/SUM(AG48:AM48)</f>
        <v>0.76942365984127203</v>
      </c>
      <c r="AS48" s="12">
        <f>-(AP48-3.33)/0.38</f>
        <v>5.826861319845074</v>
      </c>
      <c r="AT48" s="12">
        <f>7.9-1.97*AP48</f>
        <v>5.7018883840360228</v>
      </c>
      <c r="AU48" s="12">
        <f>(AQ48-0.867+0.096*AS48)/0.021</f>
        <v>21.897623462872989</v>
      </c>
      <c r="AV48" s="12">
        <f>-0.64+22.9*AR48</f>
        <v>16.979801810365128</v>
      </c>
    </row>
    <row r="49" spans="1:29">
      <c r="A49" s="1" t="s">
        <v>147</v>
      </c>
      <c r="B49" s="1">
        <v>14.5</v>
      </c>
      <c r="C49" s="1">
        <v>39.4</v>
      </c>
      <c r="D49" s="1">
        <v>8.4</v>
      </c>
      <c r="E49" s="1">
        <v>1.1000000000000001</v>
      </c>
      <c r="F49" s="1">
        <v>28.9</v>
      </c>
      <c r="G49" s="1">
        <v>6.5</v>
      </c>
      <c r="H49" s="1">
        <v>1.3</v>
      </c>
      <c r="I49" s="1">
        <v>7.3</v>
      </c>
      <c r="J49" s="1">
        <v>6.9</v>
      </c>
      <c r="K49" s="1" t="s">
        <v>82</v>
      </c>
      <c r="L49" s="1">
        <v>0.37</v>
      </c>
      <c r="M49" s="1">
        <v>0.66</v>
      </c>
      <c r="O49" s="1" t="s">
        <v>83</v>
      </c>
      <c r="P49" s="1" t="s">
        <v>84</v>
      </c>
    </row>
    <row r="50" spans="1:29">
      <c r="A50" s="1" t="s">
        <v>148</v>
      </c>
      <c r="B50" s="1">
        <v>29.7</v>
      </c>
      <c r="C50" s="1">
        <v>50.1</v>
      </c>
      <c r="D50" s="1">
        <v>5.3</v>
      </c>
      <c r="E50" s="1">
        <v>0.2</v>
      </c>
      <c r="F50" s="1">
        <v>11.5</v>
      </c>
      <c r="G50" s="1">
        <v>2.7</v>
      </c>
      <c r="H50" s="1">
        <v>0.4</v>
      </c>
      <c r="I50" s="1">
        <v>10.3</v>
      </c>
      <c r="J50" s="1">
        <v>8</v>
      </c>
      <c r="K50" s="1">
        <v>400</v>
      </c>
      <c r="L50" s="1">
        <v>0.15</v>
      </c>
      <c r="M50" s="1">
        <v>0.88</v>
      </c>
      <c r="O50" s="1" t="s">
        <v>149</v>
      </c>
      <c r="P50" s="1" t="s">
        <v>73</v>
      </c>
    </row>
    <row r="51" spans="1:29">
      <c r="A51" s="1" t="s">
        <v>150</v>
      </c>
      <c r="B51" s="1">
        <v>17.7</v>
      </c>
      <c r="C51" s="1">
        <v>25.9</v>
      </c>
      <c r="D51" s="1">
        <v>16.899999999999999</v>
      </c>
      <c r="E51" s="1">
        <v>1.4</v>
      </c>
      <c r="F51" s="1">
        <v>19</v>
      </c>
      <c r="G51" s="1">
        <v>16.8</v>
      </c>
      <c r="H51" s="1">
        <v>2.4</v>
      </c>
      <c r="I51" s="1">
        <v>8</v>
      </c>
      <c r="J51" s="1">
        <v>6.6</v>
      </c>
      <c r="K51" s="1">
        <v>918</v>
      </c>
      <c r="L51" s="1">
        <v>0.38</v>
      </c>
      <c r="M51" s="1">
        <v>0.12</v>
      </c>
      <c r="O51" s="1" t="s">
        <v>151</v>
      </c>
      <c r="P51" s="1" t="s">
        <v>18</v>
      </c>
    </row>
    <row r="52" spans="1:29">
      <c r="A52" s="1" t="s">
        <v>152</v>
      </c>
      <c r="B52" s="1">
        <v>8.6999999999999993</v>
      </c>
      <c r="C52" s="1">
        <v>39</v>
      </c>
      <c r="D52" s="1">
        <v>0.5</v>
      </c>
      <c r="E52" s="1">
        <v>0.2</v>
      </c>
      <c r="F52" s="1">
        <v>50.4</v>
      </c>
      <c r="G52" s="1">
        <v>0.8</v>
      </c>
      <c r="H52" s="1">
        <v>0.4</v>
      </c>
      <c r="I52" s="1">
        <v>12.1</v>
      </c>
      <c r="J52" s="1">
        <v>5.4</v>
      </c>
      <c r="K52" s="1">
        <v>458</v>
      </c>
      <c r="L52" s="1">
        <v>0.52</v>
      </c>
      <c r="M52" s="1">
        <v>1.86</v>
      </c>
      <c r="O52" s="1" t="s">
        <v>153</v>
      </c>
      <c r="P52" s="1" t="s">
        <v>18</v>
      </c>
    </row>
    <row r="53" spans="1:29">
      <c r="A53" s="1" t="s">
        <v>154</v>
      </c>
      <c r="B53" s="1">
        <v>56</v>
      </c>
      <c r="C53" s="1">
        <v>35.6</v>
      </c>
      <c r="D53" s="1">
        <v>0</v>
      </c>
      <c r="E53" s="1">
        <v>0</v>
      </c>
      <c r="F53" s="1">
        <v>8.4</v>
      </c>
      <c r="G53" s="1">
        <v>0</v>
      </c>
      <c r="H53" s="1">
        <v>0</v>
      </c>
      <c r="I53" s="1">
        <v>4.8</v>
      </c>
      <c r="J53" s="1">
        <v>8.1999999999999993</v>
      </c>
      <c r="K53" s="1">
        <v>400</v>
      </c>
      <c r="L53" s="1">
        <v>0.08</v>
      </c>
      <c r="O53" s="1" t="s">
        <v>106</v>
      </c>
      <c r="P53" s="1" t="s">
        <v>73</v>
      </c>
    </row>
    <row r="54" spans="1:29">
      <c r="A54" s="1" t="s">
        <v>155</v>
      </c>
      <c r="B54" s="1">
        <v>24.2</v>
      </c>
      <c r="C54" s="1">
        <v>42.8</v>
      </c>
      <c r="D54" s="1">
        <v>8.1</v>
      </c>
      <c r="E54" s="1">
        <v>0</v>
      </c>
      <c r="F54" s="1">
        <v>19.5</v>
      </c>
      <c r="G54" s="1">
        <v>5.4</v>
      </c>
      <c r="H54" s="1">
        <v>0</v>
      </c>
      <c r="I54" s="1">
        <v>11.5</v>
      </c>
      <c r="J54" s="1">
        <v>6.4</v>
      </c>
      <c r="K54" s="1">
        <v>770</v>
      </c>
      <c r="L54" s="1">
        <v>0.25</v>
      </c>
      <c r="M54" s="1">
        <v>0.66</v>
      </c>
      <c r="O54" s="1" t="s">
        <v>156</v>
      </c>
      <c r="P54" s="1" t="s">
        <v>76</v>
      </c>
      <c r="T54" s="13"/>
      <c r="U54" s="14"/>
      <c r="V54" s="14"/>
      <c r="W54" s="13"/>
      <c r="X54" s="13"/>
      <c r="Y54" s="15"/>
      <c r="Z54" s="15"/>
      <c r="AA54" s="16"/>
      <c r="AB54" s="16"/>
      <c r="AC54" s="13"/>
    </row>
    <row r="55" spans="1:29">
      <c r="A55" s="1" t="s">
        <v>157</v>
      </c>
      <c r="B55" s="1">
        <v>1.1000000000000001</v>
      </c>
      <c r="C55" s="1">
        <v>15</v>
      </c>
      <c r="D55" s="1">
        <v>1</v>
      </c>
      <c r="E55" s="1">
        <v>0</v>
      </c>
      <c r="F55" s="1">
        <v>77.599999999999994</v>
      </c>
      <c r="G55" s="1">
        <v>4.0999999999999996</v>
      </c>
      <c r="H55" s="1">
        <v>1.3</v>
      </c>
      <c r="I55" s="1">
        <v>19.899999999999999</v>
      </c>
      <c r="J55" s="1">
        <v>6</v>
      </c>
      <c r="K55" s="1">
        <v>759</v>
      </c>
      <c r="L55" s="1">
        <v>0.83</v>
      </c>
      <c r="M55" s="1">
        <v>1.26</v>
      </c>
      <c r="O55" s="1" t="s">
        <v>158</v>
      </c>
      <c r="P55" s="1" t="s">
        <v>18</v>
      </c>
    </row>
    <row r="56" spans="1:29">
      <c r="A56" s="1" t="s">
        <v>159</v>
      </c>
      <c r="B56" s="1">
        <v>17.2</v>
      </c>
      <c r="C56" s="1">
        <v>47.5</v>
      </c>
      <c r="D56" s="1">
        <v>0.7</v>
      </c>
      <c r="E56" s="1">
        <v>0.2</v>
      </c>
      <c r="F56" s="1">
        <v>33.4</v>
      </c>
      <c r="G56" s="1">
        <v>0.8</v>
      </c>
      <c r="H56" s="1">
        <v>0.1</v>
      </c>
      <c r="I56" s="1">
        <v>3.6</v>
      </c>
      <c r="J56" s="1">
        <v>4.0999999999999996</v>
      </c>
      <c r="K56" s="1">
        <v>1052</v>
      </c>
      <c r="L56" s="1">
        <v>0.34</v>
      </c>
      <c r="M56" s="1">
        <v>1.71</v>
      </c>
      <c r="O56" s="1" t="s">
        <v>160</v>
      </c>
      <c r="P56" s="1" t="s">
        <v>76</v>
      </c>
    </row>
    <row r="57" spans="1:29">
      <c r="A57" s="1" t="s">
        <v>161</v>
      </c>
      <c r="B57" s="1">
        <v>22</v>
      </c>
      <c r="C57" s="1">
        <v>39.4</v>
      </c>
      <c r="D57" s="1">
        <v>9.3000000000000007</v>
      </c>
      <c r="E57" s="1">
        <v>0.9</v>
      </c>
      <c r="F57" s="1">
        <v>22</v>
      </c>
      <c r="G57" s="1">
        <v>5.2</v>
      </c>
      <c r="H57" s="1">
        <v>1.1000000000000001</v>
      </c>
      <c r="I57" s="1">
        <v>6.9</v>
      </c>
      <c r="J57" s="1">
        <v>7.2</v>
      </c>
      <c r="K57" s="1" t="s">
        <v>82</v>
      </c>
      <c r="L57" s="1">
        <v>0.28000000000000003</v>
      </c>
      <c r="M57" s="1">
        <v>0.63</v>
      </c>
      <c r="O57" s="1" t="s">
        <v>162</v>
      </c>
      <c r="P57" s="1" t="s">
        <v>84</v>
      </c>
    </row>
    <row r="58" spans="1:29">
      <c r="A58" s="1" t="s">
        <v>163</v>
      </c>
      <c r="B58" s="1">
        <v>4.9000000000000004</v>
      </c>
      <c r="C58" s="1">
        <v>31.8</v>
      </c>
      <c r="D58" s="1">
        <v>1.1000000000000001</v>
      </c>
      <c r="E58" s="1">
        <v>0.6</v>
      </c>
      <c r="F58" s="1">
        <v>56.2</v>
      </c>
      <c r="G58" s="1">
        <v>4.3</v>
      </c>
      <c r="H58" s="1">
        <v>1.1000000000000001</v>
      </c>
      <c r="I58" s="1">
        <v>5.3</v>
      </c>
      <c r="J58" s="1">
        <v>3.9</v>
      </c>
      <c r="K58" s="1">
        <v>1300</v>
      </c>
      <c r="L58" s="1">
        <v>0.62</v>
      </c>
      <c r="M58" s="1">
        <v>1.21</v>
      </c>
      <c r="O58" s="1" t="s">
        <v>164</v>
      </c>
      <c r="P58" s="1" t="s">
        <v>73</v>
      </c>
    </row>
    <row r="59" spans="1:29">
      <c r="A59" s="1" t="s">
        <v>165</v>
      </c>
      <c r="B59" s="1">
        <v>8.1999999999999993</v>
      </c>
      <c r="C59" s="1">
        <v>34.299999999999997</v>
      </c>
      <c r="D59" s="1">
        <v>14.4</v>
      </c>
      <c r="E59" s="1">
        <v>1.1000000000000001</v>
      </c>
      <c r="F59" s="1">
        <v>23.3</v>
      </c>
      <c r="G59" s="1">
        <v>16.3</v>
      </c>
      <c r="H59" s="1">
        <v>2.2999999999999998</v>
      </c>
      <c r="I59" s="1">
        <v>8.6</v>
      </c>
      <c r="J59" s="1">
        <v>6.5</v>
      </c>
      <c r="K59" s="1">
        <v>876</v>
      </c>
      <c r="L59" s="1">
        <v>0.42</v>
      </c>
      <c r="M59" s="1">
        <v>0.27</v>
      </c>
      <c r="O59" s="1" t="s">
        <v>166</v>
      </c>
      <c r="P59" s="1" t="s">
        <v>18</v>
      </c>
    </row>
    <row r="60" spans="1:29">
      <c r="A60" s="1" t="s">
        <v>167</v>
      </c>
      <c r="B60" s="1">
        <v>27.4</v>
      </c>
      <c r="C60" s="1">
        <v>39.200000000000003</v>
      </c>
      <c r="D60" s="1">
        <v>11.6</v>
      </c>
      <c r="E60" s="1">
        <v>1.1000000000000001</v>
      </c>
      <c r="F60" s="1">
        <v>11.6</v>
      </c>
      <c r="G60" s="1">
        <v>6.2</v>
      </c>
      <c r="H60" s="1">
        <v>2.8</v>
      </c>
      <c r="I60" s="1">
        <v>15.7</v>
      </c>
      <c r="J60" s="1">
        <v>7.4</v>
      </c>
      <c r="K60" s="1">
        <v>446</v>
      </c>
      <c r="L60" s="1">
        <v>0.21</v>
      </c>
      <c r="M60" s="1">
        <v>0.45</v>
      </c>
      <c r="O60" s="1" t="s">
        <v>168</v>
      </c>
      <c r="P60" s="1" t="s">
        <v>18</v>
      </c>
    </row>
    <row r="61" spans="1:29">
      <c r="A61" s="1" t="s">
        <v>169</v>
      </c>
      <c r="B61" s="1">
        <v>11.3</v>
      </c>
      <c r="C61" s="1">
        <v>43.4</v>
      </c>
      <c r="D61" s="1">
        <v>1</v>
      </c>
      <c r="E61" s="1">
        <v>0</v>
      </c>
      <c r="F61" s="1">
        <v>42.6</v>
      </c>
      <c r="G61" s="1">
        <v>1.8</v>
      </c>
      <c r="H61" s="1">
        <v>0</v>
      </c>
      <c r="I61" s="1">
        <v>9.4</v>
      </c>
      <c r="J61" s="1">
        <v>5.4</v>
      </c>
      <c r="K61" s="1">
        <v>2000</v>
      </c>
      <c r="L61" s="1">
        <v>0.44</v>
      </c>
      <c r="M61" s="1">
        <v>1.49</v>
      </c>
      <c r="O61" s="1" t="s">
        <v>170</v>
      </c>
      <c r="P61" s="1" t="s">
        <v>73</v>
      </c>
    </row>
    <row r="62" spans="1:29">
      <c r="A62" s="1" t="s">
        <v>171</v>
      </c>
      <c r="B62" s="1">
        <v>28.8</v>
      </c>
      <c r="C62" s="1">
        <v>51.1</v>
      </c>
      <c r="D62" s="1">
        <v>0</v>
      </c>
      <c r="E62" s="1">
        <v>0</v>
      </c>
      <c r="F62" s="1">
        <v>20.100000000000001</v>
      </c>
      <c r="G62" s="1">
        <v>0</v>
      </c>
      <c r="H62" s="1">
        <v>0</v>
      </c>
      <c r="I62" s="1">
        <v>13.8</v>
      </c>
      <c r="J62" s="1">
        <v>8.4</v>
      </c>
      <c r="K62" s="1">
        <v>599</v>
      </c>
      <c r="L62" s="1">
        <v>0.2</v>
      </c>
      <c r="O62" s="1" t="s">
        <v>172</v>
      </c>
      <c r="P62" s="1" t="s">
        <v>76</v>
      </c>
    </row>
    <row r="63" spans="1:29">
      <c r="A63" s="1" t="s">
        <v>173</v>
      </c>
      <c r="B63" s="1">
        <v>0.9</v>
      </c>
      <c r="C63" s="1">
        <v>6.9</v>
      </c>
      <c r="D63" s="1">
        <v>0</v>
      </c>
      <c r="E63" s="1">
        <v>0</v>
      </c>
      <c r="F63" s="1">
        <v>90.6</v>
      </c>
      <c r="G63" s="1">
        <v>0.8</v>
      </c>
      <c r="H63" s="1">
        <v>0.8</v>
      </c>
      <c r="I63" s="1">
        <v>18</v>
      </c>
      <c r="J63" s="1">
        <v>5.5</v>
      </c>
      <c r="K63" s="1">
        <v>1015</v>
      </c>
      <c r="L63" s="1">
        <v>0.92</v>
      </c>
      <c r="M63" s="1">
        <v>2.09</v>
      </c>
      <c r="O63" s="1" t="s">
        <v>174</v>
      </c>
      <c r="P63" s="1" t="s">
        <v>18</v>
      </c>
    </row>
    <row r="64" spans="1:29">
      <c r="A64" s="1" t="s">
        <v>175</v>
      </c>
      <c r="B64" s="1">
        <v>7.4</v>
      </c>
      <c r="C64" s="1">
        <v>49.9</v>
      </c>
      <c r="D64" s="1">
        <v>12</v>
      </c>
      <c r="E64" s="1">
        <v>0.8</v>
      </c>
      <c r="F64" s="1">
        <v>21.9</v>
      </c>
      <c r="G64" s="1">
        <v>7.1</v>
      </c>
      <c r="H64" s="1">
        <v>0.9</v>
      </c>
      <c r="I64" s="1">
        <v>15.2</v>
      </c>
      <c r="J64" s="1">
        <v>6.9</v>
      </c>
      <c r="K64" s="1">
        <v>605</v>
      </c>
      <c r="L64" s="1">
        <v>0.3</v>
      </c>
      <c r="M64" s="1">
        <v>0.56999999999999995</v>
      </c>
      <c r="O64" s="1" t="s">
        <v>176</v>
      </c>
      <c r="P64" s="1" t="s">
        <v>76</v>
      </c>
    </row>
    <row r="65" spans="1:16">
      <c r="A65" s="1" t="s">
        <v>177</v>
      </c>
      <c r="B65" s="1">
        <v>21.4</v>
      </c>
      <c r="C65" s="1">
        <v>40.6</v>
      </c>
      <c r="D65" s="1">
        <v>10.3</v>
      </c>
      <c r="E65" s="1">
        <v>1.2</v>
      </c>
      <c r="F65" s="1">
        <v>19.7</v>
      </c>
      <c r="G65" s="1">
        <v>5.6</v>
      </c>
      <c r="H65" s="1">
        <v>1.2</v>
      </c>
      <c r="I65" s="1">
        <v>6.6</v>
      </c>
      <c r="J65" s="1">
        <v>7.9</v>
      </c>
      <c r="K65" s="1" t="s">
        <v>82</v>
      </c>
      <c r="L65" s="1">
        <v>0.27</v>
      </c>
      <c r="M65" s="1">
        <v>0.57999999999999996</v>
      </c>
      <c r="O65" s="1" t="s">
        <v>162</v>
      </c>
      <c r="P65" s="1" t="s">
        <v>84</v>
      </c>
    </row>
    <row r="66" spans="1:16">
      <c r="A66" s="1" t="s">
        <v>178</v>
      </c>
      <c r="B66" s="1">
        <v>2.4</v>
      </c>
      <c r="C66" s="1">
        <v>27.1</v>
      </c>
      <c r="D66" s="1">
        <v>0.6</v>
      </c>
      <c r="E66" s="1">
        <v>0.4</v>
      </c>
      <c r="F66" s="1">
        <v>66.5</v>
      </c>
      <c r="G66" s="1">
        <v>1.8</v>
      </c>
      <c r="H66" s="1">
        <v>1.1000000000000001</v>
      </c>
      <c r="I66" s="1">
        <v>5.3</v>
      </c>
      <c r="J66" s="1">
        <v>3.6</v>
      </c>
      <c r="K66" s="1">
        <v>1300</v>
      </c>
      <c r="L66" s="1">
        <v>0.69</v>
      </c>
      <c r="M66" s="1">
        <v>1.58</v>
      </c>
      <c r="O66" s="1" t="s">
        <v>179</v>
      </c>
      <c r="P66" s="1" t="s">
        <v>73</v>
      </c>
    </row>
    <row r="67" spans="1:16">
      <c r="A67" s="1" t="s">
        <v>180</v>
      </c>
      <c r="B67" s="1">
        <v>9.9</v>
      </c>
      <c r="C67" s="1">
        <v>29.5</v>
      </c>
      <c r="D67" s="1">
        <v>18.5</v>
      </c>
      <c r="E67" s="1">
        <v>1.2</v>
      </c>
      <c r="F67" s="1">
        <v>21.1</v>
      </c>
      <c r="G67" s="1">
        <v>16.5</v>
      </c>
      <c r="H67" s="1">
        <v>3.3</v>
      </c>
      <c r="I67" s="1">
        <v>7.1</v>
      </c>
      <c r="J67" s="1">
        <v>7.7</v>
      </c>
      <c r="K67" s="1">
        <v>815</v>
      </c>
      <c r="L67" s="1">
        <v>0.41</v>
      </c>
      <c r="M67" s="1">
        <v>0.16</v>
      </c>
      <c r="O67" s="1" t="s">
        <v>181</v>
      </c>
      <c r="P67" s="1" t="s">
        <v>18</v>
      </c>
    </row>
    <row r="68" spans="1:16">
      <c r="A68" s="1" t="s">
        <v>182</v>
      </c>
      <c r="B68" s="1">
        <v>15.7</v>
      </c>
      <c r="C68" s="1">
        <v>44.8</v>
      </c>
      <c r="D68" s="1">
        <v>2.2000000000000002</v>
      </c>
      <c r="E68" s="1">
        <v>1</v>
      </c>
      <c r="F68" s="1">
        <v>33.799999999999997</v>
      </c>
      <c r="G68" s="1">
        <v>1.8</v>
      </c>
      <c r="H68" s="1">
        <v>0.7</v>
      </c>
      <c r="I68" s="1">
        <v>-0.4</v>
      </c>
      <c r="J68" s="1">
        <v>5.5</v>
      </c>
      <c r="K68" s="1">
        <v>984</v>
      </c>
      <c r="L68" s="1">
        <v>0.36</v>
      </c>
      <c r="M68" s="1">
        <v>1.3</v>
      </c>
      <c r="O68" s="1" t="s">
        <v>183</v>
      </c>
      <c r="P68" s="1" t="s">
        <v>18</v>
      </c>
    </row>
    <row r="69" spans="1:16">
      <c r="A69" s="1" t="s">
        <v>184</v>
      </c>
      <c r="B69" s="1">
        <v>2.4</v>
      </c>
      <c r="C69" s="1">
        <v>29.7</v>
      </c>
      <c r="D69" s="1">
        <v>3.5</v>
      </c>
      <c r="E69" s="1">
        <v>0</v>
      </c>
      <c r="F69" s="1">
        <v>51.9</v>
      </c>
      <c r="G69" s="1">
        <v>10.4</v>
      </c>
      <c r="H69" s="1">
        <v>2.1</v>
      </c>
      <c r="I69" s="1">
        <v>12.5</v>
      </c>
      <c r="J69" s="1">
        <v>6.5</v>
      </c>
      <c r="K69" s="1">
        <v>835</v>
      </c>
      <c r="L69" s="1">
        <v>0.64</v>
      </c>
      <c r="M69" s="1">
        <v>0.77</v>
      </c>
      <c r="O69" s="1" t="s">
        <v>185</v>
      </c>
      <c r="P69" s="1" t="s">
        <v>73</v>
      </c>
    </row>
    <row r="70" spans="1:16">
      <c r="A70" s="1" t="s">
        <v>186</v>
      </c>
      <c r="B70" s="1">
        <v>20.3</v>
      </c>
      <c r="C70" s="1">
        <v>39.9</v>
      </c>
      <c r="D70" s="1">
        <v>16.399999999999999</v>
      </c>
      <c r="E70" s="1">
        <v>0</v>
      </c>
      <c r="F70" s="1">
        <v>15.2</v>
      </c>
      <c r="G70" s="1">
        <v>8.1999999999999993</v>
      </c>
      <c r="H70" s="1">
        <v>0</v>
      </c>
      <c r="I70" s="1">
        <v>14.2</v>
      </c>
      <c r="J70" s="1">
        <v>7.9</v>
      </c>
      <c r="K70" s="1">
        <v>633</v>
      </c>
      <c r="L70" s="1">
        <v>0.23</v>
      </c>
      <c r="M70" s="1">
        <v>0.35</v>
      </c>
      <c r="O70" s="1" t="s">
        <v>187</v>
      </c>
      <c r="P70" s="1" t="s">
        <v>76</v>
      </c>
    </row>
    <row r="71" spans="1:16">
      <c r="A71" s="1" t="s">
        <v>188</v>
      </c>
      <c r="B71" s="1">
        <v>6.6</v>
      </c>
      <c r="C71" s="1">
        <v>53.1</v>
      </c>
      <c r="D71" s="1">
        <v>0</v>
      </c>
      <c r="E71" s="1">
        <v>0</v>
      </c>
      <c r="F71" s="1">
        <v>40.299999999999997</v>
      </c>
      <c r="G71" s="1">
        <v>0</v>
      </c>
      <c r="H71" s="1">
        <v>0</v>
      </c>
      <c r="I71" s="1">
        <v>16.399999999999999</v>
      </c>
      <c r="J71" s="1">
        <v>5.5</v>
      </c>
      <c r="K71" s="1">
        <v>486</v>
      </c>
      <c r="L71" s="1">
        <v>0.4</v>
      </c>
      <c r="O71" s="1" t="s">
        <v>189</v>
      </c>
      <c r="P71" s="1" t="s">
        <v>18</v>
      </c>
    </row>
    <row r="72" spans="1:16">
      <c r="A72" s="1" t="s">
        <v>190</v>
      </c>
      <c r="B72" s="1">
        <v>13</v>
      </c>
      <c r="C72" s="1">
        <v>43.7</v>
      </c>
      <c r="D72" s="1">
        <v>12.8</v>
      </c>
      <c r="E72" s="1">
        <v>1.2</v>
      </c>
      <c r="F72" s="1">
        <v>21.5</v>
      </c>
      <c r="G72" s="1">
        <v>6.6</v>
      </c>
      <c r="H72" s="1">
        <v>1.1000000000000001</v>
      </c>
      <c r="I72" s="1">
        <v>15.2</v>
      </c>
      <c r="J72" s="1">
        <v>7.5</v>
      </c>
      <c r="K72" s="1">
        <v>605</v>
      </c>
      <c r="L72" s="1">
        <v>0.28999999999999998</v>
      </c>
      <c r="M72" s="1">
        <v>0.53</v>
      </c>
      <c r="O72" s="1" t="s">
        <v>176</v>
      </c>
      <c r="P72" s="1" t="s">
        <v>76</v>
      </c>
    </row>
    <row r="73" spans="1:16">
      <c r="A73" s="1" t="s">
        <v>191</v>
      </c>
      <c r="B73" s="1">
        <v>22.3</v>
      </c>
      <c r="C73" s="1">
        <v>30.5</v>
      </c>
      <c r="D73" s="1">
        <v>19.600000000000001</v>
      </c>
      <c r="E73" s="1">
        <v>2.5</v>
      </c>
      <c r="F73" s="1">
        <v>16.2</v>
      </c>
      <c r="G73" s="1">
        <v>7.6</v>
      </c>
      <c r="H73" s="1">
        <v>1.4</v>
      </c>
      <c r="I73" s="1">
        <v>6.2</v>
      </c>
      <c r="J73" s="1">
        <v>7.8</v>
      </c>
      <c r="K73" s="1" t="s">
        <v>82</v>
      </c>
      <c r="L73" s="1">
        <v>0.25</v>
      </c>
      <c r="M73" s="1">
        <v>0.23</v>
      </c>
      <c r="O73" s="1" t="s">
        <v>192</v>
      </c>
      <c r="P73" s="1" t="s">
        <v>84</v>
      </c>
    </row>
    <row r="74" spans="1:16">
      <c r="A74" s="1" t="s">
        <v>193</v>
      </c>
      <c r="B74" s="1">
        <v>1.1000000000000001</v>
      </c>
      <c r="C74" s="1">
        <v>18.8</v>
      </c>
      <c r="D74" s="1">
        <v>0.5</v>
      </c>
      <c r="E74" s="1">
        <v>0.4</v>
      </c>
      <c r="F74" s="1">
        <v>76.099999999999994</v>
      </c>
      <c r="G74" s="1">
        <v>1.8</v>
      </c>
      <c r="H74" s="1">
        <v>1.2</v>
      </c>
      <c r="I74" s="1">
        <v>5.3</v>
      </c>
      <c r="J74" s="1">
        <v>3.6</v>
      </c>
      <c r="K74" s="1">
        <v>1300</v>
      </c>
      <c r="L74" s="1">
        <v>0.79</v>
      </c>
      <c r="M74" s="1">
        <v>1.6</v>
      </c>
      <c r="O74" s="1" t="s">
        <v>194</v>
      </c>
      <c r="P74" s="1" t="s">
        <v>73</v>
      </c>
    </row>
    <row r="75" spans="1:16">
      <c r="A75" s="1" t="s">
        <v>195</v>
      </c>
      <c r="B75" s="1">
        <v>17</v>
      </c>
      <c r="C75" s="1">
        <v>34.6</v>
      </c>
      <c r="D75" s="1">
        <v>16.399999999999999</v>
      </c>
      <c r="E75" s="1">
        <v>1.5</v>
      </c>
      <c r="F75" s="1">
        <v>17.3</v>
      </c>
      <c r="G75" s="1">
        <v>11.4</v>
      </c>
      <c r="H75" s="1">
        <v>1.9</v>
      </c>
      <c r="I75" s="1">
        <v>7.2</v>
      </c>
      <c r="J75" s="1">
        <v>7.7</v>
      </c>
      <c r="K75" s="1">
        <v>719</v>
      </c>
      <c r="L75" s="1">
        <v>0.31</v>
      </c>
      <c r="M75" s="1">
        <v>0.27</v>
      </c>
      <c r="O75" s="1" t="s">
        <v>196</v>
      </c>
      <c r="P75" s="1" t="s">
        <v>18</v>
      </c>
    </row>
    <row r="76" spans="1:16">
      <c r="A76" s="1" t="s">
        <v>197</v>
      </c>
      <c r="B76" s="1">
        <v>15.7</v>
      </c>
      <c r="C76" s="1">
        <v>47.3</v>
      </c>
      <c r="D76" s="1">
        <v>1.3</v>
      </c>
      <c r="E76" s="1">
        <v>0.7</v>
      </c>
      <c r="F76" s="1">
        <v>31.1</v>
      </c>
      <c r="G76" s="1">
        <v>3.3</v>
      </c>
      <c r="H76" s="1">
        <v>0.6</v>
      </c>
      <c r="I76" s="1">
        <v>3.5</v>
      </c>
      <c r="J76" s="1">
        <v>5.3</v>
      </c>
      <c r="K76" s="1">
        <v>706</v>
      </c>
      <c r="L76" s="1">
        <v>0.35</v>
      </c>
      <c r="M76" s="1">
        <v>1.23</v>
      </c>
      <c r="O76" s="1" t="s">
        <v>198</v>
      </c>
      <c r="P76" s="1" t="s">
        <v>18</v>
      </c>
    </row>
    <row r="77" spans="1:16">
      <c r="A77" s="1" t="s">
        <v>199</v>
      </c>
      <c r="B77" s="1">
        <v>0.2</v>
      </c>
      <c r="C77" s="1">
        <v>5.5</v>
      </c>
      <c r="D77" s="1">
        <v>0</v>
      </c>
      <c r="E77" s="1">
        <v>0</v>
      </c>
      <c r="F77" s="1">
        <v>90.4</v>
      </c>
      <c r="G77" s="1">
        <v>1</v>
      </c>
      <c r="H77" s="1">
        <v>2.9</v>
      </c>
      <c r="I77" s="1">
        <v>21.5</v>
      </c>
      <c r="J77" s="1">
        <v>5</v>
      </c>
      <c r="K77" s="1">
        <v>3500</v>
      </c>
      <c r="L77" s="1">
        <v>0.94</v>
      </c>
      <c r="M77" s="1">
        <v>1.97</v>
      </c>
      <c r="O77" s="1" t="s">
        <v>200</v>
      </c>
      <c r="P77" s="1" t="s">
        <v>73</v>
      </c>
    </row>
    <row r="78" spans="1:16">
      <c r="A78" s="1" t="s">
        <v>201</v>
      </c>
      <c r="B78" s="1">
        <v>16.600000000000001</v>
      </c>
      <c r="C78" s="1">
        <v>39.200000000000003</v>
      </c>
      <c r="D78" s="1">
        <v>15.8</v>
      </c>
      <c r="E78" s="1">
        <v>0</v>
      </c>
      <c r="F78" s="1">
        <v>17.899999999999999</v>
      </c>
      <c r="G78" s="1">
        <v>10.4</v>
      </c>
      <c r="H78" s="1">
        <v>0</v>
      </c>
      <c r="I78" s="1">
        <v>14.3</v>
      </c>
      <c r="J78" s="1">
        <v>8.5</v>
      </c>
      <c r="K78" s="1">
        <v>637</v>
      </c>
      <c r="L78" s="1">
        <v>0.28000000000000003</v>
      </c>
      <c r="M78" s="1">
        <v>0.34</v>
      </c>
      <c r="O78" s="1" t="s">
        <v>202</v>
      </c>
      <c r="P78" s="1" t="s">
        <v>76</v>
      </c>
    </row>
    <row r="79" spans="1:16">
      <c r="A79" s="1" t="s">
        <v>203</v>
      </c>
      <c r="B79" s="1">
        <v>33</v>
      </c>
      <c r="C79" s="1">
        <v>47.9</v>
      </c>
      <c r="D79" s="1">
        <v>0</v>
      </c>
      <c r="E79" s="1">
        <v>0</v>
      </c>
      <c r="F79" s="1">
        <v>19.2</v>
      </c>
      <c r="G79" s="1">
        <v>0</v>
      </c>
      <c r="H79" s="1">
        <v>0</v>
      </c>
      <c r="I79" s="1">
        <v>-6.7</v>
      </c>
      <c r="J79" s="1">
        <v>5.4</v>
      </c>
      <c r="K79" s="1">
        <v>197</v>
      </c>
      <c r="L79" s="1">
        <v>0.19</v>
      </c>
      <c r="O79" s="1" t="s">
        <v>204</v>
      </c>
      <c r="P79" s="1" t="s">
        <v>18</v>
      </c>
    </row>
    <row r="80" spans="1:16">
      <c r="A80" s="1" t="s">
        <v>205</v>
      </c>
      <c r="B80" s="1">
        <v>32.700000000000003</v>
      </c>
      <c r="C80" s="1">
        <v>32.700000000000003</v>
      </c>
      <c r="D80" s="1">
        <v>17.399999999999999</v>
      </c>
      <c r="E80" s="1">
        <v>1.3</v>
      </c>
      <c r="F80" s="1">
        <v>9.6</v>
      </c>
      <c r="G80" s="1">
        <v>5.6</v>
      </c>
      <c r="H80" s="1">
        <v>0.7</v>
      </c>
      <c r="I80" s="1">
        <v>8.6</v>
      </c>
      <c r="J80" s="1">
        <v>8.1</v>
      </c>
      <c r="K80" s="1">
        <v>587</v>
      </c>
      <c r="L80" s="1">
        <v>0.16</v>
      </c>
      <c r="M80" s="1">
        <v>0.26</v>
      </c>
      <c r="O80" s="1" t="s">
        <v>206</v>
      </c>
      <c r="P80" s="1" t="s">
        <v>76</v>
      </c>
    </row>
    <row r="81" spans="1:16">
      <c r="A81" s="1" t="s">
        <v>207</v>
      </c>
      <c r="B81" s="1">
        <v>15.9</v>
      </c>
      <c r="C81" s="1">
        <v>35.5</v>
      </c>
      <c r="D81" s="1">
        <v>12.1</v>
      </c>
      <c r="E81" s="1">
        <v>1.9</v>
      </c>
      <c r="F81" s="1">
        <v>23.4</v>
      </c>
      <c r="G81" s="1">
        <v>8.6999999999999993</v>
      </c>
      <c r="H81" s="1">
        <v>2.5</v>
      </c>
      <c r="I81" s="1">
        <v>5.7</v>
      </c>
      <c r="J81" s="1">
        <v>6.5</v>
      </c>
      <c r="K81" s="1" t="s">
        <v>82</v>
      </c>
      <c r="L81" s="1">
        <v>0.35</v>
      </c>
      <c r="M81" s="1">
        <v>0.45</v>
      </c>
      <c r="O81" s="1" t="s">
        <v>192</v>
      </c>
      <c r="P81" s="1" t="s">
        <v>84</v>
      </c>
    </row>
    <row r="82" spans="1:16">
      <c r="A82" s="1" t="s">
        <v>208</v>
      </c>
      <c r="B82" s="1">
        <v>9.1999999999999993</v>
      </c>
      <c r="C82" s="1">
        <v>24.5</v>
      </c>
      <c r="D82" s="1">
        <v>17.600000000000001</v>
      </c>
      <c r="E82" s="1">
        <v>0.9</v>
      </c>
      <c r="F82" s="1">
        <v>19.100000000000001</v>
      </c>
      <c r="G82" s="1">
        <v>24.2</v>
      </c>
      <c r="H82" s="1">
        <v>4.5999999999999996</v>
      </c>
      <c r="I82" s="1">
        <v>18.5</v>
      </c>
      <c r="J82" s="1">
        <v>7.9</v>
      </c>
      <c r="K82" s="1">
        <v>850</v>
      </c>
      <c r="L82" s="1">
        <v>0.48</v>
      </c>
      <c r="M82" s="1">
        <v>0.02</v>
      </c>
      <c r="O82" s="1" t="s">
        <v>209</v>
      </c>
      <c r="P82" s="1" t="s">
        <v>73</v>
      </c>
    </row>
    <row r="83" spans="1:16">
      <c r="A83" s="1" t="s">
        <v>210</v>
      </c>
      <c r="B83" s="1">
        <v>33.4</v>
      </c>
      <c r="C83" s="1">
        <v>36.1</v>
      </c>
      <c r="D83" s="1">
        <v>8.9</v>
      </c>
      <c r="E83" s="1">
        <v>1.2</v>
      </c>
      <c r="F83" s="1">
        <v>14.9</v>
      </c>
      <c r="G83" s="1">
        <v>4</v>
      </c>
      <c r="H83" s="1">
        <v>1.5</v>
      </c>
      <c r="I83" s="1">
        <v>3.8</v>
      </c>
      <c r="J83" s="1">
        <v>8.1</v>
      </c>
      <c r="K83" s="1">
        <v>307</v>
      </c>
      <c r="L83" s="1">
        <v>0.2</v>
      </c>
      <c r="M83" s="1">
        <v>0.6</v>
      </c>
      <c r="O83" s="1" t="s">
        <v>211</v>
      </c>
      <c r="P83" s="1" t="s">
        <v>18</v>
      </c>
    </row>
    <row r="84" spans="1:16">
      <c r="A84" s="1" t="s">
        <v>212</v>
      </c>
      <c r="B84" s="1">
        <v>13.1</v>
      </c>
      <c r="C84" s="1">
        <v>43.5</v>
      </c>
      <c r="D84" s="1">
        <v>5</v>
      </c>
      <c r="E84" s="1">
        <v>1.5</v>
      </c>
      <c r="F84" s="1">
        <v>27.5</v>
      </c>
      <c r="G84" s="1">
        <v>7.3</v>
      </c>
      <c r="H84" s="1">
        <v>2.2000000000000002</v>
      </c>
      <c r="I84" s="1">
        <v>3.5</v>
      </c>
      <c r="J84" s="1">
        <v>6.1</v>
      </c>
      <c r="K84" s="1">
        <v>706</v>
      </c>
      <c r="L84" s="1">
        <v>0.37</v>
      </c>
      <c r="M84" s="1">
        <v>0.76</v>
      </c>
      <c r="O84" s="1" t="s">
        <v>213</v>
      </c>
      <c r="P84" s="1" t="s">
        <v>18</v>
      </c>
    </row>
    <row r="85" spans="1:16">
      <c r="A85" s="1" t="s">
        <v>214</v>
      </c>
      <c r="B85" s="1">
        <v>20.3</v>
      </c>
      <c r="C85" s="1">
        <v>47</v>
      </c>
      <c r="D85" s="1">
        <v>4.3</v>
      </c>
      <c r="E85" s="1">
        <v>0</v>
      </c>
      <c r="F85" s="1">
        <v>24.9</v>
      </c>
      <c r="G85" s="1">
        <v>3</v>
      </c>
      <c r="H85" s="1">
        <v>0.6</v>
      </c>
      <c r="I85" s="1">
        <v>21</v>
      </c>
      <c r="J85" s="1">
        <v>7.9</v>
      </c>
      <c r="K85" s="1">
        <v>150</v>
      </c>
      <c r="L85" s="1">
        <v>0.28000000000000003</v>
      </c>
      <c r="M85" s="1">
        <v>1</v>
      </c>
      <c r="O85" s="1" t="s">
        <v>215</v>
      </c>
      <c r="P85" s="1" t="s">
        <v>73</v>
      </c>
    </row>
    <row r="86" spans="1:16">
      <c r="A86" s="1" t="s">
        <v>216</v>
      </c>
      <c r="B86" s="1">
        <v>22.9</v>
      </c>
      <c r="C86" s="1">
        <v>43.9</v>
      </c>
      <c r="D86" s="1">
        <v>9.8000000000000007</v>
      </c>
      <c r="E86" s="1">
        <v>0</v>
      </c>
      <c r="F86" s="1">
        <v>18.600000000000001</v>
      </c>
      <c r="G86" s="1">
        <v>4.8</v>
      </c>
      <c r="H86" s="1">
        <v>0</v>
      </c>
      <c r="I86" s="1">
        <v>14.6</v>
      </c>
      <c r="J86" s="1">
        <v>7.8</v>
      </c>
      <c r="K86" s="1">
        <v>648</v>
      </c>
      <c r="L86" s="1">
        <v>0.23</v>
      </c>
      <c r="M86" s="1">
        <v>0.63</v>
      </c>
      <c r="O86" s="1" t="s">
        <v>217</v>
      </c>
      <c r="P86" s="1" t="s">
        <v>76</v>
      </c>
    </row>
    <row r="87" spans="1:16">
      <c r="A87" s="1" t="s">
        <v>218</v>
      </c>
      <c r="B87" s="1">
        <v>55.2</v>
      </c>
      <c r="C87" s="1">
        <v>24.4</v>
      </c>
      <c r="D87" s="1">
        <v>0</v>
      </c>
      <c r="E87" s="1">
        <v>0</v>
      </c>
      <c r="F87" s="1">
        <v>20.399999999999999</v>
      </c>
      <c r="G87" s="1">
        <v>0</v>
      </c>
      <c r="H87" s="1">
        <v>0</v>
      </c>
      <c r="I87" s="1">
        <v>10.5</v>
      </c>
      <c r="J87" s="1">
        <v>8</v>
      </c>
      <c r="K87" s="1">
        <v>340</v>
      </c>
      <c r="L87" s="1">
        <v>0.2</v>
      </c>
      <c r="O87" s="1" t="s">
        <v>219</v>
      </c>
      <c r="P87" s="1" t="s">
        <v>18</v>
      </c>
    </row>
    <row r="88" spans="1:16">
      <c r="A88" s="1" t="s">
        <v>220</v>
      </c>
      <c r="B88" s="1">
        <v>21.2</v>
      </c>
      <c r="C88" s="1">
        <v>44.2</v>
      </c>
      <c r="D88" s="1">
        <v>8</v>
      </c>
      <c r="E88" s="1">
        <v>1</v>
      </c>
      <c r="F88" s="1">
        <v>18.3</v>
      </c>
      <c r="G88" s="1">
        <v>6</v>
      </c>
      <c r="H88" s="1">
        <v>1.3</v>
      </c>
      <c r="I88" s="1">
        <v>8.5</v>
      </c>
      <c r="J88" s="1">
        <v>7</v>
      </c>
      <c r="K88" s="1">
        <v>613</v>
      </c>
      <c r="L88" s="1">
        <v>0.26</v>
      </c>
      <c r="M88" s="1">
        <v>0.65</v>
      </c>
      <c r="O88" s="1" t="s">
        <v>221</v>
      </c>
      <c r="P88" s="1" t="s">
        <v>76</v>
      </c>
    </row>
    <row r="89" spans="1:16">
      <c r="A89" s="1" t="s">
        <v>222</v>
      </c>
      <c r="B89" s="1">
        <v>3.1</v>
      </c>
      <c r="C89" s="1">
        <v>28.4</v>
      </c>
      <c r="D89" s="1">
        <v>0.8</v>
      </c>
      <c r="E89" s="1">
        <v>0.6</v>
      </c>
      <c r="F89" s="1">
        <v>63.7</v>
      </c>
      <c r="G89" s="1">
        <v>2.2999999999999998</v>
      </c>
      <c r="H89" s="1">
        <v>1.2</v>
      </c>
      <c r="I89" s="1">
        <v>4.9000000000000004</v>
      </c>
      <c r="J89" s="1">
        <v>4.4000000000000004</v>
      </c>
      <c r="K89" s="1" t="s">
        <v>82</v>
      </c>
      <c r="L89" s="1">
        <v>0.67</v>
      </c>
      <c r="M89" s="1">
        <v>1.47</v>
      </c>
      <c r="O89" s="1" t="s">
        <v>192</v>
      </c>
      <c r="P89" s="1" t="s">
        <v>84</v>
      </c>
    </row>
    <row r="90" spans="1:16">
      <c r="A90" s="1" t="s">
        <v>223</v>
      </c>
      <c r="B90" s="1">
        <v>42.6</v>
      </c>
      <c r="C90" s="1">
        <v>32</v>
      </c>
      <c r="D90" s="1">
        <v>14.3</v>
      </c>
      <c r="E90" s="1">
        <v>0.4</v>
      </c>
      <c r="F90" s="1">
        <v>7</v>
      </c>
      <c r="G90" s="1">
        <v>3.4</v>
      </c>
      <c r="H90" s="1">
        <v>0.3</v>
      </c>
      <c r="I90" s="1">
        <v>2</v>
      </c>
      <c r="J90" s="1">
        <v>7.6</v>
      </c>
      <c r="K90" s="1">
        <v>400</v>
      </c>
      <c r="L90" s="1">
        <v>0.11</v>
      </c>
      <c r="M90" s="1">
        <v>0.34</v>
      </c>
      <c r="O90" s="1" t="s">
        <v>106</v>
      </c>
      <c r="P90" s="1" t="s">
        <v>73</v>
      </c>
    </row>
    <row r="91" spans="1:16">
      <c r="A91" s="1" t="s">
        <v>224</v>
      </c>
      <c r="B91" s="1">
        <v>26.7</v>
      </c>
      <c r="C91" s="1">
        <v>42</v>
      </c>
      <c r="D91" s="1">
        <v>5.8</v>
      </c>
      <c r="E91" s="1">
        <v>0.6</v>
      </c>
      <c r="F91" s="1">
        <v>21</v>
      </c>
      <c r="G91" s="1">
        <v>3.3</v>
      </c>
      <c r="H91" s="1">
        <v>0.8</v>
      </c>
      <c r="I91" s="1">
        <v>8.5</v>
      </c>
      <c r="J91" s="1">
        <v>7.4</v>
      </c>
      <c r="K91" s="1">
        <v>419</v>
      </c>
      <c r="L91" s="1">
        <v>0.25</v>
      </c>
      <c r="M91" s="1">
        <v>0.84</v>
      </c>
      <c r="O91" s="1" t="s">
        <v>225</v>
      </c>
      <c r="P91" s="1" t="s">
        <v>18</v>
      </c>
    </row>
    <row r="92" spans="1:16">
      <c r="A92" s="1" t="s">
        <v>226</v>
      </c>
      <c r="B92" s="1">
        <v>3.8</v>
      </c>
      <c r="C92" s="1">
        <v>36.9</v>
      </c>
      <c r="D92" s="1">
        <v>1.3</v>
      </c>
      <c r="E92" s="1">
        <v>0.6</v>
      </c>
      <c r="F92" s="1">
        <v>52.3</v>
      </c>
      <c r="G92" s="1">
        <v>3.2</v>
      </c>
      <c r="H92" s="1">
        <v>1.9</v>
      </c>
      <c r="I92" s="1">
        <v>8.8000000000000007</v>
      </c>
      <c r="J92" s="1">
        <v>3.8</v>
      </c>
      <c r="K92" s="1">
        <v>928</v>
      </c>
      <c r="L92" s="1">
        <v>0.56999999999999995</v>
      </c>
      <c r="M92" s="1">
        <v>1.3</v>
      </c>
      <c r="O92" s="1" t="s">
        <v>227</v>
      </c>
      <c r="P92" s="1" t="s">
        <v>18</v>
      </c>
    </row>
    <row r="93" spans="1:16">
      <c r="A93" s="1" t="s">
        <v>228</v>
      </c>
      <c r="B93" s="1">
        <v>21.4</v>
      </c>
      <c r="C93" s="1">
        <v>62.7</v>
      </c>
      <c r="D93" s="1">
        <v>0</v>
      </c>
      <c r="E93" s="1">
        <v>0</v>
      </c>
      <c r="F93" s="1">
        <v>15.2</v>
      </c>
      <c r="G93" s="1">
        <v>0.6</v>
      </c>
      <c r="H93" s="1">
        <v>0</v>
      </c>
      <c r="I93" s="1">
        <v>21</v>
      </c>
      <c r="J93" s="1">
        <v>8.9</v>
      </c>
      <c r="K93" s="1">
        <v>150</v>
      </c>
      <c r="L93" s="1">
        <v>0.16</v>
      </c>
      <c r="M93" s="1">
        <v>2.11</v>
      </c>
      <c r="O93" s="1" t="s">
        <v>215</v>
      </c>
      <c r="P93" s="1" t="s">
        <v>73</v>
      </c>
    </row>
    <row r="94" spans="1:16">
      <c r="A94" s="1" t="s">
        <v>229</v>
      </c>
      <c r="B94" s="1">
        <v>18.100000000000001</v>
      </c>
      <c r="C94" s="1">
        <v>40.700000000000003</v>
      </c>
      <c r="D94" s="1">
        <v>14.5</v>
      </c>
      <c r="E94" s="1">
        <v>0</v>
      </c>
      <c r="F94" s="1">
        <v>19.100000000000001</v>
      </c>
      <c r="G94" s="1">
        <v>7.5</v>
      </c>
      <c r="H94" s="1">
        <v>0</v>
      </c>
      <c r="I94" s="1">
        <v>14.5</v>
      </c>
      <c r="J94" s="1">
        <v>7.9</v>
      </c>
      <c r="K94" s="1">
        <v>646</v>
      </c>
      <c r="L94" s="1">
        <v>0.27</v>
      </c>
      <c r="M94" s="1">
        <v>0.43</v>
      </c>
      <c r="O94" s="1" t="s">
        <v>230</v>
      </c>
      <c r="P94" s="1" t="s">
        <v>76</v>
      </c>
    </row>
    <row r="95" spans="1:16">
      <c r="A95" s="1" t="s">
        <v>231</v>
      </c>
      <c r="B95" s="1">
        <v>0.1</v>
      </c>
      <c r="C95" s="1">
        <v>2.4</v>
      </c>
      <c r="D95" s="1">
        <v>0</v>
      </c>
      <c r="E95" s="1">
        <v>0.2</v>
      </c>
      <c r="F95" s="1">
        <v>94.1</v>
      </c>
      <c r="G95" s="1">
        <v>1.8</v>
      </c>
      <c r="H95" s="1">
        <v>1.2</v>
      </c>
      <c r="I95" s="1">
        <v>24.6</v>
      </c>
      <c r="J95" s="1">
        <v>4.0999999999999996</v>
      </c>
      <c r="K95" s="1">
        <v>1871</v>
      </c>
      <c r="L95" s="1">
        <v>0.97</v>
      </c>
      <c r="M95" s="1">
        <v>1.72</v>
      </c>
      <c r="O95" s="1" t="s">
        <v>232</v>
      </c>
      <c r="P95" s="1" t="s">
        <v>18</v>
      </c>
    </row>
    <row r="96" spans="1:16">
      <c r="A96" s="1" t="s">
        <v>233</v>
      </c>
      <c r="B96" s="1">
        <v>16</v>
      </c>
      <c r="C96" s="1">
        <v>37</v>
      </c>
      <c r="D96" s="1">
        <v>16.899999999999999</v>
      </c>
      <c r="E96" s="1">
        <v>1.3</v>
      </c>
      <c r="F96" s="1">
        <v>16.3</v>
      </c>
      <c r="G96" s="1">
        <v>10.8</v>
      </c>
      <c r="H96" s="1">
        <v>1.7</v>
      </c>
      <c r="I96" s="1">
        <v>10.5</v>
      </c>
      <c r="J96" s="1">
        <v>7</v>
      </c>
      <c r="K96" s="1">
        <v>549</v>
      </c>
      <c r="L96" s="1">
        <v>0.28999999999999998</v>
      </c>
      <c r="M96" s="1">
        <v>0.28000000000000003</v>
      </c>
      <c r="O96" s="1" t="s">
        <v>234</v>
      </c>
      <c r="P96" s="1" t="s">
        <v>76</v>
      </c>
    </row>
    <row r="97" spans="1:16">
      <c r="A97" s="1" t="s">
        <v>235</v>
      </c>
      <c r="B97" s="1">
        <v>10.8</v>
      </c>
      <c r="C97" s="1">
        <v>43</v>
      </c>
      <c r="D97" s="1">
        <v>1.6</v>
      </c>
      <c r="E97" s="1">
        <v>0.7</v>
      </c>
      <c r="F97" s="1">
        <v>40</v>
      </c>
      <c r="G97" s="1">
        <v>2.9</v>
      </c>
      <c r="H97" s="1">
        <v>1</v>
      </c>
      <c r="I97" s="1">
        <v>4.8</v>
      </c>
      <c r="J97" s="1">
        <v>5.9</v>
      </c>
      <c r="K97" s="1" t="s">
        <v>82</v>
      </c>
      <c r="L97" s="1">
        <v>0.44</v>
      </c>
      <c r="M97" s="1">
        <v>1.26</v>
      </c>
      <c r="O97" s="1" t="s">
        <v>236</v>
      </c>
      <c r="P97" s="1" t="s">
        <v>84</v>
      </c>
    </row>
    <row r="98" spans="1:16">
      <c r="A98" s="1" t="s">
        <v>237</v>
      </c>
      <c r="B98" s="1">
        <v>14.8</v>
      </c>
      <c r="C98" s="1">
        <v>56.2</v>
      </c>
      <c r="D98" s="1">
        <v>5.5</v>
      </c>
      <c r="E98" s="1">
        <v>0.9</v>
      </c>
      <c r="F98" s="1">
        <v>18.899999999999999</v>
      </c>
      <c r="G98" s="1">
        <v>3.1</v>
      </c>
      <c r="H98" s="1">
        <v>0.5</v>
      </c>
      <c r="I98" s="1">
        <v>2</v>
      </c>
      <c r="J98" s="1">
        <v>6.9</v>
      </c>
      <c r="K98" s="1">
        <v>400</v>
      </c>
      <c r="L98" s="1">
        <v>0.23</v>
      </c>
      <c r="M98" s="1">
        <v>0.94</v>
      </c>
      <c r="O98" s="1" t="s">
        <v>106</v>
      </c>
      <c r="P98" s="1" t="s">
        <v>73</v>
      </c>
    </row>
    <row r="99" spans="1:16">
      <c r="A99" s="1" t="s">
        <v>238</v>
      </c>
      <c r="B99" s="1">
        <v>1.7</v>
      </c>
      <c r="C99" s="1">
        <v>23.5</v>
      </c>
      <c r="D99" s="1">
        <v>0.4</v>
      </c>
      <c r="E99" s="1">
        <v>0.6</v>
      </c>
      <c r="F99" s="1">
        <v>72.2</v>
      </c>
      <c r="G99" s="1">
        <v>0.5</v>
      </c>
      <c r="H99" s="1">
        <v>1.1000000000000001</v>
      </c>
      <c r="I99" s="1">
        <v>9.9</v>
      </c>
      <c r="J99" s="1">
        <v>4.5</v>
      </c>
      <c r="K99" s="1">
        <v>1239</v>
      </c>
      <c r="L99" s="1">
        <v>0.74</v>
      </c>
      <c r="M99" s="1">
        <v>2.0299999999999998</v>
      </c>
      <c r="O99" s="1" t="s">
        <v>239</v>
      </c>
      <c r="P99" s="1" t="s">
        <v>18</v>
      </c>
    </row>
    <row r="100" spans="1:16">
      <c r="A100" s="1" t="s">
        <v>240</v>
      </c>
      <c r="B100" s="1">
        <v>8.1999999999999993</v>
      </c>
      <c r="C100" s="1">
        <v>39.1</v>
      </c>
      <c r="D100" s="1">
        <v>3.2</v>
      </c>
      <c r="E100" s="1">
        <v>0.9</v>
      </c>
      <c r="F100" s="1">
        <v>42.3</v>
      </c>
      <c r="G100" s="1">
        <v>5.0999999999999996</v>
      </c>
      <c r="H100" s="1">
        <v>1.2</v>
      </c>
      <c r="I100" s="1">
        <v>14</v>
      </c>
      <c r="J100" s="1">
        <v>6.2</v>
      </c>
      <c r="K100" s="1">
        <v>811</v>
      </c>
      <c r="L100" s="1">
        <v>0.49</v>
      </c>
      <c r="M100" s="1">
        <v>0.99</v>
      </c>
      <c r="O100" s="1" t="s">
        <v>241</v>
      </c>
      <c r="P100" s="1" t="s">
        <v>18</v>
      </c>
    </row>
    <row r="101" spans="1:16">
      <c r="A101" s="1" t="s">
        <v>242</v>
      </c>
      <c r="B101" s="1">
        <v>20.5</v>
      </c>
      <c r="C101" s="1">
        <v>43.3</v>
      </c>
      <c r="D101" s="1">
        <v>0.8</v>
      </c>
      <c r="E101" s="1">
        <v>0.1</v>
      </c>
      <c r="F101" s="1">
        <v>34.5</v>
      </c>
      <c r="G101" s="1">
        <v>0.8</v>
      </c>
      <c r="H101" s="1">
        <v>0</v>
      </c>
      <c r="I101" s="1">
        <v>8.8000000000000007</v>
      </c>
      <c r="J101" s="1">
        <v>4.4000000000000004</v>
      </c>
      <c r="K101" s="1">
        <v>2200</v>
      </c>
      <c r="L101" s="1">
        <v>0.35</v>
      </c>
      <c r="M101" s="1">
        <v>1.71</v>
      </c>
      <c r="O101" s="1" t="s">
        <v>243</v>
      </c>
      <c r="P101" s="1" t="s">
        <v>73</v>
      </c>
    </row>
    <row r="102" spans="1:16">
      <c r="A102" s="1" t="s">
        <v>244</v>
      </c>
      <c r="B102" s="1">
        <v>15.3</v>
      </c>
      <c r="C102" s="1">
        <v>38.200000000000003</v>
      </c>
      <c r="D102" s="1">
        <v>16.8</v>
      </c>
      <c r="E102" s="1">
        <v>0</v>
      </c>
      <c r="F102" s="1">
        <v>16.7</v>
      </c>
      <c r="G102" s="1">
        <v>10.9</v>
      </c>
      <c r="H102" s="1">
        <v>2.1</v>
      </c>
      <c r="I102" s="1">
        <v>14.9</v>
      </c>
      <c r="J102" s="1">
        <v>7.3</v>
      </c>
      <c r="K102" s="1">
        <v>648</v>
      </c>
      <c r="L102" s="1">
        <v>0.3</v>
      </c>
      <c r="M102" s="1">
        <v>0.3</v>
      </c>
      <c r="O102" s="1" t="s">
        <v>245</v>
      </c>
      <c r="P102" s="1" t="s">
        <v>76</v>
      </c>
    </row>
    <row r="103" spans="1:16">
      <c r="A103" s="1" t="s">
        <v>246</v>
      </c>
      <c r="B103" s="1">
        <v>0.2</v>
      </c>
      <c r="C103" s="1">
        <v>4.0999999999999996</v>
      </c>
      <c r="D103" s="1">
        <v>0.1</v>
      </c>
      <c r="E103" s="1">
        <v>0</v>
      </c>
      <c r="F103" s="1">
        <v>92.5</v>
      </c>
      <c r="G103" s="1">
        <v>1.7</v>
      </c>
      <c r="H103" s="1">
        <v>1.4</v>
      </c>
      <c r="I103" s="1">
        <v>24.9</v>
      </c>
      <c r="J103" s="1">
        <v>3.9</v>
      </c>
      <c r="K103" s="1" t="s">
        <v>82</v>
      </c>
      <c r="L103" s="1">
        <v>0.96</v>
      </c>
      <c r="M103" s="1">
        <v>1.72</v>
      </c>
      <c r="O103" s="1" t="s">
        <v>247</v>
      </c>
      <c r="P103" s="1" t="s">
        <v>73</v>
      </c>
    </row>
    <row r="104" spans="1:16">
      <c r="A104" s="1" t="s">
        <v>248</v>
      </c>
      <c r="B104" s="1">
        <v>12.6</v>
      </c>
      <c r="C104" s="1">
        <v>43</v>
      </c>
      <c r="D104" s="1">
        <v>1.3</v>
      </c>
      <c r="E104" s="1">
        <v>0.7</v>
      </c>
      <c r="F104" s="1">
        <v>37.799999999999997</v>
      </c>
      <c r="G104" s="1">
        <v>3</v>
      </c>
      <c r="H104" s="1">
        <v>1.7</v>
      </c>
      <c r="I104" s="1">
        <v>6.4</v>
      </c>
      <c r="J104" s="1">
        <v>4.5999999999999996</v>
      </c>
      <c r="K104" s="1">
        <v>728</v>
      </c>
      <c r="L104" s="1">
        <v>0.42</v>
      </c>
      <c r="M104" s="1">
        <v>1.27</v>
      </c>
      <c r="O104" s="1" t="s">
        <v>249</v>
      </c>
      <c r="P104" s="1" t="s">
        <v>76</v>
      </c>
    </row>
    <row r="105" spans="1:16">
      <c r="A105" s="1" t="s">
        <v>250</v>
      </c>
      <c r="B105" s="1">
        <v>6.5</v>
      </c>
      <c r="C105" s="1">
        <v>34.299999999999997</v>
      </c>
      <c r="D105" s="1">
        <v>1.5</v>
      </c>
      <c r="E105" s="1">
        <v>0.6</v>
      </c>
      <c r="F105" s="1">
        <v>53.3</v>
      </c>
      <c r="G105" s="1">
        <v>2.7</v>
      </c>
      <c r="H105" s="1">
        <v>1.1000000000000001</v>
      </c>
      <c r="I105" s="1">
        <v>4.5999999999999996</v>
      </c>
      <c r="J105" s="1">
        <v>5</v>
      </c>
      <c r="K105" s="1" t="s">
        <v>82</v>
      </c>
      <c r="L105" s="1">
        <v>0.56999999999999995</v>
      </c>
      <c r="M105" s="1">
        <v>1.32</v>
      </c>
      <c r="O105" s="1" t="s">
        <v>251</v>
      </c>
      <c r="P105" s="1" t="s">
        <v>84</v>
      </c>
    </row>
    <row r="106" spans="1:16">
      <c r="A106" s="1" t="s">
        <v>252</v>
      </c>
      <c r="B106" s="1">
        <v>28.9</v>
      </c>
      <c r="C106" s="1">
        <v>44.2</v>
      </c>
      <c r="D106" s="1">
        <v>9.6999999999999993</v>
      </c>
      <c r="E106" s="1">
        <v>0.8</v>
      </c>
      <c r="F106" s="1">
        <v>12.1</v>
      </c>
      <c r="G106" s="1">
        <v>3.7</v>
      </c>
      <c r="H106" s="1">
        <v>0.5</v>
      </c>
      <c r="I106" s="1">
        <v>2</v>
      </c>
      <c r="J106" s="1">
        <v>7.2</v>
      </c>
      <c r="K106" s="1">
        <v>400</v>
      </c>
      <c r="L106" s="1">
        <v>0.16</v>
      </c>
      <c r="M106" s="1">
        <v>0.62</v>
      </c>
      <c r="O106" s="1" t="s">
        <v>106</v>
      </c>
      <c r="P106" s="1" t="s">
        <v>73</v>
      </c>
    </row>
    <row r="107" spans="1:16">
      <c r="A107" s="1" t="s">
        <v>253</v>
      </c>
      <c r="B107" s="1">
        <v>0.7</v>
      </c>
      <c r="C107" s="1">
        <v>7.9</v>
      </c>
      <c r="D107" s="1">
        <v>0.1</v>
      </c>
      <c r="E107" s="1">
        <v>0.1</v>
      </c>
      <c r="F107" s="1">
        <v>88.8</v>
      </c>
      <c r="G107" s="1">
        <v>1.5</v>
      </c>
      <c r="H107" s="1">
        <v>0.9</v>
      </c>
      <c r="I107" s="1">
        <v>24.6</v>
      </c>
      <c r="J107" s="1">
        <v>3.9</v>
      </c>
      <c r="K107" s="1">
        <v>1871</v>
      </c>
      <c r="L107" s="1">
        <v>0.91</v>
      </c>
      <c r="M107" s="1">
        <v>1.79</v>
      </c>
      <c r="O107" s="1" t="s">
        <v>254</v>
      </c>
      <c r="P107" s="1" t="s">
        <v>18</v>
      </c>
    </row>
    <row r="108" spans="1:16">
      <c r="A108" s="1" t="s">
        <v>255</v>
      </c>
      <c r="B108" s="1">
        <v>8.1999999999999993</v>
      </c>
      <c r="C108" s="1">
        <v>43.6</v>
      </c>
      <c r="D108" s="1">
        <v>1.3</v>
      </c>
      <c r="E108" s="1">
        <v>0.5</v>
      </c>
      <c r="F108" s="1">
        <v>44.2</v>
      </c>
      <c r="G108" s="1">
        <v>1.8</v>
      </c>
      <c r="H108" s="1">
        <v>0.4</v>
      </c>
      <c r="I108" s="1">
        <v>15.4</v>
      </c>
      <c r="J108" s="1">
        <v>5.4</v>
      </c>
      <c r="K108" s="1">
        <v>1007</v>
      </c>
      <c r="L108" s="1">
        <v>0.46</v>
      </c>
      <c r="M108" s="1">
        <v>1.45</v>
      </c>
      <c r="O108" s="1" t="s">
        <v>256</v>
      </c>
      <c r="P108" s="1" t="s">
        <v>18</v>
      </c>
    </row>
    <row r="109" spans="1:16">
      <c r="A109" s="1" t="s">
        <v>257</v>
      </c>
      <c r="B109" s="1">
        <v>25.2</v>
      </c>
      <c r="C109" s="1">
        <v>48.3</v>
      </c>
      <c r="D109" s="1">
        <v>2.6</v>
      </c>
      <c r="E109" s="1">
        <v>0</v>
      </c>
      <c r="F109" s="1">
        <v>22</v>
      </c>
      <c r="G109" s="1">
        <v>1.9</v>
      </c>
      <c r="H109" s="1">
        <v>0</v>
      </c>
      <c r="I109" s="1">
        <v>10.3</v>
      </c>
      <c r="J109" s="1">
        <v>6.9</v>
      </c>
      <c r="K109" s="1">
        <v>400</v>
      </c>
      <c r="L109" s="1">
        <v>0.24</v>
      </c>
      <c r="M109" s="1">
        <v>1.2</v>
      </c>
      <c r="O109" s="1" t="s">
        <v>258</v>
      </c>
      <c r="P109" s="1" t="s">
        <v>73</v>
      </c>
    </row>
    <row r="110" spans="1:16">
      <c r="A110" s="1" t="s">
        <v>259</v>
      </c>
      <c r="B110" s="1">
        <v>5</v>
      </c>
      <c r="C110" s="1">
        <v>49.5</v>
      </c>
      <c r="D110" s="1">
        <v>0</v>
      </c>
      <c r="E110" s="1">
        <v>0</v>
      </c>
      <c r="F110" s="1">
        <v>45.6</v>
      </c>
      <c r="G110" s="1">
        <v>0</v>
      </c>
      <c r="H110" s="1">
        <v>0</v>
      </c>
      <c r="I110" s="1">
        <v>14.1</v>
      </c>
      <c r="J110" s="1">
        <v>6.8</v>
      </c>
      <c r="K110" s="1">
        <v>636</v>
      </c>
      <c r="L110" s="1">
        <v>0.46</v>
      </c>
      <c r="O110" s="1" t="s">
        <v>260</v>
      </c>
      <c r="P110" s="1" t="s">
        <v>76</v>
      </c>
    </row>
    <row r="111" spans="1:16">
      <c r="A111" s="1" t="s">
        <v>261</v>
      </c>
      <c r="B111" s="1">
        <v>0.5</v>
      </c>
      <c r="C111" s="1">
        <v>8.8000000000000007</v>
      </c>
      <c r="D111" s="1">
        <v>0.3</v>
      </c>
      <c r="E111" s="1">
        <v>0</v>
      </c>
      <c r="F111" s="1">
        <v>90</v>
      </c>
      <c r="G111" s="1">
        <v>0.3</v>
      </c>
      <c r="H111" s="1">
        <v>0.2</v>
      </c>
      <c r="I111" s="1">
        <v>21.2</v>
      </c>
      <c r="J111" s="1">
        <v>4</v>
      </c>
      <c r="K111" s="1" t="s">
        <v>82</v>
      </c>
      <c r="L111" s="1">
        <v>0.9</v>
      </c>
      <c r="M111" s="1">
        <v>2.2400000000000002</v>
      </c>
      <c r="O111" s="1" t="s">
        <v>262</v>
      </c>
      <c r="P111" s="1" t="s">
        <v>73</v>
      </c>
    </row>
    <row r="112" spans="1:16">
      <c r="A112" s="1" t="s">
        <v>263</v>
      </c>
      <c r="B112" s="1">
        <v>10.199999999999999</v>
      </c>
      <c r="C112" s="1">
        <v>46.8</v>
      </c>
      <c r="D112" s="1">
        <v>1.6</v>
      </c>
      <c r="E112" s="1">
        <v>0.8</v>
      </c>
      <c r="F112" s="1">
        <v>37.4</v>
      </c>
      <c r="G112" s="1">
        <v>2.4</v>
      </c>
      <c r="H112" s="1">
        <v>0.8</v>
      </c>
      <c r="I112" s="1">
        <v>7.7</v>
      </c>
      <c r="J112" s="1">
        <v>4.8</v>
      </c>
      <c r="K112" s="1">
        <v>790</v>
      </c>
      <c r="L112" s="1">
        <v>0.41</v>
      </c>
      <c r="M112" s="1">
        <v>1.32</v>
      </c>
      <c r="O112" s="1" t="s">
        <v>264</v>
      </c>
      <c r="P112" s="1" t="s">
        <v>76</v>
      </c>
    </row>
    <row r="113" spans="1:16">
      <c r="A113" s="1" t="s">
        <v>265</v>
      </c>
      <c r="B113" s="1">
        <v>14.3</v>
      </c>
      <c r="C113" s="1">
        <v>44.6</v>
      </c>
      <c r="D113" s="1">
        <v>1.3</v>
      </c>
      <c r="E113" s="1">
        <v>0.4</v>
      </c>
      <c r="F113" s="1">
        <v>37</v>
      </c>
      <c r="G113" s="1">
        <v>2</v>
      </c>
      <c r="H113" s="1">
        <v>0.4</v>
      </c>
      <c r="I113" s="1">
        <v>3.9</v>
      </c>
      <c r="J113" s="1">
        <v>5.2</v>
      </c>
      <c r="K113" s="1" t="s">
        <v>82</v>
      </c>
      <c r="L113" s="1">
        <v>0.39</v>
      </c>
      <c r="M113" s="1">
        <v>1.4</v>
      </c>
      <c r="O113" s="1" t="s">
        <v>251</v>
      </c>
      <c r="P113" s="1" t="s">
        <v>84</v>
      </c>
    </row>
    <row r="114" spans="1:16">
      <c r="A114" s="1" t="s">
        <v>266</v>
      </c>
      <c r="B114" s="1">
        <v>2.4</v>
      </c>
      <c r="C114" s="1">
        <v>29.1</v>
      </c>
      <c r="D114" s="1">
        <v>0.4</v>
      </c>
      <c r="E114" s="1">
        <v>0.2</v>
      </c>
      <c r="F114" s="1">
        <v>66.7</v>
      </c>
      <c r="G114" s="1">
        <v>0.9</v>
      </c>
      <c r="H114" s="1">
        <v>0.4</v>
      </c>
      <c r="I114" s="1">
        <v>7</v>
      </c>
      <c r="J114" s="1">
        <v>4</v>
      </c>
      <c r="K114" s="1">
        <v>1100</v>
      </c>
      <c r="L114" s="1">
        <v>0.68</v>
      </c>
      <c r="M114" s="1">
        <v>1.86</v>
      </c>
      <c r="O114" s="1" t="s">
        <v>267</v>
      </c>
      <c r="P114" s="1" t="s">
        <v>73</v>
      </c>
    </row>
    <row r="115" spans="1:16">
      <c r="A115" s="1" t="s">
        <v>268</v>
      </c>
      <c r="B115" s="1">
        <v>0.9</v>
      </c>
      <c r="C115" s="1">
        <v>8.1</v>
      </c>
      <c r="D115" s="1">
        <v>3.8</v>
      </c>
      <c r="E115" s="1">
        <v>0.2</v>
      </c>
      <c r="F115" s="1">
        <v>58.7</v>
      </c>
      <c r="G115" s="1">
        <v>21.7</v>
      </c>
      <c r="H115" s="1">
        <v>6.7</v>
      </c>
      <c r="I115" s="1">
        <v>24.9</v>
      </c>
      <c r="J115" s="1">
        <v>6.2</v>
      </c>
      <c r="K115" s="1">
        <v>2060</v>
      </c>
      <c r="L115" s="1">
        <v>0.87</v>
      </c>
      <c r="M115" s="1">
        <v>0.42</v>
      </c>
      <c r="O115" s="1" t="s">
        <v>269</v>
      </c>
      <c r="P115" s="1" t="s">
        <v>73</v>
      </c>
    </row>
    <row r="116" spans="1:16">
      <c r="A116" s="1" t="s">
        <v>270</v>
      </c>
      <c r="B116" s="1">
        <v>8.9</v>
      </c>
      <c r="C116" s="1">
        <v>40.1</v>
      </c>
      <c r="D116" s="1">
        <v>2.2000000000000002</v>
      </c>
      <c r="E116" s="1">
        <v>0.5</v>
      </c>
      <c r="F116" s="1">
        <v>44.5</v>
      </c>
      <c r="G116" s="1">
        <v>3.3</v>
      </c>
      <c r="H116" s="1">
        <v>0.5</v>
      </c>
      <c r="I116" s="1">
        <v>14.2</v>
      </c>
      <c r="J116" s="1">
        <v>5.6</v>
      </c>
      <c r="K116" s="1">
        <v>1007</v>
      </c>
      <c r="L116" s="1">
        <v>0.48</v>
      </c>
      <c r="M116" s="1">
        <v>1.18</v>
      </c>
      <c r="O116" s="1" t="s">
        <v>271</v>
      </c>
      <c r="P116" s="1" t="s">
        <v>18</v>
      </c>
    </row>
    <row r="117" spans="1:16">
      <c r="A117" s="1" t="s">
        <v>272</v>
      </c>
      <c r="B117" s="1">
        <v>31.5</v>
      </c>
      <c r="C117" s="1">
        <v>53.7</v>
      </c>
      <c r="D117" s="1">
        <v>2.2999999999999998</v>
      </c>
      <c r="E117" s="1">
        <v>0</v>
      </c>
      <c r="F117" s="1">
        <v>11.1</v>
      </c>
      <c r="G117" s="1">
        <v>1.3</v>
      </c>
      <c r="H117" s="1">
        <v>0</v>
      </c>
      <c r="I117" s="1">
        <v>15</v>
      </c>
      <c r="J117" s="1">
        <v>7.9</v>
      </c>
      <c r="K117" s="1">
        <v>550</v>
      </c>
      <c r="L117" s="1">
        <v>0.12</v>
      </c>
      <c r="M117" s="1">
        <v>1.25</v>
      </c>
      <c r="O117" s="1" t="s">
        <v>273</v>
      </c>
      <c r="P117" s="1" t="s">
        <v>73</v>
      </c>
    </row>
    <row r="118" spans="1:16">
      <c r="A118" s="1" t="s">
        <v>274</v>
      </c>
      <c r="B118" s="1">
        <v>18</v>
      </c>
      <c r="C118" s="1">
        <v>38.4</v>
      </c>
      <c r="D118" s="1">
        <v>15.2</v>
      </c>
      <c r="E118" s="1">
        <v>0</v>
      </c>
      <c r="F118" s="1">
        <v>18.5</v>
      </c>
      <c r="G118" s="1">
        <v>10</v>
      </c>
      <c r="H118" s="1">
        <v>0</v>
      </c>
      <c r="I118" s="1">
        <v>13.5</v>
      </c>
      <c r="J118" s="1">
        <v>8.4</v>
      </c>
      <c r="K118" s="1">
        <v>633</v>
      </c>
      <c r="L118" s="1">
        <v>0.28000000000000003</v>
      </c>
      <c r="M118" s="1">
        <v>0.35</v>
      </c>
      <c r="O118" s="1" t="s">
        <v>275</v>
      </c>
      <c r="P118" s="1" t="s">
        <v>76</v>
      </c>
    </row>
    <row r="119" spans="1:16">
      <c r="A119" s="1" t="s">
        <v>276</v>
      </c>
      <c r="B119" s="1">
        <v>7.1</v>
      </c>
      <c r="C119" s="1">
        <v>38.299999999999997</v>
      </c>
      <c r="D119" s="1">
        <v>0.2</v>
      </c>
      <c r="E119" s="1">
        <v>0</v>
      </c>
      <c r="F119" s="1">
        <v>53.9</v>
      </c>
      <c r="G119" s="1">
        <v>0.3</v>
      </c>
      <c r="H119" s="1">
        <v>0.1</v>
      </c>
      <c r="I119" s="1">
        <v>5</v>
      </c>
      <c r="J119" s="1">
        <v>4.4000000000000004</v>
      </c>
      <c r="K119" s="1">
        <v>268</v>
      </c>
      <c r="L119" s="1">
        <v>0.54</v>
      </c>
      <c r="M119" s="1">
        <v>2.21</v>
      </c>
      <c r="O119" s="1" t="s">
        <v>277</v>
      </c>
      <c r="P119" s="1" t="s">
        <v>73</v>
      </c>
    </row>
    <row r="120" spans="1:16">
      <c r="A120" s="1" t="s">
        <v>278</v>
      </c>
      <c r="B120" s="1">
        <v>12</v>
      </c>
      <c r="C120" s="1">
        <v>39.4</v>
      </c>
      <c r="D120" s="1">
        <v>2.2000000000000002</v>
      </c>
      <c r="E120" s="1">
        <v>1.1000000000000001</v>
      </c>
      <c r="F120" s="1">
        <v>40.200000000000003</v>
      </c>
      <c r="G120" s="1">
        <v>4.5999999999999996</v>
      </c>
      <c r="H120" s="1">
        <v>0.7</v>
      </c>
      <c r="I120" s="1">
        <v>3.6</v>
      </c>
      <c r="J120" s="1">
        <v>4.2</v>
      </c>
      <c r="K120" s="1">
        <v>1098</v>
      </c>
      <c r="L120" s="1">
        <v>0.45</v>
      </c>
      <c r="M120" s="1">
        <v>1.07</v>
      </c>
      <c r="O120" s="1" t="s">
        <v>160</v>
      </c>
      <c r="P120" s="1" t="s">
        <v>76</v>
      </c>
    </row>
    <row r="121" spans="1:16">
      <c r="A121" s="1" t="s">
        <v>279</v>
      </c>
      <c r="B121" s="1">
        <v>15.5</v>
      </c>
      <c r="C121" s="1">
        <v>38.9</v>
      </c>
      <c r="D121" s="1">
        <v>9.3000000000000007</v>
      </c>
      <c r="E121" s="1">
        <v>1.8</v>
      </c>
      <c r="F121" s="1">
        <v>24.3</v>
      </c>
      <c r="G121" s="1">
        <v>6.5</v>
      </c>
      <c r="H121" s="1">
        <v>3.7</v>
      </c>
      <c r="I121" s="1">
        <v>3.6</v>
      </c>
      <c r="J121" s="1">
        <v>7.2</v>
      </c>
      <c r="K121" s="1" t="s">
        <v>82</v>
      </c>
      <c r="L121" s="1">
        <v>0.34</v>
      </c>
      <c r="M121" s="1">
        <v>0.6</v>
      </c>
      <c r="O121" s="1" t="s">
        <v>280</v>
      </c>
      <c r="P121" s="1" t="s">
        <v>84</v>
      </c>
    </row>
    <row r="122" spans="1:16">
      <c r="A122" s="1" t="s">
        <v>281</v>
      </c>
      <c r="B122" s="1">
        <v>2.6</v>
      </c>
      <c r="C122" s="1">
        <v>28.4</v>
      </c>
      <c r="D122" s="1">
        <v>9.6</v>
      </c>
      <c r="E122" s="1">
        <v>0.5</v>
      </c>
      <c r="F122" s="1">
        <v>37.9</v>
      </c>
      <c r="G122" s="1">
        <v>19.100000000000001</v>
      </c>
      <c r="H122" s="1">
        <v>2</v>
      </c>
      <c r="I122" s="1">
        <v>22.8</v>
      </c>
      <c r="J122" s="1">
        <v>6.5</v>
      </c>
      <c r="K122" s="1">
        <v>1000</v>
      </c>
      <c r="L122" s="1">
        <v>0.59</v>
      </c>
      <c r="M122" s="1">
        <v>0.36</v>
      </c>
      <c r="O122" s="1" t="s">
        <v>282</v>
      </c>
      <c r="P122" s="1" t="s">
        <v>73</v>
      </c>
    </row>
    <row r="123" spans="1:16">
      <c r="A123" s="1" t="s">
        <v>283</v>
      </c>
      <c r="B123" s="1">
        <v>0.4</v>
      </c>
      <c r="C123" s="1">
        <v>5.5</v>
      </c>
      <c r="D123" s="1">
        <v>1.4</v>
      </c>
      <c r="E123" s="1">
        <v>0.1</v>
      </c>
      <c r="F123" s="1">
        <v>82.3</v>
      </c>
      <c r="G123" s="1">
        <v>8</v>
      </c>
      <c r="H123" s="1">
        <v>2.2999999999999998</v>
      </c>
      <c r="I123" s="1">
        <v>25.6</v>
      </c>
      <c r="J123" s="1">
        <v>5.9</v>
      </c>
      <c r="K123" s="1">
        <v>1570</v>
      </c>
      <c r="L123" s="1">
        <v>0.93</v>
      </c>
      <c r="M123" s="1">
        <v>0.97</v>
      </c>
      <c r="O123" s="1" t="s">
        <v>284</v>
      </c>
      <c r="P123" s="1" t="s">
        <v>73</v>
      </c>
    </row>
    <row r="124" spans="1:16">
      <c r="A124" s="1" t="s">
        <v>285</v>
      </c>
      <c r="B124" s="1">
        <v>17.8</v>
      </c>
      <c r="C124" s="1">
        <v>28.8</v>
      </c>
      <c r="D124" s="1">
        <v>16.600000000000001</v>
      </c>
      <c r="E124" s="1">
        <v>1</v>
      </c>
      <c r="F124" s="1">
        <v>21.3</v>
      </c>
      <c r="G124" s="1">
        <v>12</v>
      </c>
      <c r="H124" s="1">
        <v>2.6</v>
      </c>
      <c r="I124" s="1">
        <v>15.4</v>
      </c>
      <c r="J124" s="1">
        <v>7.6</v>
      </c>
      <c r="K124" s="1">
        <v>1007</v>
      </c>
      <c r="L124" s="1">
        <v>0.36</v>
      </c>
      <c r="M124" s="1">
        <v>0.24</v>
      </c>
      <c r="O124" s="1" t="s">
        <v>286</v>
      </c>
      <c r="P124" s="1" t="s">
        <v>18</v>
      </c>
    </row>
    <row r="125" spans="1:16">
      <c r="A125" s="1" t="s">
        <v>287</v>
      </c>
      <c r="B125" s="1">
        <v>20.5</v>
      </c>
      <c r="C125" s="1">
        <v>40.6</v>
      </c>
      <c r="D125" s="1">
        <v>18.100000000000001</v>
      </c>
      <c r="E125" s="1">
        <v>0</v>
      </c>
      <c r="F125" s="1">
        <v>20.8</v>
      </c>
      <c r="G125" s="1">
        <v>0</v>
      </c>
      <c r="H125" s="1">
        <v>0</v>
      </c>
      <c r="I125" s="1">
        <v>3.6</v>
      </c>
      <c r="J125" s="1">
        <v>5</v>
      </c>
      <c r="K125" s="1">
        <v>600</v>
      </c>
      <c r="L125" s="1">
        <v>0.21</v>
      </c>
      <c r="M125" s="1">
        <v>0.53</v>
      </c>
      <c r="O125" s="1" t="s">
        <v>288</v>
      </c>
      <c r="P125" s="1" t="s">
        <v>73</v>
      </c>
    </row>
    <row r="126" spans="1:16">
      <c r="A126" s="1" t="s">
        <v>289</v>
      </c>
      <c r="B126" s="1">
        <v>29</v>
      </c>
      <c r="C126" s="1">
        <v>40.5</v>
      </c>
      <c r="D126" s="1">
        <v>7.1</v>
      </c>
      <c r="E126" s="1">
        <v>0</v>
      </c>
      <c r="F126" s="1">
        <v>17.8</v>
      </c>
      <c r="G126" s="1">
        <v>5.6</v>
      </c>
      <c r="H126" s="1">
        <v>0</v>
      </c>
      <c r="I126" s="1">
        <v>14.1</v>
      </c>
      <c r="J126" s="1">
        <v>7.7</v>
      </c>
      <c r="K126" s="1">
        <v>633</v>
      </c>
      <c r="L126" s="1">
        <v>0.23</v>
      </c>
      <c r="M126" s="1">
        <v>0.66</v>
      </c>
      <c r="O126" s="1" t="s">
        <v>290</v>
      </c>
      <c r="P126" s="1" t="s">
        <v>76</v>
      </c>
    </row>
    <row r="127" spans="1:16">
      <c r="A127" s="1" t="s">
        <v>291</v>
      </c>
      <c r="B127" s="1">
        <v>0</v>
      </c>
      <c r="C127" s="1">
        <v>0.3</v>
      </c>
      <c r="D127" s="1">
        <v>0.1</v>
      </c>
      <c r="E127" s="1">
        <v>0</v>
      </c>
      <c r="F127" s="1">
        <v>97.6</v>
      </c>
      <c r="G127" s="1">
        <v>0.9</v>
      </c>
      <c r="H127" s="1">
        <v>1</v>
      </c>
      <c r="I127" s="1">
        <v>26.2</v>
      </c>
      <c r="J127" s="1">
        <v>4</v>
      </c>
      <c r="K127" s="1">
        <v>2900</v>
      </c>
      <c r="L127" s="1">
        <v>1</v>
      </c>
      <c r="M127" s="1">
        <v>1.97</v>
      </c>
      <c r="O127" s="1" t="s">
        <v>292</v>
      </c>
      <c r="P127" s="1" t="s">
        <v>73</v>
      </c>
    </row>
    <row r="128" spans="1:16">
      <c r="A128" s="1" t="s">
        <v>293</v>
      </c>
      <c r="B128" s="1">
        <v>16.7</v>
      </c>
      <c r="C128" s="1">
        <v>45.1</v>
      </c>
      <c r="D128" s="1">
        <v>7.3</v>
      </c>
      <c r="E128" s="1">
        <v>1.1000000000000001</v>
      </c>
      <c r="F128" s="1">
        <v>21.9</v>
      </c>
      <c r="G128" s="1">
        <v>6.2</v>
      </c>
      <c r="H128" s="1">
        <v>1.6</v>
      </c>
      <c r="I128" s="1">
        <v>8.1999999999999993</v>
      </c>
      <c r="J128" s="1">
        <v>6.7</v>
      </c>
      <c r="K128" s="1">
        <v>671</v>
      </c>
      <c r="L128" s="1">
        <v>0.3</v>
      </c>
      <c r="M128" s="1">
        <v>0.69</v>
      </c>
      <c r="O128" s="1" t="s">
        <v>294</v>
      </c>
      <c r="P128" s="1" t="s">
        <v>76</v>
      </c>
    </row>
    <row r="129" spans="1:16">
      <c r="A129" s="1" t="s">
        <v>295</v>
      </c>
      <c r="B129" s="1">
        <v>8.6999999999999993</v>
      </c>
      <c r="C129" s="1">
        <v>42.4</v>
      </c>
      <c r="D129" s="1">
        <v>0.9</v>
      </c>
      <c r="E129" s="1">
        <v>0.5</v>
      </c>
      <c r="F129" s="1">
        <v>45.6</v>
      </c>
      <c r="G129" s="1">
        <v>1.5</v>
      </c>
      <c r="H129" s="1">
        <v>0.4</v>
      </c>
      <c r="I129" s="1">
        <v>3.1</v>
      </c>
      <c r="J129" s="1">
        <v>4.5</v>
      </c>
      <c r="K129" s="1" t="s">
        <v>82</v>
      </c>
      <c r="L129" s="1">
        <v>0.48</v>
      </c>
      <c r="M129" s="1">
        <v>1.56</v>
      </c>
      <c r="O129" s="1" t="s">
        <v>296</v>
      </c>
      <c r="P129" s="1" t="s">
        <v>84</v>
      </c>
    </row>
    <row r="130" spans="1:16">
      <c r="A130" s="1" t="s">
        <v>297</v>
      </c>
      <c r="B130" s="1">
        <v>5.2</v>
      </c>
      <c r="C130" s="1">
        <v>34.4</v>
      </c>
      <c r="D130" s="1">
        <v>2.2999999999999998</v>
      </c>
      <c r="E130" s="1">
        <v>0.1</v>
      </c>
      <c r="F130" s="1">
        <v>51.1</v>
      </c>
      <c r="G130" s="1">
        <v>5.6</v>
      </c>
      <c r="H130" s="1">
        <v>1.3</v>
      </c>
      <c r="I130" s="1">
        <v>8.6</v>
      </c>
      <c r="J130" s="1">
        <v>5.5</v>
      </c>
      <c r="K130" s="1">
        <v>1200</v>
      </c>
      <c r="L130" s="1">
        <v>0.57999999999999996</v>
      </c>
      <c r="M130" s="1">
        <v>1.03</v>
      </c>
      <c r="O130" s="1" t="s">
        <v>298</v>
      </c>
      <c r="P130" s="1" t="s">
        <v>73</v>
      </c>
    </row>
    <row r="131" spans="1:16">
      <c r="A131" s="1" t="s">
        <v>299</v>
      </c>
      <c r="B131" s="1">
        <v>8.4</v>
      </c>
      <c r="C131" s="1">
        <v>37.9</v>
      </c>
      <c r="D131" s="1">
        <v>1.1000000000000001</v>
      </c>
      <c r="E131" s="1">
        <v>0.6</v>
      </c>
      <c r="F131" s="1">
        <v>45</v>
      </c>
      <c r="G131" s="1">
        <v>6.1</v>
      </c>
      <c r="H131" s="1">
        <v>0.7</v>
      </c>
      <c r="I131" s="1">
        <v>5</v>
      </c>
      <c r="J131" s="1">
        <v>4.0999999999999996</v>
      </c>
      <c r="K131" s="1">
        <v>268</v>
      </c>
      <c r="L131" s="1">
        <v>0.52</v>
      </c>
      <c r="M131" s="1">
        <v>1.06</v>
      </c>
      <c r="O131" s="1" t="s">
        <v>277</v>
      </c>
      <c r="P131" s="1" t="s">
        <v>73</v>
      </c>
    </row>
    <row r="132" spans="1:16">
      <c r="A132" s="1" t="s">
        <v>300</v>
      </c>
      <c r="B132" s="1">
        <v>1.4</v>
      </c>
      <c r="C132" s="1">
        <v>12.2</v>
      </c>
      <c r="D132" s="1">
        <v>9</v>
      </c>
      <c r="E132" s="1">
        <v>0.9</v>
      </c>
      <c r="F132" s="1">
        <v>33.700000000000003</v>
      </c>
      <c r="G132" s="1">
        <v>35.799999999999997</v>
      </c>
      <c r="H132" s="1">
        <v>7</v>
      </c>
      <c r="I132" s="1">
        <v>26.8</v>
      </c>
      <c r="J132" s="1">
        <v>7.3</v>
      </c>
      <c r="K132" s="1">
        <v>1507</v>
      </c>
      <c r="L132" s="1">
        <v>0.77</v>
      </c>
      <c r="M132" s="1">
        <v>0.01</v>
      </c>
      <c r="O132" s="1" t="s">
        <v>301</v>
      </c>
      <c r="P132" s="1" t="s">
        <v>18</v>
      </c>
    </row>
    <row r="133" spans="1:16">
      <c r="A133" s="1" t="s">
        <v>302</v>
      </c>
      <c r="B133" s="1">
        <v>15</v>
      </c>
      <c r="C133" s="1">
        <v>43.4</v>
      </c>
      <c r="D133" s="1">
        <v>0</v>
      </c>
      <c r="E133" s="1">
        <v>0</v>
      </c>
      <c r="F133" s="1">
        <v>40.6</v>
      </c>
      <c r="G133" s="1">
        <v>1</v>
      </c>
      <c r="H133" s="1">
        <v>0</v>
      </c>
      <c r="I133" s="1">
        <v>3.6</v>
      </c>
      <c r="J133" s="1">
        <v>5.7</v>
      </c>
      <c r="K133" s="1">
        <v>600</v>
      </c>
      <c r="L133" s="1">
        <v>0.42</v>
      </c>
      <c r="M133" s="1">
        <v>1.94</v>
      </c>
      <c r="O133" s="1" t="s">
        <v>288</v>
      </c>
      <c r="P133" s="1" t="s">
        <v>73</v>
      </c>
    </row>
    <row r="134" spans="1:16">
      <c r="A134" s="1" t="s">
        <v>303</v>
      </c>
      <c r="B134" s="1">
        <v>11.4</v>
      </c>
      <c r="C134" s="1">
        <v>46.8</v>
      </c>
      <c r="D134" s="1">
        <v>4.7</v>
      </c>
      <c r="E134" s="1">
        <v>0</v>
      </c>
      <c r="F134" s="1">
        <v>30.2</v>
      </c>
      <c r="G134" s="1">
        <v>6.9</v>
      </c>
      <c r="H134" s="1">
        <v>0</v>
      </c>
      <c r="I134" s="1">
        <v>14.3</v>
      </c>
      <c r="J134" s="1">
        <v>7.4</v>
      </c>
      <c r="K134" s="1">
        <v>637</v>
      </c>
      <c r="L134" s="1">
        <v>0.37</v>
      </c>
      <c r="M134" s="1">
        <v>0.82</v>
      </c>
      <c r="O134" s="1" t="s">
        <v>187</v>
      </c>
      <c r="P134" s="1" t="s">
        <v>76</v>
      </c>
    </row>
    <row r="135" spans="1:16">
      <c r="A135" s="1" t="s">
        <v>304</v>
      </c>
      <c r="B135" s="1">
        <v>0.9</v>
      </c>
      <c r="C135" s="1">
        <v>13.4</v>
      </c>
      <c r="D135" s="1">
        <v>0.5</v>
      </c>
      <c r="E135" s="1">
        <v>0</v>
      </c>
      <c r="F135" s="1">
        <v>81.7</v>
      </c>
      <c r="G135" s="1">
        <v>2.9</v>
      </c>
      <c r="H135" s="1">
        <v>0.6</v>
      </c>
      <c r="I135" s="1">
        <v>13.8</v>
      </c>
      <c r="J135" s="1">
        <v>4.8</v>
      </c>
      <c r="K135" s="1" t="s">
        <v>82</v>
      </c>
      <c r="L135" s="1">
        <v>0.85</v>
      </c>
      <c r="M135" s="1">
        <v>1.45</v>
      </c>
      <c r="O135" s="1" t="s">
        <v>305</v>
      </c>
      <c r="P135" s="1" t="s">
        <v>73</v>
      </c>
    </row>
    <row r="136" spans="1:16">
      <c r="A136" s="1" t="s">
        <v>306</v>
      </c>
      <c r="B136" s="1">
        <v>14.1</v>
      </c>
      <c r="C136" s="1">
        <v>49.3</v>
      </c>
      <c r="D136" s="1">
        <v>1.5</v>
      </c>
      <c r="E136" s="1">
        <v>0.3</v>
      </c>
      <c r="F136" s="1">
        <v>32.4</v>
      </c>
      <c r="G136" s="1">
        <v>1.7</v>
      </c>
      <c r="H136" s="1">
        <v>0.7</v>
      </c>
      <c r="I136" s="1">
        <v>4.5999999999999996</v>
      </c>
      <c r="J136" s="1">
        <v>4.9000000000000004</v>
      </c>
      <c r="K136" s="1">
        <v>1054</v>
      </c>
      <c r="L136" s="1">
        <v>0.35</v>
      </c>
      <c r="M136" s="1">
        <v>1.4</v>
      </c>
      <c r="O136" s="1" t="s">
        <v>307</v>
      </c>
      <c r="P136" s="1" t="s">
        <v>76</v>
      </c>
    </row>
    <row r="137" spans="1:16">
      <c r="A137" s="1" t="s">
        <v>308</v>
      </c>
      <c r="B137" s="1">
        <v>18</v>
      </c>
      <c r="C137" s="1">
        <v>46.3</v>
      </c>
      <c r="D137" s="1">
        <v>4.2</v>
      </c>
      <c r="E137" s="1">
        <v>0.5</v>
      </c>
      <c r="F137" s="1">
        <v>29</v>
      </c>
      <c r="G137" s="1">
        <v>1.8</v>
      </c>
      <c r="H137" s="1">
        <v>0.2</v>
      </c>
      <c r="I137" s="1">
        <v>3</v>
      </c>
      <c r="J137" s="1">
        <v>6.4</v>
      </c>
      <c r="K137" s="1" t="s">
        <v>82</v>
      </c>
      <c r="L137" s="1">
        <v>0.31</v>
      </c>
      <c r="M137" s="1">
        <v>1.1000000000000001</v>
      </c>
      <c r="O137" s="1" t="s">
        <v>309</v>
      </c>
      <c r="P137" s="1" t="s">
        <v>84</v>
      </c>
    </row>
    <row r="138" spans="1:16">
      <c r="A138" s="1" t="s">
        <v>310</v>
      </c>
      <c r="B138" s="1">
        <v>7.8</v>
      </c>
      <c r="C138" s="1">
        <v>39.299999999999997</v>
      </c>
      <c r="D138" s="1">
        <v>5.0999999999999996</v>
      </c>
      <c r="E138" s="1">
        <v>0.2</v>
      </c>
      <c r="F138" s="1">
        <v>36.200000000000003</v>
      </c>
      <c r="G138" s="1">
        <v>9.3000000000000007</v>
      </c>
      <c r="H138" s="1">
        <v>2.1</v>
      </c>
      <c r="I138" s="1">
        <v>8.6</v>
      </c>
      <c r="J138" s="1">
        <v>5.7</v>
      </c>
      <c r="K138" s="1">
        <v>1200</v>
      </c>
      <c r="L138" s="1">
        <v>0.48</v>
      </c>
      <c r="M138" s="1">
        <v>0.72</v>
      </c>
      <c r="O138" s="1" t="s">
        <v>298</v>
      </c>
      <c r="P138" s="1" t="s">
        <v>73</v>
      </c>
    </row>
    <row r="139" spans="1:16">
      <c r="A139" s="1" t="s">
        <v>311</v>
      </c>
      <c r="B139" s="1">
        <v>4.8</v>
      </c>
      <c r="C139" s="1">
        <v>40</v>
      </c>
      <c r="D139" s="1">
        <v>1.4</v>
      </c>
      <c r="E139" s="1">
        <v>0.2</v>
      </c>
      <c r="F139" s="1">
        <v>48.7</v>
      </c>
      <c r="G139" s="1">
        <v>4</v>
      </c>
      <c r="H139" s="1">
        <v>1</v>
      </c>
      <c r="I139" s="1">
        <v>10.8</v>
      </c>
      <c r="J139" s="1">
        <v>4.5999999999999996</v>
      </c>
      <c r="K139" s="1">
        <v>750</v>
      </c>
      <c r="L139" s="1">
        <v>0.54</v>
      </c>
      <c r="M139" s="1">
        <v>1.22</v>
      </c>
      <c r="O139" s="1" t="s">
        <v>312</v>
      </c>
      <c r="P139" s="1" t="s">
        <v>73</v>
      </c>
    </row>
    <row r="140" spans="1:16">
      <c r="A140" s="1" t="s">
        <v>313</v>
      </c>
      <c r="B140" s="1">
        <v>23.3</v>
      </c>
      <c r="C140" s="1">
        <v>35.200000000000003</v>
      </c>
      <c r="D140" s="1">
        <v>18.7</v>
      </c>
      <c r="E140" s="1">
        <v>1.1000000000000001</v>
      </c>
      <c r="F140" s="1">
        <v>13.4</v>
      </c>
      <c r="G140" s="1">
        <v>7.5</v>
      </c>
      <c r="H140" s="1">
        <v>0.9</v>
      </c>
      <c r="I140" s="1">
        <v>5</v>
      </c>
      <c r="J140" s="1">
        <v>7.6</v>
      </c>
      <c r="K140" s="1">
        <v>1048</v>
      </c>
      <c r="L140" s="1">
        <v>0.22</v>
      </c>
      <c r="M140" s="1">
        <v>0.27</v>
      </c>
      <c r="O140" s="1" t="s">
        <v>314</v>
      </c>
      <c r="P140" s="1" t="s">
        <v>18</v>
      </c>
    </row>
    <row r="141" spans="1:16">
      <c r="A141" s="1" t="s">
        <v>315</v>
      </c>
      <c r="B141" s="1">
        <v>15.3</v>
      </c>
      <c r="C141" s="1">
        <v>47.4</v>
      </c>
      <c r="D141" s="1">
        <v>3</v>
      </c>
      <c r="E141" s="1">
        <v>0</v>
      </c>
      <c r="F141" s="1">
        <v>30.7</v>
      </c>
      <c r="G141" s="1">
        <v>3.4</v>
      </c>
      <c r="H141" s="1">
        <v>0.3</v>
      </c>
      <c r="I141" s="1">
        <v>12.7</v>
      </c>
      <c r="J141" s="1">
        <v>6.3</v>
      </c>
      <c r="K141" s="1">
        <v>650</v>
      </c>
      <c r="L141" s="1">
        <v>0.34</v>
      </c>
      <c r="M141" s="1">
        <v>1.0900000000000001</v>
      </c>
      <c r="O141" s="1" t="s">
        <v>316</v>
      </c>
      <c r="P141" s="1" t="s">
        <v>73</v>
      </c>
    </row>
    <row r="142" spans="1:16">
      <c r="A142" s="1" t="s">
        <v>317</v>
      </c>
      <c r="B142" s="1">
        <v>14.7</v>
      </c>
      <c r="C142" s="1">
        <v>43.3</v>
      </c>
      <c r="D142" s="1">
        <v>11.7</v>
      </c>
      <c r="E142" s="1">
        <v>0</v>
      </c>
      <c r="F142" s="1">
        <v>23.3</v>
      </c>
      <c r="G142" s="1">
        <v>7</v>
      </c>
      <c r="H142" s="1">
        <v>0</v>
      </c>
      <c r="I142" s="1">
        <v>15.4</v>
      </c>
      <c r="J142" s="1">
        <v>8.9</v>
      </c>
      <c r="K142" s="1">
        <v>577</v>
      </c>
      <c r="L142" s="1">
        <v>0.3</v>
      </c>
      <c r="M142" s="1">
        <v>0.55000000000000004</v>
      </c>
      <c r="O142" s="1" t="s">
        <v>145</v>
      </c>
      <c r="P142" s="1" t="s">
        <v>76</v>
      </c>
    </row>
    <row r="143" spans="1:16">
      <c r="A143" s="1" t="s">
        <v>318</v>
      </c>
      <c r="B143" s="1">
        <v>0.3</v>
      </c>
      <c r="C143" s="1">
        <v>6.2</v>
      </c>
      <c r="D143" s="1">
        <v>0.5</v>
      </c>
      <c r="E143" s="1">
        <v>0</v>
      </c>
      <c r="F143" s="1">
        <v>86.6</v>
      </c>
      <c r="G143" s="1">
        <v>5.3</v>
      </c>
      <c r="H143" s="1">
        <v>1.1000000000000001</v>
      </c>
      <c r="I143" s="1">
        <v>26.2</v>
      </c>
      <c r="J143" s="1">
        <v>4.9000000000000004</v>
      </c>
      <c r="K143" s="1">
        <v>2900</v>
      </c>
      <c r="L143" s="1">
        <v>0.93</v>
      </c>
      <c r="M143" s="1">
        <v>1.21</v>
      </c>
      <c r="O143" s="1" t="s">
        <v>319</v>
      </c>
      <c r="P143" s="1" t="s">
        <v>73</v>
      </c>
    </row>
    <row r="144" spans="1:16">
      <c r="A144" s="1" t="s">
        <v>320</v>
      </c>
      <c r="B144" s="1">
        <v>11.5</v>
      </c>
      <c r="C144" s="1">
        <v>28.6</v>
      </c>
      <c r="D144" s="1">
        <v>25.4</v>
      </c>
      <c r="E144" s="1">
        <v>2.5</v>
      </c>
      <c r="F144" s="1">
        <v>14.7</v>
      </c>
      <c r="G144" s="1">
        <v>14.2</v>
      </c>
      <c r="H144" s="1">
        <v>3.2</v>
      </c>
      <c r="I144" s="1">
        <v>12.6</v>
      </c>
      <c r="J144" s="1">
        <v>7.5</v>
      </c>
      <c r="K144" s="1">
        <v>553</v>
      </c>
      <c r="L144" s="1">
        <v>0.32</v>
      </c>
      <c r="M144" s="1">
        <v>0.04</v>
      </c>
      <c r="O144" s="1" t="s">
        <v>321</v>
      </c>
      <c r="P144" s="1" t="s">
        <v>76</v>
      </c>
    </row>
    <row r="145" spans="1:16">
      <c r="A145" s="1" t="s">
        <v>322</v>
      </c>
      <c r="B145" s="1">
        <v>12.8</v>
      </c>
      <c r="C145" s="1">
        <v>46</v>
      </c>
      <c r="D145" s="1">
        <v>1.6</v>
      </c>
      <c r="E145" s="1">
        <v>0.5</v>
      </c>
      <c r="F145" s="1">
        <v>37</v>
      </c>
      <c r="G145" s="1">
        <v>1.8</v>
      </c>
      <c r="H145" s="1">
        <v>0.3</v>
      </c>
      <c r="I145" s="1">
        <v>2.7</v>
      </c>
      <c r="J145" s="1">
        <v>5.6</v>
      </c>
      <c r="K145" s="1" t="s">
        <v>82</v>
      </c>
      <c r="L145" s="1">
        <v>0.39</v>
      </c>
      <c r="M145" s="1">
        <v>1.38</v>
      </c>
      <c r="O145" s="1" t="s">
        <v>309</v>
      </c>
      <c r="P145" s="1" t="s">
        <v>84</v>
      </c>
    </row>
    <row r="146" spans="1:16">
      <c r="A146" s="1" t="s">
        <v>323</v>
      </c>
      <c r="B146" s="1">
        <v>3.8</v>
      </c>
      <c r="C146" s="1">
        <v>31.4</v>
      </c>
      <c r="D146" s="1">
        <v>14.2</v>
      </c>
      <c r="E146" s="1">
        <v>1.1000000000000001</v>
      </c>
      <c r="F146" s="1">
        <v>28</v>
      </c>
      <c r="G146" s="1">
        <v>19</v>
      </c>
      <c r="H146" s="1">
        <v>2.6</v>
      </c>
      <c r="I146" s="1">
        <v>8.6</v>
      </c>
      <c r="J146" s="1">
        <v>6.3</v>
      </c>
      <c r="K146" s="1">
        <v>1200</v>
      </c>
      <c r="L146" s="1">
        <v>0.5</v>
      </c>
      <c r="M146" s="1">
        <v>0.25</v>
      </c>
      <c r="O146" s="1" t="s">
        <v>298</v>
      </c>
      <c r="P146" s="1" t="s">
        <v>73</v>
      </c>
    </row>
    <row r="147" spans="1:16">
      <c r="A147" s="1" t="s">
        <v>324</v>
      </c>
      <c r="B147" s="1">
        <v>11.9</v>
      </c>
      <c r="C147" s="1">
        <v>40.299999999999997</v>
      </c>
      <c r="D147" s="1">
        <v>3.2</v>
      </c>
      <c r="E147" s="1">
        <v>0.2</v>
      </c>
      <c r="F147" s="1">
        <v>40.6</v>
      </c>
      <c r="G147" s="1">
        <v>3.1</v>
      </c>
      <c r="H147" s="1">
        <v>0.7</v>
      </c>
      <c r="I147" s="1">
        <v>6.6</v>
      </c>
      <c r="J147" s="1">
        <v>5.5</v>
      </c>
      <c r="K147" s="1">
        <v>750</v>
      </c>
      <c r="L147" s="1">
        <v>0.44</v>
      </c>
      <c r="M147" s="1">
        <v>1.1000000000000001</v>
      </c>
      <c r="O147" s="1" t="s">
        <v>325</v>
      </c>
      <c r="P147" s="1" t="s">
        <v>73</v>
      </c>
    </row>
    <row r="148" spans="1:16">
      <c r="A148" s="1" t="s">
        <v>326</v>
      </c>
      <c r="B148" s="1">
        <v>5.8</v>
      </c>
      <c r="C148" s="1">
        <v>36.5</v>
      </c>
      <c r="D148" s="1">
        <v>0.9</v>
      </c>
      <c r="E148" s="1">
        <v>0.6</v>
      </c>
      <c r="F148" s="1">
        <v>52.6</v>
      </c>
      <c r="G148" s="1">
        <v>2.8</v>
      </c>
      <c r="H148" s="1">
        <v>0.9</v>
      </c>
      <c r="I148" s="1">
        <v>5.3</v>
      </c>
      <c r="J148" s="1">
        <v>4.3</v>
      </c>
      <c r="K148" s="1">
        <v>892</v>
      </c>
      <c r="L148" s="1">
        <v>0.56000000000000005</v>
      </c>
      <c r="M148" s="1">
        <v>1.39</v>
      </c>
      <c r="O148" s="1" t="s">
        <v>327</v>
      </c>
      <c r="P148" s="1" t="s">
        <v>18</v>
      </c>
    </row>
    <row r="149" spans="1:16">
      <c r="A149" s="1" t="s">
        <v>328</v>
      </c>
      <c r="B149" s="1">
        <v>15.2</v>
      </c>
      <c r="C149" s="1">
        <v>57.5</v>
      </c>
      <c r="D149" s="1">
        <v>4</v>
      </c>
      <c r="E149" s="1">
        <v>0</v>
      </c>
      <c r="F149" s="1">
        <v>21</v>
      </c>
      <c r="G149" s="1">
        <v>2.2999999999999998</v>
      </c>
      <c r="H149" s="1">
        <v>0</v>
      </c>
      <c r="I149" s="1">
        <v>17.2</v>
      </c>
      <c r="J149" s="1">
        <v>6.8</v>
      </c>
      <c r="K149" s="1">
        <v>500</v>
      </c>
      <c r="L149" s="1">
        <v>0.23</v>
      </c>
      <c r="M149" s="1">
        <v>1.1000000000000001</v>
      </c>
      <c r="O149" s="1" t="s">
        <v>329</v>
      </c>
      <c r="P149" s="1" t="s">
        <v>73</v>
      </c>
    </row>
    <row r="150" spans="1:16">
      <c r="A150" s="1" t="s">
        <v>330</v>
      </c>
      <c r="B150" s="1">
        <v>18.5</v>
      </c>
      <c r="C150" s="1">
        <v>40.299999999999997</v>
      </c>
      <c r="D150" s="1">
        <v>14.4</v>
      </c>
      <c r="E150" s="1">
        <v>0</v>
      </c>
      <c r="F150" s="1">
        <v>19.399999999999999</v>
      </c>
      <c r="G150" s="1">
        <v>7.4</v>
      </c>
      <c r="H150" s="1">
        <v>0</v>
      </c>
      <c r="I150" s="1">
        <v>15.4</v>
      </c>
      <c r="J150" s="1">
        <v>8.8000000000000007</v>
      </c>
      <c r="K150" s="1">
        <v>577</v>
      </c>
      <c r="L150" s="1">
        <v>0.27</v>
      </c>
      <c r="M150" s="1">
        <v>0.44</v>
      </c>
      <c r="O150" s="1" t="s">
        <v>145</v>
      </c>
      <c r="P150" s="1" t="s">
        <v>76</v>
      </c>
    </row>
    <row r="151" spans="1:16">
      <c r="A151" s="1" t="s">
        <v>331</v>
      </c>
      <c r="B151" s="1">
        <v>38.6</v>
      </c>
      <c r="C151" s="1">
        <v>31.8</v>
      </c>
      <c r="D151" s="1">
        <v>7.9</v>
      </c>
      <c r="E151" s="1">
        <v>0</v>
      </c>
      <c r="F151" s="1">
        <v>14.4</v>
      </c>
      <c r="G151" s="1">
        <v>5.7</v>
      </c>
      <c r="H151" s="1">
        <v>1.6</v>
      </c>
      <c r="I151" s="1">
        <v>25</v>
      </c>
      <c r="K151" s="1">
        <v>30</v>
      </c>
      <c r="L151" s="1">
        <v>0.22</v>
      </c>
      <c r="M151" s="1">
        <v>0.53</v>
      </c>
      <c r="O151" s="1" t="s">
        <v>332</v>
      </c>
      <c r="P151" s="1" t="s">
        <v>73</v>
      </c>
    </row>
    <row r="152" spans="1:16">
      <c r="A152" s="1" t="s">
        <v>333</v>
      </c>
      <c r="B152" s="1">
        <v>13.2</v>
      </c>
      <c r="C152" s="1">
        <v>53.3</v>
      </c>
      <c r="D152" s="1">
        <v>3.8</v>
      </c>
      <c r="E152" s="1">
        <v>0.4</v>
      </c>
      <c r="F152" s="1">
        <v>27.2</v>
      </c>
      <c r="G152" s="1">
        <v>2</v>
      </c>
      <c r="H152" s="1">
        <v>0.2</v>
      </c>
      <c r="I152" s="1">
        <v>-6</v>
      </c>
      <c r="J152" s="1">
        <v>7.1</v>
      </c>
      <c r="K152" s="1">
        <v>190</v>
      </c>
      <c r="L152" s="1">
        <v>0.28999999999999998</v>
      </c>
      <c r="M152" s="1">
        <v>1.1399999999999999</v>
      </c>
      <c r="O152" s="1" t="s">
        <v>334</v>
      </c>
      <c r="P152" s="1" t="s">
        <v>335</v>
      </c>
    </row>
    <row r="153" spans="1:16">
      <c r="A153" s="1" t="s">
        <v>336</v>
      </c>
      <c r="B153" s="1">
        <v>27.4</v>
      </c>
      <c r="C153" s="1">
        <v>40</v>
      </c>
      <c r="D153" s="1">
        <v>10</v>
      </c>
      <c r="E153" s="1">
        <v>1.2</v>
      </c>
      <c r="F153" s="1">
        <v>18.399999999999999</v>
      </c>
      <c r="G153" s="1">
        <v>2.6</v>
      </c>
      <c r="H153" s="1">
        <v>0.5</v>
      </c>
      <c r="I153" s="1">
        <v>2.5</v>
      </c>
      <c r="J153" s="1">
        <v>7.3</v>
      </c>
      <c r="K153" s="1" t="s">
        <v>82</v>
      </c>
      <c r="L153" s="1">
        <v>0.21</v>
      </c>
      <c r="M153" s="1">
        <v>0.67</v>
      </c>
      <c r="O153" s="1" t="s">
        <v>309</v>
      </c>
      <c r="P153" s="1" t="s">
        <v>84</v>
      </c>
    </row>
    <row r="154" spans="1:16">
      <c r="A154" s="1" t="s">
        <v>337</v>
      </c>
      <c r="B154" s="1">
        <v>5.3</v>
      </c>
      <c r="C154" s="1">
        <v>33.4</v>
      </c>
      <c r="D154" s="1">
        <v>2.8</v>
      </c>
      <c r="E154" s="1">
        <v>0.1</v>
      </c>
      <c r="F154" s="1">
        <v>49.7</v>
      </c>
      <c r="G154" s="1">
        <v>7</v>
      </c>
      <c r="H154" s="1">
        <v>1.6</v>
      </c>
      <c r="I154" s="1">
        <v>8.6</v>
      </c>
      <c r="J154" s="1">
        <v>5.6</v>
      </c>
      <c r="K154" s="1">
        <v>1200</v>
      </c>
      <c r="L154" s="1">
        <v>0.57999999999999996</v>
      </c>
      <c r="M154" s="1">
        <v>0.93</v>
      </c>
      <c r="O154" s="1" t="s">
        <v>298</v>
      </c>
      <c r="P154" s="1" t="s">
        <v>73</v>
      </c>
    </row>
    <row r="155" spans="1:16">
      <c r="A155" s="1" t="s">
        <v>338</v>
      </c>
      <c r="B155" s="1">
        <v>0.1</v>
      </c>
      <c r="C155" s="1">
        <v>1.9</v>
      </c>
      <c r="D155" s="1">
        <v>0.1</v>
      </c>
      <c r="E155" s="1">
        <v>0.1</v>
      </c>
      <c r="F155" s="1">
        <v>95.5</v>
      </c>
      <c r="G155" s="1">
        <v>1.1000000000000001</v>
      </c>
      <c r="H155" s="1">
        <v>1.2</v>
      </c>
      <c r="I155" s="1">
        <v>26.2</v>
      </c>
      <c r="J155" s="1">
        <v>4.2</v>
      </c>
      <c r="K155" s="1">
        <v>2900</v>
      </c>
      <c r="L155" s="1">
        <v>0.98</v>
      </c>
      <c r="M155" s="1">
        <v>1.92</v>
      </c>
      <c r="O155" s="1" t="s">
        <v>339</v>
      </c>
      <c r="P155" s="1" t="s">
        <v>73</v>
      </c>
    </row>
    <row r="156" spans="1:16">
      <c r="A156" s="1" t="s">
        <v>340</v>
      </c>
      <c r="B156" s="1">
        <v>0.2</v>
      </c>
      <c r="C156" s="1">
        <v>3.8</v>
      </c>
      <c r="D156" s="1">
        <v>0.4</v>
      </c>
      <c r="E156" s="1">
        <v>0.3</v>
      </c>
      <c r="F156" s="1">
        <v>91.9</v>
      </c>
      <c r="G156" s="1">
        <v>2</v>
      </c>
      <c r="H156" s="1">
        <v>1.4</v>
      </c>
      <c r="I156" s="1">
        <v>23.8</v>
      </c>
      <c r="J156" s="1">
        <v>5.4</v>
      </c>
      <c r="K156" s="1">
        <v>2112</v>
      </c>
      <c r="L156" s="1">
        <v>0.95</v>
      </c>
      <c r="M156" s="1">
        <v>1.6</v>
      </c>
      <c r="O156" s="1" t="s">
        <v>341</v>
      </c>
      <c r="P156" s="1" t="s">
        <v>18</v>
      </c>
    </row>
    <row r="157" spans="1:16">
      <c r="A157" s="1" t="s">
        <v>342</v>
      </c>
      <c r="B157" s="1">
        <v>42.1</v>
      </c>
      <c r="C157" s="1">
        <v>40.4</v>
      </c>
      <c r="D157" s="1">
        <v>6.2</v>
      </c>
      <c r="E157" s="1">
        <v>0</v>
      </c>
      <c r="F157" s="1">
        <v>8.6999999999999993</v>
      </c>
      <c r="G157" s="1">
        <v>2.6</v>
      </c>
      <c r="H157" s="1">
        <v>0</v>
      </c>
      <c r="I157" s="1">
        <v>17.2</v>
      </c>
      <c r="J157" s="1">
        <v>8</v>
      </c>
      <c r="K157" s="1">
        <v>500</v>
      </c>
      <c r="L157" s="1">
        <v>0.11</v>
      </c>
      <c r="M157" s="1">
        <v>0.75</v>
      </c>
      <c r="O157" s="1" t="s">
        <v>329</v>
      </c>
      <c r="P157" s="1" t="s">
        <v>73</v>
      </c>
    </row>
    <row r="158" spans="1:16">
      <c r="A158" s="1" t="s">
        <v>343</v>
      </c>
      <c r="B158" s="1">
        <v>4.7</v>
      </c>
      <c r="C158" s="1">
        <v>53.2</v>
      </c>
      <c r="D158" s="1">
        <v>2.1</v>
      </c>
      <c r="E158" s="1">
        <v>0</v>
      </c>
      <c r="F158" s="1">
        <v>37.799999999999997</v>
      </c>
      <c r="G158" s="1">
        <v>2.1</v>
      </c>
      <c r="H158" s="1">
        <v>0</v>
      </c>
      <c r="I158" s="1">
        <v>15.3</v>
      </c>
      <c r="J158" s="1">
        <v>6.4</v>
      </c>
      <c r="K158" s="1">
        <v>590</v>
      </c>
      <c r="L158" s="1">
        <v>0.4</v>
      </c>
      <c r="M158" s="1">
        <v>1.33</v>
      </c>
      <c r="O158" s="1" t="s">
        <v>344</v>
      </c>
      <c r="P158" s="1" t="s">
        <v>76</v>
      </c>
    </row>
    <row r="159" spans="1:16">
      <c r="A159" s="1" t="s">
        <v>345</v>
      </c>
      <c r="B159" s="1">
        <v>0</v>
      </c>
      <c r="C159" s="1">
        <v>0.4</v>
      </c>
      <c r="D159" s="1">
        <v>0.1</v>
      </c>
      <c r="E159" s="1">
        <v>0</v>
      </c>
      <c r="F159" s="1">
        <v>94.5</v>
      </c>
      <c r="G159" s="1">
        <v>1</v>
      </c>
      <c r="H159" s="1">
        <v>4</v>
      </c>
      <c r="I159" s="1">
        <v>26.2</v>
      </c>
      <c r="J159" s="1">
        <v>4.5</v>
      </c>
      <c r="K159" s="1">
        <v>2900</v>
      </c>
      <c r="L159" s="1">
        <v>1</v>
      </c>
      <c r="M159" s="1">
        <v>1.94</v>
      </c>
      <c r="O159" s="1" t="s">
        <v>346</v>
      </c>
      <c r="P159" s="1" t="s">
        <v>73</v>
      </c>
    </row>
    <row r="160" spans="1:16">
      <c r="A160" s="1" t="s">
        <v>347</v>
      </c>
      <c r="B160" s="1">
        <v>32.4</v>
      </c>
      <c r="C160" s="1">
        <v>39.4</v>
      </c>
      <c r="D160" s="1">
        <v>12.5</v>
      </c>
      <c r="E160" s="1">
        <v>0.6</v>
      </c>
      <c r="F160" s="1">
        <v>11</v>
      </c>
      <c r="G160" s="1">
        <v>3.7</v>
      </c>
      <c r="H160" s="1">
        <v>0.4</v>
      </c>
      <c r="I160" s="1">
        <v>-6</v>
      </c>
      <c r="J160" s="1">
        <v>8.3000000000000007</v>
      </c>
      <c r="K160" s="1">
        <v>190</v>
      </c>
      <c r="L160" s="1">
        <v>0.15</v>
      </c>
      <c r="M160" s="1">
        <v>0.49</v>
      </c>
      <c r="O160" s="1" t="s">
        <v>348</v>
      </c>
      <c r="P160" s="1" t="s">
        <v>335</v>
      </c>
    </row>
    <row r="161" spans="1:16">
      <c r="A161" s="1" t="s">
        <v>349</v>
      </c>
      <c r="B161" s="1">
        <v>13</v>
      </c>
      <c r="C161" s="1">
        <v>42.5</v>
      </c>
      <c r="D161" s="1">
        <v>1.1000000000000001</v>
      </c>
      <c r="E161" s="1">
        <v>0.3</v>
      </c>
      <c r="F161" s="1">
        <v>41</v>
      </c>
      <c r="G161" s="1">
        <v>2</v>
      </c>
      <c r="H161" s="1">
        <v>0.3</v>
      </c>
      <c r="I161" s="1">
        <v>2.2999999999999998</v>
      </c>
      <c r="J161" s="1">
        <v>5.3</v>
      </c>
      <c r="K161" s="1" t="s">
        <v>82</v>
      </c>
      <c r="L161" s="1">
        <v>0.43</v>
      </c>
      <c r="M161" s="1">
        <v>1.44</v>
      </c>
      <c r="O161" s="1" t="s">
        <v>309</v>
      </c>
      <c r="P161" s="1" t="s">
        <v>84</v>
      </c>
    </row>
    <row r="162" spans="1:16">
      <c r="A162" s="1" t="s">
        <v>350</v>
      </c>
      <c r="B162" s="1">
        <v>7.7</v>
      </c>
      <c r="C162" s="1">
        <v>41.9</v>
      </c>
      <c r="D162" s="1">
        <v>3.8</v>
      </c>
      <c r="E162" s="1">
        <v>0.3</v>
      </c>
      <c r="F162" s="1">
        <v>40.1</v>
      </c>
      <c r="G162" s="1">
        <v>5.8</v>
      </c>
      <c r="H162" s="1">
        <v>0.5</v>
      </c>
      <c r="I162" s="1">
        <v>3</v>
      </c>
      <c r="J162" s="1">
        <v>5.8</v>
      </c>
      <c r="K162" s="1">
        <v>750</v>
      </c>
      <c r="L162" s="1">
        <v>0.46</v>
      </c>
      <c r="M162" s="1">
        <v>0.93</v>
      </c>
      <c r="O162" s="1" t="s">
        <v>351</v>
      </c>
      <c r="P162" s="1" t="s">
        <v>73</v>
      </c>
    </row>
    <row r="163" spans="1:16">
      <c r="A163" s="1" t="s">
        <v>352</v>
      </c>
      <c r="B163" s="1">
        <v>0.1</v>
      </c>
      <c r="C163" s="1">
        <v>1.5</v>
      </c>
      <c r="D163" s="1">
        <v>0.1</v>
      </c>
      <c r="E163" s="1">
        <v>0.1</v>
      </c>
      <c r="F163" s="1">
        <v>96.9</v>
      </c>
      <c r="G163" s="1">
        <v>0.8</v>
      </c>
      <c r="H163" s="1">
        <v>0.6</v>
      </c>
      <c r="I163" s="1">
        <v>26.2</v>
      </c>
      <c r="J163" s="1">
        <v>3.8</v>
      </c>
      <c r="K163" s="1">
        <v>2900</v>
      </c>
      <c r="L163" s="1">
        <v>0.98</v>
      </c>
      <c r="M163" s="1">
        <v>2.02</v>
      </c>
      <c r="O163" s="1" t="s">
        <v>353</v>
      </c>
      <c r="P163" s="1" t="s">
        <v>73</v>
      </c>
    </row>
    <row r="164" spans="1:16">
      <c r="A164" s="1" t="s">
        <v>354</v>
      </c>
      <c r="B164" s="1">
        <v>7.4</v>
      </c>
      <c r="C164" s="1">
        <v>42.2</v>
      </c>
      <c r="D164" s="1">
        <v>1.6</v>
      </c>
      <c r="E164" s="1">
        <v>1</v>
      </c>
      <c r="F164" s="1">
        <v>42.6</v>
      </c>
      <c r="G164" s="1">
        <v>3.8</v>
      </c>
      <c r="H164" s="1">
        <v>1.5</v>
      </c>
      <c r="I164" s="1">
        <v>8.1999999999999993</v>
      </c>
      <c r="J164" s="1">
        <v>5.4</v>
      </c>
      <c r="K164" s="1">
        <v>991</v>
      </c>
      <c r="L164" s="1">
        <v>0.48</v>
      </c>
      <c r="M164" s="1">
        <v>1.2</v>
      </c>
      <c r="O164" s="1" t="s">
        <v>355</v>
      </c>
      <c r="P164" s="1" t="s">
        <v>18</v>
      </c>
    </row>
    <row r="165" spans="1:16">
      <c r="A165" s="1" t="s">
        <v>356</v>
      </c>
      <c r="B165" s="1">
        <v>30.8</v>
      </c>
      <c r="C165" s="1">
        <v>51.4</v>
      </c>
      <c r="D165" s="1">
        <v>2.4</v>
      </c>
      <c r="E165" s="1">
        <v>0</v>
      </c>
      <c r="F165" s="1">
        <v>13.7</v>
      </c>
      <c r="G165" s="1">
        <v>1.7</v>
      </c>
      <c r="H165" s="1">
        <v>0</v>
      </c>
      <c r="I165" s="1">
        <v>17.2</v>
      </c>
      <c r="J165" s="1">
        <v>7</v>
      </c>
      <c r="K165" s="1">
        <v>500</v>
      </c>
      <c r="L165" s="1">
        <v>0.15</v>
      </c>
      <c r="M165" s="1">
        <v>1.21</v>
      </c>
      <c r="O165" s="1" t="s">
        <v>329</v>
      </c>
      <c r="P165" s="1" t="s">
        <v>73</v>
      </c>
    </row>
    <row r="166" spans="1:16">
      <c r="A166" s="1" t="s">
        <v>357</v>
      </c>
      <c r="B166" s="1">
        <v>12.5</v>
      </c>
      <c r="C166" s="1">
        <v>31.5</v>
      </c>
      <c r="D166" s="1">
        <v>14.8</v>
      </c>
      <c r="E166" s="1">
        <v>0</v>
      </c>
      <c r="F166" s="1">
        <v>24.6</v>
      </c>
      <c r="G166" s="1">
        <v>16.600000000000001</v>
      </c>
      <c r="H166" s="1">
        <v>0</v>
      </c>
      <c r="I166" s="1">
        <v>15</v>
      </c>
      <c r="J166" s="1">
        <v>7.3</v>
      </c>
      <c r="K166" s="1">
        <v>619</v>
      </c>
      <c r="L166" s="1">
        <v>0.41</v>
      </c>
      <c r="M166" s="1">
        <v>0.25</v>
      </c>
      <c r="O166" s="1" t="s">
        <v>358</v>
      </c>
      <c r="P166" s="1" t="s">
        <v>76</v>
      </c>
    </row>
    <row r="167" spans="1:16">
      <c r="A167" s="1" t="s">
        <v>359</v>
      </c>
      <c r="B167" s="1">
        <v>0.3</v>
      </c>
      <c r="C167" s="1">
        <v>5.0999999999999996</v>
      </c>
      <c r="D167" s="1">
        <v>0.9</v>
      </c>
      <c r="E167" s="1">
        <v>0</v>
      </c>
      <c r="F167" s="1">
        <v>80.7</v>
      </c>
      <c r="G167" s="1">
        <v>11.2</v>
      </c>
      <c r="H167" s="1">
        <v>1.8</v>
      </c>
      <c r="I167" s="1">
        <v>26.2</v>
      </c>
      <c r="J167" s="1">
        <v>4.9000000000000004</v>
      </c>
      <c r="K167" s="1">
        <v>2900</v>
      </c>
      <c r="L167" s="1">
        <v>0.94</v>
      </c>
      <c r="M167" s="1">
        <v>0.85</v>
      </c>
      <c r="O167" s="1" t="s">
        <v>360</v>
      </c>
      <c r="P167" s="1" t="s">
        <v>73</v>
      </c>
    </row>
    <row r="168" spans="1:16">
      <c r="A168" s="1" t="s">
        <v>361</v>
      </c>
      <c r="B168" s="1">
        <v>12.8</v>
      </c>
      <c r="C168" s="1">
        <v>55.6</v>
      </c>
      <c r="D168" s="1">
        <v>2</v>
      </c>
      <c r="E168" s="1">
        <v>0.5</v>
      </c>
      <c r="F168" s="1">
        <v>27.7</v>
      </c>
      <c r="G168" s="1">
        <v>0.9</v>
      </c>
      <c r="H168" s="1">
        <v>0.4</v>
      </c>
      <c r="I168" s="1">
        <v>-6</v>
      </c>
      <c r="J168" s="1">
        <v>5.5</v>
      </c>
      <c r="K168" s="1">
        <v>190</v>
      </c>
      <c r="L168" s="1">
        <v>0.28999999999999998</v>
      </c>
      <c r="M168" s="1">
        <v>1.46</v>
      </c>
      <c r="O168" s="1" t="s">
        <v>362</v>
      </c>
      <c r="P168" s="1" t="s">
        <v>335</v>
      </c>
    </row>
    <row r="169" spans="1:16">
      <c r="A169" s="1" t="s">
        <v>363</v>
      </c>
      <c r="B169" s="1">
        <v>9.6999999999999993</v>
      </c>
      <c r="C169" s="1">
        <v>44.7</v>
      </c>
      <c r="D169" s="1">
        <v>0.9</v>
      </c>
      <c r="E169" s="1">
        <v>0.4</v>
      </c>
      <c r="F169" s="1">
        <v>42.1</v>
      </c>
      <c r="G169" s="1">
        <v>1.8</v>
      </c>
      <c r="H169" s="1">
        <v>0.3</v>
      </c>
      <c r="I169" s="1">
        <v>0.3</v>
      </c>
      <c r="J169" s="1">
        <v>4.4000000000000004</v>
      </c>
      <c r="K169" s="1" t="s">
        <v>82</v>
      </c>
      <c r="L169" s="1">
        <v>0.44</v>
      </c>
      <c r="M169" s="1">
        <v>1.5</v>
      </c>
      <c r="O169" s="1" t="s">
        <v>364</v>
      </c>
      <c r="P169" s="1" t="s">
        <v>84</v>
      </c>
    </row>
    <row r="170" spans="1:16">
      <c r="A170" s="1" t="s">
        <v>365</v>
      </c>
      <c r="B170" s="1">
        <v>7.2</v>
      </c>
      <c r="C170" s="1">
        <v>41.7</v>
      </c>
      <c r="D170" s="1">
        <v>1.9</v>
      </c>
      <c r="E170" s="1">
        <v>0.1</v>
      </c>
      <c r="F170" s="1">
        <v>45.1</v>
      </c>
      <c r="G170" s="1">
        <v>3.8</v>
      </c>
      <c r="H170" s="1">
        <v>0.2</v>
      </c>
      <c r="I170" s="1">
        <v>3</v>
      </c>
      <c r="J170" s="1">
        <v>5.4</v>
      </c>
      <c r="K170" s="1">
        <v>750</v>
      </c>
      <c r="L170" s="1">
        <v>0.49</v>
      </c>
      <c r="M170" s="1">
        <v>1.18</v>
      </c>
      <c r="O170" s="1" t="s">
        <v>351</v>
      </c>
      <c r="P170" s="1" t="s">
        <v>73</v>
      </c>
    </row>
    <row r="171" spans="1:16">
      <c r="A171" s="1" t="s">
        <v>366</v>
      </c>
      <c r="B171" s="1">
        <v>9.8000000000000007</v>
      </c>
      <c r="C171" s="1">
        <v>30.7</v>
      </c>
      <c r="D171" s="1">
        <v>11.5</v>
      </c>
      <c r="E171" s="1">
        <v>1.8</v>
      </c>
      <c r="F171" s="1">
        <v>28.9</v>
      </c>
      <c r="G171" s="1">
        <v>11.8</v>
      </c>
      <c r="H171" s="1">
        <v>5.5</v>
      </c>
      <c r="I171" s="1">
        <v>12.7</v>
      </c>
      <c r="J171" s="1">
        <v>6.6</v>
      </c>
      <c r="K171" s="1">
        <v>2900</v>
      </c>
      <c r="L171" s="1">
        <v>0.46</v>
      </c>
      <c r="M171" s="1">
        <v>0.41</v>
      </c>
      <c r="O171" s="1" t="s">
        <v>367</v>
      </c>
      <c r="P171" s="1" t="s">
        <v>73</v>
      </c>
    </row>
    <row r="172" spans="1:16">
      <c r="A172" s="1" t="s">
        <v>368</v>
      </c>
      <c r="B172" s="1">
        <v>0.8</v>
      </c>
      <c r="C172" s="1">
        <v>15.5</v>
      </c>
      <c r="D172" s="1">
        <v>0.2</v>
      </c>
      <c r="E172" s="1">
        <v>0</v>
      </c>
      <c r="F172" s="1">
        <v>81.7</v>
      </c>
      <c r="G172" s="1">
        <v>0.6</v>
      </c>
      <c r="H172" s="1">
        <v>1.1000000000000001</v>
      </c>
      <c r="I172" s="1">
        <v>18.399999999999999</v>
      </c>
      <c r="J172" s="1">
        <v>5.5</v>
      </c>
      <c r="K172" s="1">
        <v>759</v>
      </c>
      <c r="L172" s="1">
        <v>0.83</v>
      </c>
      <c r="M172" s="1">
        <v>2.0699999999999998</v>
      </c>
      <c r="O172" s="1" t="s">
        <v>369</v>
      </c>
      <c r="P172" s="1" t="s">
        <v>18</v>
      </c>
    </row>
    <row r="173" spans="1:16">
      <c r="A173" s="1" t="s">
        <v>370</v>
      </c>
      <c r="B173" s="1">
        <v>32.299999999999997</v>
      </c>
      <c r="C173" s="1">
        <v>54.1</v>
      </c>
      <c r="D173" s="1">
        <v>2</v>
      </c>
      <c r="E173" s="1">
        <v>0</v>
      </c>
      <c r="F173" s="1">
        <v>10.7</v>
      </c>
      <c r="G173" s="1">
        <v>0.9</v>
      </c>
      <c r="H173" s="1">
        <v>0</v>
      </c>
      <c r="I173" s="1">
        <v>13.5</v>
      </c>
      <c r="J173" s="1">
        <v>8.3000000000000007</v>
      </c>
      <c r="K173" s="1">
        <v>210</v>
      </c>
      <c r="L173" s="1">
        <v>0.12</v>
      </c>
      <c r="M173" s="1">
        <v>1.36</v>
      </c>
      <c r="O173" s="1" t="s">
        <v>371</v>
      </c>
      <c r="P173" s="1" t="s">
        <v>73</v>
      </c>
    </row>
    <row r="174" spans="1:16">
      <c r="A174" s="1" t="s">
        <v>372</v>
      </c>
      <c r="B174" s="1">
        <v>16.2</v>
      </c>
      <c r="C174" s="1">
        <v>40.6</v>
      </c>
      <c r="D174" s="1">
        <v>15.3</v>
      </c>
      <c r="E174" s="1">
        <v>0</v>
      </c>
      <c r="F174" s="1">
        <v>20.9</v>
      </c>
      <c r="G174" s="1">
        <v>7.1</v>
      </c>
      <c r="H174" s="1">
        <v>0</v>
      </c>
      <c r="I174" s="1">
        <v>15.2</v>
      </c>
      <c r="J174" s="1">
        <v>7.5</v>
      </c>
      <c r="K174" s="1">
        <v>619</v>
      </c>
      <c r="L174" s="1">
        <v>0.28000000000000003</v>
      </c>
      <c r="M174" s="1">
        <v>0.44</v>
      </c>
      <c r="O174" s="1" t="s">
        <v>373</v>
      </c>
      <c r="P174" s="1" t="s">
        <v>76</v>
      </c>
    </row>
    <row r="175" spans="1:16">
      <c r="A175" s="1" t="s">
        <v>374</v>
      </c>
      <c r="B175" s="1">
        <v>0</v>
      </c>
      <c r="C175" s="1">
        <v>0.3</v>
      </c>
      <c r="D175" s="1">
        <v>0</v>
      </c>
      <c r="E175" s="1">
        <v>0</v>
      </c>
      <c r="F175" s="1">
        <v>91.7</v>
      </c>
      <c r="G175" s="1">
        <v>2.8</v>
      </c>
      <c r="H175" s="1">
        <v>5.0999999999999996</v>
      </c>
      <c r="I175" s="1">
        <v>26.2</v>
      </c>
      <c r="K175" s="1">
        <v>2900</v>
      </c>
      <c r="L175" s="1">
        <v>1</v>
      </c>
      <c r="M175" s="1">
        <v>1.51</v>
      </c>
      <c r="O175" s="1" t="s">
        <v>375</v>
      </c>
      <c r="P175" s="1" t="s">
        <v>73</v>
      </c>
    </row>
    <row r="176" spans="1:16">
      <c r="A176" s="1" t="s">
        <v>376</v>
      </c>
      <c r="B176" s="1">
        <v>25.9</v>
      </c>
      <c r="C176" s="1">
        <v>41.2</v>
      </c>
      <c r="D176" s="1">
        <v>17.899999999999999</v>
      </c>
      <c r="E176" s="1">
        <v>1.2</v>
      </c>
      <c r="F176" s="1">
        <v>9.5</v>
      </c>
      <c r="G176" s="1">
        <v>3.8</v>
      </c>
      <c r="H176" s="1">
        <v>0.5</v>
      </c>
      <c r="I176" s="1">
        <v>-6</v>
      </c>
      <c r="J176" s="1">
        <v>8.3000000000000007</v>
      </c>
      <c r="K176" s="1">
        <v>190</v>
      </c>
      <c r="L176" s="1">
        <v>0.14000000000000001</v>
      </c>
      <c r="M176" s="1">
        <v>0.37</v>
      </c>
      <c r="O176" s="1" t="s">
        <v>377</v>
      </c>
      <c r="P176" s="1" t="s">
        <v>335</v>
      </c>
    </row>
    <row r="177" spans="1:16">
      <c r="A177" s="1" t="s">
        <v>378</v>
      </c>
      <c r="B177" s="1">
        <v>17.3</v>
      </c>
      <c r="C177" s="1">
        <v>43.2</v>
      </c>
      <c r="D177" s="1">
        <v>0.9</v>
      </c>
      <c r="E177" s="1">
        <v>0.3</v>
      </c>
      <c r="F177" s="1">
        <v>36.299999999999997</v>
      </c>
      <c r="G177" s="1">
        <v>1.7</v>
      </c>
      <c r="H177" s="1">
        <v>0.3</v>
      </c>
      <c r="I177" s="1">
        <v>-1.5</v>
      </c>
      <c r="J177" s="1">
        <v>5</v>
      </c>
      <c r="K177" s="1" t="s">
        <v>82</v>
      </c>
      <c r="L177" s="1">
        <v>0.38</v>
      </c>
      <c r="M177" s="1">
        <v>1.48</v>
      </c>
      <c r="O177" s="1" t="s">
        <v>379</v>
      </c>
      <c r="P177" s="1" t="s">
        <v>84</v>
      </c>
    </row>
    <row r="178" spans="1:16">
      <c r="A178" s="1" t="s">
        <v>380</v>
      </c>
      <c r="B178" s="1">
        <v>5.0999999999999996</v>
      </c>
      <c r="C178" s="1">
        <v>30.7</v>
      </c>
      <c r="D178" s="1">
        <v>6</v>
      </c>
      <c r="E178" s="1">
        <v>0.2</v>
      </c>
      <c r="F178" s="1">
        <v>42.1</v>
      </c>
      <c r="G178" s="1">
        <v>13</v>
      </c>
      <c r="H178" s="1">
        <v>2.8</v>
      </c>
      <c r="I178" s="1">
        <v>12.5</v>
      </c>
      <c r="J178" s="1">
        <v>6.4</v>
      </c>
      <c r="K178" s="1">
        <v>835</v>
      </c>
      <c r="L178" s="1">
        <v>0.57999999999999996</v>
      </c>
      <c r="M178" s="1">
        <v>0.57999999999999996</v>
      </c>
      <c r="O178" s="1" t="s">
        <v>185</v>
      </c>
      <c r="P178" s="1" t="s">
        <v>73</v>
      </c>
    </row>
    <row r="179" spans="1:16">
      <c r="A179" s="1" t="s">
        <v>381</v>
      </c>
      <c r="B179" s="1">
        <v>10</v>
      </c>
      <c r="C179" s="1">
        <v>45.6</v>
      </c>
      <c r="D179" s="1">
        <v>3</v>
      </c>
      <c r="E179" s="1">
        <v>0.7</v>
      </c>
      <c r="F179" s="1">
        <v>33.799999999999997</v>
      </c>
      <c r="G179" s="1">
        <v>4</v>
      </c>
      <c r="H179" s="1">
        <v>3</v>
      </c>
      <c r="I179" s="1">
        <v>8.4</v>
      </c>
      <c r="J179" s="1">
        <v>5.6</v>
      </c>
      <c r="K179" s="1">
        <v>1200</v>
      </c>
      <c r="L179" s="1">
        <v>0.41</v>
      </c>
      <c r="M179" s="1">
        <v>1.06</v>
      </c>
      <c r="O179" s="1" t="s">
        <v>382</v>
      </c>
      <c r="P179" s="1" t="s">
        <v>73</v>
      </c>
    </row>
    <row r="180" spans="1:16">
      <c r="A180" s="1" t="s">
        <v>383</v>
      </c>
      <c r="B180" s="1">
        <v>0.4</v>
      </c>
      <c r="C180" s="1">
        <v>10.4</v>
      </c>
      <c r="D180" s="1">
        <v>0.2</v>
      </c>
      <c r="E180" s="1">
        <v>0.1</v>
      </c>
      <c r="F180" s="1">
        <v>83.9</v>
      </c>
      <c r="G180" s="1">
        <v>2.5</v>
      </c>
      <c r="H180" s="1">
        <v>2.5</v>
      </c>
      <c r="I180" s="1">
        <v>18.399999999999999</v>
      </c>
      <c r="J180" s="1">
        <v>4.4000000000000004</v>
      </c>
      <c r="K180" s="1">
        <v>759</v>
      </c>
      <c r="L180" s="1">
        <v>0.89</v>
      </c>
      <c r="M180" s="1">
        <v>1.54</v>
      </c>
      <c r="O180" s="1" t="s">
        <v>384</v>
      </c>
      <c r="P180" s="1" t="s">
        <v>18</v>
      </c>
    </row>
    <row r="181" spans="1:16">
      <c r="A181" s="1" t="s">
        <v>385</v>
      </c>
      <c r="B181" s="1">
        <v>26.6</v>
      </c>
      <c r="C181" s="1">
        <v>54.2</v>
      </c>
      <c r="D181" s="1">
        <v>2.6</v>
      </c>
      <c r="E181" s="1">
        <v>0</v>
      </c>
      <c r="F181" s="1">
        <v>15.2</v>
      </c>
      <c r="G181" s="1">
        <v>1.4</v>
      </c>
      <c r="H181" s="1">
        <v>0</v>
      </c>
      <c r="I181" s="1">
        <v>13.5</v>
      </c>
      <c r="J181" s="1">
        <v>8.4</v>
      </c>
      <c r="K181" s="1">
        <v>210</v>
      </c>
      <c r="L181" s="1">
        <v>0.17</v>
      </c>
      <c r="M181" s="1">
        <v>1.24</v>
      </c>
      <c r="O181" s="1" t="s">
        <v>371</v>
      </c>
      <c r="P181" s="1" t="s">
        <v>73</v>
      </c>
    </row>
    <row r="182" spans="1:16">
      <c r="A182" s="1" t="s">
        <v>386</v>
      </c>
      <c r="B182" s="1">
        <v>9.6</v>
      </c>
      <c r="C182" s="1">
        <v>35.4</v>
      </c>
      <c r="D182" s="1">
        <v>23.9</v>
      </c>
      <c r="E182" s="1">
        <v>0</v>
      </c>
      <c r="F182" s="1">
        <v>17.7</v>
      </c>
      <c r="G182" s="1">
        <v>13.3</v>
      </c>
      <c r="H182" s="1">
        <v>0</v>
      </c>
      <c r="I182" s="1">
        <v>15.1</v>
      </c>
      <c r="J182" s="1">
        <v>7.8</v>
      </c>
      <c r="K182" s="1">
        <v>611</v>
      </c>
      <c r="L182" s="1">
        <v>0.31</v>
      </c>
      <c r="M182" s="1">
        <v>0.15</v>
      </c>
      <c r="O182" s="1" t="s">
        <v>387</v>
      </c>
      <c r="P182" s="1" t="s">
        <v>76</v>
      </c>
    </row>
    <row r="183" spans="1:16">
      <c r="A183" s="1" t="s">
        <v>388</v>
      </c>
      <c r="B183" s="1">
        <v>0.2</v>
      </c>
      <c r="C183" s="1">
        <v>1.3</v>
      </c>
      <c r="D183" s="1">
        <v>0.2</v>
      </c>
      <c r="E183" s="1">
        <v>0.1</v>
      </c>
      <c r="F183" s="1">
        <v>94.2</v>
      </c>
      <c r="G183" s="1">
        <v>2.4</v>
      </c>
      <c r="H183" s="1">
        <v>1.5</v>
      </c>
      <c r="I183" s="1">
        <v>26.2</v>
      </c>
      <c r="K183" s="1">
        <v>2900</v>
      </c>
      <c r="L183" s="1">
        <v>0.98</v>
      </c>
      <c r="M183" s="1">
        <v>1.56</v>
      </c>
      <c r="O183" s="1" t="s">
        <v>375</v>
      </c>
      <c r="P183" s="1" t="s">
        <v>73</v>
      </c>
    </row>
    <row r="184" spans="1:16">
      <c r="A184" s="1" t="s">
        <v>389</v>
      </c>
      <c r="B184" s="1">
        <v>29.9</v>
      </c>
      <c r="C184" s="1">
        <v>37.200000000000003</v>
      </c>
      <c r="D184" s="1">
        <v>16.7</v>
      </c>
      <c r="E184" s="1">
        <v>1.2</v>
      </c>
      <c r="F184" s="1">
        <v>10</v>
      </c>
      <c r="G184" s="1">
        <v>4.4000000000000004</v>
      </c>
      <c r="H184" s="1">
        <v>0.6</v>
      </c>
      <c r="I184" s="1">
        <v>-6</v>
      </c>
      <c r="J184" s="1">
        <v>8.3000000000000007</v>
      </c>
      <c r="K184" s="1">
        <v>190</v>
      </c>
      <c r="L184" s="1">
        <v>0.15</v>
      </c>
      <c r="M184" s="1">
        <v>0.35</v>
      </c>
      <c r="O184" s="1" t="s">
        <v>390</v>
      </c>
      <c r="P184" s="1" t="s">
        <v>335</v>
      </c>
    </row>
    <row r="185" spans="1:16">
      <c r="A185" s="1" t="s">
        <v>391</v>
      </c>
      <c r="B185" s="1">
        <v>12.1</v>
      </c>
      <c r="C185" s="1">
        <v>44.3</v>
      </c>
      <c r="D185" s="1">
        <v>1.3</v>
      </c>
      <c r="E185" s="1">
        <v>0.2</v>
      </c>
      <c r="F185" s="1">
        <v>38.299999999999997</v>
      </c>
      <c r="G185" s="1">
        <v>2.4</v>
      </c>
      <c r="H185" s="1">
        <v>1.5</v>
      </c>
      <c r="I185" s="1">
        <v>4</v>
      </c>
      <c r="J185" s="1">
        <v>4.9000000000000004</v>
      </c>
      <c r="K185" s="1">
        <v>1009</v>
      </c>
      <c r="L185" s="1">
        <v>0.42</v>
      </c>
      <c r="M185" s="1">
        <v>1.34</v>
      </c>
      <c r="O185" s="1" t="s">
        <v>392</v>
      </c>
      <c r="P185" s="1" t="s">
        <v>76</v>
      </c>
    </row>
    <row r="186" spans="1:16">
      <c r="A186" s="1" t="s">
        <v>393</v>
      </c>
      <c r="B186" s="1">
        <v>19.600000000000001</v>
      </c>
      <c r="C186" s="1">
        <v>44.8</v>
      </c>
      <c r="D186" s="1">
        <v>1.4</v>
      </c>
      <c r="E186" s="1">
        <v>0.2</v>
      </c>
      <c r="F186" s="1">
        <v>32.9</v>
      </c>
      <c r="G186" s="1">
        <v>1</v>
      </c>
      <c r="H186" s="1">
        <v>0.1</v>
      </c>
      <c r="I186" s="1">
        <v>8.8000000000000007</v>
      </c>
      <c r="J186" s="1">
        <v>4.5999999999999996</v>
      </c>
      <c r="K186" s="1">
        <v>2200</v>
      </c>
      <c r="L186" s="1">
        <v>0.34</v>
      </c>
      <c r="M186" s="1">
        <v>1.51</v>
      </c>
      <c r="O186" s="1" t="s">
        <v>243</v>
      </c>
      <c r="P186" s="1" t="s">
        <v>73</v>
      </c>
    </row>
    <row r="187" spans="1:16">
      <c r="A187" s="1" t="s">
        <v>394</v>
      </c>
      <c r="B187" s="1">
        <v>0.2</v>
      </c>
      <c r="C187" s="1">
        <v>4.5999999999999996</v>
      </c>
      <c r="D187" s="1">
        <v>0.5</v>
      </c>
      <c r="E187" s="1">
        <v>0.1</v>
      </c>
      <c r="F187" s="1">
        <v>89.6</v>
      </c>
      <c r="G187" s="1">
        <v>3.7</v>
      </c>
      <c r="H187" s="1">
        <v>1.3</v>
      </c>
      <c r="I187" s="1">
        <v>26.2</v>
      </c>
      <c r="J187" s="1">
        <v>4.5999999999999996</v>
      </c>
      <c r="K187" s="1">
        <v>2900</v>
      </c>
      <c r="L187" s="1">
        <v>0.95</v>
      </c>
      <c r="M187" s="1">
        <v>1.35</v>
      </c>
      <c r="O187" s="1" t="s">
        <v>395</v>
      </c>
      <c r="P187" s="1" t="s">
        <v>73</v>
      </c>
    </row>
    <row r="188" spans="1:16">
      <c r="A188" s="1" t="s">
        <v>396</v>
      </c>
      <c r="B188" s="1">
        <v>11.5</v>
      </c>
      <c r="C188" s="1">
        <v>44.6</v>
      </c>
      <c r="D188" s="1">
        <v>2.2999999999999998</v>
      </c>
      <c r="E188" s="1">
        <v>0.4</v>
      </c>
      <c r="F188" s="1">
        <v>36.799999999999997</v>
      </c>
      <c r="G188" s="1">
        <v>3.6</v>
      </c>
      <c r="H188" s="1">
        <v>0.7</v>
      </c>
      <c r="I188" s="1">
        <v>16.399999999999999</v>
      </c>
      <c r="J188" s="1">
        <v>6.6</v>
      </c>
      <c r="K188" s="1">
        <v>486</v>
      </c>
      <c r="L188" s="1">
        <v>0.41</v>
      </c>
      <c r="M188" s="1">
        <v>1.1399999999999999</v>
      </c>
      <c r="O188" s="1" t="s">
        <v>397</v>
      </c>
      <c r="P188" s="1" t="s">
        <v>18</v>
      </c>
    </row>
    <row r="189" spans="1:16">
      <c r="A189" s="1" t="s">
        <v>398</v>
      </c>
      <c r="B189" s="1">
        <v>35.299999999999997</v>
      </c>
      <c r="C189" s="1">
        <v>40.1</v>
      </c>
      <c r="D189" s="1">
        <v>8.5</v>
      </c>
      <c r="E189" s="1">
        <v>0</v>
      </c>
      <c r="F189" s="1">
        <v>12.6</v>
      </c>
      <c r="G189" s="1">
        <v>3.5</v>
      </c>
      <c r="H189" s="1">
        <v>0</v>
      </c>
      <c r="I189" s="1">
        <v>13.5</v>
      </c>
      <c r="J189" s="1">
        <v>8.3000000000000007</v>
      </c>
      <c r="K189" s="1">
        <v>210</v>
      </c>
      <c r="L189" s="1">
        <v>0.16</v>
      </c>
      <c r="M189" s="1">
        <v>0.64</v>
      </c>
      <c r="O189" s="1" t="s">
        <v>371</v>
      </c>
      <c r="P189" s="1" t="s">
        <v>73</v>
      </c>
    </row>
    <row r="190" spans="1:16">
      <c r="A190" s="1" t="s">
        <v>399</v>
      </c>
      <c r="B190" s="1">
        <v>18.100000000000001</v>
      </c>
      <c r="C190" s="1">
        <v>44.5</v>
      </c>
      <c r="D190" s="1">
        <v>10.5</v>
      </c>
      <c r="E190" s="1">
        <v>0</v>
      </c>
      <c r="F190" s="1">
        <v>21.1</v>
      </c>
      <c r="G190" s="1">
        <v>5.8</v>
      </c>
      <c r="H190" s="1">
        <v>0</v>
      </c>
      <c r="I190" s="1">
        <v>15.3</v>
      </c>
      <c r="J190" s="1">
        <v>7.6</v>
      </c>
      <c r="K190" s="1">
        <v>555</v>
      </c>
      <c r="L190" s="1">
        <v>0.27</v>
      </c>
      <c r="M190" s="1">
        <v>0.61</v>
      </c>
      <c r="O190" s="1" t="s">
        <v>400</v>
      </c>
      <c r="P190" s="1" t="s">
        <v>76</v>
      </c>
    </row>
    <row r="191" spans="1:16">
      <c r="A191" s="1" t="s">
        <v>401</v>
      </c>
      <c r="B191" s="1">
        <v>7.4</v>
      </c>
      <c r="C191" s="1">
        <v>42.4</v>
      </c>
      <c r="D191" s="1">
        <v>0</v>
      </c>
      <c r="E191" s="1">
        <v>0</v>
      </c>
      <c r="F191" s="1">
        <v>50.2</v>
      </c>
      <c r="G191" s="1">
        <v>0</v>
      </c>
      <c r="H191" s="1">
        <v>0</v>
      </c>
      <c r="I191" s="1">
        <v>15</v>
      </c>
      <c r="K191" s="1">
        <v>950</v>
      </c>
      <c r="L191" s="1">
        <v>0.5</v>
      </c>
      <c r="O191" s="1" t="s">
        <v>402</v>
      </c>
      <c r="P191" s="1" t="s">
        <v>73</v>
      </c>
    </row>
    <row r="192" spans="1:16">
      <c r="A192" s="1" t="s">
        <v>403</v>
      </c>
      <c r="B192" s="1">
        <v>34.5</v>
      </c>
      <c r="C192" s="1">
        <v>36.299999999999997</v>
      </c>
      <c r="D192" s="1">
        <v>12.9</v>
      </c>
      <c r="E192" s="1">
        <v>1.6</v>
      </c>
      <c r="F192" s="1">
        <v>10.3</v>
      </c>
      <c r="G192" s="1">
        <v>3.9</v>
      </c>
      <c r="H192" s="1">
        <v>0.6</v>
      </c>
      <c r="I192" s="1">
        <v>-6</v>
      </c>
      <c r="J192" s="1">
        <v>9.3000000000000007</v>
      </c>
      <c r="K192" s="1">
        <v>190</v>
      </c>
      <c r="L192" s="1">
        <v>0.15</v>
      </c>
      <c r="M192" s="1">
        <v>0.44</v>
      </c>
      <c r="O192" s="1" t="s">
        <v>390</v>
      </c>
      <c r="P192" s="1" t="s">
        <v>335</v>
      </c>
    </row>
    <row r="193" spans="1:16">
      <c r="A193" s="1" t="s">
        <v>404</v>
      </c>
      <c r="B193" s="1">
        <v>19.3</v>
      </c>
      <c r="C193" s="1">
        <v>42.6</v>
      </c>
      <c r="D193" s="1">
        <v>9.6999999999999993</v>
      </c>
      <c r="E193" s="1">
        <v>1.2</v>
      </c>
      <c r="F193" s="1">
        <v>20.8</v>
      </c>
      <c r="G193" s="1">
        <v>5.0999999999999996</v>
      </c>
      <c r="H193" s="1">
        <v>1.3</v>
      </c>
      <c r="I193" s="1">
        <v>12.9</v>
      </c>
      <c r="J193" s="1">
        <v>6.8</v>
      </c>
      <c r="K193" s="1">
        <v>556</v>
      </c>
      <c r="L193" s="1">
        <v>0.27</v>
      </c>
      <c r="M193" s="1">
        <v>0.63</v>
      </c>
      <c r="O193" s="1" t="s">
        <v>405</v>
      </c>
      <c r="P193" s="1" t="s">
        <v>76</v>
      </c>
    </row>
    <row r="194" spans="1:16">
      <c r="A194" s="1" t="s">
        <v>406</v>
      </c>
      <c r="B194" s="1">
        <v>7.9</v>
      </c>
      <c r="C194" s="1">
        <v>24.4</v>
      </c>
      <c r="D194" s="1">
        <v>19.600000000000001</v>
      </c>
      <c r="E194" s="1">
        <v>1</v>
      </c>
      <c r="F194" s="1">
        <v>18.100000000000001</v>
      </c>
      <c r="G194" s="1">
        <v>23.7</v>
      </c>
      <c r="H194" s="1">
        <v>5.0999999999999996</v>
      </c>
      <c r="I194" s="1">
        <v>18.100000000000001</v>
      </c>
      <c r="J194" s="1">
        <v>7.9</v>
      </c>
      <c r="K194" s="1">
        <v>840</v>
      </c>
      <c r="L194" s="1">
        <v>0.47</v>
      </c>
      <c r="M194" s="1">
        <v>-0.01</v>
      </c>
      <c r="O194" s="1" t="s">
        <v>407</v>
      </c>
      <c r="P194" s="1" t="s">
        <v>73</v>
      </c>
    </row>
    <row r="195" spans="1:16">
      <c r="A195" s="1" t="s">
        <v>408</v>
      </c>
      <c r="B195" s="1">
        <v>3.5</v>
      </c>
      <c r="C195" s="1">
        <v>24.9</v>
      </c>
      <c r="D195" s="1">
        <v>10.199999999999999</v>
      </c>
      <c r="E195" s="1">
        <v>1</v>
      </c>
      <c r="F195" s="1">
        <v>32.5</v>
      </c>
      <c r="G195" s="1">
        <v>23.8</v>
      </c>
      <c r="H195" s="1">
        <v>4.0999999999999996</v>
      </c>
      <c r="I195" s="1">
        <v>25</v>
      </c>
      <c r="J195" s="1">
        <v>7.6</v>
      </c>
      <c r="K195" s="1">
        <v>30</v>
      </c>
      <c r="L195" s="1">
        <v>0.6</v>
      </c>
      <c r="M195" s="1">
        <v>0.23</v>
      </c>
      <c r="O195" s="1" t="s">
        <v>332</v>
      </c>
      <c r="P195" s="1" t="s">
        <v>73</v>
      </c>
    </row>
    <row r="196" spans="1:16">
      <c r="A196" s="1" t="s">
        <v>409</v>
      </c>
      <c r="B196" s="1">
        <v>4.5999999999999996</v>
      </c>
      <c r="C196" s="1">
        <v>38.5</v>
      </c>
      <c r="D196" s="1">
        <v>0.9</v>
      </c>
      <c r="E196" s="1">
        <v>1</v>
      </c>
      <c r="F196" s="1">
        <v>52.9</v>
      </c>
      <c r="G196" s="1">
        <v>1.2</v>
      </c>
      <c r="H196" s="1">
        <v>1</v>
      </c>
      <c r="I196" s="1">
        <v>0.7</v>
      </c>
      <c r="J196" s="1">
        <v>4.5</v>
      </c>
      <c r="K196" s="1">
        <v>569</v>
      </c>
      <c r="L196" s="1">
        <v>0.55000000000000004</v>
      </c>
      <c r="M196" s="1">
        <v>1.65</v>
      </c>
      <c r="O196" s="1" t="s">
        <v>410</v>
      </c>
      <c r="P196" s="1" t="s">
        <v>18</v>
      </c>
    </row>
    <row r="197" spans="1:16">
      <c r="A197" s="1" t="s">
        <v>411</v>
      </c>
      <c r="B197" s="1">
        <v>24.5</v>
      </c>
      <c r="C197" s="1">
        <v>49.8</v>
      </c>
      <c r="D197" s="1">
        <v>1.8</v>
      </c>
      <c r="E197" s="1">
        <v>0</v>
      </c>
      <c r="F197" s="1">
        <v>22.5</v>
      </c>
      <c r="G197" s="1">
        <v>1.4</v>
      </c>
      <c r="H197" s="1">
        <v>0</v>
      </c>
      <c r="I197" s="1">
        <v>13.5</v>
      </c>
      <c r="J197" s="1">
        <v>8.3000000000000007</v>
      </c>
      <c r="K197" s="1">
        <v>210</v>
      </c>
      <c r="L197" s="1">
        <v>0.24</v>
      </c>
      <c r="M197" s="1">
        <v>1.35</v>
      </c>
      <c r="O197" s="1" t="s">
        <v>371</v>
      </c>
      <c r="P197" s="1" t="s">
        <v>73</v>
      </c>
    </row>
    <row r="198" spans="1:16">
      <c r="A198" s="1" t="s">
        <v>412</v>
      </c>
      <c r="B198" s="1">
        <v>6.9</v>
      </c>
      <c r="C198" s="1">
        <v>35.9</v>
      </c>
      <c r="D198" s="1">
        <v>2.5</v>
      </c>
      <c r="E198" s="1">
        <v>0</v>
      </c>
      <c r="F198" s="1">
        <v>48.6</v>
      </c>
      <c r="G198" s="1">
        <v>4.4000000000000004</v>
      </c>
      <c r="H198" s="1">
        <v>1.6</v>
      </c>
      <c r="I198" s="1">
        <v>15.3</v>
      </c>
      <c r="J198" s="1">
        <v>7.7</v>
      </c>
      <c r="K198" s="1">
        <v>611</v>
      </c>
      <c r="L198" s="1">
        <v>0.55000000000000004</v>
      </c>
      <c r="M198" s="1">
        <v>1.08</v>
      </c>
      <c r="O198" s="1" t="s">
        <v>413</v>
      </c>
      <c r="P198" s="1" t="s">
        <v>76</v>
      </c>
    </row>
    <row r="199" spans="1:16">
      <c r="A199" s="1" t="s">
        <v>414</v>
      </c>
      <c r="B199" s="1">
        <v>21.8</v>
      </c>
      <c r="C199" s="1">
        <v>42.2</v>
      </c>
      <c r="D199" s="1">
        <v>11.8</v>
      </c>
      <c r="E199" s="1">
        <v>0</v>
      </c>
      <c r="F199" s="1">
        <v>16.899999999999999</v>
      </c>
      <c r="G199" s="1">
        <v>6.7</v>
      </c>
      <c r="H199" s="1">
        <v>0.6</v>
      </c>
      <c r="I199" s="1">
        <v>6.6</v>
      </c>
      <c r="J199" s="1">
        <v>7.5</v>
      </c>
      <c r="K199" s="1">
        <v>450</v>
      </c>
      <c r="L199" s="1">
        <v>0.24</v>
      </c>
      <c r="M199" s="1">
        <v>0.5</v>
      </c>
      <c r="O199" s="1" t="s">
        <v>415</v>
      </c>
      <c r="P199" s="1" t="s">
        <v>73</v>
      </c>
    </row>
    <row r="200" spans="1:16">
      <c r="A200" s="1" t="s">
        <v>416</v>
      </c>
      <c r="B200" s="1">
        <v>24.7</v>
      </c>
      <c r="C200" s="1">
        <v>41.9</v>
      </c>
      <c r="D200" s="1">
        <v>6.8</v>
      </c>
      <c r="E200" s="1">
        <v>1</v>
      </c>
      <c r="F200" s="1">
        <v>19.100000000000001</v>
      </c>
      <c r="G200" s="1">
        <v>5.4</v>
      </c>
      <c r="H200" s="1">
        <v>1.3</v>
      </c>
      <c r="I200" s="1">
        <v>11.7</v>
      </c>
      <c r="J200" s="1">
        <v>6.6</v>
      </c>
      <c r="K200" s="1">
        <v>719</v>
      </c>
      <c r="L200" s="1">
        <v>0.26</v>
      </c>
      <c r="M200" s="1">
        <v>0.7</v>
      </c>
      <c r="O200" s="1" t="s">
        <v>417</v>
      </c>
      <c r="P200" s="1" t="s">
        <v>76</v>
      </c>
    </row>
    <row r="201" spans="1:16">
      <c r="A201" s="1" t="s">
        <v>418</v>
      </c>
      <c r="B201" s="1">
        <v>8.3000000000000007</v>
      </c>
      <c r="C201" s="1">
        <v>24.3</v>
      </c>
      <c r="D201" s="1">
        <v>19.7</v>
      </c>
      <c r="E201" s="1">
        <v>1.1000000000000001</v>
      </c>
      <c r="F201" s="1">
        <v>18.600000000000001</v>
      </c>
      <c r="G201" s="1">
        <v>23.3</v>
      </c>
      <c r="H201" s="1">
        <v>4.7</v>
      </c>
      <c r="I201" s="1">
        <v>18.100000000000001</v>
      </c>
      <c r="J201" s="1">
        <v>8.1</v>
      </c>
      <c r="K201" s="1">
        <v>840</v>
      </c>
      <c r="L201" s="1">
        <v>0.47</v>
      </c>
      <c r="M201" s="1">
        <v>0</v>
      </c>
      <c r="O201" s="1" t="s">
        <v>407</v>
      </c>
      <c r="P201" s="1" t="s">
        <v>73</v>
      </c>
    </row>
    <row r="202" spans="1:16">
      <c r="A202" s="1" t="s">
        <v>419</v>
      </c>
      <c r="B202" s="1">
        <v>0.2</v>
      </c>
      <c r="C202" s="1">
        <v>4.4000000000000004</v>
      </c>
      <c r="D202" s="1">
        <v>0.3</v>
      </c>
      <c r="E202" s="1">
        <v>0.2</v>
      </c>
      <c r="F202" s="1">
        <v>93.4</v>
      </c>
      <c r="G202" s="1">
        <v>1.1000000000000001</v>
      </c>
      <c r="H202" s="1">
        <v>0.4</v>
      </c>
      <c r="I202" s="1">
        <v>25.5</v>
      </c>
      <c r="J202" s="1">
        <v>4.4000000000000004</v>
      </c>
      <c r="K202" s="1">
        <v>1350</v>
      </c>
      <c r="L202" s="1">
        <v>0.95</v>
      </c>
      <c r="M202" s="1">
        <v>1.86</v>
      </c>
      <c r="O202" s="1" t="s">
        <v>420</v>
      </c>
      <c r="P202" s="1" t="s">
        <v>73</v>
      </c>
    </row>
    <row r="203" spans="1:16">
      <c r="A203" s="1" t="s">
        <v>421</v>
      </c>
      <c r="B203" s="1">
        <v>3.7</v>
      </c>
      <c r="C203" s="1">
        <v>30.3</v>
      </c>
      <c r="D203" s="1">
        <v>0.7</v>
      </c>
      <c r="E203" s="1">
        <v>0.5</v>
      </c>
      <c r="F203" s="1">
        <v>62.8</v>
      </c>
      <c r="G203" s="1">
        <v>1.4</v>
      </c>
      <c r="H203" s="1">
        <v>0.6</v>
      </c>
      <c r="I203" s="1">
        <v>1.9</v>
      </c>
      <c r="J203" s="1">
        <v>4.5</v>
      </c>
      <c r="K203" s="1">
        <v>569</v>
      </c>
      <c r="L203" s="1">
        <v>0.65</v>
      </c>
      <c r="M203" s="1">
        <v>1.66</v>
      </c>
      <c r="O203" s="1" t="s">
        <v>422</v>
      </c>
      <c r="P203" s="1" t="s">
        <v>18</v>
      </c>
    </row>
    <row r="204" spans="1:16">
      <c r="A204" s="1" t="s">
        <v>423</v>
      </c>
      <c r="B204" s="1">
        <v>8.5</v>
      </c>
      <c r="C204" s="1">
        <v>50.9</v>
      </c>
      <c r="D204" s="1">
        <v>2</v>
      </c>
      <c r="E204" s="1">
        <v>0</v>
      </c>
      <c r="F204" s="1">
        <v>36.700000000000003</v>
      </c>
      <c r="G204" s="1">
        <v>1.9</v>
      </c>
      <c r="H204" s="1">
        <v>0</v>
      </c>
      <c r="I204" s="1">
        <v>2.5</v>
      </c>
      <c r="J204" s="1">
        <v>5.6</v>
      </c>
      <c r="K204" s="1">
        <v>500</v>
      </c>
      <c r="L204" s="1">
        <v>0.39</v>
      </c>
      <c r="M204" s="1">
        <v>1.35</v>
      </c>
      <c r="O204" s="1" t="s">
        <v>424</v>
      </c>
      <c r="P204" s="1" t="s">
        <v>73</v>
      </c>
    </row>
    <row r="205" spans="1:16">
      <c r="A205" s="1" t="s">
        <v>425</v>
      </c>
      <c r="B205" s="1">
        <v>18.899999999999999</v>
      </c>
      <c r="C205" s="1">
        <v>42.8</v>
      </c>
      <c r="D205" s="1">
        <v>16.8</v>
      </c>
      <c r="E205" s="1">
        <v>0</v>
      </c>
      <c r="F205" s="1">
        <v>14.5</v>
      </c>
      <c r="G205" s="1">
        <v>7</v>
      </c>
      <c r="H205" s="1">
        <v>0</v>
      </c>
      <c r="I205" s="1">
        <v>11.3</v>
      </c>
      <c r="J205" s="1">
        <v>8.1</v>
      </c>
      <c r="K205" s="1">
        <v>543</v>
      </c>
      <c r="L205" s="1">
        <v>0.21</v>
      </c>
      <c r="M205" s="1">
        <v>0.38</v>
      </c>
      <c r="O205" s="1" t="s">
        <v>426</v>
      </c>
      <c r="P205" s="1" t="s">
        <v>76</v>
      </c>
    </row>
    <row r="206" spans="1:16">
      <c r="A206" s="1" t="s">
        <v>427</v>
      </c>
      <c r="B206" s="1">
        <v>16.100000000000001</v>
      </c>
      <c r="C206" s="1">
        <v>50.2</v>
      </c>
      <c r="D206" s="1">
        <v>0.9</v>
      </c>
      <c r="E206" s="1">
        <v>0.3</v>
      </c>
      <c r="F206" s="1">
        <v>31.9</v>
      </c>
      <c r="G206" s="1">
        <v>0.5</v>
      </c>
      <c r="H206" s="1">
        <v>0</v>
      </c>
      <c r="I206" s="1">
        <v>-2.9</v>
      </c>
      <c r="J206" s="1">
        <v>5.2</v>
      </c>
      <c r="K206" s="1">
        <v>260</v>
      </c>
      <c r="L206" s="1">
        <v>0.32</v>
      </c>
      <c r="M206" s="1">
        <v>1.76</v>
      </c>
      <c r="O206" s="1" t="s">
        <v>428</v>
      </c>
      <c r="P206" s="1" t="s">
        <v>73</v>
      </c>
    </row>
    <row r="207" spans="1:16">
      <c r="A207" s="1" t="s">
        <v>429</v>
      </c>
      <c r="B207" s="1">
        <v>0.2</v>
      </c>
      <c r="C207" s="1">
        <v>3.7</v>
      </c>
      <c r="D207" s="1">
        <v>0.2</v>
      </c>
      <c r="E207" s="1">
        <v>0</v>
      </c>
      <c r="F207" s="1">
        <v>93.1</v>
      </c>
      <c r="G207" s="1">
        <v>1.6</v>
      </c>
      <c r="H207" s="1">
        <v>1.2</v>
      </c>
      <c r="I207" s="1">
        <v>22.8</v>
      </c>
      <c r="J207" s="1">
        <v>5.0999999999999996</v>
      </c>
      <c r="K207" s="1">
        <v>1177</v>
      </c>
      <c r="L207" s="1">
        <v>0.96</v>
      </c>
      <c r="M207" s="1">
        <v>1.74</v>
      </c>
      <c r="O207" s="1" t="s">
        <v>430</v>
      </c>
    </row>
    <row r="208" spans="1:16">
      <c r="A208" s="1" t="s">
        <v>431</v>
      </c>
      <c r="B208" s="1">
        <v>9.6999999999999993</v>
      </c>
      <c r="C208" s="1">
        <v>39.1</v>
      </c>
      <c r="D208" s="1">
        <v>16.600000000000001</v>
      </c>
      <c r="E208" s="1">
        <v>1.7</v>
      </c>
      <c r="F208" s="1">
        <v>18.899999999999999</v>
      </c>
      <c r="G208" s="1">
        <v>11.9</v>
      </c>
      <c r="H208" s="1">
        <v>2.2000000000000002</v>
      </c>
      <c r="I208" s="1">
        <v>12.8</v>
      </c>
      <c r="J208" s="1">
        <v>6.3</v>
      </c>
      <c r="K208" s="1">
        <v>568</v>
      </c>
      <c r="L208" s="1">
        <v>0.33</v>
      </c>
      <c r="M208" s="1">
        <v>0.31</v>
      </c>
      <c r="O208" s="1" t="s">
        <v>432</v>
      </c>
      <c r="P208" s="1" t="s">
        <v>76</v>
      </c>
    </row>
    <row r="209" spans="1:16">
      <c r="A209" s="1" t="s">
        <v>433</v>
      </c>
      <c r="B209" s="1">
        <v>14.7</v>
      </c>
      <c r="C209" s="1">
        <v>46.9</v>
      </c>
      <c r="D209" s="1">
        <v>0.9</v>
      </c>
      <c r="E209" s="1">
        <v>0.4</v>
      </c>
      <c r="F209" s="1">
        <v>35.1</v>
      </c>
      <c r="G209" s="1">
        <v>1.6</v>
      </c>
      <c r="H209" s="1">
        <v>0.4</v>
      </c>
      <c r="I209" s="1">
        <v>3.6</v>
      </c>
      <c r="J209" s="1">
        <v>5.0999999999999996</v>
      </c>
      <c r="K209" s="1">
        <v>750</v>
      </c>
      <c r="L209" s="1">
        <v>0.37</v>
      </c>
      <c r="M209" s="1">
        <v>1.51</v>
      </c>
      <c r="O209" s="1" t="s">
        <v>434</v>
      </c>
      <c r="P209" s="1" t="s">
        <v>73</v>
      </c>
    </row>
    <row r="210" spans="1:16">
      <c r="A210" s="1" t="s">
        <v>435</v>
      </c>
      <c r="B210" s="1">
        <v>2</v>
      </c>
      <c r="C210" s="1">
        <v>4.5</v>
      </c>
      <c r="D210" s="1">
        <v>0.5</v>
      </c>
      <c r="E210" s="1">
        <v>0.2</v>
      </c>
      <c r="F210" s="1">
        <v>89.2</v>
      </c>
      <c r="G210" s="1">
        <v>1.9</v>
      </c>
      <c r="H210" s="1">
        <v>1.7</v>
      </c>
      <c r="I210" s="1">
        <v>26.2</v>
      </c>
      <c r="J210" s="1">
        <v>4</v>
      </c>
      <c r="K210" s="1">
        <v>2900</v>
      </c>
      <c r="L210" s="1">
        <v>0.93</v>
      </c>
      <c r="M210" s="1">
        <v>1.6</v>
      </c>
      <c r="O210" s="1" t="s">
        <v>436</v>
      </c>
      <c r="P210" s="1" t="s">
        <v>73</v>
      </c>
    </row>
    <row r="211" spans="1:16">
      <c r="A211" s="1" t="s">
        <v>437</v>
      </c>
      <c r="B211" s="1">
        <v>20.6</v>
      </c>
      <c r="C211" s="1">
        <v>36.200000000000003</v>
      </c>
      <c r="D211" s="1">
        <v>17.7</v>
      </c>
      <c r="E211" s="1">
        <v>1.2</v>
      </c>
      <c r="F211" s="1">
        <v>15.5</v>
      </c>
      <c r="G211" s="1">
        <v>7.6</v>
      </c>
      <c r="H211" s="1">
        <v>1.1000000000000001</v>
      </c>
      <c r="I211" s="1">
        <v>7.7</v>
      </c>
      <c r="J211" s="1">
        <v>7.7</v>
      </c>
      <c r="K211" s="1">
        <v>578</v>
      </c>
      <c r="L211" s="1">
        <v>0.24</v>
      </c>
      <c r="M211" s="1">
        <v>0.31</v>
      </c>
      <c r="O211" s="1" t="s">
        <v>438</v>
      </c>
      <c r="P211" s="1" t="s">
        <v>18</v>
      </c>
    </row>
    <row r="212" spans="1:16">
      <c r="A212" s="1" t="s">
        <v>439</v>
      </c>
      <c r="B212" s="1">
        <v>11.6</v>
      </c>
      <c r="C212" s="1">
        <v>49.1</v>
      </c>
      <c r="D212" s="1">
        <v>2.1</v>
      </c>
      <c r="E212" s="1">
        <v>0</v>
      </c>
      <c r="F212" s="1">
        <v>35.4</v>
      </c>
      <c r="G212" s="1">
        <v>1.7</v>
      </c>
      <c r="H212" s="1">
        <v>0</v>
      </c>
      <c r="I212" s="1">
        <v>2.5</v>
      </c>
      <c r="J212" s="1">
        <v>6</v>
      </c>
      <c r="K212" s="1">
        <v>500</v>
      </c>
      <c r="L212" s="1">
        <v>0.37</v>
      </c>
      <c r="M212" s="1">
        <v>1.34</v>
      </c>
      <c r="O212" s="1" t="s">
        <v>424</v>
      </c>
      <c r="P212" s="1" t="s">
        <v>73</v>
      </c>
    </row>
    <row r="213" spans="1:16">
      <c r="A213" s="1" t="s">
        <v>440</v>
      </c>
      <c r="B213" s="1">
        <v>27.1</v>
      </c>
      <c r="C213" s="1">
        <v>41.2</v>
      </c>
      <c r="D213" s="1">
        <v>8.1</v>
      </c>
      <c r="E213" s="1">
        <v>0</v>
      </c>
      <c r="F213" s="1">
        <v>17</v>
      </c>
      <c r="G213" s="1">
        <v>5.4</v>
      </c>
      <c r="H213" s="1">
        <v>1.3</v>
      </c>
      <c r="I213" s="1">
        <v>8.5</v>
      </c>
      <c r="J213" s="1">
        <v>6.9</v>
      </c>
      <c r="K213" s="1">
        <v>613</v>
      </c>
      <c r="L213" s="1">
        <v>0.24</v>
      </c>
      <c r="M213" s="1">
        <v>0.64</v>
      </c>
      <c r="O213" s="1" t="s">
        <v>441</v>
      </c>
      <c r="P213" s="1" t="s">
        <v>76</v>
      </c>
    </row>
    <row r="214" spans="1:16">
      <c r="A214" s="1" t="s">
        <v>442</v>
      </c>
      <c r="B214" s="1">
        <v>14.4</v>
      </c>
      <c r="C214" s="1">
        <v>44.8</v>
      </c>
      <c r="D214" s="1">
        <v>0.6</v>
      </c>
      <c r="E214" s="1">
        <v>0.1</v>
      </c>
      <c r="F214" s="1">
        <v>39.299999999999997</v>
      </c>
      <c r="G214" s="1">
        <v>0.8</v>
      </c>
      <c r="H214" s="1">
        <v>0</v>
      </c>
      <c r="I214" s="1">
        <v>-2.9</v>
      </c>
      <c r="J214" s="1">
        <v>5.4</v>
      </c>
      <c r="K214" s="1">
        <v>260</v>
      </c>
      <c r="L214" s="1">
        <v>0.4</v>
      </c>
      <c r="M214" s="1">
        <v>1.78</v>
      </c>
      <c r="O214" s="1" t="s">
        <v>428</v>
      </c>
      <c r="P214" s="1" t="s">
        <v>73</v>
      </c>
    </row>
    <row r="215" spans="1:16">
      <c r="A215" s="1" t="s">
        <v>443</v>
      </c>
      <c r="B215" s="1">
        <v>0.3</v>
      </c>
      <c r="C215" s="1">
        <v>4.3</v>
      </c>
      <c r="D215" s="1">
        <v>0.1</v>
      </c>
      <c r="E215" s="1">
        <v>0</v>
      </c>
      <c r="F215" s="1">
        <v>92.9</v>
      </c>
      <c r="G215" s="1">
        <v>1.8</v>
      </c>
      <c r="H215" s="1">
        <v>0.7</v>
      </c>
      <c r="I215" s="1">
        <v>22.4</v>
      </c>
      <c r="J215" s="1">
        <v>4.5999999999999996</v>
      </c>
      <c r="K215" s="1">
        <v>2006</v>
      </c>
      <c r="L215" s="1">
        <v>0.95</v>
      </c>
      <c r="M215" s="1">
        <v>1.71</v>
      </c>
      <c r="O215" s="1" t="s">
        <v>444</v>
      </c>
      <c r="P215" s="1" t="s">
        <v>18</v>
      </c>
    </row>
    <row r="216" spans="1:16">
      <c r="A216" s="1" t="s">
        <v>445</v>
      </c>
      <c r="B216" s="1">
        <v>12.9</v>
      </c>
      <c r="C216" s="1">
        <v>45.8</v>
      </c>
      <c r="D216" s="1">
        <v>7.5</v>
      </c>
      <c r="E216" s="1">
        <v>1.2</v>
      </c>
      <c r="F216" s="1">
        <v>22.8</v>
      </c>
      <c r="G216" s="1">
        <v>7.5</v>
      </c>
      <c r="H216" s="1">
        <v>2.2999999999999998</v>
      </c>
      <c r="I216" s="1">
        <v>11.5</v>
      </c>
      <c r="J216" s="1">
        <v>6.4</v>
      </c>
      <c r="K216" s="1">
        <v>770</v>
      </c>
      <c r="L216" s="1">
        <v>0.33</v>
      </c>
      <c r="M216" s="1">
        <v>0.66</v>
      </c>
      <c r="O216" s="1" t="s">
        <v>446</v>
      </c>
      <c r="P216" s="1" t="s">
        <v>76</v>
      </c>
    </row>
    <row r="217" spans="1:16">
      <c r="A217" s="1" t="s">
        <v>447</v>
      </c>
      <c r="B217" s="1">
        <v>10.5</v>
      </c>
      <c r="C217" s="1">
        <v>28.7</v>
      </c>
      <c r="D217" s="1">
        <v>20.2</v>
      </c>
      <c r="E217" s="1">
        <v>1.4</v>
      </c>
      <c r="F217" s="1">
        <v>19.8</v>
      </c>
      <c r="G217" s="1">
        <v>16.600000000000001</v>
      </c>
      <c r="H217" s="1">
        <v>2.8</v>
      </c>
      <c r="I217" s="1">
        <v>11.5</v>
      </c>
      <c r="J217" s="1">
        <v>7.5</v>
      </c>
      <c r="K217" s="17"/>
      <c r="L217" s="1">
        <v>0.39</v>
      </c>
      <c r="M217" s="1">
        <v>0.12</v>
      </c>
      <c r="O217" s="1" t="s">
        <v>448</v>
      </c>
      <c r="P217" s="1" t="s">
        <v>84</v>
      </c>
    </row>
    <row r="218" spans="1:16">
      <c r="A218" s="1" t="s">
        <v>449</v>
      </c>
      <c r="B218" s="1">
        <v>0.1</v>
      </c>
      <c r="C218" s="1">
        <v>2.2000000000000002</v>
      </c>
      <c r="D218" s="1">
        <v>0.1</v>
      </c>
      <c r="E218" s="1">
        <v>0.1</v>
      </c>
      <c r="F218" s="1">
        <v>95.3</v>
      </c>
      <c r="G218" s="1">
        <v>1.3</v>
      </c>
      <c r="H218" s="1">
        <v>0.8</v>
      </c>
      <c r="I218" s="1">
        <v>26.9</v>
      </c>
      <c r="J218" s="1">
        <v>4.0999999999999996</v>
      </c>
      <c r="K218" s="1">
        <v>2104</v>
      </c>
      <c r="L218" s="1">
        <v>0.97</v>
      </c>
      <c r="M218" s="1">
        <v>1.83</v>
      </c>
      <c r="O218" s="1" t="s">
        <v>450</v>
      </c>
      <c r="P218" s="1" t="s">
        <v>73</v>
      </c>
    </row>
    <row r="219" spans="1:16">
      <c r="A219" s="1" t="s">
        <v>451</v>
      </c>
      <c r="B219" s="1">
        <v>1.3</v>
      </c>
      <c r="C219" s="1">
        <v>24.1</v>
      </c>
      <c r="D219" s="1">
        <v>0.8</v>
      </c>
      <c r="E219" s="1">
        <v>0.5</v>
      </c>
      <c r="F219" s="1">
        <v>70.3</v>
      </c>
      <c r="G219" s="1">
        <v>2.1</v>
      </c>
      <c r="H219" s="1">
        <v>0.8</v>
      </c>
      <c r="I219" s="1">
        <v>5.3</v>
      </c>
      <c r="J219" s="1">
        <v>4</v>
      </c>
      <c r="K219" s="1">
        <v>641</v>
      </c>
      <c r="L219" s="1">
        <v>0.73</v>
      </c>
      <c r="M219" s="1">
        <v>1.51</v>
      </c>
      <c r="O219" s="1" t="s">
        <v>452</v>
      </c>
      <c r="P219" s="1" t="s">
        <v>18</v>
      </c>
    </row>
    <row r="220" spans="1:16">
      <c r="A220" s="1" t="s">
        <v>453</v>
      </c>
      <c r="B220" s="1">
        <v>9.6999999999999993</v>
      </c>
      <c r="C220" s="1">
        <v>40.200000000000003</v>
      </c>
      <c r="D220" s="1">
        <v>7.1</v>
      </c>
      <c r="E220" s="1">
        <v>0</v>
      </c>
      <c r="F220" s="1">
        <v>35.700000000000003</v>
      </c>
      <c r="G220" s="1">
        <v>7.4</v>
      </c>
      <c r="H220" s="1">
        <v>0</v>
      </c>
      <c r="I220" s="1">
        <v>14.3</v>
      </c>
      <c r="J220" s="1">
        <v>7.9</v>
      </c>
      <c r="L220" s="1">
        <v>0.43</v>
      </c>
      <c r="M220" s="1">
        <v>0.72</v>
      </c>
      <c r="O220" s="1" t="s">
        <v>454</v>
      </c>
      <c r="P220" s="1" t="s">
        <v>84</v>
      </c>
    </row>
    <row r="221" spans="1:16">
      <c r="A221" s="1" t="s">
        <v>455</v>
      </c>
      <c r="B221" s="1">
        <v>8.1999999999999993</v>
      </c>
      <c r="C221" s="1">
        <v>47.4</v>
      </c>
      <c r="D221" s="1">
        <v>0</v>
      </c>
      <c r="E221" s="1">
        <v>0</v>
      </c>
      <c r="F221" s="1">
        <v>42.3</v>
      </c>
      <c r="G221" s="1">
        <v>2.1</v>
      </c>
      <c r="H221" s="1">
        <v>0</v>
      </c>
      <c r="I221" s="1">
        <v>9.1999999999999993</v>
      </c>
      <c r="J221" s="1">
        <v>5.4</v>
      </c>
      <c r="K221" s="1">
        <v>574</v>
      </c>
      <c r="L221" s="1">
        <v>0.44</v>
      </c>
      <c r="M221" s="1">
        <v>1.63</v>
      </c>
      <c r="O221" s="1" t="s">
        <v>456</v>
      </c>
      <c r="P221" s="1" t="s">
        <v>76</v>
      </c>
    </row>
    <row r="222" spans="1:16">
      <c r="A222" s="1" t="s">
        <v>457</v>
      </c>
      <c r="B222" s="1">
        <v>16.7</v>
      </c>
      <c r="C222" s="1">
        <v>58</v>
      </c>
      <c r="D222" s="1">
        <v>6.8</v>
      </c>
      <c r="E222" s="1">
        <v>0</v>
      </c>
      <c r="F222" s="1">
        <v>14.3</v>
      </c>
      <c r="G222" s="1">
        <v>3.6</v>
      </c>
      <c r="H222" s="1">
        <v>0.6</v>
      </c>
      <c r="I222" s="1">
        <v>10.3</v>
      </c>
      <c r="J222" s="1">
        <v>7.3</v>
      </c>
      <c r="K222" s="1">
        <v>400</v>
      </c>
      <c r="L222" s="1">
        <v>0.19</v>
      </c>
      <c r="M222" s="1">
        <v>0.84</v>
      </c>
      <c r="O222" s="1" t="s">
        <v>458</v>
      </c>
      <c r="P222" s="1" t="s">
        <v>73</v>
      </c>
    </row>
    <row r="223" spans="1:16">
      <c r="A223" s="1" t="s">
        <v>459</v>
      </c>
      <c r="B223" s="1">
        <v>0.5</v>
      </c>
      <c r="C223" s="1">
        <v>4</v>
      </c>
      <c r="D223" s="1">
        <v>0.4</v>
      </c>
      <c r="E223" s="1">
        <v>0</v>
      </c>
      <c r="F223" s="1">
        <v>93.7</v>
      </c>
      <c r="G223" s="1">
        <v>0.6</v>
      </c>
      <c r="H223" s="1">
        <v>0.8</v>
      </c>
      <c r="I223" s="1">
        <v>21.9</v>
      </c>
      <c r="J223" s="1">
        <v>4.9000000000000004</v>
      </c>
      <c r="K223" s="1">
        <v>1679</v>
      </c>
      <c r="L223" s="1">
        <v>0.95</v>
      </c>
      <c r="M223" s="1">
        <v>1.99</v>
      </c>
      <c r="O223" s="1" t="s">
        <v>460</v>
      </c>
      <c r="P223" s="1" t="s">
        <v>18</v>
      </c>
    </row>
    <row r="224" spans="1:16">
      <c r="A224" s="1" t="s">
        <v>461</v>
      </c>
      <c r="B224" s="1">
        <v>13.5</v>
      </c>
      <c r="C224" s="1">
        <v>45.8</v>
      </c>
      <c r="D224" s="1">
        <v>1.3</v>
      </c>
      <c r="E224" s="1">
        <v>0.9</v>
      </c>
      <c r="F224" s="1">
        <v>36</v>
      </c>
      <c r="G224" s="1">
        <v>1.9</v>
      </c>
      <c r="H224" s="1">
        <v>0.5</v>
      </c>
      <c r="I224" s="1">
        <v>10.1</v>
      </c>
      <c r="J224" s="1">
        <v>5.5</v>
      </c>
      <c r="K224" s="1">
        <v>959</v>
      </c>
      <c r="L224" s="1">
        <v>0.38</v>
      </c>
      <c r="M224" s="1">
        <v>1.4</v>
      </c>
      <c r="O224" s="1" t="s">
        <v>462</v>
      </c>
      <c r="P224" s="1" t="s">
        <v>76</v>
      </c>
    </row>
    <row r="225" spans="1:16">
      <c r="A225" s="1" t="s">
        <v>463</v>
      </c>
      <c r="B225" s="1">
        <v>7.2</v>
      </c>
      <c r="C225" s="1">
        <v>28.4</v>
      </c>
      <c r="D225" s="1">
        <v>13.8</v>
      </c>
      <c r="E225" s="1">
        <v>0.8</v>
      </c>
      <c r="F225" s="1">
        <v>34.4</v>
      </c>
      <c r="G225" s="1">
        <v>13.2</v>
      </c>
      <c r="H225" s="1">
        <v>2.1</v>
      </c>
      <c r="I225" s="1">
        <v>11</v>
      </c>
      <c r="J225" s="1">
        <v>6.7</v>
      </c>
      <c r="L225" s="1">
        <v>0.5</v>
      </c>
      <c r="M225" s="1">
        <v>0.37</v>
      </c>
      <c r="O225" s="1" t="s">
        <v>464</v>
      </c>
      <c r="P225" s="1" t="s">
        <v>84</v>
      </c>
    </row>
    <row r="226" spans="1:16">
      <c r="A226" s="1" t="s">
        <v>465</v>
      </c>
      <c r="B226" s="1">
        <v>4.0999999999999996</v>
      </c>
      <c r="C226" s="1">
        <v>42.1</v>
      </c>
      <c r="D226" s="1">
        <v>16.899999999999999</v>
      </c>
      <c r="E226" s="1">
        <v>1</v>
      </c>
      <c r="F226" s="1">
        <v>23.3</v>
      </c>
      <c r="G226" s="1">
        <v>11.8</v>
      </c>
      <c r="H226" s="1">
        <v>0.9</v>
      </c>
      <c r="I226" s="1">
        <v>9</v>
      </c>
      <c r="J226" s="1">
        <v>6.7</v>
      </c>
      <c r="K226" s="1">
        <v>720</v>
      </c>
      <c r="L226" s="1">
        <v>0.36</v>
      </c>
      <c r="M226" s="1">
        <v>0.36</v>
      </c>
      <c r="O226" s="1" t="s">
        <v>466</v>
      </c>
      <c r="P226" s="1" t="s">
        <v>73</v>
      </c>
    </row>
    <row r="227" spans="1:16">
      <c r="A227" s="1" t="s">
        <v>467</v>
      </c>
      <c r="B227" s="1">
        <v>2.6</v>
      </c>
      <c r="C227" s="1">
        <v>28.6</v>
      </c>
      <c r="D227" s="1">
        <v>1.1000000000000001</v>
      </c>
      <c r="E227" s="1">
        <v>0.7</v>
      </c>
      <c r="F227" s="1">
        <v>64.599999999999994</v>
      </c>
      <c r="G227" s="1">
        <v>1.6</v>
      </c>
      <c r="H227" s="1">
        <v>0.8</v>
      </c>
      <c r="I227" s="1">
        <v>6.6</v>
      </c>
      <c r="J227" s="1">
        <v>4.0999999999999996</v>
      </c>
      <c r="K227" s="1">
        <v>555</v>
      </c>
      <c r="L227" s="1">
        <v>0.67</v>
      </c>
      <c r="M227" s="1">
        <v>1.54</v>
      </c>
      <c r="O227" s="1" t="s">
        <v>468</v>
      </c>
      <c r="P227" s="1" t="s">
        <v>18</v>
      </c>
    </row>
    <row r="228" spans="1:16">
      <c r="A228" s="1" t="s">
        <v>469</v>
      </c>
      <c r="B228" s="1">
        <v>3.3</v>
      </c>
      <c r="C228" s="1">
        <v>24.6</v>
      </c>
      <c r="D228" s="1">
        <v>6.3</v>
      </c>
      <c r="E228" s="1">
        <v>0</v>
      </c>
      <c r="F228" s="1">
        <v>52</v>
      </c>
      <c r="G228" s="1">
        <v>12.4</v>
      </c>
      <c r="H228" s="1">
        <v>1.4</v>
      </c>
      <c r="I228" s="1">
        <v>14.1</v>
      </c>
      <c r="J228" s="1">
        <v>7.3</v>
      </c>
      <c r="L228" s="1">
        <v>0.66</v>
      </c>
      <c r="M228" s="1">
        <v>0.61</v>
      </c>
      <c r="O228" s="1" t="s">
        <v>470</v>
      </c>
      <c r="P228" s="1" t="s">
        <v>84</v>
      </c>
    </row>
    <row r="229" spans="1:16">
      <c r="A229" s="1" t="s">
        <v>471</v>
      </c>
      <c r="B229" s="1">
        <v>13.2</v>
      </c>
      <c r="C229" s="1">
        <v>38.200000000000003</v>
      </c>
      <c r="D229" s="1">
        <v>15.4</v>
      </c>
      <c r="E229" s="1">
        <v>0</v>
      </c>
      <c r="F229" s="1">
        <v>22.1</v>
      </c>
      <c r="G229" s="1">
        <v>11.1</v>
      </c>
      <c r="H229" s="1">
        <v>0</v>
      </c>
      <c r="I229" s="1">
        <v>9.1999999999999993</v>
      </c>
      <c r="J229" s="1">
        <v>8.1</v>
      </c>
      <c r="K229" s="1">
        <v>574</v>
      </c>
      <c r="L229" s="1">
        <v>0.33</v>
      </c>
      <c r="M229" s="1">
        <v>0.36</v>
      </c>
      <c r="O229" s="1" t="s">
        <v>472</v>
      </c>
      <c r="P229" s="1" t="s">
        <v>76</v>
      </c>
    </row>
    <row r="230" spans="1:16">
      <c r="A230" s="1" t="s">
        <v>473</v>
      </c>
      <c r="B230" s="1">
        <v>3.6</v>
      </c>
      <c r="C230" s="1">
        <v>29</v>
      </c>
      <c r="D230" s="1">
        <v>2.2999999999999998</v>
      </c>
      <c r="E230" s="1">
        <v>0</v>
      </c>
      <c r="F230" s="1">
        <v>57.7</v>
      </c>
      <c r="G230" s="1">
        <v>7</v>
      </c>
      <c r="H230" s="1">
        <v>0.4</v>
      </c>
      <c r="I230" s="1">
        <v>5.8</v>
      </c>
      <c r="J230" s="1">
        <v>6.1</v>
      </c>
      <c r="K230" s="1">
        <v>720</v>
      </c>
      <c r="L230" s="1">
        <v>0.65</v>
      </c>
      <c r="M230" s="1">
        <v>0.97</v>
      </c>
      <c r="O230" s="1" t="s">
        <v>474</v>
      </c>
      <c r="P230" s="1" t="s">
        <v>73</v>
      </c>
    </row>
    <row r="231" spans="1:16">
      <c r="A231" s="1" t="s">
        <v>475</v>
      </c>
      <c r="B231" s="1">
        <v>2.4</v>
      </c>
      <c r="C231" s="1">
        <v>28.1</v>
      </c>
      <c r="D231" s="1">
        <v>0.2</v>
      </c>
      <c r="E231" s="1">
        <v>0</v>
      </c>
      <c r="F231" s="1">
        <v>68.599999999999994</v>
      </c>
      <c r="G231" s="1">
        <v>0.5</v>
      </c>
      <c r="H231" s="1">
        <v>0.3</v>
      </c>
      <c r="I231" s="1">
        <v>3.9</v>
      </c>
      <c r="J231" s="1">
        <v>3.7</v>
      </c>
      <c r="K231" s="1">
        <v>547</v>
      </c>
      <c r="L231" s="1">
        <v>0.69</v>
      </c>
      <c r="M231" s="1">
        <v>2.15</v>
      </c>
      <c r="O231" s="1" t="s">
        <v>476</v>
      </c>
      <c r="P231" s="1" t="s">
        <v>18</v>
      </c>
    </row>
    <row r="232" spans="1:16">
      <c r="A232" s="1" t="s">
        <v>477</v>
      </c>
      <c r="B232" s="1">
        <v>17.100000000000001</v>
      </c>
      <c r="C232" s="1">
        <v>46.2</v>
      </c>
      <c r="D232" s="1">
        <v>1.4</v>
      </c>
      <c r="E232" s="1">
        <v>0.6</v>
      </c>
      <c r="F232" s="1">
        <v>31.9</v>
      </c>
      <c r="G232" s="1">
        <v>2.1</v>
      </c>
      <c r="H232" s="1">
        <v>0.7</v>
      </c>
      <c r="I232" s="1">
        <v>3.9</v>
      </c>
      <c r="J232" s="1">
        <v>4.7</v>
      </c>
      <c r="K232" s="1">
        <v>1053</v>
      </c>
      <c r="L232" s="1">
        <v>0.35</v>
      </c>
      <c r="M232" s="1">
        <v>1.35</v>
      </c>
      <c r="O232" s="1" t="s">
        <v>478</v>
      </c>
      <c r="P232" s="1" t="s">
        <v>76</v>
      </c>
    </row>
    <row r="233" spans="1:16">
      <c r="A233" s="1" t="s">
        <v>479</v>
      </c>
      <c r="B233" s="1">
        <v>14.8</v>
      </c>
      <c r="C233" s="1">
        <v>36.299999999999997</v>
      </c>
      <c r="D233" s="1">
        <v>15.5</v>
      </c>
      <c r="E233" s="1">
        <v>1.2</v>
      </c>
      <c r="F233" s="1">
        <v>19.899999999999999</v>
      </c>
      <c r="G233" s="1">
        <v>10.8</v>
      </c>
      <c r="H233" s="1">
        <v>1.4</v>
      </c>
      <c r="I233" s="1">
        <v>10.6</v>
      </c>
      <c r="J233" s="1">
        <v>7.1</v>
      </c>
      <c r="L233" s="1">
        <v>0.32</v>
      </c>
      <c r="M233" s="1">
        <v>0.33</v>
      </c>
      <c r="O233" s="1" t="s">
        <v>480</v>
      </c>
      <c r="P233" s="1" t="s">
        <v>84</v>
      </c>
    </row>
    <row r="234" spans="1:16">
      <c r="A234" s="1" t="s">
        <v>481</v>
      </c>
      <c r="B234" s="1">
        <v>7</v>
      </c>
      <c r="C234" s="1">
        <v>45.7</v>
      </c>
      <c r="D234" s="1">
        <v>11.1</v>
      </c>
      <c r="E234" s="1">
        <v>0.7</v>
      </c>
      <c r="F234" s="1">
        <v>25</v>
      </c>
      <c r="G234" s="1">
        <v>9.6999999999999993</v>
      </c>
      <c r="H234" s="1">
        <v>1</v>
      </c>
      <c r="I234" s="1">
        <v>9</v>
      </c>
      <c r="J234" s="1">
        <v>6.7</v>
      </c>
      <c r="K234" s="1">
        <v>720</v>
      </c>
      <c r="L234" s="1">
        <v>0.36</v>
      </c>
      <c r="M234" s="1">
        <v>0.53</v>
      </c>
      <c r="O234" s="1" t="s">
        <v>466</v>
      </c>
      <c r="P234" s="1" t="s">
        <v>73</v>
      </c>
    </row>
    <row r="235" spans="1:16">
      <c r="A235" s="1" t="s">
        <v>482</v>
      </c>
      <c r="B235" s="1">
        <v>22.7</v>
      </c>
      <c r="C235" s="1">
        <v>27.6</v>
      </c>
      <c r="D235" s="1">
        <v>27.6</v>
      </c>
      <c r="E235" s="1">
        <v>1.6</v>
      </c>
      <c r="F235" s="1">
        <v>9.5</v>
      </c>
      <c r="G235" s="1">
        <v>9.8000000000000007</v>
      </c>
      <c r="H235" s="1">
        <v>1.2</v>
      </c>
      <c r="I235" s="1">
        <v>9.5</v>
      </c>
      <c r="J235" s="1">
        <v>7.7</v>
      </c>
      <c r="K235" s="1">
        <v>761</v>
      </c>
      <c r="L235" s="1">
        <v>0.21</v>
      </c>
      <c r="M235" s="1">
        <v>0</v>
      </c>
      <c r="O235" s="1" t="s">
        <v>483</v>
      </c>
      <c r="P235" s="1" t="s">
        <v>18</v>
      </c>
    </row>
    <row r="236" spans="1:16">
      <c r="A236" s="1" t="s">
        <v>484</v>
      </c>
      <c r="B236" s="1">
        <v>1.7</v>
      </c>
      <c r="C236" s="1">
        <v>15.1</v>
      </c>
      <c r="D236" s="1">
        <v>0</v>
      </c>
      <c r="E236" s="1">
        <v>0</v>
      </c>
      <c r="F236" s="1">
        <v>83.2</v>
      </c>
      <c r="G236" s="1">
        <v>0</v>
      </c>
      <c r="H236" s="1">
        <v>0</v>
      </c>
      <c r="I236" s="1">
        <v>12.3</v>
      </c>
      <c r="J236" s="1">
        <v>6.4</v>
      </c>
      <c r="L236" s="1">
        <v>0.83</v>
      </c>
      <c r="O236" s="1" t="s">
        <v>485</v>
      </c>
      <c r="P236" s="1" t="s">
        <v>84</v>
      </c>
    </row>
    <row r="237" spans="1:16">
      <c r="A237" s="1" t="s">
        <v>486</v>
      </c>
      <c r="B237" s="1">
        <v>14.2</v>
      </c>
      <c r="C237" s="1">
        <v>57.6</v>
      </c>
      <c r="D237" s="1">
        <v>6.1</v>
      </c>
      <c r="E237" s="1">
        <v>0</v>
      </c>
      <c r="F237" s="1">
        <v>19</v>
      </c>
      <c r="G237" s="1">
        <v>3.2</v>
      </c>
      <c r="H237" s="1">
        <v>0</v>
      </c>
      <c r="I237" s="1">
        <v>-6</v>
      </c>
      <c r="J237" s="1">
        <v>4.4000000000000004</v>
      </c>
      <c r="K237" s="1">
        <v>190</v>
      </c>
      <c r="L237" s="1">
        <v>0.22</v>
      </c>
      <c r="M237" s="1">
        <v>0.92</v>
      </c>
      <c r="O237" s="1" t="s">
        <v>487</v>
      </c>
      <c r="P237" s="1" t="s">
        <v>335</v>
      </c>
    </row>
    <row r="238" spans="1:16">
      <c r="A238" s="1" t="s">
        <v>488</v>
      </c>
      <c r="B238" s="1">
        <v>2.9</v>
      </c>
      <c r="C238" s="1">
        <v>21.5</v>
      </c>
      <c r="D238" s="1">
        <v>2.2999999999999998</v>
      </c>
      <c r="E238" s="1">
        <v>0</v>
      </c>
      <c r="F238" s="1">
        <v>66.599999999999994</v>
      </c>
      <c r="G238" s="1">
        <v>6.2</v>
      </c>
      <c r="H238" s="1">
        <v>0.6</v>
      </c>
      <c r="I238" s="1">
        <v>15.9</v>
      </c>
      <c r="J238" s="1">
        <v>5.7</v>
      </c>
      <c r="K238" s="1">
        <v>1250</v>
      </c>
      <c r="L238" s="1">
        <v>0.73</v>
      </c>
      <c r="M238" s="1">
        <v>1.02</v>
      </c>
      <c r="O238" s="1" t="s">
        <v>489</v>
      </c>
      <c r="P238" s="1" t="s">
        <v>73</v>
      </c>
    </row>
    <row r="239" spans="1:16">
      <c r="A239" s="1" t="s">
        <v>490</v>
      </c>
      <c r="B239" s="1">
        <v>2</v>
      </c>
      <c r="C239" s="1">
        <v>25.2</v>
      </c>
      <c r="D239" s="1">
        <v>0.7</v>
      </c>
      <c r="E239" s="1">
        <v>0</v>
      </c>
      <c r="F239" s="1">
        <v>70.2</v>
      </c>
      <c r="G239" s="1">
        <v>1.2</v>
      </c>
      <c r="H239" s="1">
        <v>0.6</v>
      </c>
      <c r="I239" s="1">
        <v>3.9</v>
      </c>
      <c r="J239" s="1">
        <v>4.3</v>
      </c>
      <c r="K239" s="1">
        <v>547</v>
      </c>
      <c r="L239" s="1">
        <v>0.72</v>
      </c>
      <c r="M239" s="1">
        <v>1.69</v>
      </c>
      <c r="O239" s="1" t="s">
        <v>491</v>
      </c>
      <c r="P239" s="1" t="s">
        <v>18</v>
      </c>
    </row>
    <row r="240" spans="1:16">
      <c r="A240" s="1" t="s">
        <v>492</v>
      </c>
      <c r="B240" s="1">
        <v>11.2</v>
      </c>
      <c r="C240" s="1">
        <v>45.3</v>
      </c>
      <c r="D240" s="1">
        <v>11.4</v>
      </c>
      <c r="E240" s="1">
        <v>1.4</v>
      </c>
      <c r="F240" s="1">
        <v>20.6</v>
      </c>
      <c r="G240" s="1">
        <v>8.4</v>
      </c>
      <c r="H240" s="1">
        <v>1.7</v>
      </c>
      <c r="I240" s="1">
        <v>13.6</v>
      </c>
      <c r="J240" s="1">
        <v>7.3</v>
      </c>
      <c r="K240" s="1">
        <v>618</v>
      </c>
      <c r="L240" s="1">
        <v>0.31</v>
      </c>
      <c r="M240" s="1">
        <v>0.52</v>
      </c>
      <c r="O240" s="1" t="s">
        <v>493</v>
      </c>
      <c r="P240" s="1" t="s">
        <v>76</v>
      </c>
    </row>
    <row r="241" spans="1:16">
      <c r="A241" s="1" t="s">
        <v>494</v>
      </c>
      <c r="B241" s="1">
        <v>12.5</v>
      </c>
      <c r="C241" s="1">
        <v>34.9</v>
      </c>
      <c r="D241" s="1">
        <v>18</v>
      </c>
      <c r="E241" s="1">
        <v>1.3</v>
      </c>
      <c r="F241" s="1">
        <v>19.600000000000001</v>
      </c>
      <c r="G241" s="1">
        <v>11.9</v>
      </c>
      <c r="H241" s="1">
        <v>1.7</v>
      </c>
      <c r="I241" s="1">
        <v>10.3</v>
      </c>
      <c r="J241" s="1">
        <v>7.5</v>
      </c>
      <c r="L241" s="1">
        <v>0.33</v>
      </c>
      <c r="M241" s="1">
        <v>0.26</v>
      </c>
      <c r="O241" s="1" t="s">
        <v>480</v>
      </c>
      <c r="P241" s="1" t="s">
        <v>84</v>
      </c>
    </row>
    <row r="242" spans="1:16">
      <c r="A242" s="1" t="s">
        <v>495</v>
      </c>
      <c r="B242" s="1">
        <v>4.3</v>
      </c>
      <c r="C242" s="1">
        <v>43.4</v>
      </c>
      <c r="D242" s="1">
        <v>15.8</v>
      </c>
      <c r="E242" s="1">
        <v>0.9</v>
      </c>
      <c r="F242" s="1">
        <v>23.4</v>
      </c>
      <c r="G242" s="1">
        <v>11.5</v>
      </c>
      <c r="H242" s="1">
        <v>0.8</v>
      </c>
      <c r="I242" s="1">
        <v>9</v>
      </c>
      <c r="J242" s="1">
        <v>6.4</v>
      </c>
      <c r="K242" s="1">
        <v>720</v>
      </c>
      <c r="L242" s="1">
        <v>0.36</v>
      </c>
      <c r="M242" s="1">
        <v>0.39</v>
      </c>
      <c r="O242" s="1" t="s">
        <v>466</v>
      </c>
      <c r="P242" s="1" t="s">
        <v>73</v>
      </c>
    </row>
    <row r="243" spans="1:16">
      <c r="A243" s="1" t="s">
        <v>496</v>
      </c>
      <c r="B243" s="1">
        <v>2.9</v>
      </c>
      <c r="C243" s="1">
        <v>33.200000000000003</v>
      </c>
      <c r="D243" s="1">
        <v>1.5</v>
      </c>
      <c r="E243" s="1">
        <v>0.7</v>
      </c>
      <c r="F243" s="1">
        <v>58.9</v>
      </c>
      <c r="G243" s="1">
        <v>1.5</v>
      </c>
      <c r="H243" s="1">
        <v>1.3</v>
      </c>
      <c r="I243" s="1">
        <v>9.4</v>
      </c>
      <c r="J243" s="1">
        <v>4</v>
      </c>
      <c r="K243" s="1">
        <v>752</v>
      </c>
      <c r="L243" s="1">
        <v>0.62</v>
      </c>
      <c r="M243" s="1">
        <v>1.48</v>
      </c>
      <c r="O243" s="1" t="s">
        <v>466</v>
      </c>
      <c r="P243" s="1" t="s">
        <v>18</v>
      </c>
    </row>
    <row r="244" spans="1:16">
      <c r="A244" s="1" t="s">
        <v>497</v>
      </c>
      <c r="B244" s="1">
        <v>18.3</v>
      </c>
      <c r="C244" s="1">
        <v>44.3</v>
      </c>
      <c r="D244" s="1">
        <v>12.8</v>
      </c>
      <c r="E244" s="1">
        <v>0</v>
      </c>
      <c r="F244" s="1">
        <v>24.7</v>
      </c>
      <c r="G244" s="1">
        <v>0</v>
      </c>
      <c r="H244" s="1">
        <v>0</v>
      </c>
      <c r="I244" s="1">
        <v>11.7</v>
      </c>
      <c r="J244" s="1">
        <v>7.8</v>
      </c>
      <c r="L244" s="1">
        <v>0.25</v>
      </c>
      <c r="M244" s="1">
        <v>0.73</v>
      </c>
      <c r="O244" s="1" t="s">
        <v>498</v>
      </c>
      <c r="P244" s="1" t="s">
        <v>84</v>
      </c>
    </row>
    <row r="245" spans="1:16">
      <c r="A245" s="1" t="s">
        <v>499</v>
      </c>
      <c r="B245" s="1">
        <v>36.700000000000003</v>
      </c>
      <c r="C245" s="1">
        <v>41.3</v>
      </c>
      <c r="D245" s="1">
        <v>8</v>
      </c>
      <c r="E245" s="1">
        <v>0</v>
      </c>
      <c r="F245" s="1">
        <v>11.3</v>
      </c>
      <c r="G245" s="1">
        <v>2.7</v>
      </c>
      <c r="H245" s="1">
        <v>0</v>
      </c>
      <c r="I245" s="1">
        <v>-6</v>
      </c>
      <c r="J245" s="1">
        <v>7.4</v>
      </c>
      <c r="K245" s="1">
        <v>190</v>
      </c>
      <c r="L245" s="1">
        <v>0.14000000000000001</v>
      </c>
      <c r="M245" s="1">
        <v>0.69</v>
      </c>
      <c r="O245" s="1" t="s">
        <v>500</v>
      </c>
      <c r="P245" s="1" t="s">
        <v>335</v>
      </c>
    </row>
    <row r="246" spans="1:16">
      <c r="A246" s="1" t="s">
        <v>501</v>
      </c>
      <c r="B246" s="1">
        <v>1.3</v>
      </c>
      <c r="C246" s="1">
        <v>21</v>
      </c>
      <c r="D246" s="1">
        <v>1.6</v>
      </c>
      <c r="E246" s="1">
        <v>0</v>
      </c>
      <c r="F246" s="1">
        <v>70.2</v>
      </c>
      <c r="G246" s="1">
        <v>5.5</v>
      </c>
      <c r="H246" s="1">
        <v>0.5</v>
      </c>
      <c r="I246" s="1">
        <v>15.9</v>
      </c>
      <c r="J246" s="1">
        <v>5.6</v>
      </c>
      <c r="K246" s="1">
        <v>1250</v>
      </c>
      <c r="L246" s="1">
        <v>0.76</v>
      </c>
      <c r="M246" s="1">
        <v>1.1100000000000001</v>
      </c>
      <c r="O246" s="1" t="s">
        <v>489</v>
      </c>
      <c r="P246" s="1" t="s">
        <v>73</v>
      </c>
    </row>
    <row r="247" spans="1:16">
      <c r="A247" s="1" t="s">
        <v>502</v>
      </c>
      <c r="B247" s="1">
        <v>5</v>
      </c>
      <c r="C247" s="1">
        <v>40.4</v>
      </c>
      <c r="D247" s="1">
        <v>0.4</v>
      </c>
      <c r="E247" s="1">
        <v>0</v>
      </c>
      <c r="F247" s="1">
        <v>54.2</v>
      </c>
      <c r="G247" s="1">
        <v>0</v>
      </c>
      <c r="H247" s="1">
        <v>0</v>
      </c>
      <c r="I247" s="1">
        <v>1.1000000000000001</v>
      </c>
      <c r="J247" s="1">
        <v>3.9</v>
      </c>
      <c r="K247" s="1">
        <v>525</v>
      </c>
      <c r="L247" s="1">
        <v>0.54</v>
      </c>
      <c r="M247" s="1">
        <v>2.41</v>
      </c>
      <c r="O247" s="1" t="s">
        <v>503</v>
      </c>
      <c r="P247" s="1" t="s">
        <v>18</v>
      </c>
    </row>
    <row r="248" spans="1:16">
      <c r="A248" s="1" t="s">
        <v>504</v>
      </c>
      <c r="B248" s="1">
        <v>18.399999999999999</v>
      </c>
      <c r="C248" s="1">
        <v>42.3</v>
      </c>
      <c r="D248" s="1">
        <v>11.4</v>
      </c>
      <c r="E248" s="1">
        <v>1.1000000000000001</v>
      </c>
      <c r="F248" s="1">
        <v>17.8</v>
      </c>
      <c r="G248" s="1">
        <v>7.6</v>
      </c>
      <c r="H248" s="1">
        <v>1.4</v>
      </c>
      <c r="I248" s="1">
        <v>14.3</v>
      </c>
      <c r="J248" s="1">
        <v>7.5</v>
      </c>
      <c r="K248" s="1">
        <v>637</v>
      </c>
      <c r="L248" s="1">
        <v>0.27</v>
      </c>
      <c r="M248" s="1">
        <v>0.5</v>
      </c>
      <c r="O248" s="1" t="s">
        <v>187</v>
      </c>
      <c r="P248" s="1" t="s">
        <v>76</v>
      </c>
    </row>
    <row r="249" spans="1:16">
      <c r="A249" s="1" t="s">
        <v>505</v>
      </c>
      <c r="B249" s="1">
        <v>5.2</v>
      </c>
      <c r="C249" s="1">
        <v>34.700000000000003</v>
      </c>
      <c r="D249" s="1">
        <v>4.7</v>
      </c>
      <c r="E249" s="1">
        <v>0.4</v>
      </c>
      <c r="F249" s="1">
        <v>43.3</v>
      </c>
      <c r="G249" s="1">
        <v>10</v>
      </c>
      <c r="H249" s="1">
        <v>1.5</v>
      </c>
      <c r="I249" s="1">
        <v>9.9</v>
      </c>
      <c r="J249" s="1">
        <v>6.9</v>
      </c>
      <c r="L249" s="1">
        <v>0.55000000000000004</v>
      </c>
      <c r="M249" s="1">
        <v>0.72</v>
      </c>
      <c r="O249" s="1" t="s">
        <v>480</v>
      </c>
      <c r="P249" s="1" t="s">
        <v>84</v>
      </c>
    </row>
    <row r="250" spans="1:16">
      <c r="A250" s="1" t="s">
        <v>506</v>
      </c>
      <c r="B250" s="1">
        <v>5</v>
      </c>
      <c r="C250" s="1">
        <v>40.9</v>
      </c>
      <c r="D250" s="1">
        <v>21.8</v>
      </c>
      <c r="E250" s="1">
        <v>1.1000000000000001</v>
      </c>
      <c r="F250" s="1">
        <v>18.7</v>
      </c>
      <c r="G250" s="1">
        <v>11.6</v>
      </c>
      <c r="H250" s="1">
        <v>0.9</v>
      </c>
      <c r="I250" s="1">
        <v>9</v>
      </c>
      <c r="J250" s="1">
        <v>6.9</v>
      </c>
      <c r="K250" s="1">
        <v>720</v>
      </c>
      <c r="L250" s="1">
        <v>0.31</v>
      </c>
      <c r="M250" s="1">
        <v>0.25</v>
      </c>
      <c r="O250" s="1" t="s">
        <v>466</v>
      </c>
      <c r="P250" s="1" t="s">
        <v>73</v>
      </c>
    </row>
    <row r="251" spans="1:16">
      <c r="A251" s="1" t="s">
        <v>507</v>
      </c>
      <c r="B251" s="1">
        <v>4.4000000000000004</v>
      </c>
      <c r="C251" s="1">
        <v>36.4</v>
      </c>
      <c r="D251" s="1">
        <v>2.1</v>
      </c>
      <c r="E251" s="1">
        <v>0.6</v>
      </c>
      <c r="F251" s="1">
        <v>52.8</v>
      </c>
      <c r="G251" s="1">
        <v>2.4</v>
      </c>
      <c r="H251" s="1">
        <v>1.2</v>
      </c>
      <c r="I251" s="1">
        <v>9.4</v>
      </c>
      <c r="J251" s="1">
        <v>3.7</v>
      </c>
      <c r="K251" s="1">
        <v>752</v>
      </c>
      <c r="L251" s="1">
        <v>0.56000000000000005</v>
      </c>
      <c r="M251" s="1">
        <v>1.3</v>
      </c>
      <c r="O251" s="1" t="s">
        <v>466</v>
      </c>
      <c r="P251" s="1" t="s">
        <v>18</v>
      </c>
    </row>
    <row r="252" spans="1:16">
      <c r="A252" s="1" t="s">
        <v>508</v>
      </c>
      <c r="B252" s="1">
        <v>4.3</v>
      </c>
      <c r="C252" s="1">
        <v>37.700000000000003</v>
      </c>
      <c r="D252" s="1">
        <v>0.6</v>
      </c>
      <c r="E252" s="1">
        <v>0</v>
      </c>
      <c r="F252" s="1">
        <v>55.7</v>
      </c>
      <c r="G252" s="1">
        <v>1.5</v>
      </c>
      <c r="H252" s="1">
        <v>0.3</v>
      </c>
      <c r="I252" s="1">
        <v>2.6</v>
      </c>
      <c r="J252" s="1">
        <v>4.9000000000000004</v>
      </c>
      <c r="L252" s="1">
        <v>0.56999999999999995</v>
      </c>
      <c r="M252" s="1">
        <v>1.65</v>
      </c>
      <c r="O252" s="1" t="s">
        <v>509</v>
      </c>
      <c r="P252" s="1" t="s">
        <v>84</v>
      </c>
    </row>
    <row r="253" spans="1:16">
      <c r="A253" s="1" t="s">
        <v>510</v>
      </c>
      <c r="B253" s="1">
        <v>14.4</v>
      </c>
      <c r="C253" s="1">
        <v>56.5</v>
      </c>
      <c r="D253" s="1">
        <v>1.4</v>
      </c>
      <c r="E253" s="1">
        <v>0.4</v>
      </c>
      <c r="F253" s="1">
        <v>26.2</v>
      </c>
      <c r="G253" s="1">
        <v>1</v>
      </c>
      <c r="H253" s="1">
        <v>0</v>
      </c>
      <c r="I253" s="1">
        <v>-6</v>
      </c>
      <c r="J253" s="1">
        <v>6.3</v>
      </c>
      <c r="K253" s="1">
        <v>190</v>
      </c>
      <c r="L253" s="1">
        <v>0.27</v>
      </c>
      <c r="M253" s="1">
        <v>1.54</v>
      </c>
      <c r="O253" s="1" t="s">
        <v>511</v>
      </c>
      <c r="P253" s="1" t="s">
        <v>512</v>
      </c>
    </row>
    <row r="254" spans="1:16">
      <c r="A254" s="1" t="s">
        <v>513</v>
      </c>
      <c r="B254" s="1">
        <v>2.2000000000000002</v>
      </c>
      <c r="C254" s="1">
        <v>18.5</v>
      </c>
      <c r="D254" s="1">
        <v>0.9</v>
      </c>
      <c r="E254" s="1">
        <v>0</v>
      </c>
      <c r="F254" s="1">
        <v>75.7</v>
      </c>
      <c r="G254" s="1">
        <v>2.2000000000000002</v>
      </c>
      <c r="H254" s="1">
        <v>0.5</v>
      </c>
      <c r="I254" s="1">
        <v>15.9</v>
      </c>
      <c r="J254" s="1">
        <v>4.9000000000000004</v>
      </c>
      <c r="K254" s="1">
        <v>1250</v>
      </c>
      <c r="L254" s="1">
        <v>0.78</v>
      </c>
      <c r="M254" s="1">
        <v>1.48</v>
      </c>
      <c r="O254" s="1" t="s">
        <v>489</v>
      </c>
      <c r="P254" s="1" t="s">
        <v>73</v>
      </c>
    </row>
    <row r="255" spans="1:16">
      <c r="A255" s="1" t="s">
        <v>514</v>
      </c>
      <c r="B255" s="1">
        <v>0.1</v>
      </c>
      <c r="C255" s="1">
        <v>1.3</v>
      </c>
      <c r="D255" s="1">
        <v>0</v>
      </c>
      <c r="E255" s="1">
        <v>0</v>
      </c>
      <c r="F255" s="1">
        <v>97.6</v>
      </c>
      <c r="G255" s="1">
        <v>0.4</v>
      </c>
      <c r="H255" s="1">
        <v>0.6</v>
      </c>
      <c r="I255" s="1">
        <v>24.1</v>
      </c>
      <c r="J255" s="1">
        <v>4.7</v>
      </c>
      <c r="K255" s="1">
        <v>2007</v>
      </c>
      <c r="L255" s="1">
        <v>0.99</v>
      </c>
      <c r="M255" s="1">
        <v>2.44</v>
      </c>
      <c r="O255" s="1" t="s">
        <v>515</v>
      </c>
      <c r="P255" s="1" t="s">
        <v>18</v>
      </c>
    </row>
    <row r="256" spans="1:16">
      <c r="A256" s="1" t="s">
        <v>516</v>
      </c>
      <c r="B256" s="1">
        <v>16.399999999999999</v>
      </c>
      <c r="C256" s="1">
        <v>46.4</v>
      </c>
      <c r="D256" s="1">
        <v>10.1</v>
      </c>
      <c r="E256" s="1">
        <v>0.9</v>
      </c>
      <c r="F256" s="1">
        <v>20</v>
      </c>
      <c r="G256" s="1">
        <v>5.4</v>
      </c>
      <c r="H256" s="1">
        <v>0.9</v>
      </c>
      <c r="I256" s="1">
        <v>14.3</v>
      </c>
      <c r="J256" s="1">
        <v>7.3</v>
      </c>
      <c r="K256" s="1">
        <v>637</v>
      </c>
      <c r="L256" s="1">
        <v>0.26</v>
      </c>
      <c r="M256" s="1">
        <v>0.63</v>
      </c>
      <c r="O256" s="1" t="s">
        <v>187</v>
      </c>
      <c r="P256" s="1" t="s">
        <v>76</v>
      </c>
    </row>
    <row r="257" spans="1:16">
      <c r="A257" s="1" t="s">
        <v>517</v>
      </c>
      <c r="B257" s="1">
        <v>18.3</v>
      </c>
      <c r="C257" s="1">
        <v>30.9</v>
      </c>
      <c r="D257" s="1">
        <v>24.6</v>
      </c>
      <c r="E257" s="1">
        <v>2</v>
      </c>
      <c r="F257" s="1">
        <v>11.1</v>
      </c>
      <c r="G257" s="1">
        <v>11.6</v>
      </c>
      <c r="H257" s="1">
        <v>1.5</v>
      </c>
      <c r="I257" s="1">
        <v>9.6</v>
      </c>
      <c r="J257" s="1">
        <v>7.7</v>
      </c>
      <c r="K257" s="1" t="s">
        <v>82</v>
      </c>
      <c r="L257" s="1">
        <v>0.24</v>
      </c>
      <c r="M257" s="1">
        <v>0.06</v>
      </c>
      <c r="O257" s="1" t="s">
        <v>518</v>
      </c>
      <c r="P257" s="1" t="s">
        <v>84</v>
      </c>
    </row>
    <row r="258" spans="1:16">
      <c r="A258" s="1" t="s">
        <v>519</v>
      </c>
      <c r="B258" s="1">
        <v>2.2999999999999998</v>
      </c>
      <c r="C258" s="1">
        <v>26</v>
      </c>
      <c r="D258" s="1">
        <v>0.5</v>
      </c>
      <c r="E258" s="1">
        <v>0.5</v>
      </c>
      <c r="F258" s="1">
        <v>68.8</v>
      </c>
      <c r="G258" s="1">
        <v>1</v>
      </c>
      <c r="H258" s="1">
        <v>0.9</v>
      </c>
      <c r="I258" s="1">
        <v>12</v>
      </c>
      <c r="J258" s="1">
        <v>3.6</v>
      </c>
      <c r="K258" s="1">
        <v>1483</v>
      </c>
      <c r="L258" s="1">
        <v>0.71</v>
      </c>
      <c r="M258" s="1">
        <v>1.8</v>
      </c>
      <c r="O258" s="1" t="s">
        <v>520</v>
      </c>
      <c r="P258" s="1" t="s">
        <v>73</v>
      </c>
    </row>
    <row r="259" spans="1:16">
      <c r="A259" s="1" t="s">
        <v>521</v>
      </c>
      <c r="B259" s="1">
        <v>28</v>
      </c>
      <c r="C259" s="1">
        <v>35.1</v>
      </c>
      <c r="D259" s="1">
        <v>8.5</v>
      </c>
      <c r="E259" s="1">
        <v>0.9</v>
      </c>
      <c r="F259" s="1">
        <v>18.8</v>
      </c>
      <c r="G259" s="1">
        <v>7.6</v>
      </c>
      <c r="H259" s="1">
        <v>1.1000000000000001</v>
      </c>
      <c r="I259" s="1">
        <v>10.4</v>
      </c>
      <c r="J259" s="1">
        <v>8</v>
      </c>
      <c r="K259" s="1">
        <v>547</v>
      </c>
      <c r="L259" s="1">
        <v>0.28000000000000003</v>
      </c>
      <c r="M259" s="1">
        <v>0.53</v>
      </c>
      <c r="O259" s="1" t="s">
        <v>522</v>
      </c>
      <c r="P259" s="1" t="s">
        <v>18</v>
      </c>
    </row>
    <row r="260" spans="1:16">
      <c r="A260" s="1" t="s">
        <v>523</v>
      </c>
      <c r="B260" s="1">
        <v>24.3</v>
      </c>
      <c r="C260" s="1">
        <v>41.7</v>
      </c>
      <c r="D260" s="1">
        <v>1.1000000000000001</v>
      </c>
      <c r="E260" s="1">
        <v>0</v>
      </c>
      <c r="F260" s="1">
        <v>31.3</v>
      </c>
      <c r="G260" s="1">
        <v>1.5</v>
      </c>
      <c r="H260" s="1">
        <v>0</v>
      </c>
      <c r="I260" s="1">
        <v>2.1</v>
      </c>
      <c r="J260" s="1">
        <v>5</v>
      </c>
      <c r="K260" s="1" t="s">
        <v>82</v>
      </c>
      <c r="L260" s="1">
        <v>0.33</v>
      </c>
      <c r="M260" s="1">
        <v>1.44</v>
      </c>
      <c r="O260" s="1" t="s">
        <v>509</v>
      </c>
      <c r="P260" s="1" t="s">
        <v>84</v>
      </c>
    </row>
    <row r="261" spans="1:16">
      <c r="A261" s="1" t="s">
        <v>524</v>
      </c>
      <c r="B261" s="1">
        <v>22.2</v>
      </c>
      <c r="C261" s="1">
        <v>50.9</v>
      </c>
      <c r="D261" s="1">
        <v>2.9</v>
      </c>
      <c r="E261" s="1">
        <v>0</v>
      </c>
      <c r="F261" s="1">
        <v>22.2</v>
      </c>
      <c r="G261" s="1">
        <v>1.6</v>
      </c>
      <c r="H261" s="1">
        <v>0.3</v>
      </c>
      <c r="I261" s="1">
        <v>-3</v>
      </c>
      <c r="J261" s="1">
        <v>6.1</v>
      </c>
      <c r="K261" s="1">
        <v>600</v>
      </c>
      <c r="L261" s="1">
        <v>0.24</v>
      </c>
      <c r="M261" s="1">
        <v>1.21</v>
      </c>
      <c r="O261" s="1" t="s">
        <v>525</v>
      </c>
      <c r="P261" s="1" t="s">
        <v>73</v>
      </c>
    </row>
    <row r="262" spans="1:16">
      <c r="A262" s="1" t="s">
        <v>526</v>
      </c>
      <c r="B262" s="1">
        <v>0.2</v>
      </c>
      <c r="C262" s="1">
        <v>4.0999999999999996</v>
      </c>
      <c r="D262" s="1">
        <v>0</v>
      </c>
      <c r="E262" s="1">
        <v>0</v>
      </c>
      <c r="F262" s="1">
        <v>91.7</v>
      </c>
      <c r="G262" s="1">
        <v>3</v>
      </c>
      <c r="H262" s="1">
        <v>1</v>
      </c>
      <c r="I262" s="1">
        <v>25.8</v>
      </c>
      <c r="J262" s="1">
        <v>5.3</v>
      </c>
      <c r="K262" s="1">
        <v>2158</v>
      </c>
      <c r="L262" s="1">
        <v>0.96</v>
      </c>
      <c r="M262" s="1">
        <v>1.5</v>
      </c>
      <c r="O262" s="1" t="s">
        <v>527</v>
      </c>
      <c r="P262" s="1" t="s">
        <v>18</v>
      </c>
    </row>
    <row r="263" spans="1:16">
      <c r="A263" s="1" t="s">
        <v>528</v>
      </c>
      <c r="B263" s="1">
        <v>10.5</v>
      </c>
      <c r="C263" s="1">
        <v>45.8</v>
      </c>
      <c r="D263" s="1">
        <v>1.7</v>
      </c>
      <c r="E263" s="1">
        <v>0.7</v>
      </c>
      <c r="F263" s="1">
        <v>37.9</v>
      </c>
      <c r="G263" s="1">
        <v>2.7</v>
      </c>
      <c r="H263" s="1">
        <v>0.7</v>
      </c>
      <c r="I263" s="1">
        <v>3.6</v>
      </c>
      <c r="J263" s="1">
        <v>4.7</v>
      </c>
      <c r="K263" s="1">
        <v>1052</v>
      </c>
      <c r="L263" s="1">
        <v>0.41</v>
      </c>
      <c r="M263" s="1">
        <v>1.28</v>
      </c>
      <c r="O263" s="1" t="s">
        <v>160</v>
      </c>
      <c r="P263" s="1" t="s">
        <v>76</v>
      </c>
    </row>
    <row r="264" spans="1:16">
      <c r="A264" s="1" t="s">
        <v>529</v>
      </c>
      <c r="B264" s="1">
        <v>10.3</v>
      </c>
      <c r="C264" s="1">
        <v>39.299999999999997</v>
      </c>
      <c r="D264" s="1">
        <v>9.1</v>
      </c>
      <c r="E264" s="1">
        <v>1.2</v>
      </c>
      <c r="F264" s="1">
        <v>30.9</v>
      </c>
      <c r="G264" s="1">
        <v>7.4</v>
      </c>
      <c r="H264" s="1">
        <v>1.8</v>
      </c>
      <c r="I264" s="1">
        <v>9.4</v>
      </c>
      <c r="J264" s="1">
        <v>7.5</v>
      </c>
      <c r="K264" s="1" t="s">
        <v>82</v>
      </c>
      <c r="L264" s="1">
        <v>0.4</v>
      </c>
      <c r="M264" s="1">
        <v>0.63</v>
      </c>
      <c r="O264" s="1" t="s">
        <v>518</v>
      </c>
      <c r="P264" s="1" t="s">
        <v>84</v>
      </c>
    </row>
    <row r="265" spans="1:16">
      <c r="A265" s="1" t="s">
        <v>530</v>
      </c>
      <c r="B265" s="1">
        <v>42.4</v>
      </c>
      <c r="C265" s="1">
        <v>40.5</v>
      </c>
      <c r="D265" s="1">
        <v>0.5</v>
      </c>
      <c r="E265" s="1">
        <v>0.5</v>
      </c>
      <c r="F265" s="1">
        <v>15.8</v>
      </c>
      <c r="G265" s="1">
        <v>0.1</v>
      </c>
      <c r="H265" s="1">
        <v>0.1</v>
      </c>
      <c r="I265" s="1">
        <v>2</v>
      </c>
      <c r="J265" s="1">
        <v>5.0999999999999996</v>
      </c>
      <c r="K265" s="1">
        <v>1483</v>
      </c>
      <c r="L265" s="1">
        <v>0.16</v>
      </c>
      <c r="M265" s="1">
        <v>1.93</v>
      </c>
      <c r="O265" s="1" t="s">
        <v>531</v>
      </c>
      <c r="P265" s="1" t="s">
        <v>73</v>
      </c>
    </row>
    <row r="266" spans="1:16">
      <c r="A266" s="1" t="s">
        <v>532</v>
      </c>
      <c r="B266" s="1">
        <v>2.5</v>
      </c>
      <c r="C266" s="1">
        <v>14.4</v>
      </c>
      <c r="D266" s="1">
        <v>0.8</v>
      </c>
      <c r="E266" s="1">
        <v>0.4</v>
      </c>
      <c r="F266" s="1">
        <v>77.8</v>
      </c>
      <c r="G266" s="1">
        <v>2.5</v>
      </c>
      <c r="H266" s="1">
        <v>1.7</v>
      </c>
      <c r="I266" s="1">
        <v>17.3</v>
      </c>
      <c r="J266" s="1">
        <v>5.6</v>
      </c>
      <c r="K266" s="1">
        <v>1133</v>
      </c>
      <c r="L266" s="1">
        <v>0.82</v>
      </c>
      <c r="M266" s="1">
        <v>1.45</v>
      </c>
      <c r="O266" s="1" t="s">
        <v>533</v>
      </c>
      <c r="P266" s="1" t="s">
        <v>18</v>
      </c>
    </row>
    <row r="267" spans="1:16">
      <c r="A267" s="1" t="s">
        <v>534</v>
      </c>
      <c r="B267" s="1">
        <v>20.7</v>
      </c>
      <c r="C267" s="1">
        <v>42.1</v>
      </c>
      <c r="D267" s="1">
        <v>1.6</v>
      </c>
      <c r="E267" s="1">
        <v>0</v>
      </c>
      <c r="F267" s="1">
        <v>34.4</v>
      </c>
      <c r="G267" s="1">
        <v>1.2</v>
      </c>
      <c r="H267" s="1">
        <v>0</v>
      </c>
      <c r="I267" s="1">
        <v>-0.7</v>
      </c>
      <c r="J267" s="1">
        <v>6.6</v>
      </c>
      <c r="K267" s="1" t="s">
        <v>82</v>
      </c>
      <c r="L267" s="1">
        <v>0.36</v>
      </c>
      <c r="M267" s="1">
        <v>1.43</v>
      </c>
      <c r="O267" s="1" t="s">
        <v>364</v>
      </c>
      <c r="P267" s="1" t="s">
        <v>84</v>
      </c>
    </row>
    <row r="268" spans="1:16">
      <c r="A268" s="1" t="s">
        <v>535</v>
      </c>
      <c r="B268" s="1">
        <v>15.6</v>
      </c>
      <c r="C268" s="1">
        <v>48.2</v>
      </c>
      <c r="D268" s="1">
        <v>5.2</v>
      </c>
      <c r="E268" s="1">
        <v>0</v>
      </c>
      <c r="F268" s="1">
        <v>29.3</v>
      </c>
      <c r="G268" s="1">
        <v>1.6</v>
      </c>
      <c r="H268" s="1">
        <v>0</v>
      </c>
      <c r="I268" s="1">
        <v>6.1</v>
      </c>
      <c r="J268" s="1">
        <v>5.7</v>
      </c>
      <c r="K268" s="1">
        <v>350</v>
      </c>
      <c r="L268" s="1">
        <v>0.31</v>
      </c>
      <c r="M268" s="1">
        <v>1.05</v>
      </c>
      <c r="O268" s="1" t="s">
        <v>536</v>
      </c>
      <c r="P268" s="1" t="s">
        <v>73</v>
      </c>
    </row>
    <row r="269" spans="1:16">
      <c r="A269" s="1" t="s">
        <v>537</v>
      </c>
      <c r="B269" s="1">
        <v>0</v>
      </c>
      <c r="C269" s="1">
        <v>1.9</v>
      </c>
      <c r="D269" s="1">
        <v>0</v>
      </c>
      <c r="E269" s="1">
        <v>0</v>
      </c>
      <c r="F269" s="1">
        <v>97.2</v>
      </c>
      <c r="G269" s="1">
        <v>0.4</v>
      </c>
      <c r="H269" s="1">
        <v>0.5</v>
      </c>
      <c r="I269" s="1">
        <v>26.3</v>
      </c>
      <c r="J269" s="1">
        <v>5.0999999999999996</v>
      </c>
      <c r="K269" s="1">
        <v>2158</v>
      </c>
      <c r="L269" s="1">
        <v>0.98</v>
      </c>
      <c r="M269" s="1">
        <v>2.4500000000000002</v>
      </c>
      <c r="O269" s="1" t="s">
        <v>538</v>
      </c>
      <c r="P269" s="1" t="s">
        <v>18</v>
      </c>
    </row>
    <row r="270" spans="1:16">
      <c r="A270" s="1" t="s">
        <v>539</v>
      </c>
      <c r="B270" s="1">
        <v>19.600000000000001</v>
      </c>
      <c r="C270" s="1">
        <v>31.9</v>
      </c>
      <c r="D270" s="1">
        <v>17.3</v>
      </c>
      <c r="E270" s="1">
        <v>0.6</v>
      </c>
      <c r="F270" s="1">
        <v>16.600000000000001</v>
      </c>
      <c r="G270" s="1">
        <v>13.5</v>
      </c>
      <c r="H270" s="1">
        <v>0.6</v>
      </c>
      <c r="I270" s="1">
        <v>15.3</v>
      </c>
      <c r="J270" s="1">
        <v>7.5</v>
      </c>
      <c r="K270" s="1">
        <v>634</v>
      </c>
      <c r="L270" s="1">
        <v>0.31</v>
      </c>
      <c r="M270" s="1">
        <v>0.2</v>
      </c>
      <c r="O270" s="1" t="s">
        <v>540</v>
      </c>
      <c r="P270" s="1" t="s">
        <v>76</v>
      </c>
    </row>
    <row r="271" spans="1:16">
      <c r="A271" s="1" t="s">
        <v>541</v>
      </c>
      <c r="B271" s="1">
        <v>19.2</v>
      </c>
      <c r="C271" s="1">
        <v>28.4</v>
      </c>
      <c r="D271" s="1">
        <v>25.5</v>
      </c>
      <c r="E271" s="1">
        <v>2.6</v>
      </c>
      <c r="F271" s="1">
        <v>10.8</v>
      </c>
      <c r="G271" s="1">
        <v>11.1</v>
      </c>
      <c r="H271" s="1">
        <v>2.4</v>
      </c>
      <c r="I271" s="1">
        <v>8.6999999999999993</v>
      </c>
      <c r="J271" s="1">
        <v>7.1</v>
      </c>
      <c r="K271" s="1" t="s">
        <v>82</v>
      </c>
      <c r="L271" s="1">
        <v>0.24</v>
      </c>
      <c r="M271" s="1">
        <v>0.03</v>
      </c>
      <c r="O271" s="1" t="s">
        <v>518</v>
      </c>
      <c r="P271" s="1" t="s">
        <v>84</v>
      </c>
    </row>
    <row r="272" spans="1:16">
      <c r="A272" s="1" t="s">
        <v>542</v>
      </c>
      <c r="B272" s="1">
        <v>1.6</v>
      </c>
      <c r="C272" s="1">
        <v>17.899999999999999</v>
      </c>
      <c r="D272" s="1">
        <v>12.8</v>
      </c>
      <c r="E272" s="1">
        <v>1</v>
      </c>
      <c r="F272" s="1">
        <v>33.6</v>
      </c>
      <c r="G272" s="1">
        <v>27.2</v>
      </c>
      <c r="H272" s="1">
        <v>5.8</v>
      </c>
      <c r="I272" s="1">
        <v>24</v>
      </c>
      <c r="J272" s="1">
        <v>7.1</v>
      </c>
      <c r="K272" s="1">
        <v>1483</v>
      </c>
      <c r="L272" s="1">
        <v>0.67</v>
      </c>
      <c r="M272" s="1">
        <v>0.11</v>
      </c>
      <c r="O272" s="1" t="s">
        <v>543</v>
      </c>
      <c r="P272" s="1" t="s">
        <v>73</v>
      </c>
    </row>
    <row r="273" spans="1:16">
      <c r="A273" s="1" t="s">
        <v>544</v>
      </c>
      <c r="B273" s="1">
        <v>0.8</v>
      </c>
      <c r="C273" s="1">
        <v>16.5</v>
      </c>
      <c r="D273" s="1">
        <v>0.3</v>
      </c>
      <c r="E273" s="1">
        <v>0.1</v>
      </c>
      <c r="F273" s="1">
        <v>79.599999999999994</v>
      </c>
      <c r="G273" s="1">
        <v>1.9</v>
      </c>
      <c r="H273" s="1">
        <v>0.7</v>
      </c>
      <c r="I273" s="1">
        <v>17.3</v>
      </c>
      <c r="J273" s="1">
        <v>5.3</v>
      </c>
      <c r="K273" s="1">
        <v>1133</v>
      </c>
      <c r="L273" s="1">
        <v>0.82</v>
      </c>
      <c r="M273" s="1">
        <v>1.64</v>
      </c>
      <c r="O273" s="1" t="s">
        <v>545</v>
      </c>
      <c r="P273" s="1" t="s">
        <v>18</v>
      </c>
    </row>
    <row r="274" spans="1:16">
      <c r="A274" s="1" t="s">
        <v>546</v>
      </c>
      <c r="B274" s="1">
        <v>17.100000000000001</v>
      </c>
      <c r="C274" s="1">
        <v>45.3</v>
      </c>
      <c r="D274" s="1">
        <v>0.8</v>
      </c>
      <c r="E274" s="1">
        <v>0</v>
      </c>
      <c r="F274" s="1">
        <v>35.5</v>
      </c>
      <c r="G274" s="1">
        <v>1.3</v>
      </c>
      <c r="H274" s="1">
        <v>0</v>
      </c>
      <c r="I274" s="1">
        <v>-1.2</v>
      </c>
      <c r="J274" s="1">
        <v>6.3</v>
      </c>
      <c r="K274" s="1" t="s">
        <v>82</v>
      </c>
      <c r="L274" s="1">
        <v>0.37</v>
      </c>
      <c r="M274" s="1">
        <v>1.59</v>
      </c>
      <c r="O274" s="1" t="s">
        <v>364</v>
      </c>
      <c r="P274" s="1" t="s">
        <v>84</v>
      </c>
    </row>
    <row r="275" spans="1:16">
      <c r="A275" s="1" t="s">
        <v>547</v>
      </c>
      <c r="B275" s="1">
        <v>10.7</v>
      </c>
      <c r="C275" s="1">
        <v>47.7</v>
      </c>
      <c r="D275" s="1">
        <v>2.5</v>
      </c>
      <c r="E275" s="1">
        <v>0</v>
      </c>
      <c r="F275" s="1">
        <v>35.700000000000003</v>
      </c>
      <c r="G275" s="1">
        <v>3.4</v>
      </c>
      <c r="H275" s="1">
        <v>0</v>
      </c>
      <c r="I275" s="1">
        <v>9.3000000000000007</v>
      </c>
      <c r="J275" s="1">
        <v>6</v>
      </c>
      <c r="K275" s="1">
        <v>322</v>
      </c>
      <c r="L275" s="1">
        <v>0.39</v>
      </c>
      <c r="M275" s="1">
        <v>1.1599999999999999</v>
      </c>
      <c r="O275" s="1" t="s">
        <v>548</v>
      </c>
      <c r="P275" s="1" t="s">
        <v>73</v>
      </c>
    </row>
    <row r="276" spans="1:16">
      <c r="A276" s="1" t="s">
        <v>549</v>
      </c>
      <c r="B276" s="1">
        <v>8</v>
      </c>
      <c r="C276" s="1">
        <v>49</v>
      </c>
      <c r="D276" s="1">
        <v>1.3</v>
      </c>
      <c r="E276" s="1">
        <v>0.9</v>
      </c>
      <c r="F276" s="1">
        <v>36.9</v>
      </c>
      <c r="G276" s="1">
        <v>3.1</v>
      </c>
      <c r="H276" s="1">
        <v>0.8</v>
      </c>
      <c r="I276" s="1">
        <v>15.3</v>
      </c>
      <c r="J276" s="1">
        <v>6.8</v>
      </c>
      <c r="K276" s="1">
        <v>634</v>
      </c>
      <c r="L276" s="1">
        <v>0.41</v>
      </c>
      <c r="M276" s="1">
        <v>1.29</v>
      </c>
      <c r="O276" s="1" t="s">
        <v>540</v>
      </c>
      <c r="P276" s="1" t="s">
        <v>76</v>
      </c>
    </row>
    <row r="277" spans="1:16">
      <c r="A277" s="1" t="s">
        <v>550</v>
      </c>
      <c r="B277" s="1">
        <v>14.1</v>
      </c>
      <c r="C277" s="1">
        <v>35.6</v>
      </c>
      <c r="D277" s="1">
        <v>13.5</v>
      </c>
      <c r="E277" s="1">
        <v>1.6</v>
      </c>
      <c r="F277" s="1">
        <v>21.6</v>
      </c>
      <c r="G277" s="1">
        <v>11.2</v>
      </c>
      <c r="H277" s="1">
        <v>2.5</v>
      </c>
      <c r="I277" s="1">
        <v>8.4</v>
      </c>
      <c r="J277" s="1">
        <v>7.9</v>
      </c>
      <c r="K277" s="1" t="s">
        <v>82</v>
      </c>
      <c r="L277" s="1">
        <v>0.35</v>
      </c>
      <c r="M277" s="1">
        <v>0.36</v>
      </c>
      <c r="O277" s="1" t="s">
        <v>551</v>
      </c>
      <c r="P277" s="1" t="s">
        <v>84</v>
      </c>
    </row>
    <row r="278" spans="1:16">
      <c r="A278" s="1" t="s">
        <v>552</v>
      </c>
      <c r="B278" s="1">
        <v>4.0999999999999996</v>
      </c>
      <c r="C278" s="1">
        <v>30.5</v>
      </c>
      <c r="D278" s="1">
        <v>0.6</v>
      </c>
      <c r="E278" s="1">
        <v>0.3</v>
      </c>
      <c r="F278" s="1">
        <v>62.2</v>
      </c>
      <c r="G278" s="1">
        <v>2</v>
      </c>
      <c r="H278" s="1">
        <v>0.4</v>
      </c>
      <c r="I278" s="1">
        <v>6.1</v>
      </c>
      <c r="J278" s="1">
        <v>4.3</v>
      </c>
      <c r="K278" s="1">
        <v>1200</v>
      </c>
      <c r="L278" s="1">
        <v>0.65</v>
      </c>
      <c r="M278" s="1">
        <v>1.55</v>
      </c>
      <c r="O278" s="1" t="s">
        <v>86</v>
      </c>
      <c r="P278" s="1" t="s">
        <v>73</v>
      </c>
    </row>
    <row r="279" spans="1:16">
      <c r="A279" s="1" t="s">
        <v>553</v>
      </c>
      <c r="B279" s="1">
        <v>0.3</v>
      </c>
      <c r="C279" s="1">
        <v>6.2</v>
      </c>
      <c r="D279" s="1">
        <v>0.4</v>
      </c>
      <c r="E279" s="1">
        <v>0.2</v>
      </c>
      <c r="F279" s="1">
        <v>86.5</v>
      </c>
      <c r="G279" s="1">
        <v>4.3</v>
      </c>
      <c r="H279" s="1">
        <v>2.1</v>
      </c>
      <c r="I279" s="1">
        <v>24.2</v>
      </c>
      <c r="J279" s="1">
        <v>5.0999999999999996</v>
      </c>
      <c r="K279" s="1">
        <v>1093</v>
      </c>
      <c r="L279" s="1">
        <v>0.93</v>
      </c>
      <c r="M279" s="1">
        <v>1.29</v>
      </c>
      <c r="O279" s="1" t="s">
        <v>554</v>
      </c>
      <c r="P279" s="1" t="s">
        <v>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73"/>
  <sheetViews>
    <sheetView tabSelected="1" topLeftCell="AE1" workbookViewId="0">
      <selection activeCell="AK60" sqref="AK60"/>
    </sheetView>
  </sheetViews>
  <sheetFormatPr baseColWidth="10" defaultRowHeight="16"/>
  <cols>
    <col min="3" max="3" width="7.83203125" style="30" customWidth="1"/>
    <col min="4" max="4" width="12.33203125" style="30" customWidth="1"/>
    <col min="5" max="5" width="8.1640625" style="30" customWidth="1"/>
    <col min="6" max="6" width="9" style="30" customWidth="1"/>
    <col min="7" max="7" width="6.33203125" style="30" customWidth="1"/>
    <col min="8" max="9" width="10.33203125" style="30" customWidth="1"/>
    <col min="10" max="10" width="6.1640625" style="30" customWidth="1"/>
    <col min="11" max="11" width="6.5" style="30" customWidth="1"/>
    <col min="12" max="12" width="7.83203125" style="30" customWidth="1"/>
    <col min="13" max="13" width="7.1640625" style="30" customWidth="1"/>
    <col min="14" max="15" width="8.5" style="30" customWidth="1"/>
    <col min="16" max="17" width="7.5" style="30" customWidth="1"/>
    <col min="18" max="18" width="11.33203125" style="30" customWidth="1"/>
    <col min="19" max="19" width="7.6640625" style="30" customWidth="1"/>
    <col min="20" max="20" width="6.83203125" style="30" customWidth="1"/>
    <col min="21" max="29" width="11" customWidth="1"/>
    <col min="30" max="30" width="17" customWidth="1"/>
    <col min="31" max="31" width="16.1640625" customWidth="1"/>
    <col min="32" max="34" width="7.1640625" customWidth="1"/>
    <col min="35" max="35" width="8.6640625" customWidth="1"/>
    <col min="37" max="37" width="7" customWidth="1"/>
  </cols>
  <sheetData>
    <row r="1" spans="1:40" ht="29" thickBot="1">
      <c r="A1" s="18" t="s">
        <v>555</v>
      </c>
      <c r="B1" s="18"/>
      <c r="C1" s="18" t="s">
        <v>612</v>
      </c>
      <c r="D1" s="18" t="s">
        <v>613</v>
      </c>
      <c r="E1" s="25" t="s">
        <v>614</v>
      </c>
      <c r="F1" s="25" t="s">
        <v>615</v>
      </c>
      <c r="G1" s="18" t="s">
        <v>616</v>
      </c>
      <c r="H1" s="18" t="s">
        <v>617</v>
      </c>
      <c r="I1" s="18" t="s">
        <v>618</v>
      </c>
      <c r="J1" s="18" t="s">
        <v>619</v>
      </c>
      <c r="K1" s="18" t="s">
        <v>620</v>
      </c>
      <c r="L1" s="18" t="s">
        <v>621</v>
      </c>
      <c r="M1" s="26" t="s">
        <v>622</v>
      </c>
      <c r="N1" s="26" t="s">
        <v>623</v>
      </c>
      <c r="O1" s="26" t="s">
        <v>624</v>
      </c>
      <c r="P1" s="26" t="s">
        <v>625</v>
      </c>
      <c r="Q1" s="26" t="s">
        <v>626</v>
      </c>
      <c r="R1" s="18" t="s">
        <v>627</v>
      </c>
      <c r="S1" s="18" t="s">
        <v>628</v>
      </c>
      <c r="T1" s="18" t="s">
        <v>629</v>
      </c>
      <c r="U1" s="19" t="s">
        <v>556</v>
      </c>
      <c r="V1" s="19" t="s">
        <v>557</v>
      </c>
      <c r="W1" s="19" t="s">
        <v>558</v>
      </c>
      <c r="X1" s="19" t="s">
        <v>559</v>
      </c>
      <c r="Y1" s="19" t="s">
        <v>560</v>
      </c>
      <c r="Z1" s="19" t="s">
        <v>561</v>
      </c>
      <c r="AA1" s="19" t="s">
        <v>562</v>
      </c>
      <c r="AB1" s="19" t="s">
        <v>563</v>
      </c>
      <c r="AC1" s="19" t="s">
        <v>564</v>
      </c>
      <c r="AD1" s="18" t="s">
        <v>565</v>
      </c>
      <c r="AE1" s="18" t="s">
        <v>566</v>
      </c>
      <c r="AF1" s="18" t="s">
        <v>567</v>
      </c>
      <c r="AG1" s="18" t="s">
        <v>123</v>
      </c>
      <c r="AH1" s="18" t="s">
        <v>12</v>
      </c>
      <c r="AI1" s="18" t="s">
        <v>568</v>
      </c>
      <c r="AJ1" s="18" t="s">
        <v>569</v>
      </c>
      <c r="AK1" s="31" t="s">
        <v>652</v>
      </c>
      <c r="AL1" s="31" t="s">
        <v>653</v>
      </c>
      <c r="AM1" s="31" t="s">
        <v>654</v>
      </c>
      <c r="AN1" s="31" t="s">
        <v>655</v>
      </c>
    </row>
    <row r="2" spans="1:40" ht="17" thickTop="1">
      <c r="A2" s="20" t="s">
        <v>570</v>
      </c>
      <c r="B2" s="32" t="s">
        <v>570</v>
      </c>
      <c r="C2" s="20" t="s">
        <v>630</v>
      </c>
      <c r="D2" s="20">
        <v>2007</v>
      </c>
      <c r="E2" s="21">
        <v>0.31019999999999998</v>
      </c>
      <c r="F2" s="21">
        <v>29.891733333333335</v>
      </c>
      <c r="G2" s="24">
        <v>14.3</v>
      </c>
      <c r="H2" s="27">
        <v>30070</v>
      </c>
      <c r="I2" s="27">
        <v>2693000</v>
      </c>
      <c r="J2" s="24">
        <v>89.557698703026276</v>
      </c>
      <c r="K2" s="23">
        <v>2.3942098568320005</v>
      </c>
      <c r="L2" s="20">
        <v>4017</v>
      </c>
      <c r="M2" s="24" t="s">
        <v>631</v>
      </c>
      <c r="N2" s="24">
        <v>7.6</v>
      </c>
      <c r="O2" s="24">
        <v>5.7249999999999996</v>
      </c>
      <c r="P2" s="24">
        <v>5.07</v>
      </c>
      <c r="Q2" s="24">
        <v>4.88</v>
      </c>
      <c r="R2" s="22">
        <v>10</v>
      </c>
      <c r="S2" s="28">
        <v>0.25600000000000001</v>
      </c>
      <c r="T2" s="20" t="s">
        <v>632</v>
      </c>
      <c r="U2" s="21">
        <v>0.36419262623035181</v>
      </c>
      <c r="V2" s="21">
        <v>1.0559606852928952E-3</v>
      </c>
      <c r="W2" s="21">
        <v>7.1806457632917582E-4</v>
      </c>
      <c r="X2" s="21">
        <v>0.43262012277363221</v>
      </c>
      <c r="Y2" s="21">
        <v>8.9608917064177632E-3</v>
      </c>
      <c r="Z2" s="21">
        <v>4.2313358348013202E-3</v>
      </c>
      <c r="AA2" s="21">
        <v>0.18351010436607015</v>
      </c>
      <c r="AB2" s="21">
        <v>2.897282410457531E-3</v>
      </c>
      <c r="AC2" s="21">
        <v>1.8136114166471093E-3</v>
      </c>
      <c r="AD2" s="22">
        <v>11.931567455764483</v>
      </c>
      <c r="AE2" s="22">
        <v>1084</v>
      </c>
      <c r="AF2" s="23">
        <v>0.90750942453903394</v>
      </c>
      <c r="AG2" s="23">
        <v>0.18822099819317478</v>
      </c>
      <c r="AH2" s="23">
        <v>1.7156546927331884</v>
      </c>
      <c r="AI2" s="24">
        <v>4.2482771243863464</v>
      </c>
      <c r="AJ2" s="24">
        <v>-12.730321467396571</v>
      </c>
      <c r="AK2">
        <f>50.47-74.18*U2-31.6*X2-34.69*AA2</f>
        <v>3.4174295861267492</v>
      </c>
      <c r="AL2">
        <f>47.4-53.5*U2-37.1*X2-20.8*AA2</f>
        <v>8.0484777709601616</v>
      </c>
      <c r="AM2">
        <f>36.9-50.14*U2-35.52*X2-0.96*AA2</f>
        <v>3.0965452596993162</v>
      </c>
      <c r="AN2">
        <f>22.77-33.58*U2-12.88*X2-418.53*Z2+86.43*AB2</f>
        <v>3.4477355616568519</v>
      </c>
    </row>
    <row r="3" spans="1:40">
      <c r="A3" s="20" t="s">
        <v>571</v>
      </c>
      <c r="B3" s="32" t="s">
        <v>571</v>
      </c>
      <c r="C3" s="20" t="s">
        <v>630</v>
      </c>
      <c r="D3" s="20">
        <v>2007</v>
      </c>
      <c r="E3" s="21">
        <v>0.37233333333333335</v>
      </c>
      <c r="F3" s="21">
        <v>29.883383333333335</v>
      </c>
      <c r="G3" s="24">
        <v>0.5</v>
      </c>
      <c r="H3" s="27">
        <v>30</v>
      </c>
      <c r="I3" s="27"/>
      <c r="J3" s="24"/>
      <c r="K3" s="23">
        <v>13.77</v>
      </c>
      <c r="L3" s="20">
        <v>4509</v>
      </c>
      <c r="M3" s="24">
        <v>1.5</v>
      </c>
      <c r="N3" s="24">
        <v>2.11</v>
      </c>
      <c r="O3" s="24">
        <v>2.1</v>
      </c>
      <c r="P3" s="24">
        <v>5.44</v>
      </c>
      <c r="Q3" s="24">
        <v>5.44</v>
      </c>
      <c r="R3" s="22">
        <v>8</v>
      </c>
      <c r="S3" s="28" t="s">
        <v>572</v>
      </c>
      <c r="T3" s="20" t="s">
        <v>632</v>
      </c>
      <c r="U3" s="21">
        <v>0.41057859736797508</v>
      </c>
      <c r="V3" s="21">
        <v>1.102837617491634E-3</v>
      </c>
      <c r="W3" s="21">
        <v>0</v>
      </c>
      <c r="X3" s="21">
        <v>0.39844700446328885</v>
      </c>
      <c r="Y3" s="21">
        <v>1.1402559993570255E-2</v>
      </c>
      <c r="Z3" s="21">
        <v>1.0641681651079465E-3</v>
      </c>
      <c r="AA3" s="21">
        <v>0.17233799679346834</v>
      </c>
      <c r="AB3" s="21">
        <v>5.0668355990978646E-3</v>
      </c>
      <c r="AC3" s="21">
        <v>0</v>
      </c>
      <c r="AD3" s="22" t="s">
        <v>572</v>
      </c>
      <c r="AE3" s="22" t="s">
        <v>572</v>
      </c>
      <c r="AF3" s="23">
        <v>0.86771906983230107</v>
      </c>
      <c r="AG3" s="23">
        <v>0.17740483239256621</v>
      </c>
      <c r="AH3" s="23">
        <v>1.5397948910961006</v>
      </c>
      <c r="AI3" s="24">
        <v>4.7110660760628935</v>
      </c>
      <c r="AJ3" s="24">
        <v>-11.626840612120228</v>
      </c>
      <c r="AK3">
        <f t="shared" ref="AK3:AK42" si="0">50.47-74.18*U3-31.6*X3-34.69*AA3</f>
        <v>1.4439491974382594</v>
      </c>
      <c r="AL3">
        <f t="shared" ref="AL3:AL42" si="1">47.4-53.5*U3-37.1*X3-20.8*AA3</f>
        <v>7.0670308419211727</v>
      </c>
      <c r="AM3">
        <f t="shared" ref="AM3:AM42" si="2">36.9-50.14*U3-35.52*X3-0.96*AA3</f>
        <v>1.9953070525119774</v>
      </c>
      <c r="AN3">
        <f t="shared" ref="AN3:AN42" si="3">22.77-33.58*U3-12.88*X3-418.53*Z3+86.43*AB3</f>
        <v>3.8433135815836352</v>
      </c>
    </row>
    <row r="4" spans="1:40">
      <c r="A4" s="20" t="s">
        <v>573</v>
      </c>
      <c r="B4" s="32" t="s">
        <v>573</v>
      </c>
      <c r="C4" s="20" t="s">
        <v>633</v>
      </c>
      <c r="D4" s="20">
        <v>2006</v>
      </c>
      <c r="E4" s="21">
        <v>0.40535000000000004</v>
      </c>
      <c r="F4" s="21">
        <v>29.881150000000002</v>
      </c>
      <c r="G4" s="24">
        <v>18</v>
      </c>
      <c r="H4" s="27">
        <v>39120</v>
      </c>
      <c r="I4" s="27">
        <v>1059000</v>
      </c>
      <c r="J4" s="24">
        <v>27.070552147239265</v>
      </c>
      <c r="K4" s="23">
        <v>3.0876335775910011</v>
      </c>
      <c r="L4" s="20">
        <v>4235</v>
      </c>
      <c r="M4" s="24" t="s">
        <v>634</v>
      </c>
      <c r="N4" s="24">
        <v>5.8</v>
      </c>
      <c r="O4" s="24">
        <v>5.34</v>
      </c>
      <c r="P4" s="24">
        <v>5.9</v>
      </c>
      <c r="Q4" s="24">
        <v>5.2</v>
      </c>
      <c r="R4" s="22">
        <v>13</v>
      </c>
      <c r="S4" s="28">
        <v>0.16300000000000001</v>
      </c>
      <c r="T4" s="20" t="s">
        <v>632</v>
      </c>
      <c r="U4" s="21">
        <v>0.41376885508788536</v>
      </c>
      <c r="V4" s="21">
        <v>1.672702697555742E-3</v>
      </c>
      <c r="W4" s="21">
        <v>8.17464980344799E-4</v>
      </c>
      <c r="X4" s="21">
        <v>0.40358595477438736</v>
      </c>
      <c r="Y4" s="21">
        <v>1.3077865821480695E-2</v>
      </c>
      <c r="Z4" s="21">
        <v>2.2991005839192958E-3</v>
      </c>
      <c r="AA4" s="21">
        <v>0.15551806961169154</v>
      </c>
      <c r="AB4" s="21">
        <v>8.0866708038305965E-3</v>
      </c>
      <c r="AC4" s="21">
        <v>1.1733156389045968E-3</v>
      </c>
      <c r="AD4" s="22">
        <v>14.977632026849577</v>
      </c>
      <c r="AE4" s="22">
        <v>651</v>
      </c>
      <c r="AF4" s="23">
        <v>0.95314112294158315</v>
      </c>
      <c r="AG4" s="23">
        <v>0.16477805605442675</v>
      </c>
      <c r="AH4" s="23">
        <v>1.4218838537817677</v>
      </c>
      <c r="AI4" s="24">
        <v>5.0213582795216638</v>
      </c>
      <c r="AJ4" s="24">
        <v>-11.15571123013819</v>
      </c>
      <c r="AK4">
        <f t="shared" si="0"/>
        <v>1.6283883238804426</v>
      </c>
      <c r="AL4">
        <f t="shared" si="1"/>
        <v>7.0555514827451757</v>
      </c>
      <c r="AM4">
        <f t="shared" si="2"/>
        <v>1.6689591454799648</v>
      </c>
      <c r="AN4">
        <f t="shared" si="3"/>
        <v>3.4141431388420358</v>
      </c>
    </row>
    <row r="5" spans="1:40">
      <c r="A5" s="20" t="s">
        <v>574</v>
      </c>
      <c r="B5" s="32" t="s">
        <v>574</v>
      </c>
      <c r="C5" s="20" t="s">
        <v>630</v>
      </c>
      <c r="D5" s="20">
        <v>2006</v>
      </c>
      <c r="E5" s="21">
        <v>0.2996166666666667</v>
      </c>
      <c r="F5" s="21">
        <v>29.882866666666665</v>
      </c>
      <c r="G5" s="24">
        <v>16</v>
      </c>
      <c r="H5" s="27">
        <v>95300</v>
      </c>
      <c r="I5" s="27">
        <v>2514000</v>
      </c>
      <c r="J5" s="24">
        <v>26.379853095487931</v>
      </c>
      <c r="K5" s="23">
        <v>3.6615047264950018</v>
      </c>
      <c r="L5" s="20">
        <v>4017</v>
      </c>
      <c r="M5" s="24" t="s">
        <v>635</v>
      </c>
      <c r="N5" s="24">
        <v>7.52</v>
      </c>
      <c r="O5" s="24">
        <v>6.1</v>
      </c>
      <c r="P5" s="24">
        <v>5.23</v>
      </c>
      <c r="Q5" s="24">
        <v>4.96</v>
      </c>
      <c r="R5" s="22">
        <v>11</v>
      </c>
      <c r="S5" s="28">
        <v>0.192</v>
      </c>
      <c r="T5" s="20" t="s">
        <v>632</v>
      </c>
      <c r="U5" s="21">
        <v>0.33866287584117527</v>
      </c>
      <c r="V5" s="21">
        <v>2.0599309822685236E-3</v>
      </c>
      <c r="W5" s="21">
        <v>6.0103668574384105E-4</v>
      </c>
      <c r="X5" s="21">
        <v>0.44864785675996949</v>
      </c>
      <c r="Y5" s="21">
        <v>1.4123257848103568E-2</v>
      </c>
      <c r="Z5" s="21">
        <v>2.9172627516795111E-3</v>
      </c>
      <c r="AA5" s="21">
        <v>0.18604267665456775</v>
      </c>
      <c r="AB5" s="21">
        <v>5.742082590538578E-3</v>
      </c>
      <c r="AC5" s="21">
        <v>1.2030198859534203E-3</v>
      </c>
      <c r="AD5" s="22">
        <v>8.7085767571875667</v>
      </c>
      <c r="AE5" s="22">
        <v>471</v>
      </c>
      <c r="AF5" s="23">
        <v>0.94247627923497224</v>
      </c>
      <c r="AG5" s="23">
        <v>0.19298777913105974</v>
      </c>
      <c r="AH5" s="23">
        <v>1.5044660086420398</v>
      </c>
      <c r="AI5" s="24">
        <v>4.8040368193630529</v>
      </c>
      <c r="AJ5" s="24">
        <v>-10.517368224250085</v>
      </c>
      <c r="AK5">
        <f t="shared" si="0"/>
        <v>4.7168951433396238</v>
      </c>
      <c r="AL5">
        <f t="shared" si="1"/>
        <v>8.7670129822872429</v>
      </c>
      <c r="AM5">
        <f t="shared" si="2"/>
        <v>3.804870563620967</v>
      </c>
      <c r="AN5">
        <f t="shared" si="3"/>
        <v>4.8944424530247499</v>
      </c>
    </row>
    <row r="6" spans="1:40">
      <c r="A6" s="20" t="s">
        <v>575</v>
      </c>
      <c r="B6" s="32" t="s">
        <v>575</v>
      </c>
      <c r="C6" s="20" t="s">
        <v>630</v>
      </c>
      <c r="D6" s="20">
        <v>2007</v>
      </c>
      <c r="E6" s="21">
        <v>0.33431666666666671</v>
      </c>
      <c r="F6" s="21">
        <v>29.87255</v>
      </c>
      <c r="G6" s="24">
        <v>1</v>
      </c>
      <c r="H6" s="27">
        <v>30</v>
      </c>
      <c r="I6" s="27"/>
      <c r="J6" s="24"/>
      <c r="K6" s="23">
        <v>12.58</v>
      </c>
      <c r="L6" s="20">
        <v>4380</v>
      </c>
      <c r="M6" s="24">
        <v>2.2000000000000002</v>
      </c>
      <c r="N6" s="24">
        <v>5.1100000000000003</v>
      </c>
      <c r="O6" s="28"/>
      <c r="P6" s="24">
        <v>5.73</v>
      </c>
      <c r="Q6" s="24">
        <v>5.7</v>
      </c>
      <c r="R6" s="22">
        <v>11</v>
      </c>
      <c r="S6" s="28" t="s">
        <v>572</v>
      </c>
      <c r="T6" s="20" t="s">
        <v>632</v>
      </c>
      <c r="U6" s="21">
        <v>0.3620883371248485</v>
      </c>
      <c r="V6" s="21">
        <v>8.7398377307822519E-4</v>
      </c>
      <c r="W6" s="21">
        <v>3.8956387490125978E-4</v>
      </c>
      <c r="X6" s="21">
        <v>0.40051156834621793</v>
      </c>
      <c r="Y6" s="21">
        <v>8.6704947068703565E-3</v>
      </c>
      <c r="Z6" s="21">
        <v>1.041780807355594E-3</v>
      </c>
      <c r="AA6" s="21">
        <v>0.21902484737175221</v>
      </c>
      <c r="AB6" s="21">
        <v>6.6095022839040779E-3</v>
      </c>
      <c r="AC6" s="21">
        <v>7.89921711071824E-4</v>
      </c>
      <c r="AD6" s="22" t="s">
        <v>572</v>
      </c>
      <c r="AE6" s="22" t="s">
        <v>572</v>
      </c>
      <c r="AF6" s="23">
        <v>0.89685267925849976</v>
      </c>
      <c r="AG6" s="23">
        <v>0.2264242713667281</v>
      </c>
      <c r="AH6" s="23">
        <v>1.6079435701383722</v>
      </c>
      <c r="AI6" s="24">
        <v>4.5317274470042834</v>
      </c>
      <c r="AJ6" s="24">
        <v>-9.8130588124573759</v>
      </c>
      <c r="AK6">
        <f t="shared" si="0"/>
        <v>3.3561496370121633</v>
      </c>
      <c r="AL6">
        <f t="shared" si="1"/>
        <v>8.6135779528434711</v>
      </c>
      <c r="AM6">
        <f t="shared" si="2"/>
        <v>4.3084560154255493</v>
      </c>
      <c r="AN6">
        <f t="shared" si="3"/>
        <v>5.5877274001435939</v>
      </c>
    </row>
    <row r="7" spans="1:40">
      <c r="A7" s="20" t="s">
        <v>576</v>
      </c>
      <c r="B7" s="32" t="s">
        <v>576</v>
      </c>
      <c r="C7" s="20" t="s">
        <v>630</v>
      </c>
      <c r="D7" s="20">
        <v>2007</v>
      </c>
      <c r="E7" s="21">
        <v>0.3322</v>
      </c>
      <c r="F7" s="21">
        <v>29.892933333333332</v>
      </c>
      <c r="G7" s="24">
        <v>12</v>
      </c>
      <c r="H7" s="27">
        <v>45930</v>
      </c>
      <c r="I7" s="27"/>
      <c r="J7" s="24"/>
      <c r="K7" s="23">
        <v>3.449501850847001</v>
      </c>
      <c r="L7" s="20">
        <v>3961</v>
      </c>
      <c r="M7" s="24" t="s">
        <v>636</v>
      </c>
      <c r="N7" s="24">
        <v>7.84</v>
      </c>
      <c r="O7" s="24">
        <v>6.36</v>
      </c>
      <c r="P7" s="24">
        <v>6.74</v>
      </c>
      <c r="Q7" s="24">
        <v>6.2</v>
      </c>
      <c r="R7" s="22">
        <v>20</v>
      </c>
      <c r="S7" s="28">
        <v>0.18459999999999999</v>
      </c>
      <c r="T7" s="20" t="s">
        <v>632</v>
      </c>
      <c r="U7" s="21">
        <v>0.36886491595092169</v>
      </c>
      <c r="V7" s="21">
        <v>1.9062126742068232E-3</v>
      </c>
      <c r="W7" s="21">
        <v>6.8032380088477716E-4</v>
      </c>
      <c r="X7" s="21">
        <v>0.41972475974952689</v>
      </c>
      <c r="Y7" s="21">
        <v>1.692795216599426E-2</v>
      </c>
      <c r="Z7" s="21">
        <v>3.5049142412074382E-3</v>
      </c>
      <c r="AA7" s="21">
        <v>0.17831844852928955</v>
      </c>
      <c r="AB7" s="21">
        <v>8.8887332204605311E-3</v>
      </c>
      <c r="AC7" s="21">
        <v>1.1837396675080678E-3</v>
      </c>
      <c r="AD7" s="22" t="s">
        <v>572</v>
      </c>
      <c r="AE7" s="22" t="s">
        <v>572</v>
      </c>
      <c r="AF7" s="23">
        <v>0.94721308367407819</v>
      </c>
      <c r="AG7" s="23">
        <v>0.18839092141725813</v>
      </c>
      <c r="AH7" s="23">
        <v>1.3648320803647682</v>
      </c>
      <c r="AI7" s="24">
        <v>5.1714945253558735</v>
      </c>
      <c r="AJ7" s="24">
        <v>-9.4416338805476769</v>
      </c>
      <c r="AK7">
        <f t="shared" si="0"/>
        <v>3.6584311471945208</v>
      </c>
      <c r="AL7">
        <f t="shared" si="1"/>
        <v>8.3849146805090182</v>
      </c>
      <c r="AM7">
        <f t="shared" si="2"/>
        <v>3.3253039373294722</v>
      </c>
      <c r="AN7">
        <f t="shared" si="3"/>
        <v>4.2788026716659981</v>
      </c>
    </row>
    <row r="8" spans="1:40">
      <c r="A8" s="20" t="s">
        <v>577</v>
      </c>
      <c r="B8" s="32" t="s">
        <v>577</v>
      </c>
      <c r="C8" s="20" t="s">
        <v>630</v>
      </c>
      <c r="D8" s="20">
        <v>2007</v>
      </c>
      <c r="E8" s="21">
        <v>0.29298333333333332</v>
      </c>
      <c r="F8" s="21">
        <v>29.908349999999999</v>
      </c>
      <c r="G8" s="24">
        <v>12.5</v>
      </c>
      <c r="H8" s="27">
        <v>21550</v>
      </c>
      <c r="I8" s="27">
        <v>1753000</v>
      </c>
      <c r="J8" s="24">
        <v>81.345707656612532</v>
      </c>
      <c r="K8" s="23">
        <v>2.3445250926070003</v>
      </c>
      <c r="L8" s="20">
        <v>3834</v>
      </c>
      <c r="M8" s="24">
        <v>5.8</v>
      </c>
      <c r="N8" s="24">
        <v>8.8000000000000007</v>
      </c>
      <c r="O8" s="24">
        <v>6.78</v>
      </c>
      <c r="P8" s="24">
        <v>4.3</v>
      </c>
      <c r="Q8" s="24">
        <v>4.3099999999999996</v>
      </c>
      <c r="R8" s="22">
        <v>11</v>
      </c>
      <c r="S8" s="28">
        <v>0.24030000000000001</v>
      </c>
      <c r="T8" s="20" t="s">
        <v>632</v>
      </c>
      <c r="U8" s="21">
        <v>0.23409081163682935</v>
      </c>
      <c r="V8" s="21">
        <v>1.4468569184905894E-3</v>
      </c>
      <c r="W8" s="21">
        <v>1.4782323783091586E-3</v>
      </c>
      <c r="X8" s="21">
        <v>0.46331095665420463</v>
      </c>
      <c r="Y8" s="21">
        <v>1.505170451667673E-2</v>
      </c>
      <c r="Z8" s="21">
        <v>7.293001524399126E-3</v>
      </c>
      <c r="AA8" s="21">
        <v>0.26878310577907583</v>
      </c>
      <c r="AB8" s="21">
        <v>5.0327731618500108E-3</v>
      </c>
      <c r="AC8" s="21">
        <v>3.5125574301645762E-3</v>
      </c>
      <c r="AD8" s="22" t="s">
        <v>572</v>
      </c>
      <c r="AE8" s="22" t="s">
        <v>572</v>
      </c>
      <c r="AF8" s="23">
        <v>0.92789047827511206</v>
      </c>
      <c r="AG8" s="23">
        <v>0.27732843637109039</v>
      </c>
      <c r="AH8" s="23">
        <v>1.5617063427171287</v>
      </c>
      <c r="AI8" s="24">
        <v>4.6534043612707139</v>
      </c>
      <c r="AJ8" s="24">
        <v>-6.8355324858506341</v>
      </c>
      <c r="AK8">
        <f t="shared" si="0"/>
        <v>9.1404314230309911</v>
      </c>
      <c r="AL8">
        <f t="shared" si="1"/>
        <v>12.096616485353856</v>
      </c>
      <c r="AM8">
        <f t="shared" si="2"/>
        <v>8.4478497426241113</v>
      </c>
      <c r="AN8">
        <f t="shared" si="3"/>
        <v>6.3244280799010451</v>
      </c>
    </row>
    <row r="9" spans="1:40">
      <c r="A9" s="20" t="s">
        <v>578</v>
      </c>
      <c r="B9" s="32" t="s">
        <v>578</v>
      </c>
      <c r="C9" s="20" t="s">
        <v>630</v>
      </c>
      <c r="D9" s="20">
        <v>2006</v>
      </c>
      <c r="E9" s="21">
        <v>0.27996666666666664</v>
      </c>
      <c r="F9" s="21">
        <v>29.895466666666668</v>
      </c>
      <c r="G9" s="24">
        <v>10.5</v>
      </c>
      <c r="H9" s="27">
        <v>37650</v>
      </c>
      <c r="I9" s="27">
        <v>7960000</v>
      </c>
      <c r="J9" s="24">
        <v>211.42098273572378</v>
      </c>
      <c r="K9" s="23">
        <v>0</v>
      </c>
      <c r="L9" s="20">
        <v>3782</v>
      </c>
      <c r="M9" s="24">
        <v>5.5</v>
      </c>
      <c r="N9" s="24">
        <v>8</v>
      </c>
      <c r="O9" s="24">
        <v>7.52</v>
      </c>
      <c r="P9" s="24">
        <v>5.15</v>
      </c>
      <c r="Q9" s="24">
        <v>5.22</v>
      </c>
      <c r="R9" s="22">
        <v>14</v>
      </c>
      <c r="S9" s="28">
        <v>0.30180000000000001</v>
      </c>
      <c r="T9" s="20" t="s">
        <v>632</v>
      </c>
      <c r="U9" s="21">
        <v>0.33182886793341954</v>
      </c>
      <c r="V9" s="21">
        <v>2.5209831035620228E-3</v>
      </c>
      <c r="W9" s="21">
        <v>6.6522852340735231E-4</v>
      </c>
      <c r="X9" s="21">
        <v>0.41214847083832928</v>
      </c>
      <c r="Y9" s="21">
        <v>2.1846513113457984E-2</v>
      </c>
      <c r="Z9" s="21">
        <v>4.9660448093325725E-3</v>
      </c>
      <c r="AA9" s="21">
        <v>0.21087822731390093</v>
      </c>
      <c r="AB9" s="21">
        <v>1.1396325404346893E-2</v>
      </c>
      <c r="AC9" s="21">
        <v>3.7493389602433675E-3</v>
      </c>
      <c r="AD9" s="22">
        <v>140.1886293704313</v>
      </c>
      <c r="AE9" s="22">
        <v>8849</v>
      </c>
      <c r="AF9" s="23">
        <v>0.93227181859334385</v>
      </c>
      <c r="AG9" s="23">
        <v>0.22602389167849121</v>
      </c>
      <c r="AH9" s="23">
        <v>1.27280855764373</v>
      </c>
      <c r="AI9" s="24">
        <v>5.4136616904112378</v>
      </c>
      <c r="AJ9" s="24">
        <v>-6.6995654300443146</v>
      </c>
      <c r="AK9">
        <f t="shared" si="0"/>
        <v>5.5156771926885062</v>
      </c>
      <c r="AL9">
        <f t="shared" si="1"/>
        <v>9.9701801693308951</v>
      </c>
      <c r="AM9">
        <f t="shared" si="2"/>
        <v>5.4201437794195417</v>
      </c>
      <c r="AN9">
        <f t="shared" si="3"/>
        <v>5.2252599810458307</v>
      </c>
    </row>
    <row r="10" spans="1:40">
      <c r="A10" s="20" t="s">
        <v>579</v>
      </c>
      <c r="B10" s="32" t="s">
        <v>579</v>
      </c>
      <c r="C10" s="20" t="s">
        <v>630</v>
      </c>
      <c r="D10" s="20">
        <v>2006</v>
      </c>
      <c r="E10" s="21">
        <v>0.34911666666666663</v>
      </c>
      <c r="F10" s="21">
        <v>29.886566666666667</v>
      </c>
      <c r="G10" s="24">
        <v>12</v>
      </c>
      <c r="H10" s="27">
        <v>28600</v>
      </c>
      <c r="I10" s="27">
        <v>4146000</v>
      </c>
      <c r="J10" s="24">
        <v>144.96503496503496</v>
      </c>
      <c r="K10" s="23">
        <v>4.6032634772320016</v>
      </c>
      <c r="L10" s="20">
        <v>3989</v>
      </c>
      <c r="M10" s="24" t="s">
        <v>637</v>
      </c>
      <c r="N10" s="24">
        <v>6.35</v>
      </c>
      <c r="O10" s="24">
        <v>5.93</v>
      </c>
      <c r="P10" s="24">
        <v>6.96</v>
      </c>
      <c r="Q10" s="24">
        <v>6.45</v>
      </c>
      <c r="R10" s="22">
        <v>30</v>
      </c>
      <c r="S10" s="28">
        <v>0.21160000000000001</v>
      </c>
      <c r="T10" s="20" t="s">
        <v>632</v>
      </c>
      <c r="U10" s="21">
        <v>0.4202919865733552</v>
      </c>
      <c r="V10" s="21">
        <v>4.4388883321207356E-3</v>
      </c>
      <c r="W10" s="21">
        <v>9.2929666299199683E-4</v>
      </c>
      <c r="X10" s="21">
        <v>0.35299411835907557</v>
      </c>
      <c r="Y10" s="21">
        <v>3.7494647433436196E-2</v>
      </c>
      <c r="Z10" s="21">
        <v>4.9237104707265042E-3</v>
      </c>
      <c r="AA10" s="21">
        <v>0.15518473350400808</v>
      </c>
      <c r="AB10" s="21">
        <v>1.9776838647287666E-2</v>
      </c>
      <c r="AC10" s="21">
        <v>3.9657800169980596E-3</v>
      </c>
      <c r="AD10" s="22">
        <v>9.198114662345219</v>
      </c>
      <c r="AE10" s="22">
        <v>524</v>
      </c>
      <c r="AF10" s="23">
        <v>0.9366902535646241</v>
      </c>
      <c r="AG10" s="23">
        <v>0.17892735216829381</v>
      </c>
      <c r="AH10" s="23">
        <v>0.94807813535709029</v>
      </c>
      <c r="AI10" s="24">
        <v>6.2682154332708153</v>
      </c>
      <c r="AJ10" s="24">
        <v>-6.0181629571741047</v>
      </c>
      <c r="AK10">
        <f t="shared" si="0"/>
        <v>2.7547678905876776</v>
      </c>
      <c r="AL10">
        <f t="shared" si="1"/>
        <v>8.590454470320422</v>
      </c>
      <c r="AM10">
        <f t="shared" si="2"/>
        <v>3.1392313649337535</v>
      </c>
      <c r="AN10">
        <f t="shared" si="3"/>
        <v>3.7586224673737476</v>
      </c>
    </row>
    <row r="11" spans="1:40">
      <c r="A11" s="20" t="s">
        <v>580</v>
      </c>
      <c r="B11" s="32" t="s">
        <v>580</v>
      </c>
      <c r="C11" s="20" t="s">
        <v>638</v>
      </c>
      <c r="D11" s="20">
        <v>2005</v>
      </c>
      <c r="E11" s="21">
        <v>-8.1983333333333325E-2</v>
      </c>
      <c r="F11" s="21">
        <v>35.658149999999999</v>
      </c>
      <c r="G11" s="24">
        <v>1</v>
      </c>
      <c r="H11" s="27">
        <v>2000</v>
      </c>
      <c r="I11" s="27"/>
      <c r="J11" s="24"/>
      <c r="K11" s="23">
        <v>4.0243841625520007</v>
      </c>
      <c r="L11" s="20">
        <v>2536</v>
      </c>
      <c r="M11" s="24">
        <v>13.794200000000002</v>
      </c>
      <c r="N11" s="24">
        <v>24.87</v>
      </c>
      <c r="O11" s="24">
        <v>24.87</v>
      </c>
      <c r="P11" s="24">
        <v>6.64</v>
      </c>
      <c r="Q11" s="24">
        <v>6.64</v>
      </c>
      <c r="R11" s="22">
        <v>117</v>
      </c>
      <c r="S11" s="28">
        <v>2.35E-2</v>
      </c>
      <c r="T11" s="20" t="s">
        <v>639</v>
      </c>
      <c r="U11" s="21">
        <v>0.12295087159643173</v>
      </c>
      <c r="V11" s="21">
        <v>9.8975898907905768E-4</v>
      </c>
      <c r="W11" s="21">
        <v>0</v>
      </c>
      <c r="X11" s="21">
        <v>0.53039256920586431</v>
      </c>
      <c r="Y11" s="21">
        <v>7.5982622780696781E-3</v>
      </c>
      <c r="Z11" s="21">
        <v>3.8891615823781435E-4</v>
      </c>
      <c r="AA11" s="21">
        <v>0.32460869870688258</v>
      </c>
      <c r="AB11" s="21">
        <v>1.1933160938151773E-2</v>
      </c>
      <c r="AC11" s="21">
        <v>1.1377621272830828E-3</v>
      </c>
      <c r="AD11" s="22">
        <v>40.725415388805907</v>
      </c>
      <c r="AE11" s="22">
        <v>142</v>
      </c>
      <c r="AF11" s="23">
        <v>0.99612674493474473</v>
      </c>
      <c r="AG11" s="23">
        <v>0.33767962177231742</v>
      </c>
      <c r="AH11" s="23">
        <v>1.6412328681381034</v>
      </c>
      <c r="AI11" s="24">
        <v>4.4441240312155177</v>
      </c>
      <c r="AJ11" s="24">
        <v>-4.5615462284753967</v>
      </c>
      <c r="AK11">
        <f t="shared" si="0"/>
        <v>13.328423399929624</v>
      </c>
      <c r="AL11">
        <f t="shared" si="1"/>
        <v>14.392703118950175</v>
      </c>
      <c r="AM11">
        <f t="shared" si="2"/>
        <v>11.584074889204002</v>
      </c>
      <c r="AN11">
        <f t="shared" si="3"/>
        <v>12.678463460597474</v>
      </c>
    </row>
    <row r="12" spans="1:40">
      <c r="A12" s="20" t="s">
        <v>581</v>
      </c>
      <c r="B12" s="32" t="s">
        <v>581</v>
      </c>
      <c r="C12" s="20" t="s">
        <v>630</v>
      </c>
      <c r="D12" s="20">
        <v>2006</v>
      </c>
      <c r="E12" s="21">
        <v>0.3344333333333333</v>
      </c>
      <c r="F12" s="21">
        <v>29.871600000000001</v>
      </c>
      <c r="G12" s="24">
        <v>13</v>
      </c>
      <c r="H12" s="27">
        <v>8120</v>
      </c>
      <c r="I12" s="27"/>
      <c r="J12" s="24"/>
      <c r="K12" s="23">
        <v>3.0876335775910011</v>
      </c>
      <c r="L12" s="20">
        <v>3841</v>
      </c>
      <c r="M12" s="24">
        <v>5.0999999999999996</v>
      </c>
      <c r="N12" s="24">
        <v>8.4</v>
      </c>
      <c r="O12" s="24">
        <v>7.39</v>
      </c>
      <c r="P12" s="24">
        <v>6.7</v>
      </c>
      <c r="Q12" s="24">
        <v>6.03</v>
      </c>
      <c r="R12" s="22">
        <v>22</v>
      </c>
      <c r="S12" s="28">
        <v>0.26369999999999999</v>
      </c>
      <c r="T12" s="20" t="s">
        <v>632</v>
      </c>
      <c r="U12" s="21">
        <v>0.33950064653826645</v>
      </c>
      <c r="V12" s="21">
        <v>3.4943937449615271E-3</v>
      </c>
      <c r="W12" s="21">
        <v>6.7986498120022477E-4</v>
      </c>
      <c r="X12" s="21">
        <v>0.39290442669982034</v>
      </c>
      <c r="Y12" s="21">
        <v>4.223968152289756E-2</v>
      </c>
      <c r="Z12" s="21">
        <v>5.0810961752858902E-3</v>
      </c>
      <c r="AA12" s="21">
        <v>0.17969869843392505</v>
      </c>
      <c r="AB12" s="21">
        <v>2.9026866945020744E-2</v>
      </c>
      <c r="AC12" s="21">
        <v>7.3743249586222526E-3</v>
      </c>
      <c r="AD12" s="22">
        <v>54.232218356007316</v>
      </c>
      <c r="AE12" s="22">
        <v>2089</v>
      </c>
      <c r="AF12" s="23">
        <v>0.95563274908912077</v>
      </c>
      <c r="AG12" s="23">
        <v>0.21609989033756805</v>
      </c>
      <c r="AH12" s="23">
        <v>0.90496798811268153</v>
      </c>
      <c r="AI12" s="24">
        <v>6.3816631891771536</v>
      </c>
      <c r="AJ12" s="24">
        <v>-3.7564561719751697</v>
      </c>
      <c r="AK12">
        <f t="shared" si="0"/>
        <v>6.6363143074042075</v>
      </c>
      <c r="AL12">
        <f t="shared" si="1"/>
        <v>10.922228252213769</v>
      </c>
      <c r="AM12">
        <f t="shared" si="2"/>
        <v>5.7489615956971294</v>
      </c>
      <c r="AN12">
        <f t="shared" si="3"/>
        <v>6.691160201167067</v>
      </c>
    </row>
    <row r="13" spans="1:40">
      <c r="A13" s="20" t="s">
        <v>582</v>
      </c>
      <c r="B13" s="32" t="s">
        <v>582</v>
      </c>
      <c r="C13" s="20" t="s">
        <v>630</v>
      </c>
      <c r="D13" s="20">
        <v>2006</v>
      </c>
      <c r="E13" s="21">
        <v>0.27441666666666664</v>
      </c>
      <c r="F13" s="21">
        <v>29.927516666666666</v>
      </c>
      <c r="G13" s="24">
        <v>1.5</v>
      </c>
      <c r="H13" s="27">
        <v>30</v>
      </c>
      <c r="I13" s="27"/>
      <c r="J13" s="24"/>
      <c r="K13" s="23">
        <v>12.41</v>
      </c>
      <c r="L13" s="20">
        <v>3507</v>
      </c>
      <c r="M13" s="24">
        <v>6.2</v>
      </c>
      <c r="N13" s="24">
        <v>7.67</v>
      </c>
      <c r="O13" s="28"/>
      <c r="P13" s="24">
        <v>6.3</v>
      </c>
      <c r="Q13" s="24">
        <v>6.3</v>
      </c>
      <c r="R13" s="22">
        <v>18</v>
      </c>
      <c r="S13" s="28">
        <v>8.2500000000000004E-2</v>
      </c>
      <c r="T13" s="20" t="s">
        <v>632</v>
      </c>
      <c r="U13" s="21">
        <v>0.18701852917833253</v>
      </c>
      <c r="V13" s="21">
        <v>1.061394239984838E-3</v>
      </c>
      <c r="W13" s="21">
        <v>6.9098637224521749E-4</v>
      </c>
      <c r="X13" s="21">
        <v>0.45974068280917213</v>
      </c>
      <c r="Y13" s="21">
        <v>1.2912861837145255E-2</v>
      </c>
      <c r="Z13" s="21">
        <v>5.8903779931641599E-3</v>
      </c>
      <c r="AA13" s="21">
        <v>0.31856228749612781</v>
      </c>
      <c r="AB13" s="21">
        <v>1.0347657739097774E-2</v>
      </c>
      <c r="AC13" s="21">
        <v>3.7752223347303315E-3</v>
      </c>
      <c r="AD13" s="22">
        <v>81.038005915457731</v>
      </c>
      <c r="AE13" s="22">
        <v>5395</v>
      </c>
      <c r="AF13" s="23">
        <v>0.92977648411352676</v>
      </c>
      <c r="AG13" s="23">
        <v>0.33268516756995586</v>
      </c>
      <c r="AH13" s="23">
        <v>1.5245292764387601</v>
      </c>
      <c r="AI13" s="24">
        <v>4.7512387462137893</v>
      </c>
      <c r="AJ13" s="24">
        <v>-3.7200903562046137</v>
      </c>
      <c r="AK13">
        <f t="shared" si="0"/>
        <v>11.018234175540776</v>
      </c>
      <c r="AL13">
        <f t="shared" si="1"/>
        <v>13.71203377681946</v>
      </c>
      <c r="AM13">
        <f t="shared" si="2"/>
        <v>10.887082097620329</v>
      </c>
      <c r="AN13">
        <f t="shared" si="3"/>
        <v>8.9975059525206831</v>
      </c>
    </row>
    <row r="14" spans="1:40">
      <c r="A14" s="20" t="s">
        <v>583</v>
      </c>
      <c r="B14" s="32" t="s">
        <v>583</v>
      </c>
      <c r="C14" s="20" t="s">
        <v>638</v>
      </c>
      <c r="D14" s="20">
        <v>2005</v>
      </c>
      <c r="E14" s="21">
        <v>0.44019999999999998</v>
      </c>
      <c r="F14" s="21">
        <v>35.305266666666668</v>
      </c>
      <c r="G14" s="24">
        <v>1</v>
      </c>
      <c r="H14" s="27">
        <v>1000</v>
      </c>
      <c r="I14" s="27"/>
      <c r="J14" s="24"/>
      <c r="K14" s="23">
        <v>2.7943001371350005</v>
      </c>
      <c r="L14" s="20">
        <v>2185</v>
      </c>
      <c r="M14" s="24">
        <v>15.83</v>
      </c>
      <c r="N14" s="24">
        <v>14.14</v>
      </c>
      <c r="O14" s="24">
        <v>14.14</v>
      </c>
      <c r="P14" s="24">
        <v>6.86</v>
      </c>
      <c r="Q14" s="24">
        <v>6.86</v>
      </c>
      <c r="R14" s="22">
        <v>196</v>
      </c>
      <c r="S14" s="28">
        <v>8.3599999999999994E-2</v>
      </c>
      <c r="T14" s="20" t="s">
        <v>639</v>
      </c>
      <c r="U14" s="21">
        <v>9.2126682332981394E-2</v>
      </c>
      <c r="V14" s="21">
        <v>0</v>
      </c>
      <c r="W14" s="21">
        <v>0</v>
      </c>
      <c r="X14" s="21">
        <v>0.48856295467555266</v>
      </c>
      <c r="Y14" s="21">
        <v>5.5359768536167118E-3</v>
      </c>
      <c r="Z14" s="21">
        <v>0</v>
      </c>
      <c r="AA14" s="21">
        <v>0.40921262708075817</v>
      </c>
      <c r="AB14" s="21">
        <v>4.5617590570910561E-3</v>
      </c>
      <c r="AC14" s="21">
        <v>0</v>
      </c>
      <c r="AD14" s="22">
        <v>56.842760827860587</v>
      </c>
      <c r="AE14" s="22">
        <v>13</v>
      </c>
      <c r="AF14" s="23">
        <v>0.99974314901250216</v>
      </c>
      <c r="AG14" s="23">
        <v>0.41377438613784923</v>
      </c>
      <c r="AH14" s="23">
        <v>1.9489437807555099</v>
      </c>
      <c r="AI14" s="24">
        <v>3.6343584716960269</v>
      </c>
      <c r="AJ14" s="24">
        <v>-3.6339050431715565</v>
      </c>
      <c r="AK14">
        <f t="shared" si="0"/>
        <v>14.00186730336047</v>
      </c>
      <c r="AL14">
        <f t="shared" si="1"/>
        <v>15.833914233442718</v>
      </c>
      <c r="AM14">
        <f t="shared" si="2"/>
        <v>14.534167875751152</v>
      </c>
      <c r="AN14">
        <f t="shared" si="3"/>
        <v>13.777967986341748</v>
      </c>
    </row>
    <row r="15" spans="1:40">
      <c r="A15" s="20" t="s">
        <v>584</v>
      </c>
      <c r="B15" s="32" t="s">
        <v>584</v>
      </c>
      <c r="C15" s="20" t="s">
        <v>630</v>
      </c>
      <c r="D15" s="20">
        <v>2008</v>
      </c>
      <c r="E15" s="21">
        <v>0.34556666666666669</v>
      </c>
      <c r="F15" s="21">
        <v>29.968366666666668</v>
      </c>
      <c r="G15" s="24">
        <v>13.2</v>
      </c>
      <c r="H15" s="27">
        <v>47630</v>
      </c>
      <c r="I15" s="27">
        <v>205000</v>
      </c>
      <c r="J15" s="24">
        <v>4.3040100776821335</v>
      </c>
      <c r="K15" s="23">
        <v>0.52536205660000002</v>
      </c>
      <c r="L15" s="20">
        <v>2990</v>
      </c>
      <c r="M15" s="24" t="s">
        <v>640</v>
      </c>
      <c r="N15" s="24">
        <v>14.2</v>
      </c>
      <c r="O15" s="24">
        <v>12.52</v>
      </c>
      <c r="P15" s="24">
        <v>5.75</v>
      </c>
      <c r="Q15" s="24">
        <v>5.0999999999999996</v>
      </c>
      <c r="R15" s="22">
        <v>21</v>
      </c>
      <c r="S15" s="28">
        <v>0.49580000000000002</v>
      </c>
      <c r="T15" s="20" t="s">
        <v>632</v>
      </c>
      <c r="U15" s="21">
        <v>0.18405248120414483</v>
      </c>
      <c r="V15" s="21">
        <v>1.9978322879717582E-3</v>
      </c>
      <c r="W15" s="21">
        <v>0</v>
      </c>
      <c r="X15" s="21">
        <v>0.44068608143871851</v>
      </c>
      <c r="Y15" s="21">
        <v>9.8966584306020896E-3</v>
      </c>
      <c r="Z15" s="21">
        <v>3.1026323796602756E-3</v>
      </c>
      <c r="AA15" s="21">
        <v>0.3495944702980982</v>
      </c>
      <c r="AB15" s="21">
        <v>7.9959833913464881E-3</v>
      </c>
      <c r="AC15" s="21">
        <v>2.6738605694578334E-3</v>
      </c>
      <c r="AD15" s="22">
        <v>35.726747273269595</v>
      </c>
      <c r="AE15" s="22">
        <v>302</v>
      </c>
      <c r="AF15" s="23">
        <v>0.99059296163780897</v>
      </c>
      <c r="AG15" s="23">
        <v>0.36026431425890254</v>
      </c>
      <c r="AH15" s="23">
        <v>1.6451068261450625</v>
      </c>
      <c r="AI15" s="24">
        <v>4.4339294048814146</v>
      </c>
      <c r="AJ15" s="24">
        <v>-3.4685331115112072</v>
      </c>
      <c r="AK15">
        <f t="shared" si="0"/>
        <v>10.763874596172005</v>
      </c>
      <c r="AL15">
        <f t="shared" si="1"/>
        <v>13.932173652001353</v>
      </c>
      <c r="AM15">
        <f t="shared" si="2"/>
        <v>11.68282828823472</v>
      </c>
      <c r="AN15">
        <f t="shared" si="3"/>
        <v>10.306029066888986</v>
      </c>
    </row>
    <row r="16" spans="1:40">
      <c r="A16" s="20" t="s">
        <v>585</v>
      </c>
      <c r="B16" s="32" t="s">
        <v>585</v>
      </c>
      <c r="C16" s="20" t="s">
        <v>638</v>
      </c>
      <c r="D16" s="20">
        <v>2005</v>
      </c>
      <c r="E16" s="21">
        <v>-1.1055999999999999</v>
      </c>
      <c r="F16" s="21">
        <v>36.630366666666667</v>
      </c>
      <c r="G16" s="24">
        <v>2.5</v>
      </c>
      <c r="H16" s="27">
        <v>250000</v>
      </c>
      <c r="I16" s="27"/>
      <c r="J16" s="24"/>
      <c r="K16" s="23">
        <v>12.164997641632002</v>
      </c>
      <c r="L16" s="20">
        <v>2294</v>
      </c>
      <c r="M16" s="24">
        <v>15.197800000000001</v>
      </c>
      <c r="N16" s="24">
        <v>23.07</v>
      </c>
      <c r="O16" s="24">
        <v>23.1</v>
      </c>
      <c r="P16" s="24">
        <v>7.54</v>
      </c>
      <c r="Q16" s="24">
        <v>7.5</v>
      </c>
      <c r="R16" s="22">
        <v>155</v>
      </c>
      <c r="S16" s="28">
        <v>9.8000000000000004E-2</v>
      </c>
      <c r="T16" s="20" t="s">
        <v>639</v>
      </c>
      <c r="U16" s="21">
        <v>7.5396536737020223E-2</v>
      </c>
      <c r="V16" s="21">
        <v>5.9086265524521979E-4</v>
      </c>
      <c r="W16" s="21">
        <v>0</v>
      </c>
      <c r="X16" s="21">
        <v>0.45930339216327626</v>
      </c>
      <c r="Y16" s="21">
        <v>2.4476947104982638E-3</v>
      </c>
      <c r="Z16" s="21">
        <v>0</v>
      </c>
      <c r="AA16" s="21">
        <v>0.4586763699444939</v>
      </c>
      <c r="AB16" s="21">
        <v>3.5851437894660961E-3</v>
      </c>
      <c r="AC16" s="21">
        <v>0</v>
      </c>
      <c r="AD16" s="22">
        <v>86.093774453816678</v>
      </c>
      <c r="AE16" s="22">
        <v>246</v>
      </c>
      <c r="AF16" s="23">
        <v>0.996867997687227</v>
      </c>
      <c r="AG16" s="23">
        <v>0.46226151373396002</v>
      </c>
      <c r="AH16" s="23">
        <v>2.182311407457985</v>
      </c>
      <c r="AI16" s="24">
        <v>3.0202331382684604</v>
      </c>
      <c r="AJ16" s="24">
        <v>-3.3915359730341597</v>
      </c>
      <c r="AK16">
        <f t="shared" si="0"/>
        <v>14.45161443911382</v>
      </c>
      <c r="AL16">
        <f t="shared" si="1"/>
        <v>16.785660940466393</v>
      </c>
      <c r="AM16">
        <f t="shared" si="2"/>
        <v>16.36483184321952</v>
      </c>
      <c r="AN16">
        <f t="shared" si="3"/>
        <v>14.632220583031417</v>
      </c>
    </row>
    <row r="17" spans="1:40">
      <c r="A17" s="20" t="s">
        <v>586</v>
      </c>
      <c r="B17" s="32" t="s">
        <v>586</v>
      </c>
      <c r="C17" s="20" t="s">
        <v>638</v>
      </c>
      <c r="D17" s="20">
        <v>2005</v>
      </c>
      <c r="E17" s="21">
        <v>-5.9933333333333332E-2</v>
      </c>
      <c r="F17" s="21">
        <v>35.639600000000002</v>
      </c>
      <c r="G17" s="24">
        <v>1</v>
      </c>
      <c r="H17" s="27">
        <v>100</v>
      </c>
      <c r="I17" s="27"/>
      <c r="J17" s="24"/>
      <c r="K17" s="23">
        <v>19.390490331775005</v>
      </c>
      <c r="L17" s="20">
        <v>2471</v>
      </c>
      <c r="M17" s="24">
        <v>14.171200000000001</v>
      </c>
      <c r="N17" s="24">
        <v>20.77</v>
      </c>
      <c r="O17" s="24">
        <v>20.77</v>
      </c>
      <c r="P17" s="24">
        <v>6.62</v>
      </c>
      <c r="Q17" s="24">
        <v>6.62</v>
      </c>
      <c r="R17" s="22">
        <v>204</v>
      </c>
      <c r="S17" s="28">
        <v>5.57E-2</v>
      </c>
      <c r="T17" s="20" t="s">
        <v>639</v>
      </c>
      <c r="U17" s="21">
        <v>0.1504591535949249</v>
      </c>
      <c r="V17" s="21">
        <v>2.5401818990667653E-3</v>
      </c>
      <c r="W17" s="21">
        <v>0</v>
      </c>
      <c r="X17" s="21">
        <v>0.50536651895847806</v>
      </c>
      <c r="Y17" s="21">
        <v>2.44004238897308E-2</v>
      </c>
      <c r="Z17" s="21">
        <v>9.4714300228483531E-4</v>
      </c>
      <c r="AA17" s="21">
        <v>0.28739802660457159</v>
      </c>
      <c r="AB17" s="21">
        <v>2.7444196784527433E-2</v>
      </c>
      <c r="AC17" s="21">
        <v>1.4443552664156164E-3</v>
      </c>
      <c r="AD17" s="22">
        <v>55.009834056654562</v>
      </c>
      <c r="AE17" s="22">
        <v>153</v>
      </c>
      <c r="AF17" s="23">
        <v>0.99677625571855155</v>
      </c>
      <c r="AG17" s="23">
        <v>0.31628657865551463</v>
      </c>
      <c r="AH17" s="23">
        <v>1.1844405178919053</v>
      </c>
      <c r="AI17" s="24">
        <v>5.6462091634423546</v>
      </c>
      <c r="AJ17" s="24">
        <v>-1.360189909513583</v>
      </c>
      <c r="AK17">
        <f t="shared" si="0"/>
        <v>13.369520444327973</v>
      </c>
      <c r="AL17">
        <f t="shared" si="1"/>
        <v>14.623458475936886</v>
      </c>
      <c r="AM17">
        <f t="shared" si="2"/>
        <v>11.129457179804934</v>
      </c>
      <c r="AN17">
        <f t="shared" si="3"/>
        <v>13.184055025437662</v>
      </c>
    </row>
    <row r="18" spans="1:40">
      <c r="A18" s="20" t="s">
        <v>587</v>
      </c>
      <c r="B18" s="32" t="s">
        <v>587</v>
      </c>
      <c r="C18" s="20" t="s">
        <v>638</v>
      </c>
      <c r="D18" s="20">
        <v>2003</v>
      </c>
      <c r="E18" s="21">
        <v>-0.18333333333333332</v>
      </c>
      <c r="F18" s="21">
        <v>36.450000000000003</v>
      </c>
      <c r="G18" s="24">
        <v>2</v>
      </c>
      <c r="H18" s="27">
        <v>20000000</v>
      </c>
      <c r="I18" s="27"/>
      <c r="J18" s="24"/>
      <c r="K18" s="23">
        <v>15.708291509935005</v>
      </c>
      <c r="L18" s="20">
        <v>2358</v>
      </c>
      <c r="M18" s="24">
        <v>14.826600000000001</v>
      </c>
      <c r="N18" s="24">
        <v>20.6</v>
      </c>
      <c r="O18" s="28"/>
      <c r="P18" s="24">
        <v>9</v>
      </c>
      <c r="Q18" s="28"/>
      <c r="R18" s="22">
        <v>1960</v>
      </c>
      <c r="S18" s="28">
        <v>5.1799999999999999E-2</v>
      </c>
      <c r="T18" s="20" t="s">
        <v>641</v>
      </c>
      <c r="U18" s="21">
        <v>0.20090755142136993</v>
      </c>
      <c r="V18" s="21">
        <v>5.3062029951542527E-3</v>
      </c>
      <c r="W18" s="21">
        <v>7.6623624518404028E-4</v>
      </c>
      <c r="X18" s="21">
        <v>0.47251518407262044</v>
      </c>
      <c r="Y18" s="21">
        <v>7.567985194711202E-2</v>
      </c>
      <c r="Z18" s="21">
        <v>3.4716043011893149E-3</v>
      </c>
      <c r="AA18" s="21">
        <v>0.19793303183602817</v>
      </c>
      <c r="AB18" s="21">
        <v>3.876555397537744E-2</v>
      </c>
      <c r="AC18" s="21">
        <v>4.6547832059644044E-3</v>
      </c>
      <c r="AD18" s="22">
        <v>26.921195534174</v>
      </c>
      <c r="AE18" s="22">
        <v>340</v>
      </c>
      <c r="AF18" s="23">
        <v>0.98433364867903306</v>
      </c>
      <c r="AG18" s="23">
        <v>0.24135336901737001</v>
      </c>
      <c r="AH18" s="23">
        <v>0.76776687556466761</v>
      </c>
      <c r="AI18" s="24">
        <v>6.7427187485140321</v>
      </c>
      <c r="AJ18" s="24">
        <v>-1.210951835661142</v>
      </c>
      <c r="AK18">
        <f t="shared" si="0"/>
        <v>13.768901144476153</v>
      </c>
      <c r="AL18">
        <f t="shared" si="1"/>
        <v>15.004125607673096</v>
      </c>
      <c r="AM18">
        <f t="shared" si="2"/>
        <v>9.8527403229104458</v>
      </c>
      <c r="AN18">
        <f t="shared" si="3"/>
        <v>11.835065134330154</v>
      </c>
    </row>
    <row r="19" spans="1:40">
      <c r="A19" s="20" t="s">
        <v>588</v>
      </c>
      <c r="B19" s="32" t="s">
        <v>588</v>
      </c>
      <c r="C19" s="20" t="s">
        <v>638</v>
      </c>
      <c r="D19" s="20">
        <v>2005</v>
      </c>
      <c r="E19" s="21">
        <v>0.33324999999999999</v>
      </c>
      <c r="F19" s="21">
        <v>35.365299999999998</v>
      </c>
      <c r="G19" s="24">
        <v>1</v>
      </c>
      <c r="H19" s="27">
        <v>300</v>
      </c>
      <c r="I19" s="27"/>
      <c r="J19" s="24"/>
      <c r="K19" s="23">
        <v>8.0219202474069995</v>
      </c>
      <c r="L19" s="20">
        <v>2214</v>
      </c>
      <c r="M19" s="24">
        <v>15.661800000000001</v>
      </c>
      <c r="N19" s="24">
        <v>16.25</v>
      </c>
      <c r="O19" s="24">
        <v>16.25</v>
      </c>
      <c r="P19" s="24">
        <v>6.99</v>
      </c>
      <c r="Q19" s="24">
        <v>6.99</v>
      </c>
      <c r="R19" s="22">
        <v>221</v>
      </c>
      <c r="S19" s="28">
        <v>1.9199999999999998E-2</v>
      </c>
      <c r="T19" s="20" t="s">
        <v>639</v>
      </c>
      <c r="U19" s="21">
        <v>0.13003577760096344</v>
      </c>
      <c r="V19" s="21">
        <v>2.6689596714078194E-3</v>
      </c>
      <c r="W19" s="21">
        <v>0</v>
      </c>
      <c r="X19" s="21">
        <v>0.51369829354756069</v>
      </c>
      <c r="Y19" s="21">
        <v>3.2372165677309668E-2</v>
      </c>
      <c r="Z19" s="21">
        <v>1.5705801143284476E-3</v>
      </c>
      <c r="AA19" s="21">
        <v>0.28764483529002438</v>
      </c>
      <c r="AB19" s="21">
        <v>2.8490380060294026E-2</v>
      </c>
      <c r="AC19" s="21">
        <v>3.519008038111521E-3</v>
      </c>
      <c r="AD19" s="22">
        <v>53.652288386687125</v>
      </c>
      <c r="AE19" s="22">
        <v>124</v>
      </c>
      <c r="AF19" s="23">
        <v>0.99729463311618838</v>
      </c>
      <c r="AG19" s="23">
        <v>0.31965422338842997</v>
      </c>
      <c r="AH19" s="23">
        <v>1.1194684034752667</v>
      </c>
      <c r="AI19" s="24">
        <v>5.8171884119071926</v>
      </c>
      <c r="AJ19" s="24">
        <v>-0.58431840307224392</v>
      </c>
      <c r="AK19">
        <f t="shared" si="0"/>
        <v>14.612680605246666</v>
      </c>
      <c r="AL19">
        <f t="shared" si="1"/>
        <v>15.401866633701449</v>
      </c>
      <c r="AM19">
        <f t="shared" si="2"/>
        <v>11.857303682399913</v>
      </c>
      <c r="AN19">
        <f t="shared" si="3"/>
        <v>13.592053220628392</v>
      </c>
    </row>
    <row r="20" spans="1:40">
      <c r="A20" s="20" t="s">
        <v>589</v>
      </c>
      <c r="B20" s="32" t="s">
        <v>589</v>
      </c>
      <c r="C20" s="20" t="s">
        <v>638</v>
      </c>
      <c r="D20" s="20">
        <v>2003</v>
      </c>
      <c r="E20" s="21">
        <v>0.05</v>
      </c>
      <c r="F20" s="21">
        <v>35.533333333333331</v>
      </c>
      <c r="G20" s="24">
        <v>7.2</v>
      </c>
      <c r="H20" s="27">
        <v>2000000</v>
      </c>
      <c r="I20" s="27"/>
      <c r="J20" s="24"/>
      <c r="K20" s="23">
        <v>3.8970831224070013</v>
      </c>
      <c r="L20" s="20">
        <v>2764</v>
      </c>
      <c r="M20" s="24">
        <v>12.471800000000002</v>
      </c>
      <c r="N20" s="24">
        <v>16</v>
      </c>
      <c r="O20" s="28"/>
      <c r="P20" s="24">
        <v>5.6</v>
      </c>
      <c r="Q20" s="28"/>
      <c r="R20" s="22">
        <v>34</v>
      </c>
      <c r="S20" s="28">
        <v>0.14940000000000001</v>
      </c>
      <c r="T20" s="20" t="s">
        <v>641</v>
      </c>
      <c r="U20" s="21">
        <v>0.14096472997747816</v>
      </c>
      <c r="V20" s="21">
        <v>2.656071453291452E-3</v>
      </c>
      <c r="W20" s="21">
        <v>0</v>
      </c>
      <c r="X20" s="21">
        <v>0.42493086633414223</v>
      </c>
      <c r="Y20" s="21">
        <v>2.5656849056493746E-2</v>
      </c>
      <c r="Z20" s="21">
        <v>1.0093375768951195E-3</v>
      </c>
      <c r="AA20" s="21">
        <v>0.39121021882671925</v>
      </c>
      <c r="AB20" s="21">
        <v>1.2504782373786532E-2</v>
      </c>
      <c r="AC20" s="21">
        <v>1.0671444011935587E-3</v>
      </c>
      <c r="AD20" s="22">
        <v>58.002853971777661</v>
      </c>
      <c r="AE20" s="22">
        <v>208</v>
      </c>
      <c r="AF20" s="23">
        <v>0.99592237850700904</v>
      </c>
      <c r="AG20" s="23">
        <v>0.40478214560169934</v>
      </c>
      <c r="AH20" s="23">
        <v>1.3301383083679115</v>
      </c>
      <c r="AI20" s="24">
        <v>5.2627939253476015</v>
      </c>
      <c r="AJ20" s="24">
        <v>1.702314096844995</v>
      </c>
      <c r="AK20">
        <f t="shared" si="0"/>
        <v>13.014338463012878</v>
      </c>
      <c r="AL20">
        <f t="shared" si="1"/>
        <v>15.956279253612479</v>
      </c>
      <c r="AM20">
        <f t="shared" si="2"/>
        <v>14.36292225666686</v>
      </c>
      <c r="AN20">
        <f t="shared" si="3"/>
        <v>13.221645093480987</v>
      </c>
    </row>
    <row r="21" spans="1:40">
      <c r="A21" s="20" t="s">
        <v>590</v>
      </c>
      <c r="B21" s="32" t="s">
        <v>590</v>
      </c>
      <c r="C21" s="20" t="s">
        <v>638</v>
      </c>
      <c r="D21" s="20">
        <v>2005</v>
      </c>
      <c r="E21" s="21">
        <v>0.58460000000000001</v>
      </c>
      <c r="F21" s="21">
        <v>35.217716666666668</v>
      </c>
      <c r="G21" s="24">
        <v>1.5</v>
      </c>
      <c r="H21" s="27">
        <v>50000</v>
      </c>
      <c r="I21" s="27"/>
      <c r="J21" s="24"/>
      <c r="K21" s="23">
        <v>12.624781094311</v>
      </c>
      <c r="L21" s="20">
        <v>2014</v>
      </c>
      <c r="M21" s="24">
        <v>16.821800000000003</v>
      </c>
      <c r="N21" s="24">
        <v>22.46</v>
      </c>
      <c r="O21" s="24">
        <v>22.5</v>
      </c>
      <c r="P21" s="24">
        <v>8.49</v>
      </c>
      <c r="Q21" s="24">
        <v>8.1999999999999993</v>
      </c>
      <c r="R21" s="22">
        <v>214</v>
      </c>
      <c r="S21" s="28">
        <v>8.6099999999999996E-3</v>
      </c>
      <c r="T21" s="20" t="s">
        <v>639</v>
      </c>
      <c r="U21" s="21">
        <v>0.11519014634383239</v>
      </c>
      <c r="V21" s="21">
        <v>5.9786149542022764E-3</v>
      </c>
      <c r="W21" s="21">
        <v>6.5239339145973163E-4</v>
      </c>
      <c r="X21" s="21">
        <v>0.41934559969434054</v>
      </c>
      <c r="Y21" s="21">
        <v>0.10675262266531663</v>
      </c>
      <c r="Z21" s="21">
        <v>4.5857696910902666E-3</v>
      </c>
      <c r="AA21" s="21">
        <v>0.28036649880945519</v>
      </c>
      <c r="AB21" s="21">
        <v>5.940436775912817E-2</v>
      </c>
      <c r="AC21" s="21">
        <v>7.723986691174814E-3</v>
      </c>
      <c r="AD21" s="22">
        <v>65.013470564287246</v>
      </c>
      <c r="AE21" s="22">
        <v>160</v>
      </c>
      <c r="AF21" s="23">
        <v>0.99670019075344929</v>
      </c>
      <c r="AG21" s="23">
        <v>0.34749485325975821</v>
      </c>
      <c r="AH21" s="23">
        <v>0.62440076593725713</v>
      </c>
      <c r="AI21" s="24">
        <v>7.1199979843756394</v>
      </c>
      <c r="AJ21" s="24">
        <v>5.4365955014745566</v>
      </c>
      <c r="AK21">
        <f t="shared" si="0"/>
        <v>18.947960150173351</v>
      </c>
      <c r="AL21">
        <f t="shared" si="1"/>
        <v>19.847982246708259</v>
      </c>
      <c r="AM21">
        <f t="shared" si="2"/>
        <v>15.960058522320189</v>
      </c>
      <c r="AN21">
        <f t="shared" si="3"/>
        <v>16.715780878320441</v>
      </c>
    </row>
    <row r="22" spans="1:40">
      <c r="A22" s="20" t="s">
        <v>591</v>
      </c>
      <c r="B22" s="32" t="s">
        <v>591</v>
      </c>
      <c r="C22" s="20" t="s">
        <v>638</v>
      </c>
      <c r="D22" s="20">
        <v>2003</v>
      </c>
      <c r="E22" s="21">
        <v>0.6333333333333333</v>
      </c>
      <c r="F22" s="21">
        <v>35.483333333333334</v>
      </c>
      <c r="G22" s="24">
        <v>4.5</v>
      </c>
      <c r="H22" s="27">
        <v>150000</v>
      </c>
      <c r="I22" s="27"/>
      <c r="J22" s="24"/>
      <c r="K22" s="23">
        <v>0.403969340871</v>
      </c>
      <c r="L22" s="20">
        <v>2337</v>
      </c>
      <c r="M22" s="24">
        <v>14.948400000000001</v>
      </c>
      <c r="N22" s="24">
        <v>19.5</v>
      </c>
      <c r="O22" s="28"/>
      <c r="P22" s="24">
        <v>6.6</v>
      </c>
      <c r="Q22" s="28"/>
      <c r="R22" s="22">
        <v>78</v>
      </c>
      <c r="S22" s="28">
        <v>4.7E-2</v>
      </c>
      <c r="T22" s="20" t="s">
        <v>641</v>
      </c>
      <c r="U22" s="21">
        <v>9.1250829033160744E-2</v>
      </c>
      <c r="V22" s="21">
        <v>2.763218872275762E-3</v>
      </c>
      <c r="W22" s="21">
        <v>1.0169216299211398E-3</v>
      </c>
      <c r="X22" s="21">
        <v>0.39762735000405958</v>
      </c>
      <c r="Y22" s="21">
        <v>4.1627830597403367E-2</v>
      </c>
      <c r="Z22" s="21">
        <v>1.2682110067061285E-3</v>
      </c>
      <c r="AA22" s="21">
        <v>0.42381698727758332</v>
      </c>
      <c r="AB22" s="21">
        <v>3.8130029041954915E-2</v>
      </c>
      <c r="AC22" s="21">
        <v>2.4986225369350063E-3</v>
      </c>
      <c r="AD22" s="22">
        <v>77.049617090771221</v>
      </c>
      <c r="AE22" s="22">
        <v>411</v>
      </c>
      <c r="AF22" s="23">
        <v>0.99366351875748782</v>
      </c>
      <c r="AG22" s="23">
        <v>0.46444563885647328</v>
      </c>
      <c r="AH22" s="23">
        <v>1.0128046492525018</v>
      </c>
      <c r="AI22" s="24">
        <v>6.097882501967101</v>
      </c>
      <c r="AJ22" s="24">
        <v>7.652558472312772</v>
      </c>
      <c r="AK22">
        <f t="shared" si="0"/>
        <v>16.433777953532491</v>
      </c>
      <c r="AL22">
        <f t="shared" si="1"/>
        <v>18.950712626201557</v>
      </c>
      <c r="AM22">
        <f t="shared" si="2"/>
        <v>17.794095652346638</v>
      </c>
      <c r="AN22">
        <f t="shared" si="3"/>
        <v>17.349150950473621</v>
      </c>
    </row>
    <row r="23" spans="1:40">
      <c r="A23" s="20" t="s">
        <v>592</v>
      </c>
      <c r="B23" s="32" t="s">
        <v>592</v>
      </c>
      <c r="C23" s="20" t="s">
        <v>630</v>
      </c>
      <c r="D23" s="20">
        <v>2001</v>
      </c>
      <c r="E23" s="21">
        <v>-0.24583333333333332</v>
      </c>
      <c r="F23" s="21">
        <v>29.75</v>
      </c>
      <c r="G23" s="24">
        <v>29</v>
      </c>
      <c r="H23" s="27">
        <v>2325000000</v>
      </c>
      <c r="I23" s="27">
        <v>15840000000</v>
      </c>
      <c r="J23" s="24">
        <v>6.8129032258064512</v>
      </c>
      <c r="K23" s="23">
        <v>2.4452255509110006</v>
      </c>
      <c r="L23" s="20">
        <v>910</v>
      </c>
      <c r="M23" s="24">
        <v>25.099</v>
      </c>
      <c r="N23" s="24">
        <v>26.8</v>
      </c>
      <c r="O23" s="24">
        <v>25.8</v>
      </c>
      <c r="P23" s="24">
        <v>8.9</v>
      </c>
      <c r="Q23" s="24">
        <v>8.1</v>
      </c>
      <c r="R23" s="22">
        <v>840</v>
      </c>
      <c r="S23" s="28">
        <v>0.14130000000000001</v>
      </c>
      <c r="T23" s="20" t="s">
        <v>642</v>
      </c>
      <c r="U23" s="21">
        <v>0.12060561774690592</v>
      </c>
      <c r="V23" s="21">
        <v>5.7586716560030079E-3</v>
      </c>
      <c r="W23" s="21">
        <v>0</v>
      </c>
      <c r="X23" s="21">
        <v>0.37123216168936102</v>
      </c>
      <c r="Y23" s="21">
        <v>0.11710850318026703</v>
      </c>
      <c r="Z23" s="21">
        <v>1.9526632365651844E-2</v>
      </c>
      <c r="AA23" s="21">
        <v>0.24937116948263596</v>
      </c>
      <c r="AB23" s="21">
        <v>9.6305154988979152E-2</v>
      </c>
      <c r="AC23" s="21">
        <v>2.0092088890196074E-2</v>
      </c>
      <c r="AD23" s="22">
        <v>162.75995315259382</v>
      </c>
      <c r="AE23" s="22">
        <v>47765</v>
      </c>
      <c r="AF23" s="23">
        <v>0.69790611279972981</v>
      </c>
      <c r="AG23" s="23">
        <v>0.36576841336181121</v>
      </c>
      <c r="AH23" s="23">
        <v>0.46359189218424396</v>
      </c>
      <c r="AI23" s="24">
        <v>7.5431792310940953</v>
      </c>
      <c r="AJ23" s="24">
        <v>7.8538364761678805</v>
      </c>
      <c r="AK23">
        <f t="shared" si="0"/>
        <v>21.141853096798066</v>
      </c>
      <c r="AL23">
        <f t="shared" si="1"/>
        <v>21.987965926626408</v>
      </c>
      <c r="AM23">
        <f t="shared" si="2"/>
        <v>17.427271620260701</v>
      </c>
      <c r="AN23">
        <f t="shared" si="3"/>
        <v>14.089766215201131</v>
      </c>
    </row>
    <row r="24" spans="1:40">
      <c r="A24" s="20" t="s">
        <v>593</v>
      </c>
      <c r="B24" s="32" t="s">
        <v>593</v>
      </c>
      <c r="C24" s="20" t="s">
        <v>638</v>
      </c>
      <c r="D24" s="20">
        <v>2003</v>
      </c>
      <c r="E24" s="21">
        <v>-3.3171666666666666</v>
      </c>
      <c r="F24" s="21">
        <v>37.697833333333335</v>
      </c>
      <c r="G24" s="24">
        <v>92</v>
      </c>
      <c r="H24" s="27">
        <v>4200000</v>
      </c>
      <c r="I24" s="27">
        <v>5569000</v>
      </c>
      <c r="J24" s="24">
        <v>1.325952380952381</v>
      </c>
      <c r="K24" s="23">
        <v>0</v>
      </c>
      <c r="L24" s="20">
        <v>880</v>
      </c>
      <c r="M24" s="24">
        <v>23.399000000000001</v>
      </c>
      <c r="N24" s="24">
        <v>24.6</v>
      </c>
      <c r="O24" s="24">
        <v>22</v>
      </c>
      <c r="P24" s="24">
        <v>8.9</v>
      </c>
      <c r="Q24" s="24">
        <v>7.25</v>
      </c>
      <c r="R24" s="22">
        <v>355</v>
      </c>
      <c r="S24" s="28" t="s">
        <v>572</v>
      </c>
      <c r="T24" s="20" t="s">
        <v>643</v>
      </c>
      <c r="U24" s="21">
        <v>9.406203952329717E-2</v>
      </c>
      <c r="V24" s="21">
        <v>6.0057994427738879E-3</v>
      </c>
      <c r="W24" s="21">
        <v>0</v>
      </c>
      <c r="X24" s="21">
        <v>0.39948884127890649</v>
      </c>
      <c r="Y24" s="21">
        <v>9.2367643021894638E-2</v>
      </c>
      <c r="Z24" s="21">
        <v>6.0808956005641681E-3</v>
      </c>
      <c r="AA24" s="21">
        <v>0.30172815821940069</v>
      </c>
      <c r="AB24" s="21">
        <v>8.8395119380803786E-2</v>
      </c>
      <c r="AC24" s="21">
        <v>1.1871503532359187E-2</v>
      </c>
      <c r="AD24" s="22" t="s">
        <v>572</v>
      </c>
      <c r="AE24" s="22" t="s">
        <v>572</v>
      </c>
      <c r="AF24" s="23">
        <v>0.62067061722947081</v>
      </c>
      <c r="AG24" s="23">
        <v>0.40199478113256365</v>
      </c>
      <c r="AH24" s="23">
        <v>0.58874346652031329</v>
      </c>
      <c r="AI24" s="24">
        <v>7.2138329828412813</v>
      </c>
      <c r="AJ24" s="24">
        <v>8.4949876446632544</v>
      </c>
      <c r="AK24">
        <f t="shared" si="0"/>
        <v>20.401680715117365</v>
      </c>
      <c r="AL24">
        <f t="shared" si="1"/>
        <v>21.270699183092635</v>
      </c>
      <c r="AM24">
        <f t="shared" si="2"/>
        <v>17.704226664184493</v>
      </c>
      <c r="AN24">
        <f t="shared" si="3"/>
        <v>19.560933369514117</v>
      </c>
    </row>
    <row r="25" spans="1:40">
      <c r="A25" s="20" t="s">
        <v>594</v>
      </c>
      <c r="B25" s="32" t="s">
        <v>594</v>
      </c>
      <c r="C25" s="20" t="s">
        <v>638</v>
      </c>
      <c r="D25" s="20">
        <v>1999</v>
      </c>
      <c r="E25" s="21">
        <v>0.05</v>
      </c>
      <c r="F25" s="21">
        <v>37.533333333333331</v>
      </c>
      <c r="G25" s="24">
        <v>5</v>
      </c>
      <c r="H25" s="27">
        <v>510000</v>
      </c>
      <c r="I25" s="27"/>
      <c r="J25" s="24"/>
      <c r="K25" s="28" t="s">
        <v>572</v>
      </c>
      <c r="L25" s="20">
        <v>2350</v>
      </c>
      <c r="M25" s="24">
        <v>14.873000000000001</v>
      </c>
      <c r="N25" s="24">
        <v>16.7</v>
      </c>
      <c r="O25" s="24">
        <v>16.7</v>
      </c>
      <c r="P25" s="24">
        <v>5.8</v>
      </c>
      <c r="Q25" s="24">
        <v>5.8</v>
      </c>
      <c r="R25" s="22">
        <v>25</v>
      </c>
      <c r="S25" s="28">
        <v>0.47199999999999998</v>
      </c>
      <c r="T25" s="20" t="s">
        <v>639</v>
      </c>
      <c r="U25" s="21">
        <v>4.748553167764144E-2</v>
      </c>
      <c r="V25" s="21">
        <v>2.9469760488732206E-3</v>
      </c>
      <c r="W25" s="21">
        <v>0</v>
      </c>
      <c r="X25" s="21">
        <v>0.32023586556200356</v>
      </c>
      <c r="Y25" s="21">
        <v>7.7404990281171246E-3</v>
      </c>
      <c r="Z25" s="21">
        <v>6.193425149751793E-4</v>
      </c>
      <c r="AA25" s="21">
        <v>0.61067098696034239</v>
      </c>
      <c r="AB25" s="21">
        <v>8.7664262862104988E-3</v>
      </c>
      <c r="AC25" s="21">
        <v>1.5343719218365564E-3</v>
      </c>
      <c r="AD25" s="22">
        <v>130.8281194777374</v>
      </c>
      <c r="AE25" s="22">
        <v>86</v>
      </c>
      <c r="AF25" s="23">
        <v>0.99926914672786926</v>
      </c>
      <c r="AG25" s="23">
        <v>0.62097178516838947</v>
      </c>
      <c r="AH25" s="23">
        <v>1.7512400408888573</v>
      </c>
      <c r="AI25" s="24">
        <v>4.1546314713451125</v>
      </c>
      <c r="AJ25" s="24">
        <v>8.5744948761086572</v>
      </c>
      <c r="AK25">
        <f t="shared" si="0"/>
        <v>15.643893370738969</v>
      </c>
      <c r="AL25">
        <f t="shared" si="1"/>
        <v>20.27681691412073</v>
      </c>
      <c r="AM25">
        <f t="shared" si="2"/>
        <v>22.558053349438762</v>
      </c>
      <c r="AN25">
        <f t="shared" si="3"/>
        <v>17.549266698950802</v>
      </c>
    </row>
    <row r="26" spans="1:40">
      <c r="A26" s="20" t="s">
        <v>595</v>
      </c>
      <c r="B26" s="32" t="s">
        <v>595</v>
      </c>
      <c r="C26" s="20" t="s">
        <v>630</v>
      </c>
      <c r="D26" s="20">
        <v>2001</v>
      </c>
      <c r="E26" s="21">
        <v>0.4</v>
      </c>
      <c r="F26" s="21">
        <v>30.233333333333334</v>
      </c>
      <c r="G26" s="24">
        <v>57</v>
      </c>
      <c r="H26" s="27">
        <v>117711</v>
      </c>
      <c r="I26" s="27">
        <v>114889</v>
      </c>
      <c r="J26" s="24">
        <v>0.97602602985277498</v>
      </c>
      <c r="K26" s="23">
        <v>0.14155672140700001</v>
      </c>
      <c r="L26" s="20">
        <v>1122</v>
      </c>
      <c r="M26" s="24">
        <v>23.381799999999998</v>
      </c>
      <c r="N26" s="24">
        <v>26.9</v>
      </c>
      <c r="O26" s="24">
        <v>24.1</v>
      </c>
      <c r="P26" s="24">
        <v>9.41</v>
      </c>
      <c r="Q26" s="24">
        <v>7.28</v>
      </c>
      <c r="R26" s="22">
        <v>1055</v>
      </c>
      <c r="S26" s="28">
        <v>0.10580000000000001</v>
      </c>
      <c r="T26" s="20" t="s">
        <v>644</v>
      </c>
      <c r="U26" s="21">
        <v>7.7420531122857697E-2</v>
      </c>
      <c r="V26" s="21">
        <v>7.4982557188017721E-3</v>
      </c>
      <c r="W26" s="21">
        <v>1.7540434304484022E-3</v>
      </c>
      <c r="X26" s="21">
        <v>0.37891817239527853</v>
      </c>
      <c r="Y26" s="21">
        <v>0.13254067836028954</v>
      </c>
      <c r="Z26" s="21">
        <v>6.7253166265170937E-3</v>
      </c>
      <c r="AA26" s="21">
        <v>0.30377769674486982</v>
      </c>
      <c r="AB26" s="21">
        <v>8.429543960193063E-2</v>
      </c>
      <c r="AC26" s="21">
        <v>7.0698659990065492E-3</v>
      </c>
      <c r="AD26" s="22">
        <v>24.802881678489562</v>
      </c>
      <c r="AE26" s="22">
        <v>583</v>
      </c>
      <c r="AF26" s="23">
        <v>0.96733977095964774</v>
      </c>
      <c r="AG26" s="23">
        <v>0.39514300234580696</v>
      </c>
      <c r="AH26" s="23">
        <v>0.49809565156576419</v>
      </c>
      <c r="AI26" s="24">
        <v>7.4523798643006209</v>
      </c>
      <c r="AJ26" s="24">
        <v>8.999955775150454</v>
      </c>
      <c r="AK26">
        <f t="shared" si="0"/>
        <v>22.215082453536077</v>
      </c>
      <c r="AL26">
        <f t="shared" si="1"/>
        <v>22.881561296768989</v>
      </c>
      <c r="AM26">
        <f t="shared" si="2"/>
        <v>19.267334497144546</v>
      </c>
      <c r="AN26">
        <f t="shared" si="3"/>
        <v>19.760660581541917</v>
      </c>
    </row>
    <row r="27" spans="1:40">
      <c r="A27" s="20" t="s">
        <v>596</v>
      </c>
      <c r="B27" s="32" t="s">
        <v>596</v>
      </c>
      <c r="C27" s="20" t="s">
        <v>630</v>
      </c>
      <c r="D27" s="20">
        <v>2002</v>
      </c>
      <c r="E27" s="21">
        <v>0.7</v>
      </c>
      <c r="F27" s="21">
        <v>30.316666666666666</v>
      </c>
      <c r="G27" s="24">
        <v>72</v>
      </c>
      <c r="H27" s="27">
        <v>16000</v>
      </c>
      <c r="I27" s="27"/>
      <c r="J27" s="24"/>
      <c r="K27" s="23">
        <v>0</v>
      </c>
      <c r="L27" s="20">
        <v>1537</v>
      </c>
      <c r="M27" s="24">
        <v>20.020299999999999</v>
      </c>
      <c r="N27" s="24">
        <v>24</v>
      </c>
      <c r="O27" s="24">
        <v>21.7</v>
      </c>
      <c r="P27" s="24">
        <v>8.57</v>
      </c>
      <c r="Q27" s="24">
        <v>7.09</v>
      </c>
      <c r="R27" s="22">
        <v>464</v>
      </c>
      <c r="S27" s="28">
        <v>0.2069</v>
      </c>
      <c r="T27" s="20" t="s">
        <v>645</v>
      </c>
      <c r="U27" s="21">
        <v>9.684207117768516E-2</v>
      </c>
      <c r="V27" s="21">
        <v>9.4286432658534543E-3</v>
      </c>
      <c r="W27" s="21">
        <v>1.9247765697262456E-3</v>
      </c>
      <c r="X27" s="21">
        <v>0.36285990750405717</v>
      </c>
      <c r="Y27" s="21">
        <v>0.10765148686847138</v>
      </c>
      <c r="Z27" s="21">
        <v>1.065512880098134E-2</v>
      </c>
      <c r="AA27" s="21">
        <v>0.31055474708378733</v>
      </c>
      <c r="AB27" s="21">
        <v>8.2702153921172736E-2</v>
      </c>
      <c r="AC27" s="21">
        <v>1.7381084808265206E-2</v>
      </c>
      <c r="AD27" s="22">
        <v>31.028870630855263</v>
      </c>
      <c r="AE27" s="22">
        <v>1053</v>
      </c>
      <c r="AF27" s="23">
        <v>0.95407177520825259</v>
      </c>
      <c r="AG27" s="23">
        <v>0.41063798581322525</v>
      </c>
      <c r="AH27" s="23">
        <v>0.54872137536044696</v>
      </c>
      <c r="AI27" s="24">
        <v>7.3191542753672447</v>
      </c>
      <c r="AJ27" s="24">
        <v>9.3013544310410836</v>
      </c>
      <c r="AK27">
        <f t="shared" si="0"/>
        <v>21.046737906574521</v>
      </c>
      <c r="AL27">
        <f t="shared" si="1"/>
        <v>22.297307884250547</v>
      </c>
      <c r="AM27">
        <f t="shared" si="2"/>
        <v>18.857422079406316</v>
      </c>
      <c r="AN27">
        <f t="shared" si="3"/>
        <v>17.532863747533316</v>
      </c>
    </row>
    <row r="28" spans="1:40">
      <c r="A28" s="20" t="s">
        <v>597</v>
      </c>
      <c r="B28" s="32" t="s">
        <v>597</v>
      </c>
      <c r="C28" s="20" t="s">
        <v>646</v>
      </c>
      <c r="D28" s="20">
        <v>2005</v>
      </c>
      <c r="E28" s="21">
        <v>-4.8716666666666661</v>
      </c>
      <c r="F28" s="21">
        <v>29.616666666666667</v>
      </c>
      <c r="G28" s="24">
        <v>110</v>
      </c>
      <c r="H28" s="27">
        <v>32600000000</v>
      </c>
      <c r="I28" s="27">
        <v>198400000000</v>
      </c>
      <c r="J28" s="24">
        <v>6.0858895705521476</v>
      </c>
      <c r="K28" s="23">
        <v>2.3445250926070003</v>
      </c>
      <c r="L28" s="20">
        <v>773</v>
      </c>
      <c r="M28" s="24">
        <v>23.8</v>
      </c>
      <c r="N28" s="24">
        <v>25.7</v>
      </c>
      <c r="O28" s="24">
        <v>24.5</v>
      </c>
      <c r="P28" s="24">
        <v>9.0500000000000007</v>
      </c>
      <c r="Q28" s="24">
        <v>8.75</v>
      </c>
      <c r="R28" s="22">
        <v>680</v>
      </c>
      <c r="S28" s="28">
        <v>5.8090000000000003E-2</v>
      </c>
      <c r="T28" s="20" t="s">
        <v>647</v>
      </c>
      <c r="U28" s="21">
        <v>9.9702080733460541E-2</v>
      </c>
      <c r="V28" s="21">
        <v>6.1315881992662193E-3</v>
      </c>
      <c r="W28" s="21">
        <v>1.3730944778379117E-3</v>
      </c>
      <c r="X28" s="21">
        <v>0.3550594224039525</v>
      </c>
      <c r="Y28" s="21">
        <v>8.7875850870392846E-2</v>
      </c>
      <c r="Z28" s="21">
        <v>1.8695577036786946E-2</v>
      </c>
      <c r="AA28" s="21">
        <v>0.31334090896762051</v>
      </c>
      <c r="AB28" s="21">
        <v>8.4264035050784211E-2</v>
      </c>
      <c r="AC28" s="21">
        <v>3.3557442259898332E-2</v>
      </c>
      <c r="AD28" s="22">
        <v>53.128231231922442</v>
      </c>
      <c r="AE28" s="22">
        <v>158726</v>
      </c>
      <c r="AF28" s="23">
        <v>0.19056440348345705</v>
      </c>
      <c r="AG28" s="23">
        <v>0.43116238627830306</v>
      </c>
      <c r="AH28" s="23">
        <v>0.58915514571232075</v>
      </c>
      <c r="AI28" s="24">
        <v>7.2127496165465246</v>
      </c>
      <c r="AJ28" s="24">
        <v>9.9495187015049531</v>
      </c>
      <c r="AK28">
        <f t="shared" si="0"/>
        <v>20.984425771140238</v>
      </c>
      <c r="AL28">
        <f t="shared" si="1"/>
        <v>22.37574320304671</v>
      </c>
      <c r="AM28">
        <f t="shared" si="2"/>
        <v>18.988419715626982</v>
      </c>
      <c r="AN28">
        <f t="shared" si="3"/>
        <v>14.307119460640322</v>
      </c>
    </row>
    <row r="29" spans="1:40">
      <c r="A29" s="20" t="s">
        <v>598</v>
      </c>
      <c r="B29" s="32" t="s">
        <v>598</v>
      </c>
      <c r="C29" s="20" t="s">
        <v>630</v>
      </c>
      <c r="D29" s="20">
        <v>2007</v>
      </c>
      <c r="E29" s="21">
        <v>0.7</v>
      </c>
      <c r="F29" s="21">
        <v>30.233333333333334</v>
      </c>
      <c r="G29" s="24">
        <v>8</v>
      </c>
      <c r="H29" s="27">
        <v>524000</v>
      </c>
      <c r="I29" s="27"/>
      <c r="J29" s="24"/>
      <c r="K29" s="23">
        <v>0</v>
      </c>
      <c r="L29" s="20">
        <v>1543</v>
      </c>
      <c r="M29" s="24">
        <v>19.971699999999998</v>
      </c>
      <c r="N29" s="24">
        <v>22.66</v>
      </c>
      <c r="O29" s="24">
        <v>20.74</v>
      </c>
      <c r="P29" s="24">
        <v>7.59</v>
      </c>
      <c r="Q29" s="24">
        <v>6.27</v>
      </c>
      <c r="R29" s="22">
        <v>612</v>
      </c>
      <c r="S29" s="28">
        <v>0.38</v>
      </c>
      <c r="T29" s="20" t="s">
        <v>644</v>
      </c>
      <c r="U29" s="21">
        <v>0.10977532320542915</v>
      </c>
      <c r="V29" s="21">
        <v>9.7475273957560917E-3</v>
      </c>
      <c r="W29" s="21">
        <v>1.0373460724794048E-3</v>
      </c>
      <c r="X29" s="21">
        <v>0.3457406428739998</v>
      </c>
      <c r="Y29" s="21">
        <v>9.6225021169631289E-2</v>
      </c>
      <c r="Z29" s="21">
        <v>5.7063965494959694E-3</v>
      </c>
      <c r="AA29" s="21">
        <v>0.33059509227054273</v>
      </c>
      <c r="AB29" s="21">
        <v>8.3306983799599041E-2</v>
      </c>
      <c r="AC29" s="21">
        <v>1.7865666663066496E-2</v>
      </c>
      <c r="AD29" s="22">
        <v>59.578325826160459</v>
      </c>
      <c r="AE29" s="22">
        <v>143</v>
      </c>
      <c r="AF29" s="23">
        <v>0.99668315775092498</v>
      </c>
      <c r="AG29" s="23">
        <v>0.43176774273320828</v>
      </c>
      <c r="AH29" s="23">
        <v>0.57602045358156018</v>
      </c>
      <c r="AI29" s="24">
        <v>7.2473145958379996</v>
      </c>
      <c r="AJ29" s="24">
        <v>10.102595895672826</v>
      </c>
      <c r="AK29">
        <f t="shared" si="0"/>
        <v>19.933118458937745</v>
      </c>
      <c r="AL29">
        <f t="shared" si="1"/>
        <v>21.823664438656859</v>
      </c>
      <c r="AM29">
        <f t="shared" si="2"/>
        <v>18.797786371015583</v>
      </c>
      <c r="AN29">
        <f t="shared" si="3"/>
        <v>19.442529628483367</v>
      </c>
    </row>
    <row r="30" spans="1:40">
      <c r="A30" s="20" t="s">
        <v>599</v>
      </c>
      <c r="B30" s="32" t="s">
        <v>599</v>
      </c>
      <c r="C30" s="20" t="s">
        <v>630</v>
      </c>
      <c r="D30" s="20">
        <v>2002</v>
      </c>
      <c r="E30" s="21">
        <v>0.51666666666666672</v>
      </c>
      <c r="F30" s="21">
        <v>30.3</v>
      </c>
      <c r="G30" s="24">
        <v>34</v>
      </c>
      <c r="H30" s="27">
        <v>13200</v>
      </c>
      <c r="I30" s="27">
        <v>48000</v>
      </c>
      <c r="J30" s="24">
        <v>3.6363636363636362</v>
      </c>
      <c r="K30" s="23">
        <v>0</v>
      </c>
      <c r="L30" s="20">
        <v>1480</v>
      </c>
      <c r="M30" s="24">
        <v>20.481999999999999</v>
      </c>
      <c r="N30" s="24">
        <v>23.8</v>
      </c>
      <c r="O30" s="24">
        <v>22.1</v>
      </c>
      <c r="P30" s="24">
        <v>8.4</v>
      </c>
      <c r="Q30" s="24">
        <v>6.56</v>
      </c>
      <c r="R30" s="22">
        <v>352</v>
      </c>
      <c r="S30" s="28">
        <v>0.1492</v>
      </c>
      <c r="T30" s="20" t="s">
        <v>645</v>
      </c>
      <c r="U30" s="21">
        <v>6.5493168563821563E-2</v>
      </c>
      <c r="V30" s="21">
        <v>8.0892955065113986E-3</v>
      </c>
      <c r="W30" s="21">
        <v>1.454561381100751E-3</v>
      </c>
      <c r="X30" s="21">
        <v>0.37450648016266186</v>
      </c>
      <c r="Y30" s="21">
        <v>0.10455700685616984</v>
      </c>
      <c r="Z30" s="21">
        <v>7.0517046825760224E-3</v>
      </c>
      <c r="AA30" s="21">
        <v>0.34071307856888056</v>
      </c>
      <c r="AB30" s="21">
        <v>8.275726144053934E-2</v>
      </c>
      <c r="AC30" s="21">
        <v>1.5377442837738647E-2</v>
      </c>
      <c r="AD30" s="22">
        <v>52.022099253069221</v>
      </c>
      <c r="AE30" s="22">
        <v>4238</v>
      </c>
      <c r="AF30" s="23">
        <v>0.89773961079184561</v>
      </c>
      <c r="AG30" s="23">
        <v>0.43884778284715859</v>
      </c>
      <c r="AH30" s="23">
        <v>0.58186852220713925</v>
      </c>
      <c r="AI30" s="24">
        <v>7.2319249415601599</v>
      </c>
      <c r="AJ30" s="24">
        <v>10.401918459721177</v>
      </c>
      <c r="AK30">
        <f t="shared" si="0"/>
        <v>21.957975287241137</v>
      </c>
      <c r="AL30">
        <f t="shared" si="1"/>
        <v>22.915093033568077</v>
      </c>
      <c r="AM30">
        <f t="shared" si="2"/>
        <v>19.986617797406112</v>
      </c>
      <c r="AN30">
        <f t="shared" si="3"/>
        <v>19.948456080639062</v>
      </c>
    </row>
    <row r="31" spans="1:40">
      <c r="A31" s="20" t="s">
        <v>600</v>
      </c>
      <c r="B31" s="32" t="s">
        <v>600</v>
      </c>
      <c r="C31" s="20" t="s">
        <v>638</v>
      </c>
      <c r="D31" s="20">
        <v>2005</v>
      </c>
      <c r="E31" s="21">
        <v>0.36091666666666666</v>
      </c>
      <c r="F31" s="21">
        <v>35.351383333333331</v>
      </c>
      <c r="G31" s="24">
        <v>1.5</v>
      </c>
      <c r="H31" s="27">
        <v>500</v>
      </c>
      <c r="I31" s="27"/>
      <c r="J31" s="24"/>
      <c r="K31" s="23">
        <v>6.888101501767002</v>
      </c>
      <c r="L31" s="20">
        <v>2217</v>
      </c>
      <c r="M31" s="24">
        <v>15.644400000000001</v>
      </c>
      <c r="N31" s="24">
        <v>14.47</v>
      </c>
      <c r="O31" s="24">
        <v>14.47</v>
      </c>
      <c r="P31" s="24">
        <v>6.88</v>
      </c>
      <c r="Q31" s="24">
        <v>6.88</v>
      </c>
      <c r="R31" s="22">
        <v>171</v>
      </c>
      <c r="S31" s="28">
        <v>3.7299999999999998E-3</v>
      </c>
      <c r="T31" s="20" t="s">
        <v>639</v>
      </c>
      <c r="U31" s="21">
        <v>8.5159884212067632E-2</v>
      </c>
      <c r="V31" s="21">
        <v>0</v>
      </c>
      <c r="W31" s="21">
        <v>0</v>
      </c>
      <c r="X31" s="21">
        <v>0.34913496953245554</v>
      </c>
      <c r="Y31" s="21">
        <v>3.2968023157586478E-2</v>
      </c>
      <c r="Z31" s="21">
        <v>3.8717997814896998E-3</v>
      </c>
      <c r="AA31" s="21">
        <v>0.47834889562190958</v>
      </c>
      <c r="AB31" s="21">
        <v>4.3093835531576988E-2</v>
      </c>
      <c r="AC31" s="21">
        <v>7.4225921629140715E-3</v>
      </c>
      <c r="AD31" s="22">
        <v>6.7741318023198058</v>
      </c>
      <c r="AE31" s="22">
        <v>75</v>
      </c>
      <c r="AF31" s="23">
        <v>0.98690957589340089</v>
      </c>
      <c r="AG31" s="23">
        <v>0.52886532331640068</v>
      </c>
      <c r="AH31" s="23">
        <v>1.0365926004972199</v>
      </c>
      <c r="AI31" s="24">
        <v>6.0352826302704745</v>
      </c>
      <c r="AJ31" s="24">
        <v>10.651125351171029</v>
      </c>
      <c r="AK31">
        <f t="shared" si="0"/>
        <v>16.526251562799189</v>
      </c>
      <c r="AL31">
        <f t="shared" si="1"/>
        <v>19.941381796064562</v>
      </c>
      <c r="AM31">
        <f t="shared" si="2"/>
        <v>19.769594348017069</v>
      </c>
      <c r="AN31">
        <f t="shared" si="3"/>
        <v>17.517608523028059</v>
      </c>
    </row>
    <row r="32" spans="1:40">
      <c r="A32" s="20" t="s">
        <v>601</v>
      </c>
      <c r="B32" s="32" t="s">
        <v>601</v>
      </c>
      <c r="C32" s="20" t="s">
        <v>630</v>
      </c>
      <c r="D32" s="20">
        <v>2002</v>
      </c>
      <c r="E32" s="21">
        <v>0.43333333333333335</v>
      </c>
      <c r="F32" s="21">
        <v>30.216666666666665</v>
      </c>
      <c r="G32" s="24">
        <v>34</v>
      </c>
      <c r="H32" s="27">
        <v>335600</v>
      </c>
      <c r="I32" s="27">
        <v>298000</v>
      </c>
      <c r="J32" s="24">
        <v>0.88796185935637661</v>
      </c>
      <c r="K32" s="23">
        <v>0</v>
      </c>
      <c r="L32" s="20">
        <v>1254</v>
      </c>
      <c r="M32" s="24">
        <v>22.3126</v>
      </c>
      <c r="N32" s="24">
        <v>26</v>
      </c>
      <c r="O32" s="24">
        <v>23.22</v>
      </c>
      <c r="P32" s="24">
        <v>8.98</v>
      </c>
      <c r="Q32" s="24">
        <v>8.2200000000000006</v>
      </c>
      <c r="R32" s="22">
        <v>1057</v>
      </c>
      <c r="S32" s="28">
        <v>8.2100000000000006E-2</v>
      </c>
      <c r="T32" s="20" t="s">
        <v>644</v>
      </c>
      <c r="U32" s="21">
        <v>9.1431748490462053E-2</v>
      </c>
      <c r="V32" s="21">
        <v>1.2819236624170574E-2</v>
      </c>
      <c r="W32" s="21">
        <v>1.3662926913356043E-3</v>
      </c>
      <c r="X32" s="21">
        <v>0.29560661938763866</v>
      </c>
      <c r="Y32" s="21">
        <v>0.19275106159303293</v>
      </c>
      <c r="Z32" s="21">
        <v>1.115310004588704E-2</v>
      </c>
      <c r="AA32" s="21">
        <v>0.26740915458591197</v>
      </c>
      <c r="AB32" s="21">
        <v>0.11222901760459938</v>
      </c>
      <c r="AC32" s="21">
        <v>1.5233768976961793E-2</v>
      </c>
      <c r="AD32" s="22">
        <v>12.574255115212351</v>
      </c>
      <c r="AE32" s="22">
        <v>6892</v>
      </c>
      <c r="AF32" s="23">
        <v>0.52221685150438757</v>
      </c>
      <c r="AG32" s="23">
        <v>0.39487194116747315</v>
      </c>
      <c r="AH32" s="23">
        <v>0.26624908975538475</v>
      </c>
      <c r="AI32" s="24">
        <v>8.0625023953805677</v>
      </c>
      <c r="AJ32" s="24">
        <v>11.154168069160811</v>
      </c>
      <c r="AK32">
        <f t="shared" si="0"/>
        <v>25.070000151742853</v>
      </c>
      <c r="AL32">
        <f t="shared" si="1"/>
        <v>25.979285461091916</v>
      </c>
      <c r="AM32">
        <f t="shared" si="2"/>
        <v>21.558952221636829</v>
      </c>
      <c r="AN32">
        <f t="shared" si="3"/>
        <v>20.924355657337919</v>
      </c>
    </row>
    <row r="33" spans="1:40">
      <c r="A33" s="20" t="s">
        <v>602</v>
      </c>
      <c r="B33" s="32" t="s">
        <v>602</v>
      </c>
      <c r="C33" s="20" t="s">
        <v>630</v>
      </c>
      <c r="D33" s="20">
        <v>2002</v>
      </c>
      <c r="E33" s="21">
        <v>0.7</v>
      </c>
      <c r="F33" s="21">
        <v>30.3</v>
      </c>
      <c r="G33" s="24">
        <v>58</v>
      </c>
      <c r="H33" s="27">
        <v>239600</v>
      </c>
      <c r="I33" s="27">
        <v>185200</v>
      </c>
      <c r="J33" s="24">
        <v>0.77295492487479134</v>
      </c>
      <c r="K33" s="23">
        <v>0.403969340871</v>
      </c>
      <c r="L33" s="20">
        <v>1531</v>
      </c>
      <c r="M33" s="24">
        <v>20.068899999999999</v>
      </c>
      <c r="N33" s="24">
        <v>23.8</v>
      </c>
      <c r="O33" s="24">
        <v>21.8</v>
      </c>
      <c r="P33" s="24">
        <v>8.32</v>
      </c>
      <c r="Q33" s="24">
        <v>6.71</v>
      </c>
      <c r="R33" s="22">
        <v>407</v>
      </c>
      <c r="S33" s="28">
        <v>0.14149999999999999</v>
      </c>
      <c r="T33" s="20" t="s">
        <v>645</v>
      </c>
      <c r="U33" s="21">
        <v>7.4855047537315283E-2</v>
      </c>
      <c r="V33" s="21">
        <v>6.7447666398334685E-3</v>
      </c>
      <c r="W33" s="21">
        <v>1.3147675973176258E-3</v>
      </c>
      <c r="X33" s="21">
        <v>0.33760182134764122</v>
      </c>
      <c r="Y33" s="21">
        <v>0.13001978800591513</v>
      </c>
      <c r="Z33" s="21">
        <v>1.244995372159907E-2</v>
      </c>
      <c r="AA33" s="21">
        <v>0.30355794020334126</v>
      </c>
      <c r="AB33" s="21">
        <v>0.1149920741589211</v>
      </c>
      <c r="AC33" s="21">
        <v>1.8463840788115849E-2</v>
      </c>
      <c r="AD33" s="22">
        <v>16.257857541159453</v>
      </c>
      <c r="AE33" s="22">
        <v>22537</v>
      </c>
      <c r="AF33" s="23">
        <v>0.32120912845498395</v>
      </c>
      <c r="AG33" s="23">
        <v>0.43701385515037822</v>
      </c>
      <c r="AH33" s="23">
        <v>0.41777914762413898</v>
      </c>
      <c r="AI33" s="24">
        <v>7.6637390851996345</v>
      </c>
      <c r="AJ33" s="24">
        <v>11.844457727233213</v>
      </c>
      <c r="AK33">
        <f t="shared" si="0"/>
        <v>23.718610073442584</v>
      </c>
      <c r="AL33">
        <f t="shared" si="1"/>
        <v>24.556222228526643</v>
      </c>
      <c r="AM33">
        <f t="shared" si="2"/>
        <v>20.863735599615584</v>
      </c>
      <c r="AN33">
        <f t="shared" si="3"/>
        <v>20.636141883194028</v>
      </c>
    </row>
    <row r="34" spans="1:40">
      <c r="A34" s="20" t="s">
        <v>603</v>
      </c>
      <c r="B34" s="32" t="s">
        <v>603</v>
      </c>
      <c r="C34" s="20" t="s">
        <v>630</v>
      </c>
      <c r="D34" s="20">
        <v>2008</v>
      </c>
      <c r="E34" s="21">
        <v>0.4</v>
      </c>
      <c r="F34" s="21">
        <v>30.233333333333334</v>
      </c>
      <c r="G34" s="24">
        <v>10.199999999999999</v>
      </c>
      <c r="H34" s="27">
        <v>22800</v>
      </c>
      <c r="I34" s="27">
        <v>24800</v>
      </c>
      <c r="J34" s="24">
        <v>1.0877192982456141</v>
      </c>
      <c r="K34" s="23">
        <v>0.82299045509636803</v>
      </c>
      <c r="L34" s="20">
        <v>1161</v>
      </c>
      <c r="M34" s="24">
        <v>23.065899999999999</v>
      </c>
      <c r="N34" s="24">
        <v>26.6</v>
      </c>
      <c r="O34" s="24">
        <v>24.99</v>
      </c>
      <c r="P34" s="24">
        <v>8.69</v>
      </c>
      <c r="Q34" s="24">
        <v>8.11</v>
      </c>
      <c r="R34" s="22">
        <v>958</v>
      </c>
      <c r="S34" s="28">
        <v>9.2700000000000005E-2</v>
      </c>
      <c r="T34" s="20" t="s">
        <v>644</v>
      </c>
      <c r="U34" s="21">
        <v>6.6650842227515869E-2</v>
      </c>
      <c r="V34" s="21">
        <v>5.9867244258695667E-3</v>
      </c>
      <c r="W34" s="21">
        <v>0</v>
      </c>
      <c r="X34" s="21">
        <v>0.35369656072769812</v>
      </c>
      <c r="Y34" s="21">
        <v>0.10199727028424649</v>
      </c>
      <c r="Z34" s="21">
        <v>6.5979433880689383E-3</v>
      </c>
      <c r="AA34" s="21">
        <v>0.35385084900941838</v>
      </c>
      <c r="AB34" s="21">
        <v>9.9369283068132683E-2</v>
      </c>
      <c r="AC34" s="21">
        <v>1.185052686904994E-2</v>
      </c>
      <c r="AD34" s="22">
        <v>17.654218793417161</v>
      </c>
      <c r="AE34" s="22">
        <v>638</v>
      </c>
      <c r="AF34" s="23">
        <v>0.95151032723756812</v>
      </c>
      <c r="AG34" s="23">
        <v>0.46507065894660099</v>
      </c>
      <c r="AH34" s="23">
        <v>0.54576820877316945</v>
      </c>
      <c r="AI34" s="24">
        <v>7.3269257663863971</v>
      </c>
      <c r="AJ34" s="24">
        <v>12.050600195300914</v>
      </c>
      <c r="AK34">
        <f t="shared" si="0"/>
        <v>22.073943252430887</v>
      </c>
      <c r="AL34">
        <f t="shared" si="1"/>
        <v>23.351939878434401</v>
      </c>
      <c r="AM34">
        <f t="shared" si="2"/>
        <v>20.655128118615476</v>
      </c>
      <c r="AN34">
        <f t="shared" si="3"/>
        <v>21.80330290519748</v>
      </c>
    </row>
    <row r="35" spans="1:40">
      <c r="A35" s="20" t="s">
        <v>604</v>
      </c>
      <c r="B35" s="32" t="s">
        <v>604</v>
      </c>
      <c r="C35" s="20" t="s">
        <v>630</v>
      </c>
      <c r="D35" s="20">
        <v>1996</v>
      </c>
      <c r="E35" s="21">
        <v>-0.46</v>
      </c>
      <c r="F35" s="21">
        <v>33.35</v>
      </c>
      <c r="G35" s="24">
        <v>76</v>
      </c>
      <c r="H35" s="27">
        <v>68800000000</v>
      </c>
      <c r="I35" s="27">
        <v>195000000000</v>
      </c>
      <c r="J35" s="24">
        <v>2.8343023255813953</v>
      </c>
      <c r="K35" s="23">
        <v>1.6976117540160001</v>
      </c>
      <c r="L35" s="20">
        <v>1133</v>
      </c>
      <c r="M35" s="24">
        <v>23.2927</v>
      </c>
      <c r="N35" s="24">
        <v>25.5</v>
      </c>
      <c r="O35" s="24">
        <v>24.5</v>
      </c>
      <c r="P35" s="24">
        <v>8.1999999999999993</v>
      </c>
      <c r="Q35" s="24">
        <v>7.9</v>
      </c>
      <c r="R35" s="22">
        <v>110</v>
      </c>
      <c r="S35" s="28">
        <v>0.14499999999999999</v>
      </c>
      <c r="T35" s="20" t="s">
        <v>648</v>
      </c>
      <c r="U35" s="21">
        <v>6.5814251084593059E-2</v>
      </c>
      <c r="V35" s="21">
        <v>3.5840988774331816E-3</v>
      </c>
      <c r="W35" s="21">
        <v>0</v>
      </c>
      <c r="X35" s="21">
        <v>0.3586790853005129</v>
      </c>
      <c r="Y35" s="21">
        <v>8.2907645730812843E-2</v>
      </c>
      <c r="Z35" s="21">
        <v>6.0328863180016436E-3</v>
      </c>
      <c r="AA35" s="21">
        <v>0.35360074490995536</v>
      </c>
      <c r="AB35" s="21">
        <v>0.10677129391691549</v>
      </c>
      <c r="AC35" s="21">
        <v>2.2609993861775507E-2</v>
      </c>
      <c r="AD35" s="22">
        <v>32.398870474703571</v>
      </c>
      <c r="AE35" s="22">
        <v>55951</v>
      </c>
      <c r="AF35" s="23">
        <v>0.29231582501024761</v>
      </c>
      <c r="AG35" s="23">
        <v>0.48298203268864637</v>
      </c>
      <c r="AH35" s="23">
        <v>0.57463153334017203</v>
      </c>
      <c r="AI35" s="24">
        <v>7.2509696491048103</v>
      </c>
      <c r="AJ35" s="24">
        <v>12.676296797701712</v>
      </c>
      <c r="AK35">
        <f t="shared" si="0"/>
        <v>21.987229918122331</v>
      </c>
      <c r="AL35">
        <f t="shared" si="1"/>
        <v>23.217048008198173</v>
      </c>
      <c r="AM35">
        <f t="shared" si="2"/>
        <v>20.520335625630729</v>
      </c>
      <c r="AN35">
        <f t="shared" si="3"/>
        <v>22.643469852474539</v>
      </c>
    </row>
    <row r="36" spans="1:40">
      <c r="A36" s="20" t="s">
        <v>605</v>
      </c>
      <c r="B36" s="32" t="s">
        <v>605</v>
      </c>
      <c r="C36" s="20" t="s">
        <v>649</v>
      </c>
      <c r="D36" s="20">
        <v>2002</v>
      </c>
      <c r="E36" s="21">
        <v>0.43333333333333335</v>
      </c>
      <c r="F36" s="21">
        <v>30.266666666666666</v>
      </c>
      <c r="G36" s="24">
        <v>18</v>
      </c>
      <c r="H36" s="27">
        <v>79800</v>
      </c>
      <c r="I36" s="27">
        <v>240200</v>
      </c>
      <c r="J36" s="24">
        <v>3.0100250626566418</v>
      </c>
      <c r="K36" s="23">
        <v>0.51350551706282399</v>
      </c>
      <c r="L36" s="20">
        <v>1280</v>
      </c>
      <c r="M36" s="24">
        <v>22.102</v>
      </c>
      <c r="N36" s="24">
        <v>24.9</v>
      </c>
      <c r="O36" s="24">
        <v>22.6</v>
      </c>
      <c r="P36" s="24">
        <v>8.66</v>
      </c>
      <c r="Q36" s="24">
        <v>7.27</v>
      </c>
      <c r="R36" s="22">
        <v>395</v>
      </c>
      <c r="S36" s="28">
        <v>0.21510000000000001</v>
      </c>
      <c r="T36" s="20" t="s">
        <v>645</v>
      </c>
      <c r="U36" s="21">
        <v>6.0692490279554291E-2</v>
      </c>
      <c r="V36" s="21">
        <v>4.7034866331939701E-3</v>
      </c>
      <c r="W36" s="21">
        <v>0</v>
      </c>
      <c r="X36" s="21">
        <v>0.32828697428456882</v>
      </c>
      <c r="Y36" s="21">
        <v>0.10296914275532477</v>
      </c>
      <c r="Z36" s="21">
        <v>7.7801747452956862E-3</v>
      </c>
      <c r="AA36" s="21">
        <v>0.36985420922344614</v>
      </c>
      <c r="AB36" s="21">
        <v>0.1042912506443176</v>
      </c>
      <c r="AC36" s="21">
        <v>2.1422271434298697E-2</v>
      </c>
      <c r="AD36" s="22">
        <v>24.210043856080226</v>
      </c>
      <c r="AE36" s="22">
        <v>2265</v>
      </c>
      <c r="AF36" s="23">
        <v>0.88147858157269832</v>
      </c>
      <c r="AG36" s="23">
        <v>0.49556773130206244</v>
      </c>
      <c r="AH36" s="23">
        <v>0.52742693974200261</v>
      </c>
      <c r="AI36" s="24">
        <v>7.3751922638368352</v>
      </c>
      <c r="AJ36" s="24">
        <v>13.746944678515399</v>
      </c>
      <c r="AK36">
        <f t="shared" si="0"/>
        <v>22.763720165708939</v>
      </c>
      <c r="AL36">
        <f t="shared" si="1"/>
        <v>24.280537472238656</v>
      </c>
      <c r="AM36">
        <f t="shared" si="2"/>
        <v>21.841065169940752</v>
      </c>
      <c r="AN36">
        <f t="shared" si="3"/>
        <v>22.261266204667088</v>
      </c>
    </row>
    <row r="37" spans="1:40">
      <c r="A37" s="20" t="s">
        <v>606</v>
      </c>
      <c r="B37" s="32" t="s">
        <v>606</v>
      </c>
      <c r="C37" s="20" t="s">
        <v>630</v>
      </c>
      <c r="D37" s="20">
        <v>2001</v>
      </c>
      <c r="E37" s="21">
        <v>0.48</v>
      </c>
      <c r="F37" s="21">
        <v>30.32</v>
      </c>
      <c r="G37" s="24">
        <v>45</v>
      </c>
      <c r="H37" s="27">
        <v>394800</v>
      </c>
      <c r="I37" s="27">
        <v>515200</v>
      </c>
      <c r="J37" s="24">
        <v>1.3049645390070923</v>
      </c>
      <c r="K37" s="23">
        <v>0.403969340871</v>
      </c>
      <c r="L37" s="20">
        <v>1463</v>
      </c>
      <c r="M37" s="24">
        <v>20.3</v>
      </c>
      <c r="N37" s="24">
        <v>25.13</v>
      </c>
      <c r="O37" s="24">
        <v>22.43</v>
      </c>
      <c r="P37" s="24">
        <v>8.19</v>
      </c>
      <c r="Q37" s="24">
        <v>6.76</v>
      </c>
      <c r="R37" s="22">
        <v>270</v>
      </c>
      <c r="S37" s="28">
        <v>0.21529999999999999</v>
      </c>
      <c r="T37" s="20" t="s">
        <v>645</v>
      </c>
      <c r="U37" s="21">
        <v>5.7495854715998829E-2</v>
      </c>
      <c r="V37" s="21">
        <v>6.4643826407026787E-3</v>
      </c>
      <c r="W37" s="21">
        <v>6.646308473295913E-4</v>
      </c>
      <c r="X37" s="21">
        <v>0.32220340985155727</v>
      </c>
      <c r="Y37" s="21">
        <v>9.1085050873608575E-2</v>
      </c>
      <c r="Z37" s="21">
        <v>5.4854831206368792E-3</v>
      </c>
      <c r="AA37" s="21">
        <v>0.38572651479687742</v>
      </c>
      <c r="AB37" s="21">
        <v>0.1180840840052558</v>
      </c>
      <c r="AC37" s="21">
        <v>1.279058914803294E-2</v>
      </c>
      <c r="AD37" s="22">
        <v>43.373555277194143</v>
      </c>
      <c r="AE37" s="22">
        <v>375</v>
      </c>
      <c r="AF37" s="23">
        <v>0.98782967759420404</v>
      </c>
      <c r="AG37" s="23">
        <v>0.51660118795016619</v>
      </c>
      <c r="AH37" s="23">
        <v>0.52949267044839232</v>
      </c>
      <c r="AI37" s="24">
        <v>7.3697561303989678</v>
      </c>
      <c r="AJ37" s="24">
        <v>14.77930292881584</v>
      </c>
      <c r="AK37">
        <f t="shared" si="0"/>
        <v>22.642476947554321</v>
      </c>
      <c r="AL37">
        <f t="shared" si="1"/>
        <v>24.347113759426236</v>
      </c>
      <c r="AM37">
        <f t="shared" si="2"/>
        <v>22.202195272407501</v>
      </c>
      <c r="AN37">
        <f t="shared" si="3"/>
        <v>24.599477409842809</v>
      </c>
    </row>
    <row r="38" spans="1:40">
      <c r="A38" s="20" t="s">
        <v>607</v>
      </c>
      <c r="B38" s="32" t="s">
        <v>607</v>
      </c>
      <c r="C38" s="20" t="s">
        <v>630</v>
      </c>
      <c r="D38" s="20">
        <v>2001</v>
      </c>
      <c r="E38" s="21">
        <v>0.45</v>
      </c>
      <c r="F38" s="21">
        <v>30.233333333333334</v>
      </c>
      <c r="G38" s="24">
        <v>42</v>
      </c>
      <c r="H38" s="27">
        <v>324400</v>
      </c>
      <c r="I38" s="27">
        <v>283200</v>
      </c>
      <c r="J38" s="24">
        <v>0.87299630086313196</v>
      </c>
      <c r="K38" s="23">
        <v>0</v>
      </c>
      <c r="L38" s="20">
        <v>1158</v>
      </c>
      <c r="M38" s="24">
        <v>23.090199999999999</v>
      </c>
      <c r="N38" s="24">
        <v>27.2</v>
      </c>
      <c r="O38" s="24">
        <v>24.4</v>
      </c>
      <c r="P38" s="24">
        <v>9.42</v>
      </c>
      <c r="Q38" s="24">
        <v>9.34</v>
      </c>
      <c r="R38" s="22">
        <v>5900</v>
      </c>
      <c r="S38" s="28">
        <v>7.3300000000000004E-2</v>
      </c>
      <c r="T38" s="20" t="s">
        <v>644</v>
      </c>
      <c r="U38" s="21">
        <v>5.4706351875898153E-2</v>
      </c>
      <c r="V38" s="21">
        <v>1.1778868542038853E-2</v>
      </c>
      <c r="W38" s="21">
        <v>0</v>
      </c>
      <c r="X38" s="21">
        <v>0.30127825700763011</v>
      </c>
      <c r="Y38" s="21">
        <v>6.8028488497842113E-2</v>
      </c>
      <c r="Z38" s="21">
        <v>7.3707407147986705E-3</v>
      </c>
      <c r="AA38" s="21">
        <v>0.4633652788543024</v>
      </c>
      <c r="AB38" s="21">
        <v>7.3548846936285731E-2</v>
      </c>
      <c r="AC38" s="21">
        <v>1.9923167571203926E-2</v>
      </c>
      <c r="AD38" s="22">
        <v>9.5175330906403186</v>
      </c>
      <c r="AE38" s="22">
        <v>2856</v>
      </c>
      <c r="AF38" s="23">
        <v>0.71473379910558565</v>
      </c>
      <c r="AG38" s="23">
        <v>0.55683729336179211</v>
      </c>
      <c r="AH38" s="23">
        <v>0.73246528704346048</v>
      </c>
      <c r="AI38" s="24">
        <v>6.8356176656751044</v>
      </c>
      <c r="AJ38" s="24">
        <v>14.893314234233252</v>
      </c>
      <c r="AK38">
        <f t="shared" si="0"/>
        <v>20.817348372949013</v>
      </c>
      <c r="AL38">
        <f t="shared" si="1"/>
        <v>23.657789039486882</v>
      </c>
      <c r="AM38">
        <f t="shared" si="2"/>
        <v>23.010789160331313</v>
      </c>
      <c r="AN38">
        <f t="shared" si="3"/>
        <v>20.32444748308755</v>
      </c>
    </row>
    <row r="39" spans="1:40">
      <c r="A39" s="20" t="s">
        <v>608</v>
      </c>
      <c r="B39" s="32" t="s">
        <v>608</v>
      </c>
      <c r="C39" s="20" t="s">
        <v>630</v>
      </c>
      <c r="D39" s="20">
        <v>2003</v>
      </c>
      <c r="E39" s="21">
        <v>-8.3333333333333329E-2</v>
      </c>
      <c r="F39" s="21">
        <v>30.176666666666666</v>
      </c>
      <c r="G39" s="24">
        <v>4</v>
      </c>
      <c r="H39" s="27">
        <v>250000000</v>
      </c>
      <c r="I39" s="27">
        <v>9976000000</v>
      </c>
      <c r="J39" s="24">
        <v>39.904000000000003</v>
      </c>
      <c r="K39" s="23">
        <v>7.7214382714000029</v>
      </c>
      <c r="L39" s="20">
        <v>910</v>
      </c>
      <c r="M39" s="24">
        <v>25.099</v>
      </c>
      <c r="N39" s="24">
        <v>28.5</v>
      </c>
      <c r="O39" s="24">
        <v>25.2</v>
      </c>
      <c r="P39" s="24">
        <v>9.8000000000000007</v>
      </c>
      <c r="Q39" s="24">
        <v>8.8000000000000007</v>
      </c>
      <c r="R39" s="22">
        <v>230</v>
      </c>
      <c r="S39" s="28">
        <v>0.27579999999999999</v>
      </c>
      <c r="T39" s="20" t="s">
        <v>650</v>
      </c>
      <c r="U39" s="21">
        <v>4.5152276269675003E-2</v>
      </c>
      <c r="V39" s="21">
        <v>7.2313463227492956E-3</v>
      </c>
      <c r="W39" s="21">
        <v>8.7571921394709188E-4</v>
      </c>
      <c r="X39" s="21">
        <v>0.29492352511051934</v>
      </c>
      <c r="Y39" s="21">
        <v>0.11624713711410793</v>
      </c>
      <c r="Z39" s="21">
        <v>4.3186936572396526E-3</v>
      </c>
      <c r="AA39" s="21">
        <v>0.4055512753651046</v>
      </c>
      <c r="AB39" s="21">
        <v>0.11584485438590944</v>
      </c>
      <c r="AC39" s="21">
        <v>9.855172560747678E-3</v>
      </c>
      <c r="AD39" s="22">
        <v>74.619380993853355</v>
      </c>
      <c r="AE39" s="22">
        <v>62</v>
      </c>
      <c r="AF39" s="23">
        <v>0.9987835091735684</v>
      </c>
      <c r="AG39" s="23">
        <v>0.53125130231176165</v>
      </c>
      <c r="AH39" s="23">
        <v>0.47973236112082379</v>
      </c>
      <c r="AI39" s="24">
        <v>7.5007043128399378</v>
      </c>
      <c r="AJ39" s="24">
        <v>15.977067539108381</v>
      </c>
      <c r="AK39">
        <f t="shared" si="0"/>
        <v>23.732447010407615</v>
      </c>
      <c r="AL39">
        <f t="shared" si="1"/>
        <v>25.607223910377936</v>
      </c>
      <c r="AM39">
        <f t="shared" si="2"/>
        <v>23.771052031562345</v>
      </c>
      <c r="AN39">
        <f t="shared" si="3"/>
        <v>25.660139467650467</v>
      </c>
    </row>
    <row r="40" spans="1:40">
      <c r="A40" s="20" t="s">
        <v>609</v>
      </c>
      <c r="B40" s="32" t="s">
        <v>609</v>
      </c>
      <c r="C40" s="20" t="s">
        <v>630</v>
      </c>
      <c r="D40" s="20">
        <v>2008</v>
      </c>
      <c r="E40" s="21">
        <v>-0.25</v>
      </c>
      <c r="F40" s="21">
        <v>30.1</v>
      </c>
      <c r="G40" s="24">
        <v>26</v>
      </c>
      <c r="H40" s="27">
        <v>144000</v>
      </c>
      <c r="I40" s="27">
        <v>338800</v>
      </c>
      <c r="J40" s="24">
        <v>2.3527777777777779</v>
      </c>
      <c r="K40" s="23">
        <v>0</v>
      </c>
      <c r="L40" s="20">
        <v>1220</v>
      </c>
      <c r="M40" s="24">
        <v>22.588000000000001</v>
      </c>
      <c r="N40" s="24">
        <v>24.7</v>
      </c>
      <c r="O40" s="24">
        <v>22.3</v>
      </c>
      <c r="P40" s="24">
        <v>9.3000000000000007</v>
      </c>
      <c r="Q40" s="24">
        <v>7.64</v>
      </c>
      <c r="R40" s="22">
        <v>452</v>
      </c>
      <c r="S40" s="28">
        <v>8.4099999999999994E-2</v>
      </c>
      <c r="T40" s="20" t="s">
        <v>644</v>
      </c>
      <c r="U40" s="21">
        <v>5.338382346439384E-2</v>
      </c>
      <c r="V40" s="21">
        <v>5.3156003972901593E-3</v>
      </c>
      <c r="W40" s="21">
        <v>0</v>
      </c>
      <c r="X40" s="21">
        <v>0.31466687242699848</v>
      </c>
      <c r="Y40" s="21">
        <v>0.10034082809709897</v>
      </c>
      <c r="Z40" s="21">
        <v>2.9180044138970452E-3</v>
      </c>
      <c r="AA40" s="21">
        <v>0.34553092220147408</v>
      </c>
      <c r="AB40" s="21">
        <v>0.16868357787554522</v>
      </c>
      <c r="AC40" s="21">
        <v>9.1603711233021606E-3</v>
      </c>
      <c r="AD40" s="22">
        <v>39.853216132643432</v>
      </c>
      <c r="AE40" s="22">
        <v>648</v>
      </c>
      <c r="AF40" s="23">
        <v>0.97577814830931087</v>
      </c>
      <c r="AG40" s="23">
        <v>0.52337487120032145</v>
      </c>
      <c r="AH40" s="23">
        <v>0.38988238813677911</v>
      </c>
      <c r="AI40" s="24">
        <v>7.7371516101663707</v>
      </c>
      <c r="AJ40" s="24">
        <v>16.423343230937189</v>
      </c>
      <c r="AK40">
        <f t="shared" si="0"/>
        <v>24.580047115548975</v>
      </c>
      <c r="AL40">
        <f t="shared" si="1"/>
        <v>25.682781295822625</v>
      </c>
      <c r="AM40">
        <f t="shared" si="2"/>
        <v>22.71465809757489</v>
      </c>
      <c r="AN40">
        <f t="shared" si="3"/>
        <v>30.28251113964096</v>
      </c>
    </row>
    <row r="41" spans="1:40">
      <c r="A41" s="20" t="s">
        <v>610</v>
      </c>
      <c r="B41" s="32" t="s">
        <v>610</v>
      </c>
      <c r="C41" s="20" t="s">
        <v>630</v>
      </c>
      <c r="D41" s="20">
        <v>2001</v>
      </c>
      <c r="E41" s="21">
        <v>-6.6666666666666666E-2</v>
      </c>
      <c r="F41" s="21">
        <v>30.166666666666668</v>
      </c>
      <c r="G41" s="24">
        <v>6</v>
      </c>
      <c r="H41" s="27">
        <v>881200</v>
      </c>
      <c r="I41" s="27">
        <v>1158400</v>
      </c>
      <c r="J41" s="24">
        <v>1.3145710394916024</v>
      </c>
      <c r="K41" s="23">
        <v>2.2007722906960003</v>
      </c>
      <c r="L41" s="20">
        <v>914</v>
      </c>
      <c r="M41" s="24">
        <v>25.066600000000001</v>
      </c>
      <c r="N41" s="24">
        <v>27.7</v>
      </c>
      <c r="O41" s="24">
        <v>26.47</v>
      </c>
      <c r="P41" s="24">
        <v>9.81</v>
      </c>
      <c r="Q41" s="24">
        <v>9.27</v>
      </c>
      <c r="R41" s="22">
        <v>220</v>
      </c>
      <c r="S41" s="28">
        <v>0.114</v>
      </c>
      <c r="T41" s="20" t="s">
        <v>645</v>
      </c>
      <c r="U41" s="21">
        <v>3.9659697869291834E-2</v>
      </c>
      <c r="V41" s="21">
        <v>6.4085532111388078E-3</v>
      </c>
      <c r="W41" s="21">
        <v>6.8757238271211808E-4</v>
      </c>
      <c r="X41" s="21">
        <v>0.29386902230632644</v>
      </c>
      <c r="Y41" s="21">
        <v>0.11051052756475654</v>
      </c>
      <c r="Z41" s="21">
        <v>4.5346874745766114E-3</v>
      </c>
      <c r="AA41" s="21">
        <v>0.41353501221787503</v>
      </c>
      <c r="AB41" s="21">
        <v>0.12217514458513649</v>
      </c>
      <c r="AC41" s="21">
        <v>8.6197823881861042E-3</v>
      </c>
      <c r="AD41" s="22">
        <v>12.355885453221477</v>
      </c>
      <c r="AE41" s="22">
        <v>48</v>
      </c>
      <c r="AF41" s="23">
        <v>0.99432288384422984</v>
      </c>
      <c r="AG41" s="23">
        <v>0.54432993919119765</v>
      </c>
      <c r="AH41" s="23">
        <v>0.48289789039107567</v>
      </c>
      <c r="AI41" s="24">
        <v>7.4923739726550638</v>
      </c>
      <c r="AJ41" s="24">
        <v>16.601401684403324</v>
      </c>
      <c r="AK41">
        <f t="shared" si="0"/>
        <v>23.896252933337927</v>
      </c>
      <c r="AL41">
        <f t="shared" si="1"/>
        <v>25.774137182296371</v>
      </c>
      <c r="AM41">
        <f t="shared" si="2"/>
        <v>24.076241464783831</v>
      </c>
      <c r="AN41">
        <f t="shared" si="3"/>
        <v>26.314889336002494</v>
      </c>
    </row>
    <row r="42" spans="1:40">
      <c r="A42" s="20" t="s">
        <v>611</v>
      </c>
      <c r="B42" s="32" t="s">
        <v>611</v>
      </c>
      <c r="C42" s="20" t="s">
        <v>630</v>
      </c>
      <c r="D42" s="20">
        <v>1998</v>
      </c>
      <c r="E42" s="21">
        <v>1.48</v>
      </c>
      <c r="F42" s="21">
        <v>32.828333333333333</v>
      </c>
      <c r="G42" s="24">
        <v>5.7</v>
      </c>
      <c r="H42" s="27">
        <v>1720000000</v>
      </c>
      <c r="I42" s="27">
        <v>75000000000</v>
      </c>
      <c r="J42" s="24">
        <v>43.604651162790695</v>
      </c>
      <c r="K42" s="28" t="s">
        <v>572</v>
      </c>
      <c r="L42" s="20">
        <v>914</v>
      </c>
      <c r="M42" s="24">
        <v>25.066600000000001</v>
      </c>
      <c r="N42" s="24">
        <v>28</v>
      </c>
      <c r="O42" s="24">
        <v>26.7</v>
      </c>
      <c r="P42" s="24">
        <v>8.6</v>
      </c>
      <c r="Q42" s="24">
        <v>8.3000000000000007</v>
      </c>
      <c r="R42" s="22">
        <v>128</v>
      </c>
      <c r="S42" s="28">
        <v>4.3099999999999999E-2</v>
      </c>
      <c r="T42" s="20" t="s">
        <v>651</v>
      </c>
      <c r="U42" s="21">
        <v>3.1498873664063953E-2</v>
      </c>
      <c r="V42" s="21">
        <v>5.331041140902085E-3</v>
      </c>
      <c r="W42" s="21">
        <v>1.0200538608763402E-3</v>
      </c>
      <c r="X42" s="21">
        <v>0.24822072796869971</v>
      </c>
      <c r="Y42" s="21">
        <v>7.5732965227553739E-2</v>
      </c>
      <c r="Z42" s="21">
        <v>6.7381141918327944E-3</v>
      </c>
      <c r="AA42" s="21">
        <v>0.49554546840331293</v>
      </c>
      <c r="AB42" s="21">
        <v>0.11661303162209312</v>
      </c>
      <c r="AC42" s="21">
        <v>1.9299723920665299E-2</v>
      </c>
      <c r="AD42" s="22">
        <v>129.19912613006733</v>
      </c>
      <c r="AE42" s="22">
        <v>406</v>
      </c>
      <c r="AF42" s="23">
        <v>0.99560408726354432</v>
      </c>
      <c r="AG42" s="23">
        <v>0.63145822394607143</v>
      </c>
      <c r="AH42" s="23">
        <v>0.58735328400841524</v>
      </c>
      <c r="AI42" s="24">
        <v>7.2174913578725919</v>
      </c>
      <c r="AJ42" s="24">
        <v>19.981157991824887</v>
      </c>
      <c r="AK42">
        <f t="shared" si="0"/>
        <v>23.0991662488779</v>
      </c>
      <c r="AL42">
        <f t="shared" si="1"/>
        <v>26.198475508544902</v>
      </c>
      <c r="AM42">
        <f t="shared" si="2"/>
        <v>26.028122567368435</v>
      </c>
      <c r="AN42">
        <f t="shared" si="3"/>
        <v>25.773946236513609</v>
      </c>
    </row>
    <row r="43" spans="1:40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40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40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40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40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40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3:54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3:54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3:54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3:54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3:54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3:54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3:54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3:54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3:54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3:54" ht="29" thickBot="1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J58" s="18" t="s">
        <v>555</v>
      </c>
      <c r="AK58" s="26" t="s">
        <v>622</v>
      </c>
      <c r="AL58" s="19" t="s">
        <v>562</v>
      </c>
      <c r="AM58" s="19" t="s">
        <v>563</v>
      </c>
      <c r="AN58" s="19" t="s">
        <v>564</v>
      </c>
      <c r="AO58" s="19" t="s">
        <v>559</v>
      </c>
      <c r="AP58" s="19" t="s">
        <v>560</v>
      </c>
      <c r="AQ58" s="19" t="s">
        <v>561</v>
      </c>
      <c r="AR58" s="19" t="s">
        <v>556</v>
      </c>
      <c r="AS58" s="19" t="s">
        <v>557</v>
      </c>
      <c r="AT58" s="19" t="s">
        <v>558</v>
      </c>
      <c r="AU58" s="18" t="s">
        <v>123</v>
      </c>
      <c r="AV58" s="18" t="s">
        <v>12</v>
      </c>
      <c r="AW58" s="18" t="s">
        <v>568</v>
      </c>
      <c r="AX58" s="18" t="s">
        <v>569</v>
      </c>
      <c r="AY58" s="31" t="s">
        <v>652</v>
      </c>
      <c r="AZ58" s="31" t="s">
        <v>653</v>
      </c>
      <c r="BA58" s="31" t="s">
        <v>654</v>
      </c>
      <c r="BB58" s="31" t="s">
        <v>655</v>
      </c>
    </row>
    <row r="59" spans="3:54" ht="17" thickTop="1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J59" s="20" t="s">
        <v>570</v>
      </c>
      <c r="AK59" s="24">
        <v>4</v>
      </c>
      <c r="AL59" s="21">
        <v>0.18351010436607015</v>
      </c>
      <c r="AM59" s="21">
        <v>2.897282410457531E-3</v>
      </c>
      <c r="AN59" s="21">
        <v>1.8136114166471093E-3</v>
      </c>
      <c r="AO59" s="21">
        <v>0.43262012277363221</v>
      </c>
      <c r="AP59" s="21">
        <v>8.9608917064177632E-3</v>
      </c>
      <c r="AQ59" s="21">
        <v>4.2313358348013202E-3</v>
      </c>
      <c r="AR59" s="21">
        <v>0.36419262623035181</v>
      </c>
      <c r="AS59" s="21">
        <v>1.0559606852928952E-3</v>
      </c>
      <c r="AT59" s="21">
        <v>7.1806457632917582E-4</v>
      </c>
      <c r="AU59" s="23">
        <f>SUM(AL59:AN59)/SUM(AL59:AS59)</f>
        <v>0.18835625014413349</v>
      </c>
      <c r="AV59" s="23">
        <f>-LOG((AM59+AP59)/(AL59+AO59))</f>
        <v>1.7156546927331884</v>
      </c>
      <c r="AW59" s="24">
        <f>(3.33-AV59)/0.38</f>
        <v>4.2482771243863464</v>
      </c>
      <c r="AX59" s="24">
        <v>-12.730321467396571</v>
      </c>
      <c r="AY59">
        <f>50.47-74.18*AR59-31.6*AO59-34.69*AL59</f>
        <v>3.4174295861267492</v>
      </c>
      <c r="AZ59">
        <f>47.4-53.5*AR59-37.1*AO59-20.8*AL59</f>
        <v>8.0484777709601616</v>
      </c>
      <c r="BA59">
        <f>36.9-50.14*AR59-35.52*AO59-0.96*AL59</f>
        <v>3.0965452596993162</v>
      </c>
      <c r="BB59">
        <f>22.77-33.58*AR59-12.88*AO59-418.53*AQ59+86.43*AM59</f>
        <v>3.4477355616568519</v>
      </c>
    </row>
    <row r="60" spans="3:54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3:54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3:54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3:54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3:54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3:20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3:20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3:20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3:20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3:20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3:20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3:20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3:20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3:20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Peterse thesis data</vt:lpstr>
      <vt:lpstr>Tierney-lake data</vt:lpstr>
    </vt:vector>
  </TitlesOfParts>
  <Company>U 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Shanahan</dc:creator>
  <cp:lastModifiedBy>Shanahan, Timothy M</cp:lastModifiedBy>
  <dcterms:created xsi:type="dcterms:W3CDTF">2012-08-21T21:35:23Z</dcterms:created>
  <dcterms:modified xsi:type="dcterms:W3CDTF">2019-03-09T17:04:09Z</dcterms:modified>
</cp:coreProperties>
</file>