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_based_FC_tMIT\"/>
    </mc:Choice>
  </mc:AlternateContent>
  <xr:revisionPtr revIDLastSave="0" documentId="13_ncr:1_{17255009-0812-4521-BCA2-7F1B732A08C5}" xr6:coauthVersionLast="47" xr6:coauthVersionMax="47" xr10:uidLastSave="{00000000-0000-0000-0000-000000000000}"/>
  <bookViews>
    <workbookView xWindow="-108" yWindow="-108" windowWidth="23256" windowHeight="12456" activeTab="1" xr2:uid="{1B162D69-E1D5-9446-B086-C505F4DE2808}"/>
  </bookViews>
  <sheets>
    <sheet name="Main" sheetId="1" r:id="rId1"/>
    <sheet name="India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9" i="3"/>
  <c r="F8" i="3"/>
  <c r="F6" i="3"/>
  <c r="F5" i="3"/>
  <c r="F3" i="3"/>
  <c r="F4" i="3"/>
  <c r="F7" i="3"/>
  <c r="F10" i="3"/>
  <c r="F12" i="3"/>
  <c r="F13" i="3"/>
  <c r="F14" i="3"/>
  <c r="F15" i="3"/>
  <c r="F16" i="3"/>
  <c r="F17" i="3"/>
  <c r="F18" i="3"/>
  <c r="F19" i="3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G4" i="2"/>
  <c r="G3" i="2"/>
  <c r="G33" i="2" s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P16" i="1"/>
  <c r="P25" i="1" s="1"/>
  <c r="F4" i="1"/>
  <c r="F5" i="1"/>
  <c r="F6" i="1"/>
  <c r="F7" i="1"/>
  <c r="F8" i="1"/>
  <c r="F9" i="1"/>
  <c r="F10" i="1"/>
  <c r="F11" i="1"/>
  <c r="F12" i="1"/>
  <c r="F3" i="1"/>
  <c r="F33" i="3" l="1"/>
  <c r="F33" i="1"/>
</calcChain>
</file>

<file path=xl/sharedStrings.xml><?xml version="1.0" encoding="utf-8"?>
<sst xmlns="http://schemas.openxmlformats.org/spreadsheetml/2006/main" count="292" uniqueCount="110">
  <si>
    <t xml:space="preserve">Name </t>
  </si>
  <si>
    <t>Quantity</t>
  </si>
  <si>
    <t>Vendor</t>
  </si>
  <si>
    <t>Cost</t>
  </si>
  <si>
    <t>Price/piece</t>
  </si>
  <si>
    <t>S.no</t>
  </si>
  <si>
    <t>Link</t>
  </si>
  <si>
    <t>LPS22HB THT</t>
  </si>
  <si>
    <t>LPS22HB SMT</t>
  </si>
  <si>
    <t>Description</t>
  </si>
  <si>
    <t>MS6507 THT</t>
  </si>
  <si>
    <t>MS6507 SMT</t>
  </si>
  <si>
    <t>Telem 1</t>
  </si>
  <si>
    <t>Telem 2</t>
  </si>
  <si>
    <t>LAMBDA-9S</t>
  </si>
  <si>
    <t>MC</t>
  </si>
  <si>
    <t>Baro low G</t>
  </si>
  <si>
    <t>IMU low G</t>
  </si>
  <si>
    <t>Baro high G</t>
  </si>
  <si>
    <t>IMU high G</t>
  </si>
  <si>
    <t>Runcam Thumb</t>
  </si>
  <si>
    <t>Camera</t>
  </si>
  <si>
    <t>LSM6DS032X THT</t>
  </si>
  <si>
    <t>LSM6DS032X SMT</t>
  </si>
  <si>
    <t>https://www.digikey.in/en/products/detail/te-connectivity-measurement-specialties/MS560702BA03-50/4700931</t>
  </si>
  <si>
    <t>https://www.amazon.in/RYLR998-Interface-Antenna-Transceiver-Module/dp/B099RM1XMG</t>
  </si>
  <si>
    <t>ADXL375 SMT</t>
  </si>
  <si>
    <t>https://in.element14.com/rf-solutions/lambda-9s/rf-transceiver-module-300kbps/dp/2841160</t>
  </si>
  <si>
    <t>https://robu.in/product/runcam-thumb-1080p-mini-action-camera/</t>
  </si>
  <si>
    <t>Mikroe GNSS 8 Click</t>
  </si>
  <si>
    <t>GPS</t>
  </si>
  <si>
    <t>Stock</t>
  </si>
  <si>
    <t>https://www.digikey.in/en/products/detail/mikroelektronika/MIKROE-4673/16182517</t>
  </si>
  <si>
    <t>.</t>
  </si>
  <si>
    <t>STM32411CEU SMT</t>
  </si>
  <si>
    <t>https://www.digikey.in/en/products/detail/stmicroelectronics/STM32F411CEU6/4935720</t>
  </si>
  <si>
    <t>https://in.element14.com/stmicroelectronics/lps22hbtr/pressure-sensor-26-126kpa-40to85deg/dp/2532382?st=lps22hb</t>
  </si>
  <si>
    <t>https://in.element14.com/stmicroelectronics/lsm6dso32xtr/mems-module-1-71v-to-3-6v-lga/dp/3758574?st=lsm6dso</t>
  </si>
  <si>
    <t>https://in.element14.com/analog-devices/adxl375bccz-rl7/mems-accelerometer-digital-x-y/dp/4030128?st=adxl37</t>
  </si>
  <si>
    <t>https://www.digikey.in/en/products/detail/adafruit-industries-llc/4633/12396897?cur=INR&amp;lang=en&amp;utm_adgroup=&amp;utm_source=google&amp;utm_medium=cpc&amp;utm_campaign=PMax%20Shopping_Product_Zombie%20SKUs&amp;utm_term=&amp;productid=12396897&amp;utm_content=&amp;utm_id=go_cmp-19871287595_adg-_ad-__dev-c_ext-_prd-12396897_sig-CjwKCAiA9ourBhAVEiwA3L5RFinPFRubNDo9Unhirm00vbkq3ZHQmT2zDa5_5Edi9c6sdY3dnP0_MBoC2owQAvD_BwE&amp;gad_source=1&amp;gclid=CjwKCAiA9ourBhAVEiwA3L5RFinPFRubNDo9Unhirm00vbkq3ZHQmT2zDa5_5Edi9c6sdY3dnP0_MBoC2owQAvD_BwE</t>
  </si>
  <si>
    <t>https://www.tanotis.com/products/mikroelektronika-mikroe-3030-add-on-board-altitude-2-click-ms5607-barometric-pressure-sensor-i2c-spi-mikrobus?gad_source=1&amp;gclid=CjwKCAiA9ourBhAVEiwA3L5RFgGLZEcEw4JdWIKfL64LpyYJV1hhhFFDsvvFtkp8i6oTUfe2ldoUYxoCwcoQAvD_BwE</t>
  </si>
  <si>
    <t>https://www.tanotis.com/products/stmicroelectronics-steval-mki221v1-plug-in-module-lsm6dso32x-mems-motherboard-new</t>
  </si>
  <si>
    <t>ADXL375 THT</t>
  </si>
  <si>
    <t>https://www.adafruit.com/product/5374</t>
  </si>
  <si>
    <t>Units</t>
  </si>
  <si>
    <t>μ</t>
  </si>
  <si>
    <t>RYLR998</t>
  </si>
  <si>
    <t>m</t>
  </si>
  <si>
    <t>Operation
 Duration (h)</t>
  </si>
  <si>
    <t>Current Consumption(A)</t>
  </si>
  <si>
    <t>Voltage Rating(V)</t>
  </si>
  <si>
    <t>Battery</t>
  </si>
  <si>
    <t>Capacity (mAh)</t>
  </si>
  <si>
    <t>SRAD</t>
  </si>
  <si>
    <t>COTS</t>
  </si>
  <si>
    <t>Pyro</t>
  </si>
  <si>
    <t>FOS</t>
  </si>
  <si>
    <t>Max Discharge (C)</t>
  </si>
  <si>
    <t>Dimensions(mm)</t>
  </si>
  <si>
    <t>80 x 30 x 50</t>
  </si>
  <si>
    <t>70 x 40 x 25</t>
  </si>
  <si>
    <t>Voltage (V)</t>
  </si>
  <si>
    <t>Total</t>
  </si>
  <si>
    <t>Digikey</t>
  </si>
  <si>
    <t>Element14</t>
  </si>
  <si>
    <t>Tanotis</t>
  </si>
  <si>
    <t>Adafruit</t>
  </si>
  <si>
    <t>Amazon</t>
  </si>
  <si>
    <t>Robu</t>
  </si>
  <si>
    <t>TX antenna</t>
  </si>
  <si>
    <t>RX antenna</t>
  </si>
  <si>
    <t>Weight (g)</t>
  </si>
  <si>
    <t>https://robu.in/product/orange-isr-18650-li-ion-1500mah-7-4v-2s1p-protected-battery-pack-15c/#tab-specification</t>
  </si>
  <si>
    <t>https://robu.in/product/orange-isr-18650-li-ion-1500mah-7-4v-2s1p-protected-battery-pack-15c/?gad_source=1&amp;gclid=CjwKCAiA9ourBhAVEiwA3L5RFq3BuTUW5xPEvLS9Qfm_1Ekjt4hJXasLvZ0myg_NqylWTmm0hpij3RoCS0EQAvD_BwE</t>
  </si>
  <si>
    <t>70 x 40 x 24</t>
  </si>
  <si>
    <t>Component</t>
  </si>
  <si>
    <t>https://robu.in/product/panasonic-ncr18650ga-7-4v-3300mah-3c-2s1p-li-ion-battery-pack/</t>
  </si>
  <si>
    <t>SRAD Stack</t>
  </si>
  <si>
    <t>Cameras</t>
  </si>
  <si>
    <t>Batteries</t>
  </si>
  <si>
    <t>Rods</t>
  </si>
  <si>
    <t>Mounts</t>
  </si>
  <si>
    <t>Status</t>
  </si>
  <si>
    <t>OnDemand</t>
  </si>
  <si>
    <t>Key</t>
  </si>
  <si>
    <t>Not Ordered</t>
  </si>
  <si>
    <t>Ordered</t>
  </si>
  <si>
    <t>Received</t>
  </si>
  <si>
    <t>Refunded</t>
  </si>
  <si>
    <t>PO Placed</t>
  </si>
  <si>
    <t>Telem XX</t>
  </si>
  <si>
    <t>https://store.rfdesign.com.au/rfd900x-us-modem-bundle-fcc-approved-hs-8517-62-00-90/</t>
  </si>
  <si>
    <t>RFDesign</t>
  </si>
  <si>
    <t>RFD900ux US</t>
  </si>
  <si>
    <t>x</t>
  </si>
  <si>
    <t>Camera + Telem</t>
  </si>
  <si>
    <t>73 x 44 x 44</t>
  </si>
  <si>
    <t>https://robu.in/product/orange-18650-li-ion-6000mah-7-4v-2s1p-protected-battery-pack-3c/</t>
  </si>
  <si>
    <t>Pin Headers Tall</t>
  </si>
  <si>
    <t>Stack connectors</t>
  </si>
  <si>
    <t>ElectronicsComp</t>
  </si>
  <si>
    <t>https://www.electronicscomp.com/1x40-pin-2.54mm-pitch-straight-long-female-berg-strip-connector?gad_source=1&amp;gclid=CjwKCAiAjrarBhAWEiwA2qWdCGx_SYz3gBO2dSUXzIS7HPdSESgSAK92a-8ha8u_nCJ6GnBg1yo6fRoCwg8QAvD_BwE</t>
  </si>
  <si>
    <t>Arrow</t>
  </si>
  <si>
    <t>https://www.arrow.com/en/products/stm32f411ceu6/stmicroelectronics?gad_source=1&amp;gclid=CjwKCAiAg9urBhB_EiwAgw88mV4dUX4KncyACXkWCMI-Hijt6z7fuzccqT2vCeGpDRUxOARQQyNIgBoCP6QQAvD_BwE&amp;gclsrc=aw.ds</t>
  </si>
  <si>
    <t>..</t>
  </si>
  <si>
    <t>https://www.arrow.com/en/products/lps22hbtr/stmicroelectronics</t>
  </si>
  <si>
    <t>Mouser</t>
  </si>
  <si>
    <t>https://www.mouser.in/ProductDetail/Measurement-Specialties/MS560702BA03-50?qs=urSpXqmdEVImCZG1H%252BT8ng%3D%3D</t>
  </si>
  <si>
    <t>https://www.mouser.in/ProductDetail/Adafruit/4633?qs=W%2FMpXkg%252BdQ4ebNdNVsYA5Q%3D%3D</t>
  </si>
  <si>
    <t>https://in.element14.com/analog-devices/eval-adxl375z/eval-board-3-axis-mems-accelerometer/dp/4033199?st=adxl375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</si>
</sst>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E9887B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9887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9E46A3B-9D4F-4572-8247-27CFD1B5B680}"/>
  </tableStyles>
  <colors>
    <mruColors>
      <color rgb="FFE988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n/en/products/detail/adafruit-industries-llc/4633/12396897?cur=INR&amp;lang=en&amp;utm_adgroup=&amp;utm_source=google&amp;utm_medium=cpc&amp;utm_campaign=PMax%20Shopping_Product_Zombie%20SKUs&amp;utm_term=&amp;productid=12396897&amp;utm_content=&amp;utm_id=go_cmp-19871287595_adg-_ad-__dev-c_ext-_prd-12396897_sig-CjwKCAiA9ourBhAVEiwA3L5RFinPFRubNDo9Unhirm00vbkq3ZHQmT2zDa5_5Edi9c6sdY3dnP0_MBoC2owQAvD_BwE&amp;gad_source=1&amp;gclid=CjwKCAiA9ourBhAVEiwA3L5RFinPFRubNDo9Unhirm00vbkq3ZHQmT2zDa5_5Edi9c6sdY3dnP0_MBoC2owQAvD_BwE" TargetMode="External"/><Relationship Id="rId13" Type="http://schemas.openxmlformats.org/officeDocument/2006/relationships/hyperlink" Target="https://robu.in/product/orange-isr-18650-li-ion-1500mah-7-4v-2s1p-protected-battery-pack-15c/?gad_source=1&amp;gclid=CjwKCAiA9ourBhAVEiwA3L5RFq3BuTUW5xPEvLS9Qfm_1Ekjt4hJXasLvZ0myg_NqylWTmm0hpij3RoCS0EQAvD_BwE" TargetMode="External"/><Relationship Id="rId3" Type="http://schemas.openxmlformats.org/officeDocument/2006/relationships/hyperlink" Target="https://www.amazon.in/RYLR998-Interface-Antenna-Transceiver-Module/dp/B099RM1XMG" TargetMode="External"/><Relationship Id="rId7" Type="http://schemas.openxmlformats.org/officeDocument/2006/relationships/hyperlink" Target="https://www.digikey.in/en/products/detail/stmicroelectronics/STM32F411CEU6/4935720" TargetMode="External"/><Relationship Id="rId12" Type="http://schemas.openxmlformats.org/officeDocument/2006/relationships/hyperlink" Target="https://robu.in/product/orange-isr-18650-li-ion-1500mah-7-4v-2s1p-protected-battery-pack-15c/" TargetMode="External"/><Relationship Id="rId2" Type="http://schemas.openxmlformats.org/officeDocument/2006/relationships/hyperlink" Target="https://www.digikey.in/en/products/detail/mikroelektronika/MIKROE-4673/16182517" TargetMode="External"/><Relationship Id="rId1" Type="http://schemas.openxmlformats.org/officeDocument/2006/relationships/hyperlink" Target="https://www.digikey.in/en/products/detail/te-connectivity-measurement-specialties/MS560702BA03-50/4700931" TargetMode="External"/><Relationship Id="rId6" Type="http://schemas.openxmlformats.org/officeDocument/2006/relationships/hyperlink" Target="https://in.element14.com/stmicroelectronics/lps22hbtr/pressure-sensor-26-126kpa-40to85deg/dp/2532382?st=lps22hb" TargetMode="External"/><Relationship Id="rId11" Type="http://schemas.openxmlformats.org/officeDocument/2006/relationships/hyperlink" Target="https://www.adafruit.com/product/5374" TargetMode="External"/><Relationship Id="rId5" Type="http://schemas.openxmlformats.org/officeDocument/2006/relationships/hyperlink" Target="https://robu.in/product/runcam-thumb-1080p-mini-action-camera/" TargetMode="External"/><Relationship Id="rId15" Type="http://schemas.openxmlformats.org/officeDocument/2006/relationships/hyperlink" Target="https://robu.in/product/orange-18650-li-ion-6000mah-7-4v-2s1p-protected-battery-pack-3c/" TargetMode="External"/><Relationship Id="rId10" Type="http://schemas.openxmlformats.org/officeDocument/2006/relationships/hyperlink" Target="https://www.tanotis.com/products/stmicroelectronics-steval-mki221v1-plug-in-module-lsm6dso32x-mems-motherboard-new" TargetMode="External"/><Relationship Id="rId4" Type="http://schemas.openxmlformats.org/officeDocument/2006/relationships/hyperlink" Target="https://in.element14.com/rf-solutions/lambda-9s/rf-transceiver-module-300kbps/dp/2841160" TargetMode="External"/><Relationship Id="rId9" Type="http://schemas.openxmlformats.org/officeDocument/2006/relationships/hyperlink" Target="https://www.tanotis.com/products/mikroelektronika-mikroe-3030-add-on-board-altitude-2-click-ms5607-barometric-pressure-sensor-i2c-spi-mikrobus?gad_source=1&amp;gclid=CjwKCAiA9ourBhAVEiwA3L5RFgGLZEcEw4JdWIKfL64LpyYJV1hhhFFDsvvFtkp8i6oTUfe2ldoUYxoCwcoQAvD_BwE" TargetMode="External"/><Relationship Id="rId14" Type="http://schemas.openxmlformats.org/officeDocument/2006/relationships/hyperlink" Target="https://robu.in/product/panasonic-ncr18650ga-7-4v-3300mah-3c-2s1p-li-ion-battery-pac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anotis.com/products/stmicroelectronics-steval-mki221v1-plug-in-module-lsm6dso32x-mems-motherboard-new" TargetMode="External"/><Relationship Id="rId1" Type="http://schemas.openxmlformats.org/officeDocument/2006/relationships/hyperlink" Target="https://www.tanotis.com/products/mikroelektronika-mikroe-3030-add-on-board-altitude-2-click-ms5607-barometric-pressure-sensor-i2c-spi-mikrobus?gad_source=1&amp;gclid=CjwKCAiA9ourBhAVEiwA3L5RFgGLZEcEw4JdWIKfL64LpyYJV1hhhFFDsvvFtkp8i6oTUfe2ldoUYxoCwcoQAvD_Bw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n/en/products/detail/adafruit-industries-llc/4633/12396897?cur=INR&amp;lang=en&amp;utm_adgroup=&amp;utm_source=google&amp;utm_medium=cpc&amp;utm_campaign=PMax%20Shopping_Product_Zombie%20SKUs&amp;utm_term=&amp;productid=12396897&amp;utm_content=&amp;utm_id=go_cmp-19871287595_adg-_ad-__dev-c_ext-_prd-12396897_sig-CjwKCAiA9ourBhAVEiwA3L5RFinPFRubNDo9Unhirm00vbkq3ZHQmT2zDa5_5Edi9c6sdY3dnP0_MBoC2owQAvD_BwE&amp;gad_source=1&amp;gclid=CjwKCAiA9ourBhAVEiwA3L5RFinPFRubNDo9Unhirm00vbkq3ZHQmT2zDa5_5Edi9c6sdY3dnP0_MBoC2owQAvD_BwE" TargetMode="External"/><Relationship Id="rId13" Type="http://schemas.openxmlformats.org/officeDocument/2006/relationships/hyperlink" Target="https://www.electronicscomp.com/1x40-pin-2.54mm-pitch-straight-long-female-berg-strip-connector?gad_source=1&amp;gclid=CjwKCAiAjrarBhAWEiwA2qWdCGx_SYz3gBO2dSUXzIS7HPdSESgSAK92a-8ha8u_nCJ6GnBg1yo6fRoCwg8QAvD_BwE" TargetMode="External"/><Relationship Id="rId3" Type="http://schemas.openxmlformats.org/officeDocument/2006/relationships/hyperlink" Target="https://www.amazon.in/RYLR998-Interface-Antenna-Transceiver-Module/dp/B099RM1XMG" TargetMode="External"/><Relationship Id="rId7" Type="http://schemas.openxmlformats.org/officeDocument/2006/relationships/hyperlink" Target="https://www.digikey.in/en/products/detail/stmicroelectronics/STM32F411CEU6/4935720" TargetMode="External"/><Relationship Id="rId12" Type="http://schemas.openxmlformats.org/officeDocument/2006/relationships/hyperlink" Target="https://store.rfdesign.com.au/rfd900x-us-modem-bundle-fcc-approved-hs-8517-62-00-90/" TargetMode="External"/><Relationship Id="rId2" Type="http://schemas.openxmlformats.org/officeDocument/2006/relationships/hyperlink" Target="https://www.digikey.in/en/products/detail/mikroelektronika/MIKROE-4673/16182517" TargetMode="External"/><Relationship Id="rId1" Type="http://schemas.openxmlformats.org/officeDocument/2006/relationships/hyperlink" Target="https://www.digikey.in/en/products/detail/te-connectivity-measurement-specialties/MS560702BA03-50/4700931" TargetMode="External"/><Relationship Id="rId6" Type="http://schemas.openxmlformats.org/officeDocument/2006/relationships/hyperlink" Target="https://in.element14.com/stmicroelectronics/lps22hbtr/pressure-sensor-26-126kpa-40to85deg/dp/2532382?st=lps22hb" TargetMode="External"/><Relationship Id="rId11" Type="http://schemas.openxmlformats.org/officeDocument/2006/relationships/hyperlink" Target="https://www.adafruit.com/product/5374" TargetMode="External"/><Relationship Id="rId5" Type="http://schemas.openxmlformats.org/officeDocument/2006/relationships/hyperlink" Target="https://robu.in/product/runcam-thumb-1080p-mini-action-camera/" TargetMode="External"/><Relationship Id="rId10" Type="http://schemas.openxmlformats.org/officeDocument/2006/relationships/hyperlink" Target="https://www.tanotis.com/products/stmicroelectronics-steval-mki221v1-plug-in-module-lsm6dso32x-mems-motherboard-new" TargetMode="External"/><Relationship Id="rId4" Type="http://schemas.openxmlformats.org/officeDocument/2006/relationships/hyperlink" Target="https://in.element14.com/rf-solutions/lambda-9s/rf-transceiver-module-300kbps/dp/2841160" TargetMode="External"/><Relationship Id="rId9" Type="http://schemas.openxmlformats.org/officeDocument/2006/relationships/hyperlink" Target="https://www.tanotis.com/products/mikroelektronika-mikroe-3030-add-on-board-altitude-2-click-ms5607-barometric-pressure-sensor-i2c-spi-mikrobus?gad_source=1&amp;gclid=CjwKCAiA9ourBhAVEiwA3L5RFgGLZEcEw4JdWIKfL64LpyYJV1hhhFFDsvvFtkp8i6oTUfe2ldoUYxoCwco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1AC2-96A5-7D46-AA52-1E54B6C9BD42}">
  <dimension ref="A2:Y33"/>
  <sheetViews>
    <sheetView zoomScale="125" workbookViewId="0">
      <selection activeCell="D11" sqref="D11:I11"/>
    </sheetView>
  </sheetViews>
  <sheetFormatPr defaultColWidth="10.796875" defaultRowHeight="15.6" x14ac:dyDescent="0.3"/>
  <cols>
    <col min="1" max="1" width="10.796875" style="1"/>
    <col min="2" max="2" width="32.69921875" style="1" customWidth="1"/>
    <col min="3" max="3" width="21.19921875" style="1" customWidth="1"/>
    <col min="4" max="4" width="13.19921875" style="1" customWidth="1"/>
    <col min="5" max="5" width="15" style="1" customWidth="1"/>
    <col min="6" max="6" width="12" style="1" customWidth="1"/>
    <col min="7" max="7" width="27" style="1" customWidth="1"/>
    <col min="8" max="8" width="64.5" style="1" customWidth="1"/>
    <col min="9" max="10" width="10.796875" style="1"/>
    <col min="11" max="11" width="16.69921875" style="1" customWidth="1"/>
    <col min="12" max="12" width="22" style="1" customWidth="1"/>
    <col min="13" max="13" width="10.796875" style="1" customWidth="1"/>
    <col min="14" max="14" width="10.796875" style="1"/>
    <col min="15" max="15" width="16.296875" style="1" customWidth="1"/>
    <col min="16" max="16" width="13.5" style="1" customWidth="1"/>
    <col min="17" max="17" width="16.5" style="1" customWidth="1"/>
    <col min="18" max="18" width="17.19921875" style="1" customWidth="1"/>
    <col min="19" max="19" width="16.69921875" style="1" customWidth="1"/>
    <col min="20" max="21" width="10.796875" style="1"/>
    <col min="22" max="22" width="7.69921875" style="1" customWidth="1"/>
    <col min="23" max="23" width="31.796875" style="1" customWidth="1"/>
    <col min="24" max="16384" width="10.796875" style="1"/>
  </cols>
  <sheetData>
    <row r="2" spans="1:25" s="9" customFormat="1" ht="16.05" customHeight="1" x14ac:dyDescent="0.3">
      <c r="A2" s="7" t="s">
        <v>5</v>
      </c>
      <c r="B2" s="7" t="s">
        <v>0</v>
      </c>
      <c r="C2" s="7" t="s">
        <v>9</v>
      </c>
      <c r="D2" s="7" t="s">
        <v>1</v>
      </c>
      <c r="E2" s="7" t="s">
        <v>4</v>
      </c>
      <c r="F2" s="7" t="s">
        <v>3</v>
      </c>
      <c r="G2" s="7" t="s">
        <v>2</v>
      </c>
      <c r="H2" s="7" t="s">
        <v>6</v>
      </c>
      <c r="I2" s="7" t="s">
        <v>31</v>
      </c>
      <c r="J2" s="7" t="s">
        <v>82</v>
      </c>
      <c r="K2" s="8" t="s">
        <v>50</v>
      </c>
      <c r="L2" s="8" t="s">
        <v>49</v>
      </c>
      <c r="M2" s="7" t="s">
        <v>44</v>
      </c>
      <c r="O2" s="27" t="s">
        <v>48</v>
      </c>
      <c r="P2" s="25" t="s">
        <v>56</v>
      </c>
    </row>
    <row r="3" spans="1:25" x14ac:dyDescent="0.3">
      <c r="A3" s="2">
        <v>1</v>
      </c>
      <c r="B3" s="18" t="s">
        <v>34</v>
      </c>
      <c r="C3" s="18" t="s">
        <v>15</v>
      </c>
      <c r="D3" s="18">
        <v>1</v>
      </c>
      <c r="E3" s="18">
        <v>675</v>
      </c>
      <c r="F3" s="18">
        <f>PRODUCT(D3:E3)</f>
        <v>675</v>
      </c>
      <c r="G3" s="18" t="s">
        <v>63</v>
      </c>
      <c r="H3" s="3" t="s">
        <v>35</v>
      </c>
      <c r="I3" s="2">
        <v>13000</v>
      </c>
      <c r="J3" s="10"/>
      <c r="K3" s="2">
        <v>3.3</v>
      </c>
      <c r="L3" s="2">
        <v>100</v>
      </c>
      <c r="M3" s="6" t="s">
        <v>45</v>
      </c>
      <c r="O3" s="27"/>
      <c r="P3" s="25"/>
    </row>
    <row r="4" spans="1:25" x14ac:dyDescent="0.3">
      <c r="A4" s="2">
        <v>2</v>
      </c>
      <c r="B4" s="19" t="s">
        <v>7</v>
      </c>
      <c r="C4" s="26" t="s">
        <v>16</v>
      </c>
      <c r="D4" s="18">
        <v>1</v>
      </c>
      <c r="E4" s="18">
        <v>578</v>
      </c>
      <c r="F4" s="18">
        <f t="shared" ref="F4:F32" si="0">PRODUCT(D4:E4)</f>
        <v>578</v>
      </c>
      <c r="G4" s="18" t="s">
        <v>63</v>
      </c>
      <c r="H4" s="3" t="s">
        <v>39</v>
      </c>
      <c r="I4" s="2">
        <v>31</v>
      </c>
      <c r="J4" s="10"/>
      <c r="K4" s="2"/>
      <c r="L4" s="2"/>
      <c r="M4" s="6" t="s">
        <v>45</v>
      </c>
      <c r="O4" s="4">
        <v>5</v>
      </c>
      <c r="P4" s="2">
        <v>1.2</v>
      </c>
    </row>
    <row r="5" spans="1:25" x14ac:dyDescent="0.3">
      <c r="A5" s="2">
        <v>3</v>
      </c>
      <c r="B5" s="2" t="s">
        <v>8</v>
      </c>
      <c r="C5" s="26"/>
      <c r="D5" s="2">
        <v>1</v>
      </c>
      <c r="E5" s="2">
        <v>370</v>
      </c>
      <c r="F5" s="2">
        <f t="shared" si="0"/>
        <v>370</v>
      </c>
      <c r="G5" s="2" t="s">
        <v>64</v>
      </c>
      <c r="H5" s="3" t="s">
        <v>36</v>
      </c>
      <c r="I5" s="2">
        <v>93000</v>
      </c>
      <c r="J5" s="10"/>
      <c r="K5" s="2">
        <v>3.3</v>
      </c>
      <c r="L5" s="2">
        <v>12</v>
      </c>
      <c r="M5" s="6" t="s">
        <v>45</v>
      </c>
    </row>
    <row r="6" spans="1:25" x14ac:dyDescent="0.3">
      <c r="A6" s="2">
        <v>4</v>
      </c>
      <c r="B6" s="19" t="s">
        <v>10</v>
      </c>
      <c r="C6" s="26" t="s">
        <v>18</v>
      </c>
      <c r="D6" s="2">
        <v>1</v>
      </c>
      <c r="E6" s="2">
        <v>2028</v>
      </c>
      <c r="F6" s="2">
        <f t="shared" si="0"/>
        <v>2028</v>
      </c>
      <c r="G6" s="2" t="s">
        <v>65</v>
      </c>
      <c r="H6" s="3" t="s">
        <v>40</v>
      </c>
      <c r="I6" s="2" t="s">
        <v>33</v>
      </c>
      <c r="J6" s="10"/>
      <c r="K6" s="2"/>
      <c r="L6" s="2"/>
      <c r="M6" s="6" t="s">
        <v>45</v>
      </c>
      <c r="O6" s="7" t="s">
        <v>51</v>
      </c>
      <c r="P6" s="7" t="s">
        <v>52</v>
      </c>
      <c r="Q6" s="7" t="s">
        <v>61</v>
      </c>
      <c r="R6" s="7" t="s">
        <v>57</v>
      </c>
      <c r="S6" s="7" t="s">
        <v>58</v>
      </c>
      <c r="T6" s="7" t="s">
        <v>71</v>
      </c>
      <c r="U6" s="7" t="s">
        <v>3</v>
      </c>
      <c r="V6" s="7" t="s">
        <v>2</v>
      </c>
      <c r="W6" s="7" t="s">
        <v>6</v>
      </c>
      <c r="X6" s="7" t="s">
        <v>31</v>
      </c>
      <c r="Y6" s="7" t="s">
        <v>82</v>
      </c>
    </row>
    <row r="7" spans="1:25" x14ac:dyDescent="0.3">
      <c r="A7" s="2">
        <v>5</v>
      </c>
      <c r="B7" s="18" t="s">
        <v>11</v>
      </c>
      <c r="C7" s="26"/>
      <c r="D7" s="18">
        <v>1</v>
      </c>
      <c r="E7" s="18">
        <v>903</v>
      </c>
      <c r="F7" s="18">
        <f t="shared" si="0"/>
        <v>903</v>
      </c>
      <c r="G7" s="18" t="s">
        <v>63</v>
      </c>
      <c r="H7" s="3" t="s">
        <v>24</v>
      </c>
      <c r="I7" s="2">
        <v>61000</v>
      </c>
      <c r="J7" s="10"/>
      <c r="K7" s="2">
        <v>3.3</v>
      </c>
      <c r="L7" s="2">
        <v>12.5</v>
      </c>
      <c r="M7" s="6" t="s">
        <v>45</v>
      </c>
      <c r="O7" s="2" t="s">
        <v>53</v>
      </c>
      <c r="P7" s="2">
        <v>1000</v>
      </c>
      <c r="Q7" s="2">
        <v>7.4</v>
      </c>
      <c r="R7" s="2">
        <v>5</v>
      </c>
      <c r="S7" s="2" t="s">
        <v>60</v>
      </c>
      <c r="T7" s="2">
        <v>130</v>
      </c>
      <c r="U7" s="2">
        <v>589</v>
      </c>
      <c r="V7" s="2" t="s">
        <v>68</v>
      </c>
      <c r="W7" s="3" t="s">
        <v>72</v>
      </c>
      <c r="X7" s="2" t="s">
        <v>83</v>
      </c>
      <c r="Y7" s="11"/>
    </row>
    <row r="8" spans="1:25" x14ac:dyDescent="0.3">
      <c r="A8" s="2">
        <v>6</v>
      </c>
      <c r="B8" s="19" t="s">
        <v>22</v>
      </c>
      <c r="C8" s="26" t="s">
        <v>17</v>
      </c>
      <c r="D8" s="2">
        <v>1</v>
      </c>
      <c r="E8" s="2">
        <v>2301</v>
      </c>
      <c r="F8" s="2">
        <f t="shared" si="0"/>
        <v>2301</v>
      </c>
      <c r="G8" s="2" t="s">
        <v>65</v>
      </c>
      <c r="H8" s="3" t="s">
        <v>41</v>
      </c>
      <c r="I8" s="2" t="s">
        <v>33</v>
      </c>
      <c r="J8" s="10"/>
      <c r="K8" s="2"/>
      <c r="L8" s="2"/>
      <c r="M8" s="6" t="s">
        <v>45</v>
      </c>
      <c r="O8" s="2" t="s">
        <v>54</v>
      </c>
      <c r="P8" s="2">
        <v>600</v>
      </c>
      <c r="Q8" s="2">
        <v>7.4</v>
      </c>
      <c r="R8" s="2">
        <v>5</v>
      </c>
      <c r="S8" s="2" t="s">
        <v>74</v>
      </c>
      <c r="T8" s="2">
        <v>130</v>
      </c>
      <c r="U8" s="2">
        <v>589</v>
      </c>
      <c r="V8" s="2" t="s">
        <v>68</v>
      </c>
      <c r="W8" s="3" t="s">
        <v>73</v>
      </c>
      <c r="X8" s="2" t="s">
        <v>83</v>
      </c>
      <c r="Y8" s="11"/>
    </row>
    <row r="9" spans="1:25" x14ac:dyDescent="0.3">
      <c r="A9" s="2">
        <v>7</v>
      </c>
      <c r="B9" s="2" t="s">
        <v>23</v>
      </c>
      <c r="C9" s="26"/>
      <c r="D9" s="2">
        <v>1</v>
      </c>
      <c r="E9" s="2">
        <v>613</v>
      </c>
      <c r="F9" s="2">
        <f t="shared" si="0"/>
        <v>613</v>
      </c>
      <c r="G9" s="2" t="s">
        <v>64</v>
      </c>
      <c r="H9" s="3" t="s">
        <v>37</v>
      </c>
      <c r="I9" s="2">
        <v>10500</v>
      </c>
      <c r="J9" s="10"/>
      <c r="K9" s="2">
        <v>3.3</v>
      </c>
      <c r="L9" s="2">
        <v>170</v>
      </c>
      <c r="M9" s="6" t="s">
        <v>45</v>
      </c>
      <c r="O9" s="2" t="s">
        <v>55</v>
      </c>
      <c r="P9" s="2">
        <v>2000</v>
      </c>
      <c r="Q9" s="2">
        <v>7.4</v>
      </c>
      <c r="R9" s="2">
        <v>10</v>
      </c>
      <c r="S9" s="2" t="s">
        <v>59</v>
      </c>
      <c r="T9" s="2">
        <v>141</v>
      </c>
      <c r="U9" s="2">
        <v>1159</v>
      </c>
      <c r="V9" s="2" t="s">
        <v>68</v>
      </c>
      <c r="W9" s="3" t="s">
        <v>76</v>
      </c>
      <c r="X9" s="2" t="s">
        <v>83</v>
      </c>
      <c r="Y9" s="11"/>
    </row>
    <row r="10" spans="1:25" x14ac:dyDescent="0.3">
      <c r="A10" s="2">
        <v>8</v>
      </c>
      <c r="B10" s="19" t="s">
        <v>42</v>
      </c>
      <c r="C10" s="26" t="s">
        <v>19</v>
      </c>
      <c r="D10" s="18">
        <v>1</v>
      </c>
      <c r="E10" s="18">
        <v>2082</v>
      </c>
      <c r="F10" s="18">
        <f t="shared" si="0"/>
        <v>2082</v>
      </c>
      <c r="G10" s="18" t="s">
        <v>66</v>
      </c>
      <c r="H10" s="3" t="s">
        <v>43</v>
      </c>
      <c r="I10" s="2">
        <v>27</v>
      </c>
      <c r="J10" s="10"/>
      <c r="K10" s="2"/>
      <c r="L10" s="2"/>
      <c r="M10" s="6" t="s">
        <v>45</v>
      </c>
      <c r="O10" s="2" t="s">
        <v>95</v>
      </c>
      <c r="P10" s="2">
        <v>6000</v>
      </c>
      <c r="Q10" s="2">
        <v>7.4</v>
      </c>
      <c r="R10" s="2">
        <v>3</v>
      </c>
      <c r="S10" s="2" t="s">
        <v>96</v>
      </c>
      <c r="T10" s="2">
        <v>150</v>
      </c>
      <c r="U10" s="2">
        <v>1539</v>
      </c>
      <c r="V10" s="2" t="s">
        <v>68</v>
      </c>
      <c r="W10" s="3" t="s">
        <v>97</v>
      </c>
      <c r="X10" s="2" t="s">
        <v>83</v>
      </c>
      <c r="Y10" s="11"/>
    </row>
    <row r="11" spans="1:25" x14ac:dyDescent="0.3">
      <c r="A11" s="2">
        <v>9</v>
      </c>
      <c r="B11" s="2" t="s">
        <v>26</v>
      </c>
      <c r="C11" s="26"/>
      <c r="D11" s="2">
        <v>1</v>
      </c>
      <c r="E11" s="2">
        <v>1270</v>
      </c>
      <c r="F11" s="2">
        <f t="shared" si="0"/>
        <v>1270</v>
      </c>
      <c r="G11" s="2" t="s">
        <v>64</v>
      </c>
      <c r="H11" s="3" t="s">
        <v>38</v>
      </c>
      <c r="I11" s="2">
        <v>2100</v>
      </c>
      <c r="J11" s="10"/>
      <c r="K11" s="2">
        <v>3.3</v>
      </c>
      <c r="L11" s="2">
        <v>35</v>
      </c>
      <c r="M11" s="6" t="s">
        <v>45</v>
      </c>
    </row>
    <row r="12" spans="1:25" ht="16.05" customHeight="1" x14ac:dyDescent="0.3">
      <c r="A12" s="2">
        <v>10</v>
      </c>
      <c r="B12" s="19" t="s">
        <v>29</v>
      </c>
      <c r="C12" s="18" t="s">
        <v>30</v>
      </c>
      <c r="D12" s="18">
        <v>1</v>
      </c>
      <c r="E12" s="18">
        <v>4574</v>
      </c>
      <c r="F12" s="18">
        <f t="shared" si="0"/>
        <v>4574</v>
      </c>
      <c r="G12" s="18" t="s">
        <v>63</v>
      </c>
      <c r="H12" s="3" t="s">
        <v>32</v>
      </c>
      <c r="I12" s="2">
        <v>6</v>
      </c>
      <c r="J12" s="10"/>
      <c r="K12" s="2">
        <v>3.3</v>
      </c>
      <c r="L12" s="2">
        <v>36</v>
      </c>
      <c r="M12" s="6" t="s">
        <v>45</v>
      </c>
      <c r="O12" s="7" t="s">
        <v>75</v>
      </c>
      <c r="P12" s="7" t="s">
        <v>71</v>
      </c>
      <c r="R12" s="24" t="s">
        <v>84</v>
      </c>
      <c r="S12" s="24"/>
    </row>
    <row r="13" spans="1:25" x14ac:dyDescent="0.3">
      <c r="A13" s="2">
        <v>11</v>
      </c>
      <c r="B13" s="18" t="s">
        <v>46</v>
      </c>
      <c r="C13" s="18" t="s">
        <v>12</v>
      </c>
      <c r="D13" s="18">
        <v>2</v>
      </c>
      <c r="E13" s="18">
        <v>3398</v>
      </c>
      <c r="F13" s="18" t="s">
        <v>94</v>
      </c>
      <c r="G13" s="18" t="s">
        <v>67</v>
      </c>
      <c r="H13" s="3" t="s">
        <v>25</v>
      </c>
      <c r="I13" s="2" t="s">
        <v>33</v>
      </c>
      <c r="J13" s="10"/>
      <c r="K13" s="2">
        <v>3.3</v>
      </c>
      <c r="L13" s="2">
        <v>140</v>
      </c>
      <c r="M13" s="2" t="s">
        <v>47</v>
      </c>
      <c r="O13" s="2" t="s">
        <v>77</v>
      </c>
      <c r="P13" s="2">
        <v>1350</v>
      </c>
      <c r="R13" s="13"/>
      <c r="S13" s="12" t="s">
        <v>85</v>
      </c>
    </row>
    <row r="14" spans="1:25" x14ac:dyDescent="0.3">
      <c r="A14" s="2">
        <v>12</v>
      </c>
      <c r="B14" s="18" t="s">
        <v>14</v>
      </c>
      <c r="C14" s="18" t="s">
        <v>13</v>
      </c>
      <c r="D14" s="18">
        <v>2</v>
      </c>
      <c r="E14" s="18">
        <v>1929</v>
      </c>
      <c r="F14" s="18" t="s">
        <v>94</v>
      </c>
      <c r="G14" s="18" t="s">
        <v>64</v>
      </c>
      <c r="H14" s="3" t="s">
        <v>27</v>
      </c>
      <c r="I14" s="2">
        <v>1900</v>
      </c>
      <c r="J14" s="10"/>
      <c r="K14" s="2">
        <v>3.3</v>
      </c>
      <c r="L14" s="2">
        <v>125</v>
      </c>
      <c r="M14" s="2" t="s">
        <v>47</v>
      </c>
      <c r="O14" s="2" t="s">
        <v>54</v>
      </c>
      <c r="P14" s="2">
        <v>50</v>
      </c>
      <c r="R14" s="17"/>
      <c r="S14" s="12" t="s">
        <v>89</v>
      </c>
    </row>
    <row r="15" spans="1:25" x14ac:dyDescent="0.3">
      <c r="A15" s="2">
        <v>13</v>
      </c>
      <c r="B15" s="2" t="s">
        <v>20</v>
      </c>
      <c r="C15" s="2" t="s">
        <v>21</v>
      </c>
      <c r="D15" s="2">
        <v>2</v>
      </c>
      <c r="E15" s="2">
        <v>5499</v>
      </c>
      <c r="F15" s="2">
        <f>PRODUCT(D15:E15)</f>
        <v>10998</v>
      </c>
      <c r="G15" s="2" t="s">
        <v>68</v>
      </c>
      <c r="H15" s="3" t="s">
        <v>28</v>
      </c>
      <c r="I15" s="2" t="s">
        <v>33</v>
      </c>
      <c r="J15" s="10"/>
      <c r="K15" s="2">
        <v>5</v>
      </c>
      <c r="L15" s="2">
        <v>280</v>
      </c>
      <c r="M15" s="2" t="s">
        <v>47</v>
      </c>
      <c r="O15" s="2" t="s">
        <v>78</v>
      </c>
      <c r="P15" s="2">
        <v>20</v>
      </c>
      <c r="R15" s="14"/>
      <c r="S15" s="12" t="s">
        <v>86</v>
      </c>
    </row>
    <row r="16" spans="1:25" x14ac:dyDescent="0.3">
      <c r="A16" s="2">
        <v>14</v>
      </c>
      <c r="B16" s="2"/>
      <c r="C16" s="2" t="s">
        <v>69</v>
      </c>
      <c r="D16" s="2"/>
      <c r="E16" s="2"/>
      <c r="F16" s="2">
        <f t="shared" si="0"/>
        <v>0</v>
      </c>
      <c r="G16" s="2"/>
      <c r="H16" s="2"/>
      <c r="I16" s="5"/>
      <c r="J16" s="2"/>
      <c r="K16" s="2"/>
      <c r="L16" s="2"/>
      <c r="M16" s="2"/>
      <c r="O16" s="2" t="s">
        <v>79</v>
      </c>
      <c r="P16" s="2">
        <f>SUM(T7:T10)</f>
        <v>551</v>
      </c>
      <c r="R16" s="15"/>
      <c r="S16" s="12" t="s">
        <v>87</v>
      </c>
    </row>
    <row r="17" spans="1:19" x14ac:dyDescent="0.3">
      <c r="A17" s="2">
        <v>15</v>
      </c>
      <c r="B17" s="2"/>
      <c r="C17" s="2" t="s">
        <v>70</v>
      </c>
      <c r="D17" s="2"/>
      <c r="E17" s="2"/>
      <c r="F17" s="2">
        <f t="shared" si="0"/>
        <v>0</v>
      </c>
      <c r="G17" s="2"/>
      <c r="H17" s="2"/>
      <c r="I17" s="2"/>
      <c r="J17" s="2"/>
      <c r="K17" s="2"/>
      <c r="L17" s="2"/>
      <c r="M17" s="2"/>
      <c r="O17" s="2" t="s">
        <v>80</v>
      </c>
      <c r="P17" s="2">
        <v>624</v>
      </c>
      <c r="R17" s="16"/>
      <c r="S17" s="12" t="s">
        <v>88</v>
      </c>
    </row>
    <row r="18" spans="1:19" x14ac:dyDescent="0.3">
      <c r="A18" s="2">
        <v>16</v>
      </c>
      <c r="B18" s="18" t="s">
        <v>93</v>
      </c>
      <c r="C18" s="18" t="s">
        <v>90</v>
      </c>
      <c r="D18" s="18">
        <v>1</v>
      </c>
      <c r="E18" s="18">
        <v>25511</v>
      </c>
      <c r="F18" s="18">
        <f t="shared" si="0"/>
        <v>25511</v>
      </c>
      <c r="G18" s="18" t="s">
        <v>92</v>
      </c>
      <c r="H18" s="2" t="s">
        <v>91</v>
      </c>
      <c r="I18" s="2" t="s">
        <v>33</v>
      </c>
      <c r="J18" s="11"/>
      <c r="K18" s="2">
        <v>5</v>
      </c>
      <c r="L18" s="2">
        <v>1</v>
      </c>
      <c r="M18" s="2"/>
      <c r="O18" s="2" t="s">
        <v>81</v>
      </c>
      <c r="P18" s="2">
        <v>300</v>
      </c>
    </row>
    <row r="19" spans="1:19" x14ac:dyDescent="0.3">
      <c r="A19" s="2">
        <v>17</v>
      </c>
      <c r="B19" s="2" t="s">
        <v>98</v>
      </c>
      <c r="C19" s="2" t="s">
        <v>99</v>
      </c>
      <c r="D19" s="2">
        <v>10</v>
      </c>
      <c r="E19" s="2">
        <v>89</v>
      </c>
      <c r="F19" s="2">
        <f t="shared" si="0"/>
        <v>890</v>
      </c>
      <c r="G19" s="2" t="s">
        <v>100</v>
      </c>
      <c r="H19" s="2" t="s">
        <v>101</v>
      </c>
      <c r="I19" s="2">
        <v>232</v>
      </c>
      <c r="J19" s="11"/>
      <c r="K19" s="2"/>
      <c r="L19" s="2"/>
      <c r="M19" s="2"/>
      <c r="O19" s="2"/>
      <c r="P19" s="2"/>
    </row>
    <row r="20" spans="1:19" x14ac:dyDescent="0.3">
      <c r="A20" s="2">
        <v>18</v>
      </c>
      <c r="B20" s="2"/>
      <c r="C20" s="2"/>
      <c r="D20" s="2"/>
      <c r="E20" s="2"/>
      <c r="F20" s="2">
        <f t="shared" si="0"/>
        <v>0</v>
      </c>
      <c r="G20" s="2"/>
      <c r="H20" s="2"/>
      <c r="I20" s="2"/>
      <c r="J20" s="2"/>
      <c r="K20" s="2"/>
      <c r="L20" s="2"/>
      <c r="M20" s="2"/>
      <c r="O20" s="2"/>
      <c r="P20" s="2"/>
    </row>
    <row r="21" spans="1:19" x14ac:dyDescent="0.3">
      <c r="A21" s="2">
        <v>19</v>
      </c>
      <c r="B21" s="2"/>
      <c r="C21" s="2"/>
      <c r="D21" s="2"/>
      <c r="E21" s="2"/>
      <c r="F21" s="2">
        <f t="shared" si="0"/>
        <v>0</v>
      </c>
      <c r="G21" s="2"/>
      <c r="H21" s="2"/>
      <c r="I21" s="2"/>
      <c r="J21" s="2"/>
      <c r="K21" s="2"/>
      <c r="L21" s="2"/>
      <c r="M21" s="2"/>
      <c r="O21" s="2"/>
      <c r="P21" s="2"/>
    </row>
    <row r="22" spans="1:19" x14ac:dyDescent="0.3">
      <c r="A22" s="2">
        <v>20</v>
      </c>
      <c r="B22" s="2"/>
      <c r="C22" s="2"/>
      <c r="D22" s="2"/>
      <c r="E22" s="2"/>
      <c r="F22" s="2">
        <f t="shared" si="0"/>
        <v>0</v>
      </c>
      <c r="G22" s="2"/>
      <c r="H22" s="2"/>
      <c r="I22" s="2"/>
      <c r="J22" s="2"/>
      <c r="K22" s="2"/>
      <c r="L22" s="2"/>
      <c r="M22" s="2"/>
      <c r="O22" s="2"/>
      <c r="P22" s="2"/>
    </row>
    <row r="23" spans="1:19" x14ac:dyDescent="0.3">
      <c r="A23" s="2">
        <v>21</v>
      </c>
      <c r="B23" s="2"/>
      <c r="C23" s="2"/>
      <c r="D23" s="2"/>
      <c r="E23" s="2"/>
      <c r="F23" s="2">
        <f t="shared" si="0"/>
        <v>0</v>
      </c>
      <c r="G23" s="2"/>
      <c r="H23" s="2"/>
      <c r="I23" s="2"/>
      <c r="J23" s="2"/>
      <c r="K23" s="2"/>
      <c r="L23" s="2"/>
      <c r="M23" s="2"/>
      <c r="O23" s="2"/>
      <c r="P23" s="2"/>
    </row>
    <row r="24" spans="1:19" x14ac:dyDescent="0.3">
      <c r="A24" s="2">
        <v>22</v>
      </c>
      <c r="B24" s="2"/>
      <c r="C24" s="2"/>
      <c r="D24" s="2"/>
      <c r="E24" s="2"/>
      <c r="F24" s="2">
        <f t="shared" si="0"/>
        <v>0</v>
      </c>
      <c r="G24" s="2"/>
      <c r="H24" s="2"/>
      <c r="I24" s="2"/>
      <c r="J24" s="2"/>
      <c r="K24" s="2"/>
      <c r="L24" s="2"/>
      <c r="M24" s="2"/>
      <c r="O24" s="2"/>
      <c r="P24" s="2"/>
    </row>
    <row r="25" spans="1:19" x14ac:dyDescent="0.3">
      <c r="A25" s="2">
        <v>23</v>
      </c>
      <c r="B25" s="2"/>
      <c r="C25" s="2"/>
      <c r="D25" s="2"/>
      <c r="E25" s="2"/>
      <c r="F25" s="2">
        <f t="shared" si="0"/>
        <v>0</v>
      </c>
      <c r="G25" s="2"/>
      <c r="H25" s="2"/>
      <c r="I25" s="2"/>
      <c r="J25" s="2"/>
      <c r="K25" s="2"/>
      <c r="L25" s="2"/>
      <c r="M25" s="2"/>
      <c r="O25" s="7" t="s">
        <v>62</v>
      </c>
      <c r="P25" s="7">
        <f>SUM(P13:P24)</f>
        <v>2895</v>
      </c>
    </row>
    <row r="26" spans="1:19" x14ac:dyDescent="0.3">
      <c r="A26" s="2">
        <v>24</v>
      </c>
      <c r="B26" s="2"/>
      <c r="C26" s="2"/>
      <c r="D26" s="2"/>
      <c r="E26" s="2"/>
      <c r="F26" s="2">
        <f t="shared" si="0"/>
        <v>0</v>
      </c>
      <c r="G26" s="2"/>
      <c r="H26" s="2"/>
      <c r="I26" s="2"/>
      <c r="J26" s="2"/>
      <c r="K26" s="2"/>
      <c r="L26" s="2"/>
      <c r="M26" s="2"/>
    </row>
    <row r="27" spans="1:19" x14ac:dyDescent="0.3">
      <c r="A27" s="2">
        <v>25</v>
      </c>
      <c r="B27" s="2"/>
      <c r="C27" s="2"/>
      <c r="D27" s="2"/>
      <c r="E27" s="2"/>
      <c r="F27" s="2">
        <f t="shared" si="0"/>
        <v>0</v>
      </c>
      <c r="G27" s="2"/>
      <c r="H27" s="2"/>
      <c r="I27" s="2"/>
      <c r="J27" s="2"/>
      <c r="K27" s="2"/>
      <c r="L27" s="2"/>
      <c r="M27" s="2"/>
    </row>
    <row r="28" spans="1:19" x14ac:dyDescent="0.3">
      <c r="A28" s="2">
        <v>26</v>
      </c>
      <c r="B28" s="2"/>
      <c r="C28" s="2"/>
      <c r="D28" s="2"/>
      <c r="E28" s="2"/>
      <c r="F28" s="2">
        <f t="shared" si="0"/>
        <v>0</v>
      </c>
      <c r="G28" s="2"/>
      <c r="H28" s="2"/>
      <c r="I28" s="2"/>
      <c r="J28" s="2"/>
      <c r="K28" s="2"/>
      <c r="L28" s="2"/>
      <c r="M28" s="2"/>
    </row>
    <row r="29" spans="1:19" x14ac:dyDescent="0.3">
      <c r="A29" s="2">
        <v>27</v>
      </c>
      <c r="B29" s="2"/>
      <c r="C29" s="2"/>
      <c r="D29" s="2"/>
      <c r="E29" s="2"/>
      <c r="F29" s="2">
        <f t="shared" si="0"/>
        <v>0</v>
      </c>
      <c r="G29" s="2"/>
      <c r="H29" s="2"/>
      <c r="I29" s="2"/>
      <c r="J29" s="2"/>
      <c r="K29" s="2"/>
      <c r="L29" s="2"/>
      <c r="M29" s="2"/>
    </row>
    <row r="30" spans="1:19" x14ac:dyDescent="0.3">
      <c r="A30" s="2">
        <v>28</v>
      </c>
      <c r="B30" s="2"/>
      <c r="C30" s="2"/>
      <c r="D30" s="2"/>
      <c r="E30" s="2"/>
      <c r="F30" s="2">
        <f t="shared" si="0"/>
        <v>0</v>
      </c>
      <c r="G30" s="2"/>
      <c r="H30" s="2"/>
      <c r="I30" s="2"/>
      <c r="J30" s="2"/>
      <c r="K30" s="2"/>
      <c r="L30" s="2"/>
      <c r="M30" s="2"/>
    </row>
    <row r="31" spans="1:19" x14ac:dyDescent="0.3">
      <c r="A31" s="2">
        <v>29</v>
      </c>
      <c r="B31" s="2"/>
      <c r="C31" s="2"/>
      <c r="D31" s="2"/>
      <c r="E31" s="2"/>
      <c r="F31" s="2">
        <f t="shared" si="0"/>
        <v>0</v>
      </c>
      <c r="G31" s="2"/>
      <c r="H31" s="2"/>
      <c r="I31" s="2"/>
      <c r="J31" s="2"/>
      <c r="K31" s="2"/>
      <c r="L31" s="2"/>
      <c r="M31" s="2"/>
    </row>
    <row r="32" spans="1:19" x14ac:dyDescent="0.3">
      <c r="A32" s="2">
        <v>30</v>
      </c>
      <c r="B32" s="2"/>
      <c r="C32" s="2"/>
      <c r="D32" s="2"/>
      <c r="E32" s="2"/>
      <c r="F32" s="2">
        <f t="shared" si="0"/>
        <v>0</v>
      </c>
      <c r="G32" s="2"/>
      <c r="H32" s="2"/>
      <c r="I32" s="2"/>
      <c r="J32" s="2"/>
      <c r="K32" s="2"/>
      <c r="L32" s="2"/>
      <c r="M32" s="2"/>
    </row>
    <row r="33" spans="5:6" x14ac:dyDescent="0.3">
      <c r="E33" s="7" t="s">
        <v>62</v>
      </c>
      <c r="F33" s="7">
        <f>SUM(F3:F32,U8:U10)</f>
        <v>56080</v>
      </c>
    </row>
  </sheetData>
  <mergeCells count="7">
    <mergeCell ref="R12:S12"/>
    <mergeCell ref="P2:P3"/>
    <mergeCell ref="C4:C5"/>
    <mergeCell ref="C6:C7"/>
    <mergeCell ref="C8:C9"/>
    <mergeCell ref="C10:C11"/>
    <mergeCell ref="O2:O3"/>
  </mergeCells>
  <phoneticPr fontId="3" type="noConversion"/>
  <hyperlinks>
    <hyperlink ref="H7" r:id="rId1" xr:uid="{E442216C-670F-394E-B522-3C3E5EC766CB}"/>
    <hyperlink ref="H12" r:id="rId2" xr:uid="{848CF501-4A64-6F4C-822B-B03BA6825F49}"/>
    <hyperlink ref="H13" r:id="rId3" xr:uid="{474024A5-0415-444F-97F1-E1C493C89FAB}"/>
    <hyperlink ref="H14" r:id="rId4" xr:uid="{E9F8FB16-14A1-E742-86A9-D589D888140A}"/>
    <hyperlink ref="H15" r:id="rId5" xr:uid="{2DD95BE1-A9CC-904C-A6FA-B0A2D0A10E8A}"/>
    <hyperlink ref="H5" r:id="rId6" xr:uid="{CF52EDB1-F34E-954F-B4AE-9E3B0F7640AB}"/>
    <hyperlink ref="H3" r:id="rId7" xr:uid="{A1B5D981-F225-3741-A5FD-B15DE28210F3}"/>
    <hyperlink ref="H4" r:id="rId8" display="https://www.digikey.in/en/products/detail/adafruit-industries-llc/4633/12396897?cur=INR&amp;lang=en&amp;utm_adgroup=&amp;utm_source=google&amp;utm_medium=cpc&amp;utm_campaign=PMax%20Shopping_Product_Zombie%20SKUs&amp;utm_term=&amp;productid=12396897&amp;utm_content=&amp;utm_id=go_cmp-19871287595_adg-_ad-__dev-c_ext-_prd-12396897_sig-CjwKCAiA9ourBhAVEiwA3L5RFinPFRubNDo9Unhirm00vbkq3ZHQmT2zDa5_5Edi9c6sdY3dnP0_MBoC2owQAvD_BwE&amp;gad_source=1&amp;gclid=CjwKCAiA9ourBhAVEiwA3L5RFinPFRubNDo9Unhirm00vbkq3ZHQmT2zDa5_5Edi9c6sdY3dnP0_MBoC2owQAvD_BwE" xr:uid="{3B5A7DA2-421F-434E-A283-0BC538A904A8}"/>
    <hyperlink ref="H6" r:id="rId9" xr:uid="{743FA6C8-2043-FF4A-BCD1-26106687D65A}"/>
    <hyperlink ref="H8" r:id="rId10" xr:uid="{7109E1E8-FCF4-A64B-A54D-663B250D13E3}"/>
    <hyperlink ref="H10" r:id="rId11" xr:uid="{A873B940-1801-3241-B70A-5B7C02182475}"/>
    <hyperlink ref="W7" r:id="rId12" location="tab-specification" xr:uid="{EC1F6D42-D0ED-9344-AEAB-B39973385565}"/>
    <hyperlink ref="W8" r:id="rId13" xr:uid="{48DBF889-4A23-BC4D-B2C6-551B079C0FED}"/>
    <hyperlink ref="W9" r:id="rId14" xr:uid="{CDB21FB8-19A5-F948-AC11-53A8EDC746C0}"/>
    <hyperlink ref="W10" r:id="rId15" xr:uid="{158DB018-935B-BB40-A521-C93D663A2E6A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E992-785E-8145-8D72-01EA2C325A04}">
  <dimension ref="A2:Y33"/>
  <sheetViews>
    <sheetView tabSelected="1" workbookViewId="0">
      <selection activeCell="C16" sqref="C16"/>
    </sheetView>
  </sheetViews>
  <sheetFormatPr defaultColWidth="10.796875" defaultRowHeight="15.6" x14ac:dyDescent="0.3"/>
  <cols>
    <col min="1" max="1" width="10.796875" style="1"/>
    <col min="2" max="2" width="32.69921875" style="1" customWidth="1"/>
    <col min="3" max="3" width="21.19921875" style="1" customWidth="1"/>
    <col min="4" max="4" width="13.19921875" style="1" customWidth="1"/>
    <col min="5" max="5" width="15" style="1" customWidth="1"/>
    <col min="6" max="6" width="12" style="1" customWidth="1"/>
    <col min="7" max="7" width="27" style="1" customWidth="1"/>
    <col min="8" max="8" width="64.5" style="1" customWidth="1"/>
    <col min="9" max="10" width="10.796875" style="1"/>
    <col min="11" max="11" width="16.69921875" style="1" customWidth="1"/>
    <col min="12" max="12" width="22" style="1" customWidth="1"/>
    <col min="13" max="13" width="10.796875" style="1" customWidth="1"/>
    <col min="14" max="14" width="10.796875" style="1"/>
    <col min="15" max="15" width="16.296875" style="1" customWidth="1"/>
    <col min="16" max="16" width="13.5" style="1" customWidth="1"/>
    <col min="17" max="17" width="16.5" style="1" customWidth="1"/>
    <col min="18" max="18" width="17.19921875" style="1" customWidth="1"/>
    <col min="19" max="19" width="16.69921875" style="1" customWidth="1"/>
    <col min="20" max="21" width="10.796875" style="1"/>
    <col min="22" max="22" width="7.69921875" style="1" customWidth="1"/>
    <col min="23" max="23" width="31.796875" style="1" customWidth="1"/>
    <col min="24" max="16384" width="10.796875" style="1"/>
  </cols>
  <sheetData>
    <row r="2" spans="1:25" s="9" customFormat="1" ht="16.05" customHeight="1" x14ac:dyDescent="0.3">
      <c r="A2" s="7" t="s">
        <v>5</v>
      </c>
      <c r="B2" s="7" t="s">
        <v>0</v>
      </c>
      <c r="C2" s="7" t="s">
        <v>9</v>
      </c>
      <c r="D2" s="7" t="s">
        <v>1</v>
      </c>
      <c r="E2" s="7" t="s">
        <v>4</v>
      </c>
      <c r="F2" s="7" t="s">
        <v>3</v>
      </c>
      <c r="G2" s="7" t="s">
        <v>2</v>
      </c>
      <c r="H2" s="7" t="s">
        <v>6</v>
      </c>
      <c r="I2" s="7" t="s">
        <v>31</v>
      </c>
      <c r="J2" s="7" t="s">
        <v>82</v>
      </c>
      <c r="K2" s="20"/>
      <c r="L2" s="20"/>
      <c r="O2" s="29"/>
      <c r="P2" s="30"/>
    </row>
    <row r="3" spans="1:25" x14ac:dyDescent="0.3">
      <c r="A3" s="2">
        <v>1</v>
      </c>
      <c r="B3" s="2" t="s">
        <v>34</v>
      </c>
      <c r="C3" s="2" t="s">
        <v>15</v>
      </c>
      <c r="D3" s="2">
        <v>1</v>
      </c>
      <c r="E3" s="2">
        <v>617</v>
      </c>
      <c r="F3" s="2">
        <f t="shared" ref="F3:F32" si="0">PRODUCT(D3:E3)</f>
        <v>617</v>
      </c>
      <c r="G3" s="2" t="s">
        <v>102</v>
      </c>
      <c r="H3" s="3" t="s">
        <v>103</v>
      </c>
      <c r="I3" s="2">
        <v>964</v>
      </c>
      <c r="J3" s="10"/>
      <c r="M3" s="21"/>
      <c r="O3" s="29"/>
      <c r="P3" s="30"/>
    </row>
    <row r="4" spans="1:25" x14ac:dyDescent="0.3">
      <c r="A4" s="2">
        <v>2</v>
      </c>
      <c r="B4" s="2" t="s">
        <v>7</v>
      </c>
      <c r="C4" s="26" t="s">
        <v>16</v>
      </c>
      <c r="D4" s="2">
        <v>1</v>
      </c>
      <c r="E4" s="2">
        <v>576</v>
      </c>
      <c r="F4" s="2">
        <f t="shared" si="0"/>
        <v>576</v>
      </c>
      <c r="G4" s="2" t="s">
        <v>106</v>
      </c>
      <c r="H4" s="3" t="s">
        <v>108</v>
      </c>
      <c r="I4" s="2">
        <v>74</v>
      </c>
      <c r="J4" s="10"/>
      <c r="M4" s="21"/>
      <c r="O4" s="22"/>
    </row>
    <row r="5" spans="1:25" x14ac:dyDescent="0.3">
      <c r="A5" s="2">
        <v>3</v>
      </c>
      <c r="B5" s="2" t="s">
        <v>8</v>
      </c>
      <c r="C5" s="26"/>
      <c r="D5" s="2">
        <v>1</v>
      </c>
      <c r="E5" s="2">
        <v>294</v>
      </c>
      <c r="F5" s="2">
        <f t="shared" si="0"/>
        <v>294</v>
      </c>
      <c r="G5" s="2" t="s">
        <v>102</v>
      </c>
      <c r="H5" s="3" t="s">
        <v>105</v>
      </c>
      <c r="I5" s="2">
        <v>4200</v>
      </c>
      <c r="J5" s="10"/>
      <c r="M5" s="21"/>
    </row>
    <row r="6" spans="1:25" x14ac:dyDescent="0.3">
      <c r="A6" s="2">
        <v>4</v>
      </c>
      <c r="B6" s="2" t="s">
        <v>10</v>
      </c>
      <c r="C6" s="26" t="s">
        <v>18</v>
      </c>
      <c r="D6" s="2">
        <v>1</v>
      </c>
      <c r="E6" s="2">
        <v>2028</v>
      </c>
      <c r="F6" s="2">
        <f t="shared" si="0"/>
        <v>2028</v>
      </c>
      <c r="G6" s="2" t="s">
        <v>65</v>
      </c>
      <c r="H6" s="3" t="s">
        <v>40</v>
      </c>
      <c r="I6" s="2" t="s">
        <v>33</v>
      </c>
      <c r="J6" s="10"/>
      <c r="M6" s="21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3">
      <c r="A7" s="2">
        <v>5</v>
      </c>
      <c r="B7" s="2" t="s">
        <v>11</v>
      </c>
      <c r="C7" s="26"/>
      <c r="D7" s="2">
        <v>1</v>
      </c>
      <c r="E7" s="2">
        <v>831</v>
      </c>
      <c r="F7" s="2">
        <f t="shared" si="0"/>
        <v>831</v>
      </c>
      <c r="G7" s="2" t="s">
        <v>106</v>
      </c>
      <c r="H7" s="3" t="s">
        <v>107</v>
      </c>
      <c r="I7" s="2">
        <v>54400</v>
      </c>
      <c r="J7" s="10"/>
      <c r="M7" s="21"/>
      <c r="W7" s="23"/>
    </row>
    <row r="8" spans="1:25" x14ac:dyDescent="0.3">
      <c r="A8" s="2">
        <v>6</v>
      </c>
      <c r="B8" s="2" t="s">
        <v>22</v>
      </c>
      <c r="C8" s="26" t="s">
        <v>17</v>
      </c>
      <c r="D8" s="2">
        <v>1</v>
      </c>
      <c r="E8" s="2">
        <v>2301</v>
      </c>
      <c r="F8" s="2">
        <f t="shared" si="0"/>
        <v>2301</v>
      </c>
      <c r="G8" s="2" t="s">
        <v>65</v>
      </c>
      <c r="H8" s="3" t="s">
        <v>41</v>
      </c>
      <c r="I8" s="2" t="s">
        <v>33</v>
      </c>
      <c r="J8" s="10"/>
      <c r="M8" s="21"/>
      <c r="W8" s="23"/>
    </row>
    <row r="9" spans="1:25" x14ac:dyDescent="0.3">
      <c r="A9" s="2">
        <v>7</v>
      </c>
      <c r="B9" s="2" t="s">
        <v>23</v>
      </c>
      <c r="C9" s="26"/>
      <c r="D9" s="2">
        <v>1</v>
      </c>
      <c r="E9" s="2">
        <v>613</v>
      </c>
      <c r="F9" s="2">
        <f t="shared" si="0"/>
        <v>613</v>
      </c>
      <c r="G9" s="2" t="s">
        <v>64</v>
      </c>
      <c r="H9" s="3" t="s">
        <v>37</v>
      </c>
      <c r="I9" s="2">
        <v>10500</v>
      </c>
      <c r="J9" s="10"/>
      <c r="M9" s="21"/>
      <c r="W9" s="23"/>
    </row>
    <row r="10" spans="1:25" x14ac:dyDescent="0.3">
      <c r="A10" s="2">
        <v>8</v>
      </c>
      <c r="B10" s="2" t="s">
        <v>42</v>
      </c>
      <c r="C10" s="26" t="s">
        <v>19</v>
      </c>
      <c r="D10" s="2">
        <v>1</v>
      </c>
      <c r="E10" s="2">
        <v>3286</v>
      </c>
      <c r="F10" s="2">
        <f t="shared" si="0"/>
        <v>3286</v>
      </c>
      <c r="G10" s="2" t="s">
        <v>64</v>
      </c>
      <c r="H10" s="3" t="s">
        <v>109</v>
      </c>
      <c r="I10" s="2">
        <v>2</v>
      </c>
      <c r="J10" s="10"/>
      <c r="M10" s="21"/>
      <c r="W10" s="23"/>
    </row>
    <row r="11" spans="1:25" x14ac:dyDescent="0.3">
      <c r="A11" s="2">
        <v>9</v>
      </c>
      <c r="B11" s="2" t="s">
        <v>26</v>
      </c>
      <c r="C11" s="26"/>
      <c r="D11" s="2">
        <v>1</v>
      </c>
      <c r="E11" s="2">
        <v>1270</v>
      </c>
      <c r="F11" s="2">
        <f t="shared" si="0"/>
        <v>1270</v>
      </c>
      <c r="G11" s="2" t="s">
        <v>64</v>
      </c>
      <c r="H11" s="3" t="s">
        <v>38</v>
      </c>
      <c r="I11" s="2">
        <v>2100</v>
      </c>
      <c r="J11" s="10"/>
      <c r="M11" s="21"/>
    </row>
    <row r="12" spans="1:25" ht="16.05" customHeight="1" x14ac:dyDescent="0.3">
      <c r="A12" s="2">
        <v>10</v>
      </c>
      <c r="B12" s="2" t="s">
        <v>29</v>
      </c>
      <c r="C12" s="2" t="s">
        <v>30</v>
      </c>
      <c r="D12" s="2">
        <v>1</v>
      </c>
      <c r="E12" s="2"/>
      <c r="F12" s="2">
        <f t="shared" si="0"/>
        <v>1</v>
      </c>
      <c r="G12" s="2"/>
      <c r="H12" s="3"/>
      <c r="I12" s="2" t="s">
        <v>33</v>
      </c>
      <c r="J12" s="10"/>
      <c r="M12" s="21"/>
      <c r="O12" s="9"/>
      <c r="P12" s="9"/>
      <c r="R12" s="28"/>
      <c r="S12" s="28"/>
    </row>
    <row r="13" spans="1:25" x14ac:dyDescent="0.3">
      <c r="A13" s="2">
        <v>11</v>
      </c>
      <c r="B13" s="2" t="s">
        <v>46</v>
      </c>
      <c r="C13" s="2" t="s">
        <v>12</v>
      </c>
      <c r="D13" s="2">
        <v>2</v>
      </c>
      <c r="E13" s="2"/>
      <c r="F13" s="2">
        <f t="shared" si="0"/>
        <v>2</v>
      </c>
      <c r="G13" s="2"/>
      <c r="H13" s="3"/>
      <c r="I13" s="2" t="s">
        <v>33</v>
      </c>
      <c r="J13" s="10"/>
      <c r="R13"/>
      <c r="S13"/>
    </row>
    <row r="14" spans="1:25" x14ac:dyDescent="0.3">
      <c r="A14" s="2">
        <v>12</v>
      </c>
      <c r="B14" s="2" t="s">
        <v>14</v>
      </c>
      <c r="C14" s="2" t="s">
        <v>13</v>
      </c>
      <c r="D14" s="2">
        <v>2</v>
      </c>
      <c r="E14" s="2"/>
      <c r="F14" s="2">
        <f t="shared" si="0"/>
        <v>2</v>
      </c>
      <c r="G14" s="2"/>
      <c r="H14" s="3"/>
      <c r="I14" s="2" t="s">
        <v>33</v>
      </c>
      <c r="J14" s="10"/>
      <c r="R14"/>
      <c r="S14"/>
    </row>
    <row r="15" spans="1:25" x14ac:dyDescent="0.3">
      <c r="A15" s="2">
        <v>13</v>
      </c>
      <c r="B15" s="2" t="s">
        <v>20</v>
      </c>
      <c r="C15" s="2" t="s">
        <v>21</v>
      </c>
      <c r="D15" s="2">
        <v>2</v>
      </c>
      <c r="E15" s="2"/>
      <c r="F15" s="2">
        <f t="shared" si="0"/>
        <v>2</v>
      </c>
      <c r="G15" s="2"/>
      <c r="H15" s="3"/>
      <c r="I15" s="2" t="s">
        <v>33</v>
      </c>
      <c r="J15" s="10"/>
      <c r="R15"/>
      <c r="S15"/>
    </row>
    <row r="16" spans="1:25" x14ac:dyDescent="0.3">
      <c r="A16" s="2">
        <v>14</v>
      </c>
      <c r="B16" s="2"/>
      <c r="C16" s="2" t="s">
        <v>69</v>
      </c>
      <c r="D16" s="2"/>
      <c r="E16" s="2"/>
      <c r="F16" s="2">
        <f t="shared" si="0"/>
        <v>0</v>
      </c>
      <c r="G16" s="2"/>
      <c r="H16" s="2"/>
      <c r="I16" s="5" t="s">
        <v>33</v>
      </c>
      <c r="J16" s="2"/>
      <c r="R16"/>
      <c r="S16"/>
    </row>
    <row r="17" spans="1:19" x14ac:dyDescent="0.3">
      <c r="A17" s="2">
        <v>15</v>
      </c>
      <c r="B17" s="2"/>
      <c r="C17" s="2" t="s">
        <v>70</v>
      </c>
      <c r="D17" s="2"/>
      <c r="E17" s="2"/>
      <c r="F17" s="2">
        <f t="shared" si="0"/>
        <v>0</v>
      </c>
      <c r="G17" s="2"/>
      <c r="H17" s="2"/>
      <c r="I17" s="2" t="s">
        <v>33</v>
      </c>
      <c r="J17" s="2"/>
      <c r="R17"/>
      <c r="S17"/>
    </row>
    <row r="18" spans="1:19" x14ac:dyDescent="0.3">
      <c r="A18" s="2">
        <v>16</v>
      </c>
      <c r="B18" s="2" t="s">
        <v>93</v>
      </c>
      <c r="C18" s="2" t="s">
        <v>90</v>
      </c>
      <c r="D18" s="2">
        <v>1</v>
      </c>
      <c r="E18" s="2"/>
      <c r="F18" s="2">
        <f t="shared" si="0"/>
        <v>1</v>
      </c>
      <c r="G18" s="2"/>
      <c r="H18" s="2"/>
      <c r="I18" s="2" t="s">
        <v>33</v>
      </c>
      <c r="J18" s="11"/>
    </row>
    <row r="19" spans="1:19" x14ac:dyDescent="0.3">
      <c r="A19" s="2">
        <v>17</v>
      </c>
      <c r="B19" s="2" t="s">
        <v>98</v>
      </c>
      <c r="C19" s="2" t="s">
        <v>99</v>
      </c>
      <c r="D19" s="2">
        <v>10</v>
      </c>
      <c r="E19" s="2"/>
      <c r="F19" s="2">
        <f t="shared" si="0"/>
        <v>10</v>
      </c>
      <c r="G19" s="2"/>
      <c r="H19" s="2"/>
      <c r="I19" s="2" t="s">
        <v>33</v>
      </c>
      <c r="J19" s="11"/>
    </row>
    <row r="20" spans="1:19" x14ac:dyDescent="0.3">
      <c r="A20" s="2">
        <v>18</v>
      </c>
      <c r="B20" s="2"/>
      <c r="C20" s="2"/>
      <c r="D20" s="2"/>
      <c r="E20" s="2"/>
      <c r="F20" s="2">
        <f t="shared" si="0"/>
        <v>0</v>
      </c>
      <c r="G20" s="2"/>
      <c r="H20" s="2"/>
      <c r="I20" s="2" t="s">
        <v>33</v>
      </c>
      <c r="J20" s="2"/>
    </row>
    <row r="21" spans="1:19" x14ac:dyDescent="0.3">
      <c r="A21" s="2">
        <v>19</v>
      </c>
      <c r="B21" s="2"/>
      <c r="C21" s="2"/>
      <c r="D21" s="2"/>
      <c r="E21" s="2"/>
      <c r="F21" s="2">
        <f t="shared" si="0"/>
        <v>0</v>
      </c>
      <c r="G21" s="2"/>
      <c r="H21" s="2"/>
      <c r="I21" s="2" t="s">
        <v>33</v>
      </c>
      <c r="J21" s="2"/>
    </row>
    <row r="22" spans="1:19" x14ac:dyDescent="0.3">
      <c r="A22" s="2">
        <v>20</v>
      </c>
      <c r="B22" s="2"/>
      <c r="C22" s="2"/>
      <c r="D22" s="2"/>
      <c r="E22" s="2"/>
      <c r="F22" s="2">
        <f t="shared" si="0"/>
        <v>0</v>
      </c>
      <c r="G22" s="2"/>
      <c r="H22" s="2"/>
      <c r="I22" s="2" t="s">
        <v>104</v>
      </c>
      <c r="J22" s="2"/>
    </row>
    <row r="23" spans="1:19" x14ac:dyDescent="0.3">
      <c r="A23" s="2">
        <v>21</v>
      </c>
      <c r="B23" s="2"/>
      <c r="C23" s="2"/>
      <c r="D23" s="2"/>
      <c r="E23" s="2"/>
      <c r="F23" s="2">
        <f t="shared" si="0"/>
        <v>0</v>
      </c>
      <c r="G23" s="2"/>
      <c r="H23" s="2"/>
      <c r="I23" s="2" t="s">
        <v>33</v>
      </c>
      <c r="J23" s="2"/>
    </row>
    <row r="24" spans="1:19" x14ac:dyDescent="0.3">
      <c r="A24" s="2">
        <v>22</v>
      </c>
      <c r="B24" s="2"/>
      <c r="C24" s="2"/>
      <c r="D24" s="2"/>
      <c r="E24" s="2"/>
      <c r="F24" s="2">
        <f t="shared" si="0"/>
        <v>0</v>
      </c>
      <c r="G24" s="2"/>
      <c r="H24" s="2"/>
      <c r="I24" s="2"/>
      <c r="J24" s="2"/>
    </row>
    <row r="25" spans="1:19" x14ac:dyDescent="0.3">
      <c r="A25" s="2">
        <v>23</v>
      </c>
      <c r="B25" s="2"/>
      <c r="C25" s="2"/>
      <c r="D25" s="2"/>
      <c r="E25" s="2"/>
      <c r="F25" s="2">
        <f t="shared" si="0"/>
        <v>0</v>
      </c>
      <c r="G25" s="2"/>
      <c r="H25" s="2"/>
      <c r="I25" s="2"/>
      <c r="J25" s="2"/>
      <c r="O25" s="9"/>
      <c r="P25" s="9"/>
    </row>
    <row r="26" spans="1:19" x14ac:dyDescent="0.3">
      <c r="A26" s="2">
        <v>24</v>
      </c>
      <c r="B26" s="2"/>
      <c r="C26" s="2"/>
      <c r="D26" s="2"/>
      <c r="E26" s="2"/>
      <c r="F26" s="2">
        <f t="shared" si="0"/>
        <v>0</v>
      </c>
      <c r="G26" s="2"/>
      <c r="H26" s="2"/>
      <c r="I26" s="2" t="s">
        <v>33</v>
      </c>
      <c r="J26" s="2"/>
    </row>
    <row r="27" spans="1:19" x14ac:dyDescent="0.3">
      <c r="A27" s="2">
        <v>25</v>
      </c>
      <c r="B27" s="2"/>
      <c r="C27" s="2"/>
      <c r="D27" s="2"/>
      <c r="E27" s="2"/>
      <c r="F27" s="2">
        <f t="shared" si="0"/>
        <v>0</v>
      </c>
      <c r="G27" s="2"/>
      <c r="H27" s="2"/>
      <c r="I27" s="2" t="s">
        <v>33</v>
      </c>
      <c r="J27" s="2"/>
    </row>
    <row r="28" spans="1:19" x14ac:dyDescent="0.3">
      <c r="A28" s="2">
        <v>26</v>
      </c>
      <c r="B28" s="2"/>
      <c r="C28" s="2"/>
      <c r="D28" s="2"/>
      <c r="E28" s="2"/>
      <c r="F28" s="2">
        <f t="shared" si="0"/>
        <v>0</v>
      </c>
      <c r="G28" s="2"/>
      <c r="H28" s="2"/>
      <c r="I28" s="2"/>
      <c r="J28" s="2"/>
    </row>
    <row r="29" spans="1:19" x14ac:dyDescent="0.3">
      <c r="A29" s="2">
        <v>27</v>
      </c>
      <c r="B29" s="2"/>
      <c r="C29" s="2"/>
      <c r="D29" s="2"/>
      <c r="E29" s="2"/>
      <c r="F29" s="2">
        <f t="shared" si="0"/>
        <v>0</v>
      </c>
      <c r="G29" s="2"/>
      <c r="H29" s="2"/>
      <c r="I29" s="2" t="s">
        <v>33</v>
      </c>
      <c r="J29" s="2"/>
    </row>
    <row r="30" spans="1:19" x14ac:dyDescent="0.3">
      <c r="A30" s="2">
        <v>28</v>
      </c>
      <c r="B30" s="2"/>
      <c r="C30" s="2"/>
      <c r="D30" s="2"/>
      <c r="E30" s="2"/>
      <c r="F30" s="2">
        <f t="shared" si="0"/>
        <v>0</v>
      </c>
      <c r="G30" s="2"/>
      <c r="H30" s="2"/>
      <c r="I30" s="2"/>
      <c r="J30" s="2"/>
    </row>
    <row r="31" spans="1:19" x14ac:dyDescent="0.3">
      <c r="A31" s="2">
        <v>29</v>
      </c>
      <c r="B31" s="2"/>
      <c r="C31" s="2"/>
      <c r="D31" s="2"/>
      <c r="E31" s="2"/>
      <c r="F31" s="2">
        <f t="shared" si="0"/>
        <v>0</v>
      </c>
      <c r="G31" s="2"/>
      <c r="H31" s="2"/>
      <c r="I31" s="2" t="s">
        <v>33</v>
      </c>
      <c r="J31" s="2"/>
    </row>
    <row r="32" spans="1:19" x14ac:dyDescent="0.3">
      <c r="A32" s="2">
        <v>30</v>
      </c>
      <c r="B32" s="2"/>
      <c r="C32" s="2"/>
      <c r="D32" s="2"/>
      <c r="E32" s="2"/>
      <c r="F32" s="2">
        <f t="shared" si="0"/>
        <v>0</v>
      </c>
      <c r="G32" s="2"/>
      <c r="H32" s="2"/>
      <c r="I32" s="2" t="s">
        <v>33</v>
      </c>
      <c r="J32" s="2"/>
    </row>
    <row r="33" spans="5:6" x14ac:dyDescent="0.3">
      <c r="E33" s="7" t="s">
        <v>62</v>
      </c>
      <c r="F33" s="7">
        <f>SUM(F3:F32,U8:U10)</f>
        <v>11834</v>
      </c>
    </row>
  </sheetData>
  <mergeCells count="7">
    <mergeCell ref="R12:S12"/>
    <mergeCell ref="O2:O3"/>
    <mergeCell ref="P2:P3"/>
    <mergeCell ref="C4:C5"/>
    <mergeCell ref="C6:C7"/>
    <mergeCell ref="C8:C9"/>
    <mergeCell ref="C10:C11"/>
  </mergeCells>
  <hyperlinks>
    <hyperlink ref="H6" r:id="rId1" xr:uid="{0F8DE54F-C4F0-8040-96A5-C72B8BC437BD}"/>
    <hyperlink ref="H8" r:id="rId2" xr:uid="{C26AE43F-E325-2546-BA9A-86F0046E7C2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EE65-D2CE-1442-8F2F-EB167772B0FC}">
  <dimension ref="B2:K33"/>
  <sheetViews>
    <sheetView workbookViewId="0">
      <selection activeCell="I25" sqref="I25"/>
    </sheetView>
  </sheetViews>
  <sheetFormatPr defaultColWidth="11.19921875" defaultRowHeight="15.6" x14ac:dyDescent="0.3"/>
  <cols>
    <col min="3" max="3" width="25" customWidth="1"/>
    <col min="4" max="4" width="26.796875" customWidth="1"/>
    <col min="8" max="8" width="14.296875" customWidth="1"/>
    <col min="9" max="9" width="48.69921875" customWidth="1"/>
  </cols>
  <sheetData>
    <row r="2" spans="2:11" x14ac:dyDescent="0.3">
      <c r="B2" s="7" t="s">
        <v>5</v>
      </c>
      <c r="C2" s="7" t="s">
        <v>0</v>
      </c>
      <c r="D2" s="7" t="s">
        <v>9</v>
      </c>
      <c r="E2" s="7" t="s">
        <v>1</v>
      </c>
      <c r="F2" s="7" t="s">
        <v>4</v>
      </c>
      <c r="G2" s="7" t="s">
        <v>3</v>
      </c>
      <c r="H2" s="7" t="s">
        <v>2</v>
      </c>
      <c r="I2" s="7" t="s">
        <v>6</v>
      </c>
      <c r="J2" s="7" t="s">
        <v>31</v>
      </c>
      <c r="K2" s="7" t="s">
        <v>82</v>
      </c>
    </row>
    <row r="3" spans="2:11" x14ac:dyDescent="0.3">
      <c r="B3" s="2">
        <v>1</v>
      </c>
      <c r="C3" s="18" t="s">
        <v>34</v>
      </c>
      <c r="D3" s="18" t="s">
        <v>15</v>
      </c>
      <c r="E3" s="18">
        <v>1</v>
      </c>
      <c r="F3" s="18">
        <v>675</v>
      </c>
      <c r="G3" s="18">
        <f>PRODUCT(E3:F3)</f>
        <v>675</v>
      </c>
      <c r="H3" s="18" t="s">
        <v>63</v>
      </c>
      <c r="I3" s="3" t="s">
        <v>35</v>
      </c>
      <c r="J3" s="2">
        <v>13000</v>
      </c>
      <c r="K3" s="10"/>
    </row>
    <row r="4" spans="2:11" x14ac:dyDescent="0.3">
      <c r="B4" s="2">
        <v>2</v>
      </c>
      <c r="C4" s="19" t="s">
        <v>7</v>
      </c>
      <c r="D4" s="26" t="s">
        <v>16</v>
      </c>
      <c r="E4" s="18">
        <v>1</v>
      </c>
      <c r="F4" s="18">
        <v>578</v>
      </c>
      <c r="G4" s="18">
        <f t="shared" ref="G4:G32" si="0">PRODUCT(E4:F4)</f>
        <v>578</v>
      </c>
      <c r="H4" s="18" t="s">
        <v>63</v>
      </c>
      <c r="I4" s="3" t="s">
        <v>39</v>
      </c>
      <c r="J4" s="2">
        <v>31</v>
      </c>
      <c r="K4" s="10"/>
    </row>
    <row r="5" spans="2:11" x14ac:dyDescent="0.3">
      <c r="B5" s="2">
        <v>3</v>
      </c>
      <c r="C5" s="2" t="s">
        <v>8</v>
      </c>
      <c r="D5" s="26"/>
      <c r="E5" s="2">
        <v>1</v>
      </c>
      <c r="F5" s="2">
        <v>370</v>
      </c>
      <c r="G5" s="2">
        <f t="shared" si="0"/>
        <v>370</v>
      </c>
      <c r="H5" s="2" t="s">
        <v>64</v>
      </c>
      <c r="I5" s="3" t="s">
        <v>36</v>
      </c>
      <c r="J5" s="2">
        <v>93000</v>
      </c>
      <c r="K5" s="10"/>
    </row>
    <row r="6" spans="2:11" x14ac:dyDescent="0.3">
      <c r="B6" s="2">
        <v>4</v>
      </c>
      <c r="C6" s="19" t="s">
        <v>10</v>
      </c>
      <c r="D6" s="26" t="s">
        <v>18</v>
      </c>
      <c r="E6" s="2">
        <v>1</v>
      </c>
      <c r="F6" s="2">
        <v>2028</v>
      </c>
      <c r="G6" s="2">
        <f t="shared" si="0"/>
        <v>2028</v>
      </c>
      <c r="H6" s="2" t="s">
        <v>65</v>
      </c>
      <c r="I6" s="3" t="s">
        <v>40</v>
      </c>
      <c r="J6" s="2" t="s">
        <v>33</v>
      </c>
      <c r="K6" s="10"/>
    </row>
    <row r="7" spans="2:11" x14ac:dyDescent="0.3">
      <c r="B7" s="2">
        <v>5</v>
      </c>
      <c r="C7" s="18" t="s">
        <v>11</v>
      </c>
      <c r="D7" s="26"/>
      <c r="E7" s="18">
        <v>1</v>
      </c>
      <c r="F7" s="18">
        <v>903</v>
      </c>
      <c r="G7" s="18">
        <f t="shared" si="0"/>
        <v>903</v>
      </c>
      <c r="H7" s="18" t="s">
        <v>63</v>
      </c>
      <c r="I7" s="3" t="s">
        <v>24</v>
      </c>
      <c r="J7" s="2">
        <v>61000</v>
      </c>
      <c r="K7" s="10"/>
    </row>
    <row r="8" spans="2:11" x14ac:dyDescent="0.3">
      <c r="B8" s="2">
        <v>6</v>
      </c>
      <c r="C8" s="19" t="s">
        <v>22</v>
      </c>
      <c r="D8" s="26" t="s">
        <v>17</v>
      </c>
      <c r="E8" s="2">
        <v>1</v>
      </c>
      <c r="F8" s="2">
        <v>2301</v>
      </c>
      <c r="G8" s="2">
        <f t="shared" si="0"/>
        <v>2301</v>
      </c>
      <c r="H8" s="2" t="s">
        <v>65</v>
      </c>
      <c r="I8" s="3" t="s">
        <v>41</v>
      </c>
      <c r="J8" s="2" t="s">
        <v>33</v>
      </c>
      <c r="K8" s="10"/>
    </row>
    <row r="9" spans="2:11" x14ac:dyDescent="0.3">
      <c r="B9" s="2">
        <v>7</v>
      </c>
      <c r="C9" s="2" t="s">
        <v>23</v>
      </c>
      <c r="D9" s="26"/>
      <c r="E9" s="2">
        <v>1</v>
      </c>
      <c r="F9" s="2">
        <v>613</v>
      </c>
      <c r="G9" s="2">
        <f t="shared" si="0"/>
        <v>613</v>
      </c>
      <c r="H9" s="2" t="s">
        <v>64</v>
      </c>
      <c r="I9" s="3" t="s">
        <v>37</v>
      </c>
      <c r="J9" s="2">
        <v>10500</v>
      </c>
      <c r="K9" s="10"/>
    </row>
    <row r="10" spans="2:11" x14ac:dyDescent="0.3">
      <c r="B10" s="2">
        <v>8</v>
      </c>
      <c r="C10" s="19" t="s">
        <v>42</v>
      </c>
      <c r="D10" s="26" t="s">
        <v>19</v>
      </c>
      <c r="E10" s="18">
        <v>1</v>
      </c>
      <c r="F10" s="18">
        <v>2082</v>
      </c>
      <c r="G10" s="18">
        <f t="shared" si="0"/>
        <v>2082</v>
      </c>
      <c r="H10" s="18" t="s">
        <v>66</v>
      </c>
      <c r="I10" s="3" t="s">
        <v>43</v>
      </c>
      <c r="J10" s="2">
        <v>27</v>
      </c>
      <c r="K10" s="10"/>
    </row>
    <row r="11" spans="2:11" x14ac:dyDescent="0.3">
      <c r="B11" s="2">
        <v>9</v>
      </c>
      <c r="C11" s="2" t="s">
        <v>26</v>
      </c>
      <c r="D11" s="26"/>
      <c r="E11" s="2">
        <v>1</v>
      </c>
      <c r="F11" s="2">
        <v>1270</v>
      </c>
      <c r="G11" s="2">
        <f t="shared" si="0"/>
        <v>1270</v>
      </c>
      <c r="H11" s="2" t="s">
        <v>64</v>
      </c>
      <c r="I11" s="3" t="s">
        <v>38</v>
      </c>
      <c r="J11" s="2">
        <v>2100</v>
      </c>
      <c r="K11" s="10"/>
    </row>
    <row r="12" spans="2:11" x14ac:dyDescent="0.3">
      <c r="B12" s="2">
        <v>10</v>
      </c>
      <c r="C12" s="19" t="s">
        <v>29</v>
      </c>
      <c r="D12" s="18" t="s">
        <v>30</v>
      </c>
      <c r="E12" s="18">
        <v>1</v>
      </c>
      <c r="F12" s="18">
        <v>4574</v>
      </c>
      <c r="G12" s="18">
        <f t="shared" si="0"/>
        <v>4574</v>
      </c>
      <c r="H12" s="18" t="s">
        <v>63</v>
      </c>
      <c r="I12" s="3" t="s">
        <v>32</v>
      </c>
      <c r="J12" s="2">
        <v>6</v>
      </c>
      <c r="K12" s="10"/>
    </row>
    <row r="13" spans="2:11" x14ac:dyDescent="0.3">
      <c r="B13" s="2">
        <v>11</v>
      </c>
      <c r="C13" s="18" t="s">
        <v>46</v>
      </c>
      <c r="D13" s="18" t="s">
        <v>12</v>
      </c>
      <c r="E13" s="18">
        <v>2</v>
      </c>
      <c r="F13" s="18">
        <v>3398</v>
      </c>
      <c r="G13" s="18" t="s">
        <v>94</v>
      </c>
      <c r="H13" s="18" t="s">
        <v>67</v>
      </c>
      <c r="I13" s="3" t="s">
        <v>25</v>
      </c>
      <c r="J13" s="2" t="s">
        <v>33</v>
      </c>
      <c r="K13" s="10"/>
    </row>
    <row r="14" spans="2:11" x14ac:dyDescent="0.3">
      <c r="B14" s="2">
        <v>12</v>
      </c>
      <c r="C14" s="18" t="s">
        <v>14</v>
      </c>
      <c r="D14" s="18" t="s">
        <v>13</v>
      </c>
      <c r="E14" s="18">
        <v>2</v>
      </c>
      <c r="F14" s="18">
        <v>1929</v>
      </c>
      <c r="G14" s="18" t="s">
        <v>94</v>
      </c>
      <c r="H14" s="18" t="s">
        <v>64</v>
      </c>
      <c r="I14" s="3" t="s">
        <v>27</v>
      </c>
      <c r="J14" s="2">
        <v>1900</v>
      </c>
      <c r="K14" s="10"/>
    </row>
    <row r="15" spans="2:11" x14ac:dyDescent="0.3">
      <c r="B15" s="2">
        <v>13</v>
      </c>
      <c r="C15" s="2" t="s">
        <v>20</v>
      </c>
      <c r="D15" s="2" t="s">
        <v>21</v>
      </c>
      <c r="E15" s="2">
        <v>2</v>
      </c>
      <c r="F15" s="2">
        <v>5499</v>
      </c>
      <c r="G15" s="2">
        <f>PRODUCT(E15:F15)</f>
        <v>10998</v>
      </c>
      <c r="H15" s="2" t="s">
        <v>68</v>
      </c>
      <c r="I15" s="3" t="s">
        <v>28</v>
      </c>
      <c r="J15" s="2" t="s">
        <v>33</v>
      </c>
      <c r="K15" s="10"/>
    </row>
    <row r="16" spans="2:11" x14ac:dyDescent="0.3">
      <c r="B16" s="2">
        <v>14</v>
      </c>
      <c r="C16" s="2"/>
      <c r="D16" s="2" t="s">
        <v>69</v>
      </c>
      <c r="E16" s="2"/>
      <c r="F16" s="2"/>
      <c r="G16" s="2">
        <f t="shared" si="0"/>
        <v>0</v>
      </c>
      <c r="H16" s="2"/>
      <c r="I16" s="2"/>
      <c r="J16" s="5"/>
      <c r="K16" s="2"/>
    </row>
    <row r="17" spans="2:11" x14ac:dyDescent="0.3">
      <c r="B17" s="2">
        <v>15</v>
      </c>
      <c r="C17" s="2"/>
      <c r="D17" s="2" t="s">
        <v>70</v>
      </c>
      <c r="E17" s="2"/>
      <c r="F17" s="2"/>
      <c r="G17" s="2">
        <f t="shared" si="0"/>
        <v>0</v>
      </c>
      <c r="H17" s="2"/>
      <c r="I17" s="2"/>
      <c r="J17" s="2"/>
      <c r="K17" s="2"/>
    </row>
    <row r="18" spans="2:11" x14ac:dyDescent="0.3">
      <c r="B18" s="2">
        <v>16</v>
      </c>
      <c r="C18" s="18" t="s">
        <v>93</v>
      </c>
      <c r="D18" s="18" t="s">
        <v>90</v>
      </c>
      <c r="E18" s="18">
        <v>1</v>
      </c>
      <c r="F18" s="18">
        <v>25511</v>
      </c>
      <c r="G18" s="18">
        <f t="shared" si="0"/>
        <v>25511</v>
      </c>
      <c r="H18" s="18" t="s">
        <v>92</v>
      </c>
      <c r="I18" s="3" t="s">
        <v>91</v>
      </c>
      <c r="J18" s="2" t="s">
        <v>33</v>
      </c>
      <c r="K18" s="11"/>
    </row>
    <row r="19" spans="2:11" x14ac:dyDescent="0.3">
      <c r="B19" s="2">
        <v>17</v>
      </c>
      <c r="C19" s="2" t="s">
        <v>98</v>
      </c>
      <c r="D19" s="2" t="s">
        <v>99</v>
      </c>
      <c r="E19" s="2">
        <v>10</v>
      </c>
      <c r="F19" s="2">
        <v>89</v>
      </c>
      <c r="G19" s="2">
        <f t="shared" si="0"/>
        <v>890</v>
      </c>
      <c r="H19" s="2" t="s">
        <v>100</v>
      </c>
      <c r="I19" s="3" t="s">
        <v>101</v>
      </c>
      <c r="J19" s="2">
        <v>232</v>
      </c>
      <c r="K19" s="11"/>
    </row>
    <row r="20" spans="2:11" x14ac:dyDescent="0.3">
      <c r="B20" s="2">
        <v>18</v>
      </c>
      <c r="C20" s="2"/>
      <c r="D20" s="2"/>
      <c r="E20" s="2"/>
      <c r="F20" s="2"/>
      <c r="G20" s="2">
        <f t="shared" si="0"/>
        <v>0</v>
      </c>
      <c r="H20" s="2"/>
      <c r="I20" s="2"/>
      <c r="J20" s="2"/>
      <c r="K20" s="2"/>
    </row>
    <row r="21" spans="2:11" x14ac:dyDescent="0.3">
      <c r="B21" s="2">
        <v>19</v>
      </c>
      <c r="C21" s="2"/>
      <c r="D21" s="2"/>
      <c r="E21" s="2"/>
      <c r="F21" s="2"/>
      <c r="G21" s="2">
        <f t="shared" si="0"/>
        <v>0</v>
      </c>
      <c r="H21" s="2"/>
      <c r="I21" s="2"/>
      <c r="J21" s="2"/>
      <c r="K21" s="2"/>
    </row>
    <row r="22" spans="2:11" x14ac:dyDescent="0.3">
      <c r="B22" s="2">
        <v>20</v>
      </c>
      <c r="C22" s="2"/>
      <c r="D22" s="2"/>
      <c r="E22" s="2"/>
      <c r="F22" s="2"/>
      <c r="G22" s="2">
        <f t="shared" si="0"/>
        <v>0</v>
      </c>
      <c r="H22" s="2"/>
      <c r="I22" s="2"/>
      <c r="J22" s="2"/>
      <c r="K22" s="2"/>
    </row>
    <row r="23" spans="2:11" x14ac:dyDescent="0.3">
      <c r="B23" s="2">
        <v>21</v>
      </c>
      <c r="C23" s="2"/>
      <c r="D23" s="2"/>
      <c r="E23" s="2"/>
      <c r="F23" s="2"/>
      <c r="G23" s="2">
        <f t="shared" si="0"/>
        <v>0</v>
      </c>
      <c r="H23" s="2"/>
      <c r="I23" s="2"/>
      <c r="J23" s="2"/>
      <c r="K23" s="2"/>
    </row>
    <row r="24" spans="2:11" x14ac:dyDescent="0.3">
      <c r="B24" s="2">
        <v>22</v>
      </c>
      <c r="C24" s="2"/>
      <c r="D24" s="2"/>
      <c r="E24" s="2"/>
      <c r="F24" s="2"/>
      <c r="G24" s="2">
        <f t="shared" si="0"/>
        <v>0</v>
      </c>
      <c r="H24" s="2"/>
      <c r="I24" s="2"/>
      <c r="J24" s="2"/>
      <c r="K24" s="2"/>
    </row>
    <row r="25" spans="2:11" x14ac:dyDescent="0.3">
      <c r="B25" s="2">
        <v>23</v>
      </c>
      <c r="C25" s="2"/>
      <c r="D25" s="2"/>
      <c r="E25" s="2"/>
      <c r="F25" s="2"/>
      <c r="G25" s="2">
        <f t="shared" si="0"/>
        <v>0</v>
      </c>
      <c r="H25" s="2"/>
      <c r="I25" s="2"/>
      <c r="J25" s="2"/>
      <c r="K25" s="2"/>
    </row>
    <row r="26" spans="2:11" x14ac:dyDescent="0.3">
      <c r="B26" s="2">
        <v>24</v>
      </c>
      <c r="C26" s="2"/>
      <c r="D26" s="2"/>
      <c r="E26" s="2"/>
      <c r="F26" s="2"/>
      <c r="G26" s="2">
        <f t="shared" si="0"/>
        <v>0</v>
      </c>
      <c r="H26" s="2"/>
      <c r="I26" s="2"/>
      <c r="J26" s="2"/>
      <c r="K26" s="2"/>
    </row>
    <row r="27" spans="2:11" x14ac:dyDescent="0.3">
      <c r="B27" s="2">
        <v>25</v>
      </c>
      <c r="C27" s="2"/>
      <c r="D27" s="2"/>
      <c r="E27" s="2"/>
      <c r="F27" s="2"/>
      <c r="G27" s="2">
        <f t="shared" si="0"/>
        <v>0</v>
      </c>
      <c r="H27" s="2"/>
      <c r="I27" s="2"/>
      <c r="J27" s="2"/>
      <c r="K27" s="2"/>
    </row>
    <row r="28" spans="2:11" x14ac:dyDescent="0.3">
      <c r="B28" s="2">
        <v>26</v>
      </c>
      <c r="C28" s="2"/>
      <c r="D28" s="2"/>
      <c r="E28" s="2"/>
      <c r="F28" s="2"/>
      <c r="G28" s="2">
        <f t="shared" si="0"/>
        <v>0</v>
      </c>
      <c r="H28" s="2"/>
      <c r="I28" s="2"/>
      <c r="J28" s="2"/>
      <c r="K28" s="2"/>
    </row>
    <row r="29" spans="2:11" x14ac:dyDescent="0.3">
      <c r="B29" s="2">
        <v>27</v>
      </c>
      <c r="C29" s="2"/>
      <c r="D29" s="2"/>
      <c r="E29" s="2"/>
      <c r="F29" s="2"/>
      <c r="G29" s="2">
        <f t="shared" si="0"/>
        <v>0</v>
      </c>
      <c r="H29" s="2"/>
      <c r="I29" s="2"/>
      <c r="J29" s="2"/>
      <c r="K29" s="2"/>
    </row>
    <row r="30" spans="2:11" x14ac:dyDescent="0.3">
      <c r="B30" s="2">
        <v>28</v>
      </c>
      <c r="C30" s="2"/>
      <c r="D30" s="2"/>
      <c r="E30" s="2"/>
      <c r="F30" s="2"/>
      <c r="G30" s="2">
        <f t="shared" si="0"/>
        <v>0</v>
      </c>
      <c r="H30" s="2"/>
      <c r="I30" s="2"/>
      <c r="J30" s="2"/>
      <c r="K30" s="2"/>
    </row>
    <row r="31" spans="2:11" x14ac:dyDescent="0.3">
      <c r="B31" s="2">
        <v>29</v>
      </c>
      <c r="C31" s="2"/>
      <c r="D31" s="2"/>
      <c r="E31" s="2"/>
      <c r="F31" s="2"/>
      <c r="G31" s="2">
        <f t="shared" si="0"/>
        <v>0</v>
      </c>
      <c r="H31" s="2"/>
      <c r="I31" s="2"/>
      <c r="J31" s="2"/>
      <c r="K31" s="2"/>
    </row>
    <row r="32" spans="2:11" x14ac:dyDescent="0.3">
      <c r="B32" s="2">
        <v>30</v>
      </c>
      <c r="C32" s="2"/>
      <c r="D32" s="2"/>
      <c r="E32" s="2"/>
      <c r="F32" s="2"/>
      <c r="G32" s="2">
        <f t="shared" si="0"/>
        <v>0</v>
      </c>
      <c r="H32" s="2"/>
      <c r="I32" s="2"/>
      <c r="J32" s="2"/>
      <c r="K32" s="2"/>
    </row>
    <row r="33" spans="2:11" x14ac:dyDescent="0.3">
      <c r="B33" s="1"/>
      <c r="C33" s="1"/>
      <c r="D33" s="1"/>
      <c r="E33" s="1"/>
      <c r="F33" s="7" t="s">
        <v>62</v>
      </c>
      <c r="G33" s="7">
        <f>SUM(G3:G32,V8:V10)</f>
        <v>52793</v>
      </c>
      <c r="H33" s="1"/>
      <c r="I33" s="1"/>
      <c r="J33" s="1"/>
      <c r="K33" s="1"/>
    </row>
  </sheetData>
  <mergeCells count="4">
    <mergeCell ref="D4:D5"/>
    <mergeCell ref="D6:D7"/>
    <mergeCell ref="D8:D9"/>
    <mergeCell ref="D10:D11"/>
  </mergeCells>
  <hyperlinks>
    <hyperlink ref="I7" r:id="rId1" xr:uid="{53533C6A-643D-D14B-A8E7-D3483E52804C}"/>
    <hyperlink ref="I12" r:id="rId2" xr:uid="{647788A8-BBB9-B44B-AEE9-79E930A09E93}"/>
    <hyperlink ref="I13" r:id="rId3" xr:uid="{E08D2D0F-86AE-3646-B06F-0DB841A54251}"/>
    <hyperlink ref="I14" r:id="rId4" xr:uid="{F660DA33-A592-BD46-B044-59520133321A}"/>
    <hyperlink ref="I15" r:id="rId5" xr:uid="{27A7E95B-DF2B-754F-A66C-E0A3E2885B3D}"/>
    <hyperlink ref="I5" r:id="rId6" xr:uid="{0FD9DE23-34C7-E74E-8489-51FB2C8D62CF}"/>
    <hyperlink ref="I3" r:id="rId7" xr:uid="{6EF8CA09-DBF1-844E-A0E0-944B5C85ECFC}"/>
    <hyperlink ref="I4" r:id="rId8" display="https://www.digikey.in/en/products/detail/adafruit-industries-llc/4633/12396897?cur=INR&amp;lang=en&amp;utm_adgroup=&amp;utm_source=google&amp;utm_medium=cpc&amp;utm_campaign=PMax%20Shopping_Product_Zombie%20SKUs&amp;utm_term=&amp;productid=12396897&amp;utm_content=&amp;utm_id=go_cmp-19871287595_adg-_ad-__dev-c_ext-_prd-12396897_sig-CjwKCAiA9ourBhAVEiwA3L5RFinPFRubNDo9Unhirm00vbkq3ZHQmT2zDa5_5Edi9c6sdY3dnP0_MBoC2owQAvD_BwE&amp;gad_source=1&amp;gclid=CjwKCAiA9ourBhAVEiwA3L5RFinPFRubNDo9Unhirm00vbkq3ZHQmT2zDa5_5Edi9c6sdY3dnP0_MBoC2owQAvD_BwE" xr:uid="{F7C1041D-6BC1-0949-8ECE-DAD639C0D23F}"/>
    <hyperlink ref="I6" r:id="rId9" xr:uid="{B59160CA-55F6-B346-88B0-E148BC27466F}"/>
    <hyperlink ref="I8" r:id="rId10" xr:uid="{1CFA8EC9-9848-6745-8146-6DF2B1B6DD34}"/>
    <hyperlink ref="I10" r:id="rId11" xr:uid="{98E8FA8C-618A-8845-924C-22E5C1B50655}"/>
    <hyperlink ref="I18" r:id="rId12" xr:uid="{A7F43662-6E31-444C-8DAC-FA6C5AAC7E3D}"/>
    <hyperlink ref="I19" r:id="rId13" xr:uid="{68BFAF13-08F2-5D4E-A4B9-2ED24F42E9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Indian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MONISH - 210953388</dc:creator>
  <cp:lastModifiedBy>KEERATRAJ SINGH - 210906388</cp:lastModifiedBy>
  <dcterms:created xsi:type="dcterms:W3CDTF">2023-11-26T17:53:15Z</dcterms:created>
  <dcterms:modified xsi:type="dcterms:W3CDTF">2023-12-13T08:26:49Z</dcterms:modified>
</cp:coreProperties>
</file>