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K:\projects\MY_PROJECTS\web_application\backend\data\contracts\contractData\"/>
    </mc:Choice>
  </mc:AlternateContent>
  <xr:revisionPtr revIDLastSave="0" documentId="13_ncr:1_{90BF7CC4-1047-49B0-BC0B-DB2559B37605}" xr6:coauthVersionLast="47" xr6:coauthVersionMax="47" xr10:uidLastSave="{00000000-0000-0000-0000-000000000000}"/>
  <bookViews>
    <workbookView xWindow="-120" yWindow="-120" windowWidth="29040" windowHeight="15840" firstSheet="2" activeTab="6" xr2:uid="{4AAAB276-E881-4B9F-B447-DB4F3993933A}"/>
  </bookViews>
  <sheets>
    <sheet name="Projects" sheetId="2" r:id="rId1"/>
    <sheet name="sub Company" sheetId="3" r:id="rId2"/>
    <sheet name="Project Stages" sheetId="1" r:id="rId3"/>
    <sheet name="SLS 573 Elements" sheetId="4" r:id="rId4"/>
    <sheet name="Sub Contract works" sheetId="5" r:id="rId5"/>
    <sheet name="material" sheetId="7" r:id="rId6"/>
    <sheet name="material on brand" sheetId="6"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 i="6" l="1" a="1"/>
  <c r="D2" i="6" s="1"/>
  <c r="C3" i="6"/>
  <c r="C4" i="6"/>
  <c r="C2" i="6"/>
  <c r="B9" i="7"/>
  <c r="C9" i="7" s="1"/>
  <c r="B8" i="7"/>
  <c r="C8" i="7" s="1"/>
  <c r="B7" i="7"/>
  <c r="C7" i="7" s="1"/>
  <c r="B6" i="7"/>
  <c r="C6" i="7" s="1"/>
  <c r="B5" i="7"/>
  <c r="C5" i="7" s="1"/>
  <c r="B4" i="7"/>
  <c r="C4" i="7" s="1"/>
  <c r="B3" i="7"/>
  <c r="C3" i="7" s="1"/>
  <c r="B2" i="7"/>
  <c r="C2" i="7" s="1"/>
  <c r="D2" i="7" l="1" a="1"/>
  <c r="D2" i="7" s="1"/>
  <c r="H2" i="3" l="1" a="1"/>
  <c r="H2" i="3" s="1"/>
  <c r="C14" i="1"/>
  <c r="B14" i="1"/>
  <c r="C8" i="1"/>
  <c r="C12" i="1"/>
  <c r="B5" i="1"/>
  <c r="C5" i="1" s="1"/>
  <c r="B6" i="1"/>
  <c r="C6" i="1" s="1"/>
  <c r="B7" i="1"/>
  <c r="C7" i="1" s="1"/>
  <c r="B8" i="1"/>
  <c r="B9" i="1"/>
  <c r="C9" i="1" s="1"/>
  <c r="B10" i="1"/>
  <c r="C10" i="1" s="1"/>
  <c r="B11" i="1"/>
  <c r="C11" i="1" s="1"/>
  <c r="B12" i="1"/>
  <c r="B13" i="1"/>
  <c r="C13" i="1" s="1"/>
  <c r="B3" i="1"/>
  <c r="C3" i="1" s="1"/>
  <c r="B4" i="1"/>
  <c r="C4" i="1" s="1"/>
  <c r="B2" i="1"/>
  <c r="C2" i="1" s="1"/>
  <c r="G3" i="3"/>
  <c r="G4" i="3"/>
  <c r="G5" i="3"/>
  <c r="G6" i="3"/>
  <c r="G7" i="3"/>
  <c r="G8" i="3"/>
  <c r="G9" i="3"/>
  <c r="G2" i="3"/>
  <c r="D3" i="3"/>
  <c r="D4" i="3"/>
  <c r="D5" i="3"/>
  <c r="D6" i="3"/>
  <c r="D7" i="3"/>
  <c r="D8" i="3"/>
  <c r="D9" i="3"/>
  <c r="D2" i="3"/>
  <c r="F9" i="3"/>
  <c r="E9" i="3"/>
  <c r="F8" i="3"/>
  <c r="E8" i="3"/>
  <c r="F7" i="3"/>
  <c r="E7" i="3"/>
  <c r="F6" i="3"/>
  <c r="E6" i="3"/>
  <c r="F5" i="3"/>
  <c r="E5" i="3"/>
  <c r="F4" i="3"/>
  <c r="E4" i="3"/>
  <c r="F3" i="3"/>
  <c r="E3" i="3"/>
  <c r="F2" i="3"/>
  <c r="E2" i="3"/>
  <c r="F2" i="2" a="1"/>
  <c r="F2" i="2" s="1"/>
  <c r="D9" i="2"/>
  <c r="C9" i="2"/>
  <c r="E9" i="2" s="1"/>
  <c r="D8" i="2"/>
  <c r="C8" i="2"/>
  <c r="E8" i="2" s="1"/>
  <c r="D7" i="2"/>
  <c r="C7" i="2"/>
  <c r="E7" i="2" s="1"/>
  <c r="D6" i="2"/>
  <c r="C6" i="2"/>
  <c r="E6" i="2" s="1"/>
  <c r="D5" i="2"/>
  <c r="C5" i="2"/>
  <c r="E5" i="2" s="1"/>
  <c r="D4" i="2"/>
  <c r="C4" i="2"/>
  <c r="D3" i="2"/>
  <c r="C3" i="2"/>
  <c r="D2" i="2"/>
  <c r="C2" i="2"/>
  <c r="D2" i="1" l="1" a="1"/>
  <c r="D2" i="1" s="1"/>
  <c r="E3" i="2"/>
  <c r="E2" i="2"/>
  <c r="E4"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<sst xmlns="http://schemas.openxmlformats.org/spreadsheetml/2006/main" count="129" uniqueCount="100">
  <si>
    <t>Preliminaries</t>
  </si>
  <si>
    <t>Roof Work</t>
  </si>
  <si>
    <t>Doors &amp; Windows</t>
  </si>
  <si>
    <t>Wall Finishes</t>
  </si>
  <si>
    <t>Floor Finishes</t>
  </si>
  <si>
    <t>Metal Work</t>
  </si>
  <si>
    <t>Painting &amp; Decorating</t>
  </si>
  <si>
    <t>Water Supply, Sewerage &amp; Drainage Work</t>
  </si>
  <si>
    <t>Electrical Installation</t>
  </si>
  <si>
    <t xml:space="preserve">Ground Floor </t>
  </si>
  <si>
    <t xml:space="preserve">First Floor </t>
  </si>
  <si>
    <t>Roof Terrece Floor</t>
  </si>
  <si>
    <t>Proposed Residance for Mr Kuganeshan at Gampola</t>
  </si>
  <si>
    <t>Proposed Residance for Mrs Pavithra at Maspotha</t>
  </si>
  <si>
    <t>Proposed Residance for Mr Lakmal at Malkaduwawa</t>
  </si>
  <si>
    <t>Proposed Hotel for Mr Nisar at Aniwattha</t>
  </si>
  <si>
    <t>Director`s House</t>
  </si>
  <si>
    <t>Proposed Residance for Dr Chanaka at Iriyagama</t>
  </si>
  <si>
    <t>Proposed Residance for Mr Harsha at Mahakanda</t>
  </si>
  <si>
    <t>Proposed Residance for Mr Manawa at Kotte</t>
  </si>
  <si>
    <t>Nawarathne`s Company</t>
  </si>
  <si>
    <t>Bandara`s Company</t>
  </si>
  <si>
    <t>Premasiri`s Company</t>
  </si>
  <si>
    <t>Susantha`s Company</t>
  </si>
  <si>
    <t>Niml`s Company</t>
  </si>
  <si>
    <t>Pradeep`s Company</t>
  </si>
  <si>
    <t>Buddhika`s Company</t>
  </si>
  <si>
    <t>Keerthi`s Company</t>
  </si>
  <si>
    <t>Excavation &amp; Erathwork</t>
  </si>
  <si>
    <t>Concrete works</t>
  </si>
  <si>
    <t>Masonary works</t>
  </si>
  <si>
    <t>Reinforcement works</t>
  </si>
  <si>
    <t>Water proofing work</t>
  </si>
  <si>
    <t>Metal work</t>
  </si>
  <si>
    <t>Wood work</t>
  </si>
  <si>
    <t>Cladding</t>
  </si>
  <si>
    <t>Partitions/Lining/Suspended Ceilings</t>
  </si>
  <si>
    <t>Roof Covering / Roof Plumbing</t>
  </si>
  <si>
    <t>Plumbing / Sanitary Installation</t>
  </si>
  <si>
    <t>Machanical Installation</t>
  </si>
  <si>
    <t>Floor/Wall/Ceiling Finishes</t>
  </si>
  <si>
    <t>Glazing/Infill panels</t>
  </si>
  <si>
    <t>Painting</t>
  </si>
  <si>
    <t>Drainage Systems</t>
  </si>
  <si>
    <t>External Works</t>
  </si>
  <si>
    <t>Site Accommodation (Site hut, Stors)</t>
  </si>
  <si>
    <t>Scafolding works</t>
  </si>
  <si>
    <t>Day works</t>
  </si>
  <si>
    <t>Demolishion</t>
  </si>
  <si>
    <t>Demolishion ?</t>
  </si>
  <si>
    <t>Site Clearing</t>
  </si>
  <si>
    <t>Removing Trees</t>
  </si>
  <si>
    <t>nr</t>
  </si>
  <si>
    <t>Column Footing  4' 0" x 4' 0"x 3' 0"</t>
  </si>
  <si>
    <t xml:space="preserve">Column pit Excavation </t>
  </si>
  <si>
    <t>Wall Tranches</t>
  </si>
  <si>
    <t>Water Disposal</t>
  </si>
  <si>
    <t>Backfilling</t>
  </si>
  <si>
    <t>item</t>
  </si>
  <si>
    <t>cube</t>
  </si>
  <si>
    <t>Screed concrete</t>
  </si>
  <si>
    <t>Form work</t>
  </si>
  <si>
    <t>Reinforcement</t>
  </si>
  <si>
    <t>ft2</t>
  </si>
  <si>
    <t>kg</t>
  </si>
  <si>
    <t>slab concrete</t>
  </si>
  <si>
    <t>bag</t>
  </si>
  <si>
    <t>Mr Kuganeshan</t>
  </si>
  <si>
    <t>Mr Harsha Priyankara</t>
  </si>
  <si>
    <t>Mrs Pavithra Anuradhi</t>
  </si>
  <si>
    <t>Mr Lakmal Dharmarathne</t>
  </si>
  <si>
    <t>Mr H.M.A Suhail</t>
  </si>
  <si>
    <t>Mr Sandaruwan Somarathne</t>
  </si>
  <si>
    <t>Mr Manawa Ranasinghe</t>
  </si>
  <si>
    <t>Dr Chanaka Kahathuduwa</t>
  </si>
  <si>
    <t>Nawarathne</t>
  </si>
  <si>
    <t>Bandara</t>
  </si>
  <si>
    <t>Susantha</t>
  </si>
  <si>
    <t>Pradeep</t>
  </si>
  <si>
    <t>Buddhika</t>
  </si>
  <si>
    <t>Keerthi</t>
  </si>
  <si>
    <t>Rathnayake</t>
  </si>
  <si>
    <t>Fenando</t>
  </si>
  <si>
    <t> Premasiri</t>
  </si>
  <si>
    <t>Weerasinghe</t>
  </si>
  <si>
    <t>Nimal</t>
  </si>
  <si>
    <t>Niroshan</t>
  </si>
  <si>
    <t>Nawarunna</t>
  </si>
  <si>
    <t>Welagedara</t>
  </si>
  <si>
    <t>Sub Structure</t>
  </si>
  <si>
    <t>plumbing</t>
  </si>
  <si>
    <t>electrical</t>
  </si>
  <si>
    <t>wall finishes</t>
  </si>
  <si>
    <t>floor &amp; wall tiles</t>
  </si>
  <si>
    <t>cement</t>
  </si>
  <si>
    <t>steel</t>
  </si>
  <si>
    <t>sand</t>
  </si>
  <si>
    <t>brick</t>
  </si>
  <si>
    <t>Grade</t>
  </si>
  <si>
    <t>plumStandardId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</si>
</sst>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3" x14ac:knownFonts="1">
    <font>
      <sz val="11"/>
      <color theme="1"/>
      <name val="Calibri"/>
      <family val="2"/>
      <scheme val="minor"/>
    </font>
    <font>
      <sz val="10"/>
      <name val="Arial"/>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43" fontId="1" fillId="0" borderId="0" applyFont="0" applyFill="0" applyBorder="0" applyAlignment="0" applyProtection="0"/>
  </cellStyleXfs>
  <cellXfs count="7">
    <xf numFmtId="0" fontId="0" fillId="0" borderId="0" xfId="0"/>
    <xf numFmtId="0" fontId="2" fillId="0" borderId="0" xfId="0" applyFont="1"/>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vertical="center"/>
    </xf>
    <xf numFmtId="0" fontId="0" fillId="0" borderId="0" xfId="0" applyAlignment="1">
      <alignment horizontal="center"/>
    </xf>
  </cellXfs>
  <cellStyles count="3">
    <cellStyle name="Comma 2" xfId="2" xr:uid="{382620F7-0C49-453B-9B48-E6E386CE9E1E}"/>
    <cellStyle name="Normal" xfId="0" builtinId="0"/>
    <cellStyle name="Normal 4 2" xfId="1" xr:uid="{64DA10AA-DF46-4671-9884-A90A19D4D31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A896FE-D75C-422A-AFD4-890438565CD7}">
  <dimension ref="A2:F9"/>
  <sheetViews>
    <sheetView topLeftCell="C1" workbookViewId="0">
      <selection activeCell="F2" sqref="F2"/>
    </sheetView>
  </sheetViews>
  <sheetFormatPr defaultRowHeight="15" x14ac:dyDescent="0.25"/>
  <cols>
    <col min="1" max="1" width="47.5703125" style="4" bestFit="1" customWidth="1"/>
    <col min="2" max="2" width="23.7109375" style="4" bestFit="1" customWidth="1"/>
    <col min="3" max="3" width="18" style="3" customWidth="1"/>
    <col min="4" max="4" width="19" style="3" customWidth="1"/>
    <col min="5" max="5" width="32.85546875" style="4" customWidth="1"/>
    <col min="6" max="6" width="32.85546875" style="5" customWidth="1"/>
  </cols>
  <sheetData>
    <row r="2" spans="1:6" ht="60" x14ac:dyDescent="0.25">
      <c r="A2" s="4" t="s">
        <v>12</v>
      </c>
      <c r="B2" s="4" t="s">
        <v>67</v>
      </c>
      <c r="C2" s="3" t="str">
        <f t="shared" ref="C2:D9" si="0">_xlfn.CONCAT(""""&amp;A2&amp;"""")</f>
        <v>"Proposed Residance for Mr Kuganeshan at Gampola"</v>
      </c>
      <c r="D2" s="3" t="str">
        <f t="shared" si="0"/>
        <v>"Mr Kuganeshan"</v>
      </c>
      <c r="E2" s="4" t="str">
        <f>_xlfn.CONCAT( "(",C2,", ", D2,")")</f>
        <v>("Proposed Residance for Mr Kuganeshan at Gampola", "Mr Kuganeshan")</v>
      </c>
      <c r="F2" s="5" t="str" cm="1">
        <f t="array" ref="F2">_xlfn.CONCAT("INSERT INTO Project (projectName,clientName) VALUES",(TRANSPOSE(E2:E9)&amp;","))</f>
        <v>INSERT INTO Project (projectName,clientName) VALUES("Proposed Residance for Mr Kuganeshan at Gampola", "Mr Kuganeshan"),("Proposed Residance for Mr Lakmal at Malkaduwawa", "Mr Lakmal Dharmarathne"),("Proposed Residance for Mrs Pavithra at Maspotha", "Mrs Pavithra Anuradhi"),("Proposed Residance for Dr Chanaka at Iriyagama", "Dr Chanaka Kahathuduwa"),("Proposed Residance for Mr Harsha at Mahakanda", "Mr Harsha Priyankara"),("Proposed Hotel for Mr Nisar at Aniwattha", "Mr H.M.A Suhail"),("Director`s House", "Mr Sandaruwan Somarathne"),("Proposed Residance for Mr Manawa at Kotte", "Mr Manawa Ranasinghe"),</v>
      </c>
    </row>
    <row r="3" spans="1:6" ht="60" x14ac:dyDescent="0.25">
      <c r="A3" s="4" t="s">
        <v>14</v>
      </c>
      <c r="B3" s="4" t="s">
        <v>70</v>
      </c>
      <c r="C3" s="3" t="str">
        <f t="shared" si="0"/>
        <v>"Proposed Residance for Mr Lakmal at Malkaduwawa"</v>
      </c>
      <c r="D3" s="3" t="str">
        <f t="shared" si="0"/>
        <v>"Mr Lakmal Dharmarathne"</v>
      </c>
      <c r="E3" s="4" t="str">
        <f t="shared" ref="E3:E9" si="1">_xlfn.CONCAT( "(",C3,", ", D3,")")</f>
        <v>("Proposed Residance for Mr Lakmal at Malkaduwawa", "Mr Lakmal Dharmarathne")</v>
      </c>
    </row>
    <row r="4" spans="1:6" ht="60" x14ac:dyDescent="0.25">
      <c r="A4" s="4" t="s">
        <v>13</v>
      </c>
      <c r="B4" s="4" t="s">
        <v>69</v>
      </c>
      <c r="C4" s="3" t="str">
        <f t="shared" si="0"/>
        <v>"Proposed Residance for Mrs Pavithra at Maspotha"</v>
      </c>
      <c r="D4" s="3" t="str">
        <f t="shared" si="0"/>
        <v>"Mrs Pavithra Anuradhi"</v>
      </c>
      <c r="E4" s="4" t="str">
        <f t="shared" si="1"/>
        <v>("Proposed Residance for Mrs Pavithra at Maspotha", "Mrs Pavithra Anuradhi")</v>
      </c>
    </row>
    <row r="5" spans="1:6" ht="60" x14ac:dyDescent="0.25">
      <c r="A5" s="4" t="s">
        <v>17</v>
      </c>
      <c r="B5" s="4" t="s">
        <v>74</v>
      </c>
      <c r="C5" s="3" t="str">
        <f t="shared" si="0"/>
        <v>"Proposed Residance for Dr Chanaka at Iriyagama"</v>
      </c>
      <c r="D5" s="3" t="str">
        <f t="shared" si="0"/>
        <v>"Dr Chanaka Kahathuduwa"</v>
      </c>
      <c r="E5" s="4" t="str">
        <f t="shared" si="1"/>
        <v>("Proposed Residance for Dr Chanaka at Iriyagama", "Dr Chanaka Kahathuduwa")</v>
      </c>
    </row>
    <row r="6" spans="1:6" ht="60" x14ac:dyDescent="0.25">
      <c r="A6" s="4" t="s">
        <v>18</v>
      </c>
      <c r="B6" s="4" t="s">
        <v>68</v>
      </c>
      <c r="C6" s="3" t="str">
        <f t="shared" si="0"/>
        <v>"Proposed Residance for Mr Harsha at Mahakanda"</v>
      </c>
      <c r="D6" s="3" t="str">
        <f t="shared" si="0"/>
        <v>"Mr Harsha Priyankara"</v>
      </c>
      <c r="E6" s="4" t="str">
        <f t="shared" si="1"/>
        <v>("Proposed Residance for Mr Harsha at Mahakanda", "Mr Harsha Priyankara")</v>
      </c>
    </row>
    <row r="7" spans="1:6" ht="45" x14ac:dyDescent="0.25">
      <c r="A7" s="4" t="s">
        <v>15</v>
      </c>
      <c r="B7" s="4" t="s">
        <v>71</v>
      </c>
      <c r="C7" s="3" t="str">
        <f t="shared" si="0"/>
        <v>"Proposed Hotel for Mr Nisar at Aniwattha"</v>
      </c>
      <c r="D7" s="3" t="str">
        <f t="shared" si="0"/>
        <v>"Mr H.M.A Suhail"</v>
      </c>
      <c r="E7" s="4" t="str">
        <f t="shared" si="1"/>
        <v>("Proposed Hotel for Mr Nisar at Aniwattha", "Mr H.M.A Suhail")</v>
      </c>
    </row>
    <row r="8" spans="1:6" ht="30" x14ac:dyDescent="0.25">
      <c r="A8" s="4" t="s">
        <v>16</v>
      </c>
      <c r="B8" s="4" t="s">
        <v>72</v>
      </c>
      <c r="C8" s="3" t="str">
        <f t="shared" si="0"/>
        <v>"Director`s House"</v>
      </c>
      <c r="D8" s="3" t="str">
        <f t="shared" si="0"/>
        <v>"Mr Sandaruwan Somarathne"</v>
      </c>
      <c r="E8" s="4" t="str">
        <f t="shared" si="1"/>
        <v>("Director`s House", "Mr Sandaruwan Somarathne")</v>
      </c>
    </row>
    <row r="9" spans="1:6" ht="45" x14ac:dyDescent="0.25">
      <c r="A9" s="4" t="s">
        <v>19</v>
      </c>
      <c r="B9" s="4" t="s">
        <v>73</v>
      </c>
      <c r="C9" s="3" t="str">
        <f t="shared" si="0"/>
        <v>"Proposed Residance for Mr Manawa at Kotte"</v>
      </c>
      <c r="D9" s="3" t="str">
        <f t="shared" si="0"/>
        <v>"Mr Manawa Ranasinghe"</v>
      </c>
      <c r="E9" s="4" t="str">
        <f t="shared" si="1"/>
        <v>("Proposed Residance for Mr Manawa at Kotte", "Mr Manawa Ranasinghe")</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FA20A-B232-4B37-B2C6-2EBD34237702}">
  <dimension ref="A2:H9"/>
  <sheetViews>
    <sheetView workbookViewId="0">
      <selection activeCell="E18" sqref="E18"/>
    </sheetView>
  </sheetViews>
  <sheetFormatPr defaultRowHeight="15" x14ac:dyDescent="0.25"/>
  <cols>
    <col min="1" max="1" width="22.42578125" bestFit="1" customWidth="1"/>
    <col min="2" max="2" width="11.85546875" bestFit="1" customWidth="1"/>
    <col min="3" max="3" width="12.7109375" bestFit="1" customWidth="1"/>
    <col min="4" max="4" width="26.28515625" customWidth="1"/>
    <col min="5" max="5" width="18" style="3" customWidth="1"/>
    <col min="6" max="6" width="19" style="3" customWidth="1"/>
    <col min="7" max="7" width="47.42578125" style="4" customWidth="1"/>
    <col min="8" max="8" width="32.85546875" style="5" customWidth="1"/>
  </cols>
  <sheetData>
    <row r="2" spans="1:8" x14ac:dyDescent="0.25">
      <c r="A2" t="s">
        <v>20</v>
      </c>
      <c r="B2" t="s">
        <v>75</v>
      </c>
      <c r="C2" t="s">
        <v>76</v>
      </c>
      <c r="D2" s="3" t="str">
        <f>_xlfn.CONCAT(""""&amp;A2&amp;"""")</f>
        <v>"Nawarathne`s Company"</v>
      </c>
      <c r="E2" s="3" t="str">
        <f>_xlfn.CONCAT(""""&amp;B2&amp;"""")</f>
        <v>"Nawarathne"</v>
      </c>
      <c r="F2" s="3" t="str">
        <f>_xlfn.CONCAT(""""&amp;C2&amp;"""")</f>
        <v>"Bandara"</v>
      </c>
      <c r="G2" s="4" t="str">
        <f>_xlfn.CONCAT( "(",A2,", ", B2,", ", C2,")")</f>
        <v>(Nawarathne`s Company, Nawarathne, Bandara)</v>
      </c>
      <c r="H2" s="5" t="str" cm="1">
        <f t="array" ref="H2">_xlfn.CONCAT("INSERT INTO SubCompany (subCompanyName,clientName) VALUES",(TRANSPOSE(G2:G9)&amp;","))</f>
        <v>INSERT INTO SubCompany (subCompanyName,clientName) VALUES(Nawarathne`s Company, Nawarathne, Bandara),(Bandara`s Company, Bandara, Rathnayake),(Premasiri`s Company,  Premasiri, Fenando),(Susantha`s Company, Susantha, Weerasinghe),(Niml`s Company, Nimal, Rathnayake),(Pradeep`s Company, Pradeep, Niroshan),(Buddhika`s Company, Buddhika, Nawarunna),(Keerthi`s Company, Keerthi, Welagedara),</v>
      </c>
    </row>
    <row r="3" spans="1:8" x14ac:dyDescent="0.25">
      <c r="A3" t="s">
        <v>21</v>
      </c>
      <c r="B3" t="s">
        <v>76</v>
      </c>
      <c r="C3" t="s">
        <v>81</v>
      </c>
      <c r="D3" s="3" t="str">
        <f t="shared" ref="D3:D9" si="0">_xlfn.CONCAT(""""&amp;A3&amp;"""")</f>
        <v>"Bandara`s Company"</v>
      </c>
      <c r="E3" s="3" t="str">
        <f t="shared" ref="E3:F9" si="1">_xlfn.CONCAT(""""&amp;B3&amp;"""")</f>
        <v>"Bandara"</v>
      </c>
      <c r="F3" s="3" t="str">
        <f t="shared" si="1"/>
        <v>"Rathnayake"</v>
      </c>
      <c r="G3" s="4" t="str">
        <f t="shared" ref="G3:G9" si="2">_xlfn.CONCAT( "(",A3,", ", B3,", ", C3,")")</f>
        <v>(Bandara`s Company, Bandara, Rathnayake)</v>
      </c>
    </row>
    <row r="4" spans="1:8" x14ac:dyDescent="0.25">
      <c r="A4" t="s">
        <v>22</v>
      </c>
      <c r="B4" t="s">
        <v>83</v>
      </c>
      <c r="C4" t="s">
        <v>82</v>
      </c>
      <c r="D4" s="3" t="str">
        <f t="shared" si="0"/>
        <v>"Premasiri`s Company"</v>
      </c>
      <c r="E4" s="3" t="str">
        <f t="shared" si="1"/>
        <v>" Premasiri"</v>
      </c>
      <c r="F4" s="3" t="str">
        <f t="shared" si="1"/>
        <v>"Fenando"</v>
      </c>
      <c r="G4" s="4" t="str">
        <f t="shared" si="2"/>
        <v>(Premasiri`s Company,  Premasiri, Fenando)</v>
      </c>
    </row>
    <row r="5" spans="1:8" x14ac:dyDescent="0.25">
      <c r="A5" t="s">
        <v>23</v>
      </c>
      <c r="B5" t="s">
        <v>77</v>
      </c>
      <c r="C5" t="s">
        <v>84</v>
      </c>
      <c r="D5" s="3" t="str">
        <f t="shared" si="0"/>
        <v>"Susantha`s Company"</v>
      </c>
      <c r="E5" s="3" t="str">
        <f t="shared" si="1"/>
        <v>"Susantha"</v>
      </c>
      <c r="F5" s="3" t="str">
        <f t="shared" si="1"/>
        <v>"Weerasinghe"</v>
      </c>
      <c r="G5" s="4" t="str">
        <f t="shared" si="2"/>
        <v>(Susantha`s Company, Susantha, Weerasinghe)</v>
      </c>
    </row>
    <row r="6" spans="1:8" x14ac:dyDescent="0.25">
      <c r="A6" t="s">
        <v>24</v>
      </c>
      <c r="B6" t="s">
        <v>85</v>
      </c>
      <c r="C6" t="s">
        <v>81</v>
      </c>
      <c r="D6" s="3" t="str">
        <f t="shared" si="0"/>
        <v>"Niml`s Company"</v>
      </c>
      <c r="E6" s="3" t="str">
        <f t="shared" si="1"/>
        <v>"Nimal"</v>
      </c>
      <c r="F6" s="3" t="str">
        <f t="shared" si="1"/>
        <v>"Rathnayake"</v>
      </c>
      <c r="G6" s="4" t="str">
        <f t="shared" si="2"/>
        <v>(Niml`s Company, Nimal, Rathnayake)</v>
      </c>
    </row>
    <row r="7" spans="1:8" x14ac:dyDescent="0.25">
      <c r="A7" t="s">
        <v>25</v>
      </c>
      <c r="B7" t="s">
        <v>78</v>
      </c>
      <c r="C7" t="s">
        <v>86</v>
      </c>
      <c r="D7" s="3" t="str">
        <f t="shared" si="0"/>
        <v>"Pradeep`s Company"</v>
      </c>
      <c r="E7" s="3" t="str">
        <f t="shared" si="1"/>
        <v>"Pradeep"</v>
      </c>
      <c r="F7" s="3" t="str">
        <f t="shared" si="1"/>
        <v>"Niroshan"</v>
      </c>
      <c r="G7" s="4" t="str">
        <f t="shared" si="2"/>
        <v>(Pradeep`s Company, Pradeep, Niroshan)</v>
      </c>
    </row>
    <row r="8" spans="1:8" x14ac:dyDescent="0.25">
      <c r="A8" t="s">
        <v>26</v>
      </c>
      <c r="B8" t="s">
        <v>79</v>
      </c>
      <c r="C8" t="s">
        <v>87</v>
      </c>
      <c r="D8" s="3" t="str">
        <f t="shared" si="0"/>
        <v>"Buddhika`s Company"</v>
      </c>
      <c r="E8" s="3" t="str">
        <f t="shared" si="1"/>
        <v>"Buddhika"</v>
      </c>
      <c r="F8" s="3" t="str">
        <f t="shared" si="1"/>
        <v>"Nawarunna"</v>
      </c>
      <c r="G8" s="4" t="str">
        <f t="shared" si="2"/>
        <v>(Buddhika`s Company, Buddhika, Nawarunna)</v>
      </c>
    </row>
    <row r="9" spans="1:8" x14ac:dyDescent="0.25">
      <c r="A9" t="s">
        <v>27</v>
      </c>
      <c r="B9" t="s">
        <v>80</v>
      </c>
      <c r="C9" t="s">
        <v>88</v>
      </c>
      <c r="D9" s="3" t="str">
        <f t="shared" si="0"/>
        <v>"Keerthi`s Company"</v>
      </c>
      <c r="E9" s="3" t="str">
        <f t="shared" si="1"/>
        <v>"Keerthi"</v>
      </c>
      <c r="F9" s="3" t="str">
        <f t="shared" si="1"/>
        <v>"Welagedara"</v>
      </c>
      <c r="G9" s="4" t="str">
        <f t="shared" si="2"/>
        <v>(Keerthi`s Company, Keerthi, Welagedara)</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441751-FEB9-4E1F-9733-8A925E8D0EF3}">
  <dimension ref="A2:D14"/>
  <sheetViews>
    <sheetView workbookViewId="0">
      <selection activeCell="B1" sqref="B1:D1048576"/>
    </sheetView>
  </sheetViews>
  <sheetFormatPr defaultRowHeight="15" x14ac:dyDescent="0.25"/>
  <cols>
    <col min="1" max="1" width="38.85546875" bestFit="1" customWidth="1"/>
    <col min="2" max="2" width="40.5703125" bestFit="1" customWidth="1"/>
    <col min="3" max="3" width="42.140625" bestFit="1" customWidth="1"/>
  </cols>
  <sheetData>
    <row r="2" spans="1:4" x14ac:dyDescent="0.25">
      <c r="A2" t="s">
        <v>0</v>
      </c>
      <c r="B2" s="2" t="str">
        <f>_xlfn.CONCAT(""""&amp;A2&amp;"""")</f>
        <v>"Preliminaries"</v>
      </c>
      <c r="C2" s="2" t="str">
        <f>_xlfn.CONCAT( "(",B2,")")</f>
        <v>("Preliminaries")</v>
      </c>
      <c r="D2" t="str" cm="1">
        <f t="array" ref="D2">_xlfn.CONCAT("INSERT INTO plumtypes (plumPipeType) VALUES",(TRANSPOSE(C2:C4)&amp;","))</f>
        <v>INSERT INTO plumtypes (plumPipeType) VALUES("Preliminaries"),("Sub Structure"),("Ground Floor "),</v>
      </c>
    </row>
    <row r="3" spans="1:4" x14ac:dyDescent="0.25">
      <c r="A3" t="s">
        <v>89</v>
      </c>
      <c r="B3" s="2" t="str">
        <f t="shared" ref="B3:B14" si="0">_xlfn.CONCAT(""""&amp;A3&amp;"""")</f>
        <v>"Sub Structure"</v>
      </c>
      <c r="C3" s="2" t="str">
        <f t="shared" ref="C3:C14" si="1">_xlfn.CONCAT( "(",B3,")")</f>
        <v>("Sub Structure")</v>
      </c>
    </row>
    <row r="4" spans="1:4" x14ac:dyDescent="0.25">
      <c r="A4" t="s">
        <v>9</v>
      </c>
      <c r="B4" s="2" t="str">
        <f t="shared" si="0"/>
        <v>"Ground Floor "</v>
      </c>
      <c r="C4" s="2" t="str">
        <f t="shared" si="1"/>
        <v>("Ground Floor ")</v>
      </c>
    </row>
    <row r="5" spans="1:4" x14ac:dyDescent="0.25">
      <c r="A5" t="s">
        <v>10</v>
      </c>
      <c r="B5" s="2" t="str">
        <f t="shared" si="0"/>
        <v>"First Floor "</v>
      </c>
      <c r="C5" s="2" t="str">
        <f t="shared" si="1"/>
        <v>("First Floor ")</v>
      </c>
    </row>
    <row r="6" spans="1:4" x14ac:dyDescent="0.25">
      <c r="A6" t="s">
        <v>11</v>
      </c>
      <c r="B6" s="2" t="str">
        <f t="shared" si="0"/>
        <v>"Roof Terrece Floor"</v>
      </c>
      <c r="C6" s="2" t="str">
        <f t="shared" si="1"/>
        <v>("Roof Terrece Floor")</v>
      </c>
    </row>
    <row r="7" spans="1:4" x14ac:dyDescent="0.25">
      <c r="A7" t="s">
        <v>1</v>
      </c>
      <c r="B7" s="2" t="str">
        <f t="shared" si="0"/>
        <v>"Roof Work"</v>
      </c>
      <c r="C7" s="2" t="str">
        <f t="shared" si="1"/>
        <v>("Roof Work")</v>
      </c>
    </row>
    <row r="8" spans="1:4" x14ac:dyDescent="0.25">
      <c r="A8" t="s">
        <v>2</v>
      </c>
      <c r="B8" s="2" t="str">
        <f t="shared" si="0"/>
        <v>"Doors &amp; Windows"</v>
      </c>
      <c r="C8" s="2" t="str">
        <f t="shared" si="1"/>
        <v>("Doors &amp; Windows")</v>
      </c>
    </row>
    <row r="9" spans="1:4" x14ac:dyDescent="0.25">
      <c r="A9" t="s">
        <v>3</v>
      </c>
      <c r="B9" s="2" t="str">
        <f t="shared" si="0"/>
        <v>"Wall Finishes"</v>
      </c>
      <c r="C9" s="2" t="str">
        <f t="shared" si="1"/>
        <v>("Wall Finishes")</v>
      </c>
    </row>
    <row r="10" spans="1:4" x14ac:dyDescent="0.25">
      <c r="A10" t="s">
        <v>4</v>
      </c>
      <c r="B10" s="2" t="str">
        <f t="shared" si="0"/>
        <v>"Floor Finishes"</v>
      </c>
      <c r="C10" s="2" t="str">
        <f t="shared" si="1"/>
        <v>("Floor Finishes")</v>
      </c>
    </row>
    <row r="11" spans="1:4" x14ac:dyDescent="0.25">
      <c r="A11" t="s">
        <v>5</v>
      </c>
      <c r="B11" s="2" t="str">
        <f t="shared" si="0"/>
        <v>"Metal Work"</v>
      </c>
      <c r="C11" s="2" t="str">
        <f t="shared" si="1"/>
        <v>("Metal Work")</v>
      </c>
    </row>
    <row r="12" spans="1:4" x14ac:dyDescent="0.25">
      <c r="A12" t="s">
        <v>6</v>
      </c>
      <c r="B12" s="2" t="str">
        <f t="shared" si="0"/>
        <v>"Painting &amp; Decorating"</v>
      </c>
      <c r="C12" s="2" t="str">
        <f t="shared" si="1"/>
        <v>("Painting &amp; Decorating")</v>
      </c>
    </row>
    <row r="13" spans="1:4" x14ac:dyDescent="0.25">
      <c r="A13" t="s">
        <v>7</v>
      </c>
      <c r="B13" s="2" t="str">
        <f t="shared" si="0"/>
        <v>"Water Supply, Sewerage &amp; Drainage Work"</v>
      </c>
      <c r="C13" s="2" t="str">
        <f t="shared" si="1"/>
        <v>("Water Supply, Sewerage &amp; Drainage Work")</v>
      </c>
    </row>
    <row r="14" spans="1:4" x14ac:dyDescent="0.25">
      <c r="A14" t="s">
        <v>8</v>
      </c>
      <c r="B14" s="2" t="str">
        <f t="shared" si="0"/>
        <v>"Electrical Installation"</v>
      </c>
      <c r="C14" s="2" t="str">
        <f t="shared" si="1"/>
        <v>("Electrical Installation")</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DC2F28-066B-43F6-8C50-4862C6D4343A}">
  <dimension ref="A1:A20"/>
  <sheetViews>
    <sheetView workbookViewId="0">
      <selection activeCell="C13" sqref="C13"/>
    </sheetView>
  </sheetViews>
  <sheetFormatPr defaultRowHeight="15" x14ac:dyDescent="0.25"/>
  <cols>
    <col min="1" max="1" width="34.7109375" bestFit="1" customWidth="1"/>
    <col min="3" max="3" width="12.5703125" customWidth="1"/>
  </cols>
  <sheetData>
    <row r="1" spans="1:1" x14ac:dyDescent="0.25">
      <c r="A1" t="s">
        <v>0</v>
      </c>
    </row>
    <row r="2" spans="1:1" x14ac:dyDescent="0.25">
      <c r="A2" t="s">
        <v>48</v>
      </c>
    </row>
    <row r="3" spans="1:1" x14ac:dyDescent="0.25">
      <c r="A3" t="s">
        <v>28</v>
      </c>
    </row>
    <row r="4" spans="1:1" x14ac:dyDescent="0.25">
      <c r="A4" t="s">
        <v>29</v>
      </c>
    </row>
    <row r="5" spans="1:1" x14ac:dyDescent="0.25">
      <c r="A5" t="s">
        <v>30</v>
      </c>
    </row>
    <row r="6" spans="1:1" x14ac:dyDescent="0.25">
      <c r="A6" t="s">
        <v>32</v>
      </c>
    </row>
    <row r="7" spans="1:1" x14ac:dyDescent="0.25">
      <c r="A7" t="s">
        <v>31</v>
      </c>
    </row>
    <row r="8" spans="1:1" x14ac:dyDescent="0.25">
      <c r="A8" t="s">
        <v>33</v>
      </c>
    </row>
    <row r="9" spans="1:1" x14ac:dyDescent="0.25">
      <c r="A9" t="s">
        <v>34</v>
      </c>
    </row>
    <row r="10" spans="1:1" x14ac:dyDescent="0.25">
      <c r="A10" t="s">
        <v>35</v>
      </c>
    </row>
    <row r="11" spans="1:1" x14ac:dyDescent="0.25">
      <c r="A11" t="s">
        <v>36</v>
      </c>
    </row>
    <row r="12" spans="1:1" x14ac:dyDescent="0.25">
      <c r="A12" t="s">
        <v>37</v>
      </c>
    </row>
    <row r="13" spans="1:1" x14ac:dyDescent="0.25">
      <c r="A13" t="s">
        <v>38</v>
      </c>
    </row>
    <row r="14" spans="1:1" x14ac:dyDescent="0.25">
      <c r="A14" t="s">
        <v>39</v>
      </c>
    </row>
    <row r="15" spans="1:1" x14ac:dyDescent="0.25">
      <c r="A15" t="s">
        <v>8</v>
      </c>
    </row>
    <row r="16" spans="1:1" x14ac:dyDescent="0.25">
      <c r="A16" t="s">
        <v>40</v>
      </c>
    </row>
    <row r="17" spans="1:1" x14ac:dyDescent="0.25">
      <c r="A17" t="s">
        <v>41</v>
      </c>
    </row>
    <row r="18" spans="1:1" x14ac:dyDescent="0.25">
      <c r="A18" t="s">
        <v>42</v>
      </c>
    </row>
    <row r="19" spans="1:1" x14ac:dyDescent="0.25">
      <c r="A19" t="s">
        <v>43</v>
      </c>
    </row>
    <row r="20" spans="1:1" x14ac:dyDescent="0.25">
      <c r="A20" t="s">
        <v>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8CDEF1-FC80-40D9-9538-CC89BE1B9C14}">
  <dimension ref="A1:B45"/>
  <sheetViews>
    <sheetView workbookViewId="0">
      <selection activeCell="A25" sqref="A25:XFD25"/>
    </sheetView>
  </sheetViews>
  <sheetFormatPr defaultRowHeight="15" x14ac:dyDescent="0.25"/>
  <cols>
    <col min="1" max="1" width="34.7109375" bestFit="1" customWidth="1"/>
    <col min="3" max="3" width="12.5703125" customWidth="1"/>
  </cols>
  <sheetData>
    <row r="1" spans="1:2" x14ac:dyDescent="0.25">
      <c r="A1" s="1" t="s">
        <v>0</v>
      </c>
    </row>
    <row r="2" spans="1:2" x14ac:dyDescent="0.25">
      <c r="A2" t="s">
        <v>45</v>
      </c>
    </row>
    <row r="3" spans="1:2" x14ac:dyDescent="0.25">
      <c r="A3" t="s">
        <v>46</v>
      </c>
    </row>
    <row r="4" spans="1:2" x14ac:dyDescent="0.25">
      <c r="A4" t="s">
        <v>47</v>
      </c>
    </row>
    <row r="6" spans="1:2" x14ac:dyDescent="0.25">
      <c r="A6" s="1" t="s">
        <v>48</v>
      </c>
    </row>
    <row r="7" spans="1:2" x14ac:dyDescent="0.25">
      <c r="A7" t="s">
        <v>49</v>
      </c>
    </row>
    <row r="9" spans="1:2" x14ac:dyDescent="0.25">
      <c r="A9" s="1" t="s">
        <v>28</v>
      </c>
    </row>
    <row r="10" spans="1:2" x14ac:dyDescent="0.25">
      <c r="A10" t="s">
        <v>50</v>
      </c>
      <c r="B10" t="s">
        <v>58</v>
      </c>
    </row>
    <row r="11" spans="1:2" x14ac:dyDescent="0.25">
      <c r="A11" t="s">
        <v>51</v>
      </c>
      <c r="B11" t="s">
        <v>58</v>
      </c>
    </row>
    <row r="12" spans="1:2" x14ac:dyDescent="0.25">
      <c r="A12" t="s">
        <v>53</v>
      </c>
      <c r="B12" t="s">
        <v>52</v>
      </c>
    </row>
    <row r="13" spans="1:2" x14ac:dyDescent="0.25">
      <c r="A13" t="s">
        <v>54</v>
      </c>
      <c r="B13" t="s">
        <v>59</v>
      </c>
    </row>
    <row r="14" spans="1:2" x14ac:dyDescent="0.25">
      <c r="A14" t="s">
        <v>55</v>
      </c>
      <c r="B14" t="s">
        <v>59</v>
      </c>
    </row>
    <row r="15" spans="1:2" x14ac:dyDescent="0.25">
      <c r="A15" t="s">
        <v>56</v>
      </c>
      <c r="B15" t="s">
        <v>58</v>
      </c>
    </row>
    <row r="16" spans="1:2" x14ac:dyDescent="0.25">
      <c r="A16" t="s">
        <v>57</v>
      </c>
      <c r="B16" t="s">
        <v>59</v>
      </c>
    </row>
    <row r="18" spans="1:2" x14ac:dyDescent="0.25">
      <c r="A18" s="1" t="s">
        <v>29</v>
      </c>
    </row>
    <row r="19" spans="1:2" x14ac:dyDescent="0.25">
      <c r="A19" t="s">
        <v>60</v>
      </c>
      <c r="B19" t="s">
        <v>63</v>
      </c>
    </row>
    <row r="20" spans="1:2" x14ac:dyDescent="0.25">
      <c r="A20" t="s">
        <v>61</v>
      </c>
      <c r="B20" t="s">
        <v>63</v>
      </c>
    </row>
    <row r="21" spans="1:2" x14ac:dyDescent="0.25">
      <c r="A21" t="s">
        <v>62</v>
      </c>
      <c r="B21" t="s">
        <v>64</v>
      </c>
    </row>
    <row r="22" spans="1:2" x14ac:dyDescent="0.25">
      <c r="A22" t="s">
        <v>65</v>
      </c>
      <c r="B22" t="s">
        <v>66</v>
      </c>
    </row>
    <row r="24" spans="1:2" x14ac:dyDescent="0.25">
      <c r="A24" s="1" t="s">
        <v>30</v>
      </c>
    </row>
    <row r="25" spans="1:2" x14ac:dyDescent="0.25">
      <c r="A25" s="1"/>
    </row>
    <row r="26" spans="1:2" x14ac:dyDescent="0.25">
      <c r="A26" s="1"/>
    </row>
    <row r="27" spans="1:2" x14ac:dyDescent="0.25">
      <c r="A27" s="1"/>
    </row>
    <row r="28" spans="1:2" x14ac:dyDescent="0.25">
      <c r="A28" s="1"/>
    </row>
    <row r="29" spans="1:2" x14ac:dyDescent="0.25">
      <c r="A29" s="1"/>
    </row>
    <row r="30" spans="1:2" x14ac:dyDescent="0.25">
      <c r="A30" s="1"/>
    </row>
    <row r="31" spans="1:2" x14ac:dyDescent="0.25">
      <c r="A31" t="s">
        <v>32</v>
      </c>
    </row>
    <row r="32" spans="1:2" x14ac:dyDescent="0.25">
      <c r="A32" t="s">
        <v>31</v>
      </c>
    </row>
    <row r="33" spans="1:1" x14ac:dyDescent="0.25">
      <c r="A33" t="s">
        <v>33</v>
      </c>
    </row>
    <row r="34" spans="1:1" x14ac:dyDescent="0.25">
      <c r="A34" t="s">
        <v>34</v>
      </c>
    </row>
    <row r="35" spans="1:1" x14ac:dyDescent="0.25">
      <c r="A35" t="s">
        <v>35</v>
      </c>
    </row>
    <row r="36" spans="1:1" x14ac:dyDescent="0.25">
      <c r="A36" t="s">
        <v>36</v>
      </c>
    </row>
    <row r="37" spans="1:1" x14ac:dyDescent="0.25">
      <c r="A37" t="s">
        <v>37</v>
      </c>
    </row>
    <row r="38" spans="1:1" x14ac:dyDescent="0.25">
      <c r="A38" t="s">
        <v>38</v>
      </c>
    </row>
    <row r="39" spans="1:1" x14ac:dyDescent="0.25">
      <c r="A39" t="s">
        <v>39</v>
      </c>
    </row>
    <row r="40" spans="1:1" x14ac:dyDescent="0.25">
      <c r="A40" t="s">
        <v>8</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8B0CA3-578D-4C2D-A708-9F641FDCCE05}">
  <dimension ref="A2:D14"/>
  <sheetViews>
    <sheetView workbookViewId="0">
      <selection activeCell="C12" sqref="C12"/>
    </sheetView>
  </sheetViews>
  <sheetFormatPr defaultRowHeight="15" x14ac:dyDescent="0.25"/>
  <cols>
    <col min="1" max="1" width="15.7109375" bestFit="1" customWidth="1"/>
    <col min="2" max="2" width="40.5703125" bestFit="1" customWidth="1"/>
    <col min="3" max="3" width="42.140625" bestFit="1" customWidth="1"/>
  </cols>
  <sheetData>
    <row r="2" spans="1:4" x14ac:dyDescent="0.25">
      <c r="A2" t="s">
        <v>90</v>
      </c>
      <c r="B2" s="2" t="str">
        <f>_xlfn.CONCAT(""""&amp;A2&amp;"""")</f>
        <v>"plumbing"</v>
      </c>
      <c r="C2" s="2" t="str">
        <f>_xlfn.CONCAT( "(",B2,")")</f>
        <v>("plumbing")</v>
      </c>
      <c r="D2" t="str" cm="1">
        <f t="array" ref="D2">_xlfn.CONCAT("INSERT INTO material (material) VALUES",(TRANSPOSE(C2:C9)&amp;","))</f>
        <v>INSERT INTO material (material) VALUES("plumbing"),("wall finishes"),("floor &amp; wall tiles"),("cement"),("sand"),("steel"),("brick"),("electrical"),</v>
      </c>
    </row>
    <row r="3" spans="1:4" x14ac:dyDescent="0.25">
      <c r="A3" t="s">
        <v>92</v>
      </c>
      <c r="B3" s="2" t="str">
        <f t="shared" ref="B3:B14" si="0">_xlfn.CONCAT(""""&amp;A3&amp;"""")</f>
        <v>"wall finishes"</v>
      </c>
      <c r="C3" s="2" t="str">
        <f t="shared" ref="C3:C14" si="1">_xlfn.CONCAT( "(",B3,")")</f>
        <v>("wall finishes")</v>
      </c>
    </row>
    <row r="4" spans="1:4" x14ac:dyDescent="0.25">
      <c r="A4" t="s">
        <v>93</v>
      </c>
      <c r="B4" s="2" t="str">
        <f t="shared" si="0"/>
        <v>"floor &amp; wall tiles"</v>
      </c>
      <c r="C4" s="2" t="str">
        <f t="shared" si="1"/>
        <v>("floor &amp; wall tiles")</v>
      </c>
    </row>
    <row r="5" spans="1:4" x14ac:dyDescent="0.25">
      <c r="A5" t="s">
        <v>94</v>
      </c>
      <c r="B5" s="2" t="str">
        <f t="shared" si="0"/>
        <v>"cement"</v>
      </c>
      <c r="C5" s="2" t="str">
        <f t="shared" si="1"/>
        <v>("cement")</v>
      </c>
    </row>
    <row r="6" spans="1:4" x14ac:dyDescent="0.25">
      <c r="A6" t="s">
        <v>96</v>
      </c>
      <c r="B6" s="2" t="str">
        <f t="shared" si="0"/>
        <v>"sand"</v>
      </c>
      <c r="C6" s="2" t="str">
        <f t="shared" si="1"/>
        <v>("sand")</v>
      </c>
    </row>
    <row r="7" spans="1:4" x14ac:dyDescent="0.25">
      <c r="A7" t="s">
        <v>95</v>
      </c>
      <c r="B7" s="2" t="str">
        <f t="shared" si="0"/>
        <v>"steel"</v>
      </c>
      <c r="C7" s="2" t="str">
        <f t="shared" si="1"/>
        <v>("steel")</v>
      </c>
    </row>
    <row r="8" spans="1:4" x14ac:dyDescent="0.25">
      <c r="A8" t="s">
        <v>97</v>
      </c>
      <c r="B8" s="2" t="str">
        <f t="shared" si="0"/>
        <v>"brick"</v>
      </c>
      <c r="C8" s="2" t="str">
        <f t="shared" si="1"/>
        <v>("brick")</v>
      </c>
    </row>
    <row r="9" spans="1:4" x14ac:dyDescent="0.25">
      <c r="A9" t="s">
        <v>91</v>
      </c>
      <c r="B9" s="2" t="str">
        <f t="shared" si="0"/>
        <v>"electrical"</v>
      </c>
      <c r="C9" s="2" t="str">
        <f t="shared" si="1"/>
        <v>("electrical")</v>
      </c>
    </row>
    <row r="10" spans="1:4" x14ac:dyDescent="0.25">
      <c r="B10" s="2"/>
      <c r="C10" s="2"/>
    </row>
    <row r="11" spans="1:4" x14ac:dyDescent="0.25">
      <c r="B11" s="2"/>
      <c r="C11" s="2"/>
    </row>
    <row r="12" spans="1:4" x14ac:dyDescent="0.25">
      <c r="B12" s="2"/>
      <c r="C12" s="2"/>
    </row>
    <row r="13" spans="1:4" x14ac:dyDescent="0.25">
      <c r="B13" s="2"/>
      <c r="C13" s="2"/>
    </row>
    <row r="14" spans="1:4" x14ac:dyDescent="0.25">
      <c r="B14" s="2"/>
      <c r="C14"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B38A99-EAFE-487D-ABD2-B48945462E41}">
  <dimension ref="A1:D14"/>
  <sheetViews>
    <sheetView tabSelected="1" workbookViewId="0">
      <selection activeCell="D2" sqref="D2"/>
    </sheetView>
  </sheetViews>
  <sheetFormatPr defaultRowHeight="15" x14ac:dyDescent="0.25"/>
  <cols>
    <col min="1" max="1" width="39.28515625" style="6" bestFit="1" customWidth="1"/>
    <col min="2" max="2" width="15.28515625" style="2" bestFit="1" customWidth="1"/>
    <col min="3" max="3" width="38.5703125" bestFit="1" customWidth="1"/>
    <col min="4" max="4" width="74.7109375" customWidth="1"/>
  </cols>
  <sheetData>
    <row r="1" spans="1:4" x14ac:dyDescent="0.25">
      <c r="A1" s="6" t="s">
        <v>98</v>
      </c>
      <c r="B1" s="2" t="s">
        <v>99</v>
      </c>
    </row>
    <row r="2" spans="1:4" x14ac:dyDescent="0.25">
      <c r="A2" s="2">
        <v>1</v>
      </c>
      <c r="B2" s="2">
        <v>1</v>
      </c>
      <c r="C2" s="5" t="str">
        <f>_xlfn.CONCAT( "(",A2,", ", B2,")")</f>
        <v>(1, 1)</v>
      </c>
      <c r="D2" s="5" t="str" cm="1">
        <f t="array" ref="D2">_xlfn.CONCAT("INSERT INTO brands_on_materials (material_id,brand_id) VALUES",(TRANSPOSE(C2:C4)&amp;","))</f>
        <v>INSERT INTO brands_on_materials (material_id,brand_id) VALUES(1, 1),(1, 2),(1, 3),</v>
      </c>
    </row>
    <row r="3" spans="1:4" x14ac:dyDescent="0.25">
      <c r="A3" s="2">
        <v>1</v>
      </c>
      <c r="B3" s="2">
        <v>2</v>
      </c>
      <c r="C3" s="5" t="str">
        <f t="shared" ref="C3:C14" si="0">_xlfn.CONCAT( "(",A3,", ", B3,")")</f>
        <v>(1, 2)</v>
      </c>
      <c r="D3" s="5"/>
    </row>
    <row r="4" spans="1:4" x14ac:dyDescent="0.25">
      <c r="A4" s="2">
        <v>1</v>
      </c>
      <c r="B4" s="2">
        <v>3</v>
      </c>
      <c r="C4" s="5" t="str">
        <f t="shared" si="0"/>
        <v>(1, 3)</v>
      </c>
      <c r="D4" s="5"/>
    </row>
    <row r="5" spans="1:4" x14ac:dyDescent="0.25">
      <c r="A5" s="2"/>
      <c r="C5" s="5"/>
      <c r="D5" s="5"/>
    </row>
    <row r="6" spans="1:4" x14ac:dyDescent="0.25">
      <c r="A6" s="2"/>
      <c r="C6" s="5"/>
      <c r="D6" s="5"/>
    </row>
    <row r="7" spans="1:4" x14ac:dyDescent="0.25">
      <c r="A7" s="2"/>
      <c r="C7" s="5"/>
      <c r="D7" s="5"/>
    </row>
    <row r="8" spans="1:4" x14ac:dyDescent="0.25">
      <c r="A8" s="2"/>
      <c r="C8" s="5"/>
      <c r="D8" s="5"/>
    </row>
    <row r="9" spans="1:4" x14ac:dyDescent="0.25">
      <c r="A9" s="2"/>
      <c r="C9" s="5"/>
      <c r="D9" s="5"/>
    </row>
    <row r="10" spans="1:4" x14ac:dyDescent="0.25">
      <c r="A10" s="2"/>
      <c r="C10" s="5"/>
      <c r="D10" s="5"/>
    </row>
    <row r="11" spans="1:4" x14ac:dyDescent="0.25">
      <c r="A11" s="2"/>
      <c r="C11" s="5"/>
      <c r="D11" s="5"/>
    </row>
    <row r="12" spans="1:4" x14ac:dyDescent="0.25">
      <c r="A12" s="2"/>
      <c r="C12" s="5"/>
      <c r="D12" s="5"/>
    </row>
    <row r="13" spans="1:4" x14ac:dyDescent="0.25">
      <c r="A13" s="2"/>
      <c r="C13" s="5"/>
      <c r="D13" s="5"/>
    </row>
    <row r="14" spans="1:4" x14ac:dyDescent="0.25">
      <c r="A14" s="2"/>
      <c r="C14" s="5"/>
      <c r="D14"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Projects</vt:lpstr>
      <vt:lpstr>sub Company</vt:lpstr>
      <vt:lpstr>Project Stages</vt:lpstr>
      <vt:lpstr>SLS 573 Elements</vt:lpstr>
      <vt:lpstr>Sub Contract works</vt:lpstr>
      <vt:lpstr>material</vt:lpstr>
      <vt:lpstr>material on brand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ARCH-QS-PC</dc:creator>
  <cp:lastModifiedBy>Keeth</cp:lastModifiedBy>
  <dcterms:created xsi:type="dcterms:W3CDTF">2023-01-24T09:53:06Z</dcterms:created>
  <dcterms:modified xsi:type="dcterms:W3CDTF">2023-02-05T02:21:29Z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0dd53271-f8fb-4209-84e2-8104a6457914</vt:lpwstr>
  </property>
</Properties>
</file>