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K:\projects\MY_PROJECTS\web_application\backend\data\contracts\contractData\"/>
    </mc:Choice>
  </mc:AlternateContent>
  <xr:revisionPtr revIDLastSave="0" documentId="13_ncr:1_{B82D9CEE-FB6D-40A0-9163-C649926184CB}" xr6:coauthVersionLast="47" xr6:coauthVersionMax="47" xr10:uidLastSave="{00000000-0000-0000-0000-000000000000}"/>
  <bookViews>
    <workbookView xWindow="-7695" yWindow="4560" windowWidth="14745" windowHeight="7815" activeTab="1" xr2:uid="{4AAAB276-E881-4B9F-B447-DB4F3993933A}"/>
  </bookViews>
  <sheets>
    <sheet name="Projects" sheetId="2" r:id="rId1"/>
    <sheet name="sub Company" sheetId="3" r:id="rId2"/>
    <sheet name="Project Stages" sheetId="1" r:id="rId3"/>
    <sheet name="SLS 573 Elements" sheetId="4" r:id="rId4"/>
    <sheet name="Sub Contract work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3" l="1" a="1"/>
  <c r="H2" i="3" s="1"/>
  <c r="C14" i="1"/>
  <c r="B14" i="1"/>
  <c r="C8" i="1"/>
  <c r="C12" i="1"/>
  <c r="B5" i="1"/>
  <c r="C5" i="1" s="1"/>
  <c r="B6" i="1"/>
  <c r="C6" i="1" s="1"/>
  <c r="B7" i="1"/>
  <c r="C7" i="1" s="1"/>
  <c r="B8" i="1"/>
  <c r="B9" i="1"/>
  <c r="C9" i="1" s="1"/>
  <c r="B10" i="1"/>
  <c r="C10" i="1" s="1"/>
  <c r="B11" i="1"/>
  <c r="C11" i="1" s="1"/>
  <c r="B12" i="1"/>
  <c r="B13" i="1"/>
  <c r="C13" i="1" s="1"/>
  <c r="B3" i="1"/>
  <c r="C3" i="1" s="1"/>
  <c r="B4" i="1"/>
  <c r="C4" i="1" s="1"/>
  <c r="B2" i="1"/>
  <c r="C2" i="1" s="1"/>
  <c r="G3" i="3"/>
  <c r="G4" i="3"/>
  <c r="G5" i="3"/>
  <c r="G6" i="3"/>
  <c r="G7" i="3"/>
  <c r="G8" i="3"/>
  <c r="G9" i="3"/>
  <c r="G2" i="3"/>
  <c r="D3" i="3"/>
  <c r="D4" i="3"/>
  <c r="D5" i="3"/>
  <c r="D6" i="3"/>
  <c r="D7" i="3"/>
  <c r="D8" i="3"/>
  <c r="D9" i="3"/>
  <c r="D2" i="3"/>
  <c r="F9" i="3"/>
  <c r="E9" i="3"/>
  <c r="F8" i="3"/>
  <c r="E8" i="3"/>
  <c r="F7" i="3"/>
  <c r="E7" i="3"/>
  <c r="F6" i="3"/>
  <c r="E6" i="3"/>
  <c r="F5" i="3"/>
  <c r="E5" i="3"/>
  <c r="F4" i="3"/>
  <c r="E4" i="3"/>
  <c r="F3" i="3"/>
  <c r="E3" i="3"/>
  <c r="F2" i="3"/>
  <c r="E2" i="3"/>
  <c r="F2" i="2" a="1"/>
  <c r="F2" i="2" s="1"/>
  <c r="D9" i="2"/>
  <c r="C9" i="2"/>
  <c r="E9" i="2" s="1"/>
  <c r="D8" i="2"/>
  <c r="C8" i="2"/>
  <c r="E8" i="2" s="1"/>
  <c r="D7" i="2"/>
  <c r="C7" i="2"/>
  <c r="E7" i="2" s="1"/>
  <c r="D6" i="2"/>
  <c r="C6" i="2"/>
  <c r="E6" i="2" s="1"/>
  <c r="D5" i="2"/>
  <c r="C5" i="2"/>
  <c r="E5" i="2" s="1"/>
  <c r="D4" i="2"/>
  <c r="C4" i="2"/>
  <c r="D3" i="2"/>
  <c r="C3" i="2"/>
  <c r="D2" i="2"/>
  <c r="C2" i="2"/>
  <c r="D2" i="1" l="1" a="1"/>
  <c r="D2" i="1" s="1"/>
  <c r="E3" i="2"/>
  <c r="E2" i="2"/>
  <c r="E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<sst xmlns="http://schemas.openxmlformats.org/spreadsheetml/2006/main" count="119" uniqueCount="90">
  <si>
    <t>Preliminaries</t>
  </si>
  <si>
    <t>Roof Work</t>
  </si>
  <si>
    <t>Doors &amp; Windows</t>
  </si>
  <si>
    <t>Wall Finishes</t>
  </si>
  <si>
    <t>Floor Finishes</t>
  </si>
  <si>
    <t>Metal Work</t>
  </si>
  <si>
    <t>Painting &amp; Decorating</t>
  </si>
  <si>
    <t>Water Supply, Sewerage &amp; Drainage Work</t>
  </si>
  <si>
    <t>Electrical Installation</t>
  </si>
  <si>
    <t xml:space="preserve">Ground Floor </t>
  </si>
  <si>
    <t xml:space="preserve">First Floor </t>
  </si>
  <si>
    <t>Roof Terrece Floor</t>
  </si>
  <si>
    <t>Proposed Residance for Mr Kuganeshan at Gampola</t>
  </si>
  <si>
    <t>Proposed Residance for Mrs Pavithra at Maspotha</t>
  </si>
  <si>
    <t>Proposed Residance for Mr Lakmal at Malkaduwawa</t>
  </si>
  <si>
    <t>Proposed Hotel for Mr Nisar at Aniwattha</t>
  </si>
  <si>
    <t>Director`s House</t>
  </si>
  <si>
    <t>Proposed Residance for Dr Chanaka at Iriyagama</t>
  </si>
  <si>
    <t>Proposed Residance for Mr Harsha at Mahakanda</t>
  </si>
  <si>
    <t>Proposed Residance for Mr Manawa at Kotte</t>
  </si>
  <si>
    <t>Nawarathne`s Company</t>
  </si>
  <si>
    <t>Bandara`s Company</t>
  </si>
  <si>
    <t>Premasiri`s Company</t>
  </si>
  <si>
    <t>Susantha`s Company</t>
  </si>
  <si>
    <t>Niml`s Company</t>
  </si>
  <si>
    <t>Pradeep`s Company</t>
  </si>
  <si>
    <t>Buddhika`s Company</t>
  </si>
  <si>
    <t>Keerthi`s Company</t>
  </si>
  <si>
    <t>Excavation &amp; Erathwork</t>
  </si>
  <si>
    <t>Concrete works</t>
  </si>
  <si>
    <t>Masonary works</t>
  </si>
  <si>
    <t>Reinforcement works</t>
  </si>
  <si>
    <t>Water proofing work</t>
  </si>
  <si>
    <t>Metal work</t>
  </si>
  <si>
    <t>Wood work</t>
  </si>
  <si>
    <t>Cladding</t>
  </si>
  <si>
    <t>Partitions/Lining/Suspended Ceilings</t>
  </si>
  <si>
    <t>Roof Covering / Roof Plumbing</t>
  </si>
  <si>
    <t>Plumbing / Sanitary Installation</t>
  </si>
  <si>
    <t>Machanical Installation</t>
  </si>
  <si>
    <t>Floor/Wall/Ceiling Finishes</t>
  </si>
  <si>
    <t>Glazing/Infill panels</t>
  </si>
  <si>
    <t>Painting</t>
  </si>
  <si>
    <t>Drainage Systems</t>
  </si>
  <si>
    <t>External Works</t>
  </si>
  <si>
    <t>Site Accommodation (Site hut, Stors)</t>
  </si>
  <si>
    <t>Scafolding works</t>
  </si>
  <si>
    <t>Day works</t>
  </si>
  <si>
    <t>Demolishion</t>
  </si>
  <si>
    <t>Demolishion ?</t>
  </si>
  <si>
    <t>Site Clearing</t>
  </si>
  <si>
    <t>Removing Trees</t>
  </si>
  <si>
    <t>nr</t>
  </si>
  <si>
    <t>Column Footing  4' 0" x 4' 0"x 3' 0"</t>
  </si>
  <si>
    <t xml:space="preserve">Column pit Excavation </t>
  </si>
  <si>
    <t>Wall Tranches</t>
  </si>
  <si>
    <t>Water Disposal</t>
  </si>
  <si>
    <t>Backfilling</t>
  </si>
  <si>
    <t>item</t>
  </si>
  <si>
    <t>cube</t>
  </si>
  <si>
    <t>Screed concrete</t>
  </si>
  <si>
    <t>Form work</t>
  </si>
  <si>
    <t>Reinforcement</t>
  </si>
  <si>
    <t>ft2</t>
  </si>
  <si>
    <t>kg</t>
  </si>
  <si>
    <t>slab concrete</t>
  </si>
  <si>
    <t>bag</t>
  </si>
  <si>
    <t>Mr Kuganeshan</t>
  </si>
  <si>
    <t>Mr Harsha Priyankara</t>
  </si>
  <si>
    <t>Mrs Pavithra Anuradhi</t>
  </si>
  <si>
    <t>Mr Lakmal Dharmarathne</t>
  </si>
  <si>
    <t>Mr H.M.A Suhail</t>
  </si>
  <si>
    <t>Mr Sandaruwan Somarathne</t>
  </si>
  <si>
    <t>Mr Manawa Ranasinghe</t>
  </si>
  <si>
    <t>Dr Chanaka Kahathuduwa</t>
  </si>
  <si>
    <t>Nawarathne</t>
  </si>
  <si>
    <t>Bandara</t>
  </si>
  <si>
    <t>Susantha</t>
  </si>
  <si>
    <t>Pradeep</t>
  </si>
  <si>
    <t>Buddhika</t>
  </si>
  <si>
    <t>Keerthi</t>
  </si>
  <si>
    <t>Rathnayake</t>
  </si>
  <si>
    <t>Fenando</t>
  </si>
  <si>
    <t> Premasiri</t>
  </si>
  <si>
    <t>Weerasinghe</t>
  </si>
  <si>
    <t>Nimal</t>
  </si>
  <si>
    <t>Niroshan</t>
  </si>
  <si>
    <t>Nawarunna</t>
  </si>
  <si>
    <t>Welagedara</t>
  </si>
  <si>
    <t>Sub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</si>
</sst>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sz val="1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43" fontId="1" fillId="0" borderId="0" applyFont="0" applyFill="0" applyBorder="0" applyAlignment="0" applyProtection="0"/>
  </cellStyleXfs>
  <cellXfs count="6">
    <xf numFmtId="0" fontId="0" fillId="0" borderId="0" xfId="0"/>
    <xf numFmtId="0" fontId="2" fillId="0" borderId="0" xfId="0" applyFo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cellXfs>
  <cellStyles count="3">
    <cellStyle name="Comma 2" xfId="2" xr:uid="{382620F7-0C49-453B-9B48-E6E386CE9E1E}"/>
    <cellStyle name="Normal" xfId="0" builtinId="0"/>
    <cellStyle name="Normal 4 2" xfId="1" xr:uid="{64DA10AA-DF46-4671-9884-A90A19D4D3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896FE-D75C-422A-AFD4-890438565CD7}">
  <dimension ref="A2:F9"/>
  <sheetViews>
    <sheetView topLeftCell="C1" workbookViewId="0">
      <selection activeCell="F2" sqref="F2"/>
    </sheetView>
  </sheetViews>
  <sheetFormatPr defaultRowHeight="15" x14ac:dyDescent="0.25"/>
  <cols>
    <col min="1" max="1" width="47.5703125" style="4" bestFit="1" customWidth="1"/>
    <col min="2" max="2" width="23.7109375" style="4" bestFit="1" customWidth="1"/>
    <col min="3" max="3" width="18" style="3" customWidth="1"/>
    <col min="4" max="4" width="19" style="3" customWidth="1"/>
    <col min="5" max="5" width="32.85546875" style="4" customWidth="1"/>
    <col min="6" max="6" width="32.85546875" style="5" customWidth="1"/>
  </cols>
  <sheetData>
    <row r="2" spans="1:6" ht="60" x14ac:dyDescent="0.25">
      <c r="A2" s="4" t="s">
        <v>12</v>
      </c>
      <c r="B2" s="4" t="s">
        <v>67</v>
      </c>
      <c r="C2" s="3" t="str">
        <f t="shared" ref="C2:D9" si="0">_xlfn.CONCAT(""""&amp;A2&amp;"""")</f>
        <v>"Proposed Residance for Mr Kuganeshan at Gampola"</v>
      </c>
      <c r="D2" s="3" t="str">
        <f t="shared" si="0"/>
        <v>"Mr Kuganeshan"</v>
      </c>
      <c r="E2" s="4" t="str">
        <f>_xlfn.CONCAT( "(",C2,", ", D2,")")</f>
        <v>("Proposed Residance for Mr Kuganeshan at Gampola", "Mr Kuganeshan")</v>
      </c>
      <c r="F2" s="5" t="str" cm="1">
        <f t="array" ref="F2">_xlfn.CONCAT("INSERT INTO Project (projectName,clientName) VALUES",(TRANSPOSE(E2:E9)&amp;","))</f>
        <v>INSERT INTO Project (projectName,clientName) VALUES("Proposed Residance for Mr Kuganeshan at Gampola", "Mr Kuganeshan"),("Proposed Residance for Mr Lakmal at Malkaduwawa", "Mr Lakmal Dharmarathne"),("Proposed Residance for Mrs Pavithra at Maspotha", "Mrs Pavithra Anuradhi"),("Proposed Residance for Dr Chanaka at Iriyagama", "Dr Chanaka Kahathuduwa"),("Proposed Residance for Mr Harsha at Mahakanda", "Mr Harsha Priyankara"),("Proposed Hotel for Mr Nisar at Aniwattha", "Mr H.M.A Suhail"),("Director`s House", "Mr Sandaruwan Somarathne"),("Proposed Residance for Mr Manawa at Kotte", "Mr Manawa Ranasinghe"),</v>
      </c>
    </row>
    <row r="3" spans="1:6" ht="60" x14ac:dyDescent="0.25">
      <c r="A3" s="4" t="s">
        <v>14</v>
      </c>
      <c r="B3" s="4" t="s">
        <v>70</v>
      </c>
      <c r="C3" s="3" t="str">
        <f t="shared" si="0"/>
        <v>"Proposed Residance for Mr Lakmal at Malkaduwawa"</v>
      </c>
      <c r="D3" s="3" t="str">
        <f t="shared" si="0"/>
        <v>"Mr Lakmal Dharmarathne"</v>
      </c>
      <c r="E3" s="4" t="str">
        <f t="shared" ref="E3:E9" si="1">_xlfn.CONCAT( "(",C3,", ", D3,")")</f>
        <v>("Proposed Residance for Mr Lakmal at Malkaduwawa", "Mr Lakmal Dharmarathne")</v>
      </c>
    </row>
    <row r="4" spans="1:6" ht="60" x14ac:dyDescent="0.25">
      <c r="A4" s="4" t="s">
        <v>13</v>
      </c>
      <c r="B4" s="4" t="s">
        <v>69</v>
      </c>
      <c r="C4" s="3" t="str">
        <f t="shared" si="0"/>
        <v>"Proposed Residance for Mrs Pavithra at Maspotha"</v>
      </c>
      <c r="D4" s="3" t="str">
        <f t="shared" si="0"/>
        <v>"Mrs Pavithra Anuradhi"</v>
      </c>
      <c r="E4" s="4" t="str">
        <f t="shared" si="1"/>
        <v>("Proposed Residance for Mrs Pavithra at Maspotha", "Mrs Pavithra Anuradhi")</v>
      </c>
    </row>
    <row r="5" spans="1:6" ht="60" x14ac:dyDescent="0.25">
      <c r="A5" s="4" t="s">
        <v>17</v>
      </c>
      <c r="B5" s="4" t="s">
        <v>74</v>
      </c>
      <c r="C5" s="3" t="str">
        <f t="shared" si="0"/>
        <v>"Proposed Residance for Dr Chanaka at Iriyagama"</v>
      </c>
      <c r="D5" s="3" t="str">
        <f t="shared" si="0"/>
        <v>"Dr Chanaka Kahathuduwa"</v>
      </c>
      <c r="E5" s="4" t="str">
        <f t="shared" si="1"/>
        <v>("Proposed Residance for Dr Chanaka at Iriyagama", "Dr Chanaka Kahathuduwa")</v>
      </c>
    </row>
    <row r="6" spans="1:6" ht="60" x14ac:dyDescent="0.25">
      <c r="A6" s="4" t="s">
        <v>18</v>
      </c>
      <c r="B6" s="4" t="s">
        <v>68</v>
      </c>
      <c r="C6" s="3" t="str">
        <f t="shared" si="0"/>
        <v>"Proposed Residance for Mr Harsha at Mahakanda"</v>
      </c>
      <c r="D6" s="3" t="str">
        <f t="shared" si="0"/>
        <v>"Mr Harsha Priyankara"</v>
      </c>
      <c r="E6" s="4" t="str">
        <f t="shared" si="1"/>
        <v>("Proposed Residance for Mr Harsha at Mahakanda", "Mr Harsha Priyankara")</v>
      </c>
    </row>
    <row r="7" spans="1:6" ht="45" x14ac:dyDescent="0.25">
      <c r="A7" s="4" t="s">
        <v>15</v>
      </c>
      <c r="B7" s="4" t="s">
        <v>71</v>
      </c>
      <c r="C7" s="3" t="str">
        <f t="shared" si="0"/>
        <v>"Proposed Hotel for Mr Nisar at Aniwattha"</v>
      </c>
      <c r="D7" s="3" t="str">
        <f t="shared" si="0"/>
        <v>"Mr H.M.A Suhail"</v>
      </c>
      <c r="E7" s="4" t="str">
        <f t="shared" si="1"/>
        <v>("Proposed Hotel for Mr Nisar at Aniwattha", "Mr H.M.A Suhail")</v>
      </c>
    </row>
    <row r="8" spans="1:6" ht="30" x14ac:dyDescent="0.25">
      <c r="A8" s="4" t="s">
        <v>16</v>
      </c>
      <c r="B8" s="4" t="s">
        <v>72</v>
      </c>
      <c r="C8" s="3" t="str">
        <f t="shared" si="0"/>
        <v>"Director`s House"</v>
      </c>
      <c r="D8" s="3" t="str">
        <f t="shared" si="0"/>
        <v>"Mr Sandaruwan Somarathne"</v>
      </c>
      <c r="E8" s="4" t="str">
        <f t="shared" si="1"/>
        <v>("Director`s House", "Mr Sandaruwan Somarathne")</v>
      </c>
    </row>
    <row r="9" spans="1:6" ht="45" x14ac:dyDescent="0.25">
      <c r="A9" s="4" t="s">
        <v>19</v>
      </c>
      <c r="B9" s="4" t="s">
        <v>73</v>
      </c>
      <c r="C9" s="3" t="str">
        <f t="shared" si="0"/>
        <v>"Proposed Residance for Mr Manawa at Kotte"</v>
      </c>
      <c r="D9" s="3" t="str">
        <f t="shared" si="0"/>
        <v>"Mr Manawa Ranasinghe"</v>
      </c>
      <c r="E9" s="4" t="str">
        <f t="shared" si="1"/>
        <v>("Proposed Residance for Mr Manawa at Kotte", "Mr Manawa Ranasinghe")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FA20A-B232-4B37-B2C6-2EBD34237702}">
  <dimension ref="A2:H9"/>
  <sheetViews>
    <sheetView tabSelected="1" workbookViewId="0">
      <selection activeCell="E18" sqref="E18"/>
    </sheetView>
  </sheetViews>
  <sheetFormatPr defaultRowHeight="15" x14ac:dyDescent="0.25"/>
  <cols>
    <col min="1" max="1" width="22.42578125" bestFit="1" customWidth="1"/>
    <col min="2" max="2" width="11.85546875" bestFit="1" customWidth="1"/>
    <col min="3" max="3" width="12.7109375" bestFit="1" customWidth="1"/>
    <col min="4" max="4" width="26.28515625" customWidth="1"/>
    <col min="5" max="5" width="18" style="3" customWidth="1"/>
    <col min="6" max="6" width="19" style="3" customWidth="1"/>
    <col min="7" max="7" width="47.42578125" style="4" customWidth="1"/>
    <col min="8" max="8" width="32.85546875" style="5" customWidth="1"/>
  </cols>
  <sheetData>
    <row r="2" spans="1:8" x14ac:dyDescent="0.25">
      <c r="A2" t="s">
        <v>20</v>
      </c>
      <c r="B2" t="s">
        <v>75</v>
      </c>
      <c r="C2" t="s">
        <v>76</v>
      </c>
      <c r="D2" s="3" t="str">
        <f>_xlfn.CONCAT(""""&amp;A2&amp;"""")</f>
        <v>"Nawarathne`s Company"</v>
      </c>
      <c r="E2" s="3" t="str">
        <f>_xlfn.CONCAT(""""&amp;B2&amp;"""")</f>
        <v>"Nawarathne"</v>
      </c>
      <c r="F2" s="3" t="str">
        <f>_xlfn.CONCAT(""""&amp;C2&amp;"""")</f>
        <v>"Bandara"</v>
      </c>
      <c r="G2" s="4" t="str">
        <f>_xlfn.CONCAT( "(",A2,", ", B2,", ", C2,")")</f>
        <v>(Nawarathne`s Company, Nawarathne, Bandara)</v>
      </c>
      <c r="H2" s="5" t="str" cm="1">
        <f t="array" ref="H2">_xlfn.CONCAT("INSERT INTO SubCompany (subCompanyName,clientName) VALUES",(TRANSPOSE(G2:G9)&amp;","))</f>
        <v>INSERT INTO SubCompany (subCompanyName,clientName) VALUES(Nawarathne`s Company, Nawarathne, Bandara),(Bandara`s Company, Bandara, Rathnayake),(Premasiri`s Company,  Premasiri, Fenando),(Susantha`s Company, Susantha, Weerasinghe),(Niml`s Company, Nimal, Rathnayake),(Pradeep`s Company, Pradeep, Niroshan),(Buddhika`s Company, Buddhika, Nawarunna),(Keerthi`s Company, Keerthi, Welagedara),</v>
      </c>
    </row>
    <row r="3" spans="1:8" x14ac:dyDescent="0.25">
      <c r="A3" t="s">
        <v>21</v>
      </c>
      <c r="B3" t="s">
        <v>76</v>
      </c>
      <c r="C3" t="s">
        <v>81</v>
      </c>
      <c r="D3" s="3" t="str">
        <f t="shared" ref="D3:D9" si="0">_xlfn.CONCAT(""""&amp;A3&amp;"""")</f>
        <v>"Bandara`s Company"</v>
      </c>
      <c r="E3" s="3" t="str">
        <f>_xlfn.CONCAT(""""&amp;B3&amp;"""")</f>
        <v>"Bandara"</v>
      </c>
      <c r="F3" s="3" t="str">
        <f>_xlfn.CONCAT(""""&amp;C3&amp;"""")</f>
        <v>"Rathnayake"</v>
      </c>
      <c r="G3" s="4" t="str">
        <f t="shared" ref="G3:G9" si="1">_xlfn.CONCAT( "(",A3,", ", B3,", ", C3,")")</f>
        <v>(Bandara`s Company, Bandara, Rathnayake)</v>
      </c>
    </row>
    <row r="4" spans="1:8" x14ac:dyDescent="0.25">
      <c r="A4" t="s">
        <v>22</v>
      </c>
      <c r="B4" t="s">
        <v>83</v>
      </c>
      <c r="C4" t="s">
        <v>82</v>
      </c>
      <c r="D4" s="3" t="str">
        <f t="shared" si="0"/>
        <v>"Premasiri`s Company"</v>
      </c>
      <c r="E4" s="3" t="str">
        <f>_xlfn.CONCAT(""""&amp;B4&amp;"""")</f>
        <v>" Premasiri"</v>
      </c>
      <c r="F4" s="3" t="str">
        <f>_xlfn.CONCAT(""""&amp;C4&amp;"""")</f>
        <v>"Fenando"</v>
      </c>
      <c r="G4" s="4" t="str">
        <f t="shared" si="1"/>
        <v>(Premasiri`s Company,  Premasiri, Fenando)</v>
      </c>
    </row>
    <row r="5" spans="1:8" x14ac:dyDescent="0.25">
      <c r="A5" t="s">
        <v>23</v>
      </c>
      <c r="B5" t="s">
        <v>77</v>
      </c>
      <c r="C5" t="s">
        <v>84</v>
      </c>
      <c r="D5" s="3" t="str">
        <f t="shared" si="0"/>
        <v>"Susantha`s Company"</v>
      </c>
      <c r="E5" s="3" t="str">
        <f>_xlfn.CONCAT(""""&amp;B5&amp;"""")</f>
        <v>"Susantha"</v>
      </c>
      <c r="F5" s="3" t="str">
        <f>_xlfn.CONCAT(""""&amp;C5&amp;"""")</f>
        <v>"Weerasinghe"</v>
      </c>
      <c r="G5" s="4" t="str">
        <f t="shared" si="1"/>
        <v>(Susantha`s Company, Susantha, Weerasinghe)</v>
      </c>
    </row>
    <row r="6" spans="1:8" x14ac:dyDescent="0.25">
      <c r="A6" t="s">
        <v>24</v>
      </c>
      <c r="B6" t="s">
        <v>85</v>
      </c>
      <c r="C6" t="s">
        <v>81</v>
      </c>
      <c r="D6" s="3" t="str">
        <f t="shared" si="0"/>
        <v>"Niml`s Company"</v>
      </c>
      <c r="E6" s="3" t="str">
        <f>_xlfn.CONCAT(""""&amp;B6&amp;"""")</f>
        <v>"Nimal"</v>
      </c>
      <c r="F6" s="3" t="str">
        <f>_xlfn.CONCAT(""""&amp;C6&amp;"""")</f>
        <v>"Rathnayake"</v>
      </c>
      <c r="G6" s="4" t="str">
        <f t="shared" si="1"/>
        <v>(Niml`s Company, Nimal, Rathnayake)</v>
      </c>
    </row>
    <row r="7" spans="1:8" x14ac:dyDescent="0.25">
      <c r="A7" t="s">
        <v>25</v>
      </c>
      <c r="B7" t="s">
        <v>78</v>
      </c>
      <c r="C7" t="s">
        <v>86</v>
      </c>
      <c r="D7" s="3" t="str">
        <f t="shared" si="0"/>
        <v>"Pradeep`s Company"</v>
      </c>
      <c r="E7" s="3" t="str">
        <f>_xlfn.CONCAT(""""&amp;B7&amp;"""")</f>
        <v>"Pradeep"</v>
      </c>
      <c r="F7" s="3" t="str">
        <f>_xlfn.CONCAT(""""&amp;C7&amp;"""")</f>
        <v>"Niroshan"</v>
      </c>
      <c r="G7" s="4" t="str">
        <f t="shared" si="1"/>
        <v>(Pradeep`s Company, Pradeep, Niroshan)</v>
      </c>
    </row>
    <row r="8" spans="1:8" x14ac:dyDescent="0.25">
      <c r="A8" t="s">
        <v>26</v>
      </c>
      <c r="B8" t="s">
        <v>79</v>
      </c>
      <c r="C8" t="s">
        <v>87</v>
      </c>
      <c r="D8" s="3" t="str">
        <f t="shared" si="0"/>
        <v>"Buddhika`s Company"</v>
      </c>
      <c r="E8" s="3" t="str">
        <f>_xlfn.CONCAT(""""&amp;B8&amp;"""")</f>
        <v>"Buddhika"</v>
      </c>
      <c r="F8" s="3" t="str">
        <f>_xlfn.CONCAT(""""&amp;C8&amp;"""")</f>
        <v>"Nawarunna"</v>
      </c>
      <c r="G8" s="4" t="str">
        <f t="shared" si="1"/>
        <v>(Buddhika`s Company, Buddhika, Nawarunna)</v>
      </c>
    </row>
    <row r="9" spans="1:8" x14ac:dyDescent="0.25">
      <c r="A9" t="s">
        <v>27</v>
      </c>
      <c r="B9" t="s">
        <v>80</v>
      </c>
      <c r="C9" t="s">
        <v>88</v>
      </c>
      <c r="D9" s="3" t="str">
        <f t="shared" si="0"/>
        <v>"Keerthi`s Company"</v>
      </c>
      <c r="E9" s="3" t="str">
        <f>_xlfn.CONCAT(""""&amp;B9&amp;"""")</f>
        <v>"Keerthi"</v>
      </c>
      <c r="F9" s="3" t="str">
        <f>_xlfn.CONCAT(""""&amp;C9&amp;"""")</f>
        <v>"Welagedara"</v>
      </c>
      <c r="G9" s="4" t="str">
        <f t="shared" si="1"/>
        <v>(Keerthi`s Company, Keerthi, Welagedara)</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41751-FEB9-4E1F-9733-8A925E8D0EF3}">
  <dimension ref="A2:D14"/>
  <sheetViews>
    <sheetView topLeftCell="B1" workbookViewId="0">
      <selection activeCell="D2" sqref="D2"/>
    </sheetView>
  </sheetViews>
  <sheetFormatPr defaultRowHeight="15" x14ac:dyDescent="0.25"/>
  <cols>
    <col min="1" max="1" width="38.85546875" bestFit="1" customWidth="1"/>
    <col min="2" max="2" width="40.5703125" bestFit="1" customWidth="1"/>
    <col min="3" max="3" width="42.140625" bestFit="1" customWidth="1"/>
  </cols>
  <sheetData>
    <row r="2" spans="1:4" x14ac:dyDescent="0.25">
      <c r="A2" t="s">
        <v>0</v>
      </c>
      <c r="B2" s="2" t="str">
        <f>_xlfn.CONCAT(""""&amp;A2&amp;"""")</f>
        <v>"Preliminaries"</v>
      </c>
      <c r="C2" s="2" t="str">
        <f>_xlfn.CONCAT( "(",B2,")")</f>
        <v>("Preliminaries")</v>
      </c>
      <c r="D2" t="str" cm="1">
        <f t="array" ref="D2">_xlfn.CONCAT("INSERT INTO plumtypes (plumPipeType) VALUES",(TRANSPOSE(C2:C4)&amp;","))</f>
        <v>INSERT INTO plumtypes (plumPipeType) VALUES("Preliminaries"),("Sub Structure"),("Ground Floor "),</v>
      </c>
    </row>
    <row r="3" spans="1:4" x14ac:dyDescent="0.25">
      <c r="A3" t="s">
        <v>89</v>
      </c>
      <c r="B3" s="2" t="str">
        <f t="shared" ref="B3:B14" si="0">_xlfn.CONCAT(""""&amp;A3&amp;"""")</f>
        <v>"Sub Structure"</v>
      </c>
      <c r="C3" s="2" t="str">
        <f t="shared" ref="C3:C14" si="1">_xlfn.CONCAT( "(",B3,")")</f>
        <v>("Sub Structure")</v>
      </c>
    </row>
    <row r="4" spans="1:4" x14ac:dyDescent="0.25">
      <c r="A4" t="s">
        <v>9</v>
      </c>
      <c r="B4" s="2" t="str">
        <f t="shared" si="0"/>
        <v>"Ground Floor "</v>
      </c>
      <c r="C4" s="2" t="str">
        <f t="shared" si="1"/>
        <v>("Ground Floor ")</v>
      </c>
    </row>
    <row r="5" spans="1:4" x14ac:dyDescent="0.25">
      <c r="A5" t="s">
        <v>10</v>
      </c>
      <c r="B5" s="2" t="str">
        <f t="shared" si="0"/>
        <v>"First Floor "</v>
      </c>
      <c r="C5" s="2" t="str">
        <f t="shared" si="1"/>
        <v>("First Floor ")</v>
      </c>
    </row>
    <row r="6" spans="1:4" x14ac:dyDescent="0.25">
      <c r="A6" t="s">
        <v>11</v>
      </c>
      <c r="B6" s="2" t="str">
        <f t="shared" si="0"/>
        <v>"Roof Terrece Floor"</v>
      </c>
      <c r="C6" s="2" t="str">
        <f t="shared" si="1"/>
        <v>("Roof Terrece Floor")</v>
      </c>
    </row>
    <row r="7" spans="1:4" x14ac:dyDescent="0.25">
      <c r="A7" t="s">
        <v>1</v>
      </c>
      <c r="B7" s="2" t="str">
        <f t="shared" si="0"/>
        <v>"Roof Work"</v>
      </c>
      <c r="C7" s="2" t="str">
        <f t="shared" si="1"/>
        <v>("Roof Work")</v>
      </c>
    </row>
    <row r="8" spans="1:4" x14ac:dyDescent="0.25">
      <c r="A8" t="s">
        <v>2</v>
      </c>
      <c r="B8" s="2" t="str">
        <f t="shared" si="0"/>
        <v>"Doors &amp; Windows"</v>
      </c>
      <c r="C8" s="2" t="str">
        <f t="shared" si="1"/>
        <v>("Doors &amp; Windows")</v>
      </c>
    </row>
    <row r="9" spans="1:4" x14ac:dyDescent="0.25">
      <c r="A9" t="s">
        <v>3</v>
      </c>
      <c r="B9" s="2" t="str">
        <f t="shared" si="0"/>
        <v>"Wall Finishes"</v>
      </c>
      <c r="C9" s="2" t="str">
        <f t="shared" si="1"/>
        <v>("Wall Finishes")</v>
      </c>
    </row>
    <row r="10" spans="1:4" x14ac:dyDescent="0.25">
      <c r="A10" t="s">
        <v>4</v>
      </c>
      <c r="B10" s="2" t="str">
        <f t="shared" si="0"/>
        <v>"Floor Finishes"</v>
      </c>
      <c r="C10" s="2" t="str">
        <f t="shared" si="1"/>
        <v>("Floor Finishes")</v>
      </c>
    </row>
    <row r="11" spans="1:4" x14ac:dyDescent="0.25">
      <c r="A11" t="s">
        <v>5</v>
      </c>
      <c r="B11" s="2" t="str">
        <f t="shared" si="0"/>
        <v>"Metal Work"</v>
      </c>
      <c r="C11" s="2" t="str">
        <f t="shared" si="1"/>
        <v>("Metal Work")</v>
      </c>
    </row>
    <row r="12" spans="1:4" x14ac:dyDescent="0.25">
      <c r="A12" t="s">
        <v>6</v>
      </c>
      <c r="B12" s="2" t="str">
        <f t="shared" si="0"/>
        <v>"Painting &amp; Decorating"</v>
      </c>
      <c r="C12" s="2" t="str">
        <f t="shared" si="1"/>
        <v>("Painting &amp; Decorating")</v>
      </c>
    </row>
    <row r="13" spans="1:4" x14ac:dyDescent="0.25">
      <c r="A13" t="s">
        <v>7</v>
      </c>
      <c r="B13" s="2" t="str">
        <f t="shared" si="0"/>
        <v>"Water Supply, Sewerage &amp; Drainage Work"</v>
      </c>
      <c r="C13" s="2" t="str">
        <f t="shared" si="1"/>
        <v>("Water Supply, Sewerage &amp; Drainage Work")</v>
      </c>
    </row>
    <row r="14" spans="1:4" x14ac:dyDescent="0.25">
      <c r="A14" t="s">
        <v>8</v>
      </c>
      <c r="B14" s="2" t="str">
        <f t="shared" si="0"/>
        <v>"Electrical Installation"</v>
      </c>
      <c r="C14" s="2" t="str">
        <f t="shared" si="1"/>
        <v>("Electrical Installation")</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C2F28-066B-43F6-8C50-4862C6D4343A}">
  <dimension ref="A1:A20"/>
  <sheetViews>
    <sheetView workbookViewId="0">
      <selection activeCell="C13" sqref="C13"/>
    </sheetView>
  </sheetViews>
  <sheetFormatPr defaultRowHeight="15" x14ac:dyDescent="0.25"/>
  <cols>
    <col min="1" max="1" width="34.7109375" bestFit="1" customWidth="1"/>
    <col min="3" max="3" width="12.5703125" customWidth="1"/>
  </cols>
  <sheetData>
    <row r="1" spans="1:1" x14ac:dyDescent="0.25">
      <c r="A1" t="s">
        <v>0</v>
      </c>
    </row>
    <row r="2" spans="1:1" x14ac:dyDescent="0.25">
      <c r="A2" t="s">
        <v>48</v>
      </c>
    </row>
    <row r="3" spans="1:1" x14ac:dyDescent="0.25">
      <c r="A3" t="s">
        <v>28</v>
      </c>
    </row>
    <row r="4" spans="1:1" x14ac:dyDescent="0.25">
      <c r="A4" t="s">
        <v>29</v>
      </c>
    </row>
    <row r="5" spans="1:1" x14ac:dyDescent="0.25">
      <c r="A5" t="s">
        <v>30</v>
      </c>
    </row>
    <row r="6" spans="1:1" x14ac:dyDescent="0.25">
      <c r="A6" t="s">
        <v>32</v>
      </c>
    </row>
    <row r="7" spans="1:1" x14ac:dyDescent="0.25">
      <c r="A7" t="s">
        <v>31</v>
      </c>
    </row>
    <row r="8" spans="1:1" x14ac:dyDescent="0.25">
      <c r="A8" t="s">
        <v>33</v>
      </c>
    </row>
    <row r="9" spans="1:1" x14ac:dyDescent="0.25">
      <c r="A9" t="s">
        <v>34</v>
      </c>
    </row>
    <row r="10" spans="1:1" x14ac:dyDescent="0.25">
      <c r="A10" t="s">
        <v>35</v>
      </c>
    </row>
    <row r="11" spans="1:1" x14ac:dyDescent="0.25">
      <c r="A11" t="s">
        <v>36</v>
      </c>
    </row>
    <row r="12" spans="1:1" x14ac:dyDescent="0.25">
      <c r="A12" t="s">
        <v>37</v>
      </c>
    </row>
    <row r="13" spans="1:1" x14ac:dyDescent="0.25">
      <c r="A13" t="s">
        <v>38</v>
      </c>
    </row>
    <row r="14" spans="1:1" x14ac:dyDescent="0.25">
      <c r="A14" t="s">
        <v>39</v>
      </c>
    </row>
    <row r="15" spans="1:1" x14ac:dyDescent="0.25">
      <c r="A15" t="s">
        <v>8</v>
      </c>
    </row>
    <row r="16" spans="1:1" x14ac:dyDescent="0.25">
      <c r="A16" t="s">
        <v>40</v>
      </c>
    </row>
    <row r="17" spans="1:1" x14ac:dyDescent="0.25">
      <c r="A17" t="s">
        <v>41</v>
      </c>
    </row>
    <row r="18" spans="1:1" x14ac:dyDescent="0.25">
      <c r="A18" t="s">
        <v>42</v>
      </c>
    </row>
    <row r="19" spans="1:1" x14ac:dyDescent="0.25">
      <c r="A19" t="s">
        <v>43</v>
      </c>
    </row>
    <row r="20" spans="1:1" x14ac:dyDescent="0.25">
      <c r="A20"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CDEF1-FC80-40D9-9538-CC89BE1B9C14}">
  <dimension ref="A1:B45"/>
  <sheetViews>
    <sheetView workbookViewId="0">
      <selection activeCell="A25" sqref="A25:XFD25"/>
    </sheetView>
  </sheetViews>
  <sheetFormatPr defaultRowHeight="15" x14ac:dyDescent="0.25"/>
  <cols>
    <col min="1" max="1" width="34.7109375" bestFit="1" customWidth="1"/>
    <col min="3" max="3" width="12.5703125" customWidth="1"/>
  </cols>
  <sheetData>
    <row r="1" spans="1:2" x14ac:dyDescent="0.25">
      <c r="A1" s="1" t="s">
        <v>0</v>
      </c>
    </row>
    <row r="2" spans="1:2" x14ac:dyDescent="0.25">
      <c r="A2" t="s">
        <v>45</v>
      </c>
    </row>
    <row r="3" spans="1:2" x14ac:dyDescent="0.25">
      <c r="A3" t="s">
        <v>46</v>
      </c>
    </row>
    <row r="4" spans="1:2" x14ac:dyDescent="0.25">
      <c r="A4" t="s">
        <v>47</v>
      </c>
    </row>
    <row r="6" spans="1:2" x14ac:dyDescent="0.25">
      <c r="A6" s="1" t="s">
        <v>48</v>
      </c>
    </row>
    <row r="7" spans="1:2" x14ac:dyDescent="0.25">
      <c r="A7" t="s">
        <v>49</v>
      </c>
    </row>
    <row r="9" spans="1:2" x14ac:dyDescent="0.25">
      <c r="A9" s="1" t="s">
        <v>28</v>
      </c>
    </row>
    <row r="10" spans="1:2" x14ac:dyDescent="0.25">
      <c r="A10" t="s">
        <v>50</v>
      </c>
      <c r="B10" t="s">
        <v>58</v>
      </c>
    </row>
    <row r="11" spans="1:2" x14ac:dyDescent="0.25">
      <c r="A11" t="s">
        <v>51</v>
      </c>
      <c r="B11" t="s">
        <v>58</v>
      </c>
    </row>
    <row r="12" spans="1:2" x14ac:dyDescent="0.25">
      <c r="A12" t="s">
        <v>53</v>
      </c>
      <c r="B12" t="s">
        <v>52</v>
      </c>
    </row>
    <row r="13" spans="1:2" x14ac:dyDescent="0.25">
      <c r="A13" t="s">
        <v>54</v>
      </c>
      <c r="B13" t="s">
        <v>59</v>
      </c>
    </row>
    <row r="14" spans="1:2" x14ac:dyDescent="0.25">
      <c r="A14" t="s">
        <v>55</v>
      </c>
      <c r="B14" t="s">
        <v>59</v>
      </c>
    </row>
    <row r="15" spans="1:2" x14ac:dyDescent="0.25">
      <c r="A15" t="s">
        <v>56</v>
      </c>
      <c r="B15" t="s">
        <v>58</v>
      </c>
    </row>
    <row r="16" spans="1:2" x14ac:dyDescent="0.25">
      <c r="A16" t="s">
        <v>57</v>
      </c>
      <c r="B16" t="s">
        <v>59</v>
      </c>
    </row>
    <row r="18" spans="1:2" x14ac:dyDescent="0.25">
      <c r="A18" s="1" t="s">
        <v>29</v>
      </c>
    </row>
    <row r="19" spans="1:2" x14ac:dyDescent="0.25">
      <c r="A19" t="s">
        <v>60</v>
      </c>
      <c r="B19" t="s">
        <v>63</v>
      </c>
    </row>
    <row r="20" spans="1:2" x14ac:dyDescent="0.25">
      <c r="A20" t="s">
        <v>61</v>
      </c>
      <c r="B20" t="s">
        <v>63</v>
      </c>
    </row>
    <row r="21" spans="1:2" x14ac:dyDescent="0.25">
      <c r="A21" t="s">
        <v>62</v>
      </c>
      <c r="B21" t="s">
        <v>64</v>
      </c>
    </row>
    <row r="22" spans="1:2" x14ac:dyDescent="0.25">
      <c r="A22" t="s">
        <v>65</v>
      </c>
      <c r="B22" t="s">
        <v>66</v>
      </c>
    </row>
    <row r="24" spans="1:2" x14ac:dyDescent="0.25">
      <c r="A24" s="1" t="s">
        <v>30</v>
      </c>
    </row>
    <row r="25" spans="1:2" x14ac:dyDescent="0.25">
      <c r="A25" s="1"/>
    </row>
    <row r="26" spans="1:2" x14ac:dyDescent="0.25">
      <c r="A26" s="1"/>
    </row>
    <row r="27" spans="1:2" x14ac:dyDescent="0.25">
      <c r="A27" s="1"/>
    </row>
    <row r="28" spans="1:2" x14ac:dyDescent="0.25">
      <c r="A28" s="1"/>
    </row>
    <row r="29" spans="1:2" x14ac:dyDescent="0.25">
      <c r="A29" s="1"/>
    </row>
    <row r="30" spans="1:2" x14ac:dyDescent="0.25">
      <c r="A30" s="1"/>
    </row>
    <row r="31" spans="1:2" x14ac:dyDescent="0.25">
      <c r="A31" t="s">
        <v>32</v>
      </c>
    </row>
    <row r="32" spans="1:2" x14ac:dyDescent="0.25">
      <c r="A32" t="s">
        <v>31</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8</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Projects</vt:lpstr>
      <vt:lpstr>sub Company</vt:lpstr>
      <vt:lpstr>Project Stages</vt:lpstr>
      <vt:lpstr>SLS 573 Elements</vt:lpstr>
      <vt:lpstr>Sub Contract works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ARCH-QS-PC</dc:creator>
  <cp:lastModifiedBy>Keeth</cp:lastModifiedBy>
  <dcterms:created xsi:type="dcterms:W3CDTF">2023-01-24T09:53:06Z</dcterms:created>
  <dcterms:modified xsi:type="dcterms:W3CDTF">2023-01-25T02:52:27Z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0dd53271-f8fb-4209-84e2-8104a6457914</vt:lpwstr>
  </property>
</Properties>
</file>