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ny-up5k. " sheetId="1" r:id="rId1"/>
  </sheets>
  <definedNames>
    <definedName name="BoardQty">'Tiny-up5k. '!$G$1</definedName>
    <definedName name="global_part_data">'Tiny-up5k. '!$A$5:$G$27</definedName>
    <definedName name="TotalCost">'Tiny-up5k. '!$G$3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</t>
        </r>
      </text>
    </comment>
    <comment ref="E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<sst xmlns="http://schemas.openxmlformats.org/spreadsheetml/2006/main" count="102" uniqueCount="93">
  <si>
    <t>Global Part Info</t>
  </si>
  <si>
    <t>Refs</t>
  </si>
  <si>
    <t>Value</t>
  </si>
  <si>
    <t>Footprint</t>
  </si>
  <si>
    <t>Manf#</t>
  </si>
  <si>
    <t>Qty</t>
  </si>
  <si>
    <t>Unit$</t>
  </si>
  <si>
    <t>Ext$</t>
  </si>
  <si>
    <t>C17</t>
  </si>
  <si>
    <t>10uF</t>
  </si>
  <si>
    <t>Capacitor_SMD:C_0603_1608Metric</t>
  </si>
  <si>
    <t>GRM188R61A106KE69D</t>
  </si>
  <si>
    <t>C5,C8-C11</t>
  </si>
  <si>
    <t>100nF</t>
  </si>
  <si>
    <t>Capacitor_SMD:C_0402_1005Metric</t>
  </si>
  <si>
    <t>GRM155R71A104KA01D</t>
  </si>
  <si>
    <t>C6,C12-C14</t>
  </si>
  <si>
    <t>10nF</t>
  </si>
  <si>
    <t>GRM155R61A103KA01D</t>
  </si>
  <si>
    <t>C1-C4</t>
  </si>
  <si>
    <t>1uF</t>
  </si>
  <si>
    <t>GRM155R61A105KE15D</t>
  </si>
  <si>
    <t>D1</t>
  </si>
  <si>
    <t>PWR</t>
  </si>
  <si>
    <t>LED_SMD:LED_0402_1005Metric</t>
  </si>
  <si>
    <t>KPHD-1608LVCGCK</t>
  </si>
  <si>
    <t>D2</t>
  </si>
  <si>
    <t>USR</t>
  </si>
  <si>
    <t>J1,J2</t>
  </si>
  <si>
    <t>CONN_01X14</t>
  </si>
  <si>
    <t>Pin_Headers:Pin_Header_Straight_1x14_Pitch2.54mm</t>
  </si>
  <si>
    <t>J5</t>
  </si>
  <si>
    <t>Prog</t>
  </si>
  <si>
    <t>Pin_Headers:Pin_Header_Straight_2x03_Pitch2.54mm_SMD</t>
  </si>
  <si>
    <t>L1</t>
  </si>
  <si>
    <t>Bead</t>
  </si>
  <si>
    <t>Inductors_SMD:L_0603</t>
  </si>
  <si>
    <t>BLM18PG300SN1D</t>
  </si>
  <si>
    <t>R1</t>
  </si>
  <si>
    <t>1.5k</t>
  </si>
  <si>
    <t>Resistor_SMD:R_0402_1005Metric</t>
  </si>
  <si>
    <t>CRCW04021K50FKED</t>
  </si>
  <si>
    <t>R2,R3</t>
  </si>
  <si>
    <t>56</t>
  </si>
  <si>
    <t>CRCW040256R0FKED</t>
  </si>
  <si>
    <t>R4</t>
  </si>
  <si>
    <t>100</t>
  </si>
  <si>
    <t>CRCW0402100RFKED</t>
  </si>
  <si>
    <t>R8,R9</t>
  </si>
  <si>
    <t>680</t>
  </si>
  <si>
    <t>CRCW0402680RFKED</t>
  </si>
  <si>
    <t>R5-R7,R10</t>
  </si>
  <si>
    <t>10k</t>
  </si>
  <si>
    <t>CRCW040210K0FKED</t>
  </si>
  <si>
    <t>SW1</t>
  </si>
  <si>
    <t>SW_Push</t>
  </si>
  <si>
    <t>Button_Switch_SMD:SW_SPST_B3U-1000P</t>
  </si>
  <si>
    <t>B3U-1000P</t>
  </si>
  <si>
    <t>U1</t>
  </si>
  <si>
    <t>ICE40UP5K-SG48ITR</t>
  </si>
  <si>
    <t>Package_DFN_QFN:QFN-48-1EP_7x7mm_P0.5mm_EP5.15x5.15mm</t>
  </si>
  <si>
    <t>ICE40UP5K-SG48ITR50</t>
  </si>
  <si>
    <t>U2</t>
  </si>
  <si>
    <t>MIC5504-3.3YM5</t>
  </si>
  <si>
    <t>Package_TO_SOT_SMD:SOT-23-5</t>
  </si>
  <si>
    <t>MIC5504-3.3YM5-TR</t>
  </si>
  <si>
    <t>U3</t>
  </si>
  <si>
    <t>DSC6001CI2A-016.0000T</t>
  </si>
  <si>
    <t>Oscillator:Oscillator_SMD_EuroQuartz_XO32-4Pin_3.2x2.5mm</t>
  </si>
  <si>
    <t>DSC6001CI2A-016.0000</t>
  </si>
  <si>
    <t>U4</t>
  </si>
  <si>
    <t>MIC5504-1.2YM5</t>
  </si>
  <si>
    <t>MIC5504-1.2YM5-TR</t>
  </si>
  <si>
    <t>U5</t>
  </si>
  <si>
    <t>AT25xxx-MA</t>
  </si>
  <si>
    <t>Package_DFN_QFN:DFN-8-1EP_3x2mm_P0.5mm_EP1.75x1.45mm</t>
  </si>
  <si>
    <t>AT25SF081-MHD-T</t>
  </si>
  <si>
    <t>U6</t>
  </si>
  <si>
    <t>USB_OTG</t>
  </si>
  <si>
    <t>Connector_USB:USB_Micro-B_GCT_USB3076-30-A</t>
  </si>
  <si>
    <t>USB3076-30-A</t>
  </si>
  <si>
    <t>Prj:</t>
  </si>
  <si>
    <t>Tiny-up5k</t>
  </si>
  <si>
    <t>Co.:</t>
  </si>
  <si>
    <t>Not Organized</t>
  </si>
  <si>
    <t>Prj date:</t>
  </si>
  <si>
    <t>do 18 okt 2018 21:22:02 CEST</t>
  </si>
  <si>
    <t>Board Qty:</t>
  </si>
  <si>
    <t>Total Cost:</t>
  </si>
  <si>
    <t>Unit Cost:</t>
  </si>
  <si>
    <t>$ date:</t>
  </si>
  <si>
    <t>2018-10-18 21:27:39</t>
  </si>
  <si>
    <t>Distributors scraped by KiCost® v.1.0.3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</si>
</sst>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9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16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8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latticesemi.com/Products/FPGAandCPLD/iCE40Ultra" TargetMode="External"/><Relationship Id="rId2" Type="http://schemas.openxmlformats.org/officeDocument/2006/relationships/hyperlink" Target="http://ww1.microchip.com/downloads/en/DeviceDoc/MIC550X.pdf" TargetMode="External"/><Relationship Id="rId3" Type="http://schemas.openxmlformats.org/officeDocument/2006/relationships/hyperlink" Target="http://ww1.microchip.com/downloads/en/DeviceDoc/MIC550X.pdf" TargetMode="External"/><Relationship Id="rId4" Type="http://schemas.openxmlformats.org/officeDocument/2006/relationships/hyperlink" Target="http://ww1.microchip.com/downloads/en/DeviceDoc/Atmel-8707-SEEPROM-AT25010B-020B-040B-Datasheet.pdf" TargetMode="Externa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defaultRowHeight="15" outlineLevelCol="2"/>
  <cols>
    <col min="1" max="1" width="9.140625"/>
    <col min="2" max="2" width="9.140625"/>
    <col min="3" max="3" width="9.140625" outlineLevel="2"/>
    <col min="4" max="4" width="9.140625" outlineLevel="1"/>
    <col min="5" max="5" width="9.140625" outlineLevel="1"/>
    <col min="6" max="6" width="9.140625"/>
    <col min="7" max="7" width="15.7109375" customWidth="1"/>
  </cols>
  <sheetData>
    <row r="1" spans="1:7">
      <c r="A1" s="2" t="s">
        <v>81</v>
      </c>
      <c r="B1" s="3" t="s">
        <v>82</v>
      </c>
      <c r="F1" s="4" t="s">
        <v>87</v>
      </c>
      <c r="G1" s="4">
        <v>100</v>
      </c>
    </row>
    <row r="2" spans="1:7">
      <c r="A2" s="2" t="s">
        <v>83</v>
      </c>
      <c r="B2" s="3" t="s">
        <v>84</v>
      </c>
      <c r="F2" s="2" t="s">
        <v>89</v>
      </c>
      <c r="G2" s="5">
        <f>TotalCost/BoardQty</f>
        <v>0</v>
      </c>
    </row>
    <row r="3" spans="1:7">
      <c r="A3" s="2" t="s">
        <v>85</v>
      </c>
      <c r="B3" s="3" t="s">
        <v>86</v>
      </c>
      <c r="F3" s="2" t="s">
        <v>88</v>
      </c>
      <c r="G3" s="6">
        <f>SUM(G7:G27)</f>
        <v>0</v>
      </c>
    </row>
    <row r="4" spans="1:7">
      <c r="A4" s="2" t="s">
        <v>90</v>
      </c>
      <c r="B4" s="3" t="s">
        <v>91</v>
      </c>
    </row>
    <row r="5" spans="1:7">
      <c r="A5" s="7" t="s">
        <v>0</v>
      </c>
      <c r="B5" s="7"/>
      <c r="C5" s="7"/>
      <c r="D5" s="7"/>
      <c r="E5" s="7"/>
      <c r="F5" s="7"/>
      <c r="G5" s="7"/>
    </row>
    <row r="6" spans="1:7">
      <c r="A6" s="8" t="s">
        <v>1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</row>
    <row r="7" spans="1:7">
      <c r="A7" s="9" t="s">
        <v>8</v>
      </c>
      <c r="B7" s="9" t="s">
        <v>9</v>
      </c>
      <c r="C7" s="9" t="s">
        <v>10</v>
      </c>
      <c r="D7" s="9" t="s">
        <v>11</v>
      </c>
      <c r="E7" s="9">
        <f>BoardQty*1</f>
        <v>0</v>
      </c>
      <c r="G7" s="10">
        <f>iferror(E7*F7,"")</f>
        <v>0</v>
      </c>
    </row>
    <row r="8" spans="1:7">
      <c r="A8" s="9" t="s">
        <v>12</v>
      </c>
      <c r="B8" s="9" t="s">
        <v>13</v>
      </c>
      <c r="C8" s="9" t="s">
        <v>14</v>
      </c>
      <c r="D8" s="9" t="s">
        <v>15</v>
      </c>
      <c r="E8" s="9">
        <f>BoardQty*5</f>
        <v>0</v>
      </c>
      <c r="G8" s="10">
        <f>iferror(E8*F8,"")</f>
        <v>0</v>
      </c>
    </row>
    <row r="9" spans="1:7">
      <c r="A9" s="9" t="s">
        <v>16</v>
      </c>
      <c r="B9" s="9" t="s">
        <v>17</v>
      </c>
      <c r="C9" s="9" t="s">
        <v>14</v>
      </c>
      <c r="D9" s="9" t="s">
        <v>18</v>
      </c>
      <c r="E9" s="9">
        <f>BoardQty*4</f>
        <v>0</v>
      </c>
      <c r="G9" s="10">
        <f>iferror(E9*F9,"")</f>
        <v>0</v>
      </c>
    </row>
    <row r="10" spans="1:7">
      <c r="A10" s="9" t="s">
        <v>19</v>
      </c>
      <c r="B10" s="9" t="s">
        <v>20</v>
      </c>
      <c r="C10" s="9" t="s">
        <v>14</v>
      </c>
      <c r="D10" s="9" t="s">
        <v>21</v>
      </c>
      <c r="E10" s="9">
        <f>BoardQty*4</f>
        <v>0</v>
      </c>
      <c r="G10" s="10">
        <f>iferror(E10*F10,"")</f>
        <v>0</v>
      </c>
    </row>
    <row r="11" spans="1:7">
      <c r="A11" s="9" t="s">
        <v>22</v>
      </c>
      <c r="B11" s="9" t="s">
        <v>23</v>
      </c>
      <c r="C11" s="9" t="s">
        <v>24</v>
      </c>
      <c r="D11" s="9" t="s">
        <v>25</v>
      </c>
      <c r="E11" s="9">
        <f>BoardQty*1</f>
        <v>0</v>
      </c>
      <c r="G11" s="10">
        <f>iferror(E11*F11,"")</f>
        <v>0</v>
      </c>
    </row>
    <row r="12" spans="1:7">
      <c r="A12" s="9" t="s">
        <v>26</v>
      </c>
      <c r="B12" s="9" t="s">
        <v>27</v>
      </c>
      <c r="C12" s="9" t="s">
        <v>24</v>
      </c>
      <c r="D12" s="9" t="s">
        <v>25</v>
      </c>
      <c r="E12" s="9">
        <f>BoardQty*1</f>
        <v>0</v>
      </c>
      <c r="G12" s="10">
        <f>iferror(E12*F12,"")</f>
        <v>0</v>
      </c>
    </row>
    <row r="13" spans="1:7">
      <c r="A13" s="9" t="s">
        <v>28</v>
      </c>
      <c r="B13" s="9" t="s">
        <v>29</v>
      </c>
      <c r="C13" s="9" t="s">
        <v>30</v>
      </c>
      <c r="E13" s="9">
        <f>BoardQty*2</f>
        <v>0</v>
      </c>
      <c r="G13" s="10">
        <f>iferror(E13*F13,"")</f>
        <v>0</v>
      </c>
    </row>
    <row r="14" spans="1:7">
      <c r="A14" s="9" t="s">
        <v>31</v>
      </c>
      <c r="B14" s="9" t="s">
        <v>32</v>
      </c>
      <c r="C14" s="9" t="s">
        <v>33</v>
      </c>
      <c r="E14" s="9">
        <f>BoardQty*1</f>
        <v>0</v>
      </c>
      <c r="G14" s="10">
        <f>iferror(E14*F14,"")</f>
        <v>0</v>
      </c>
    </row>
    <row r="15" spans="1:7">
      <c r="A15" s="9" t="s">
        <v>34</v>
      </c>
      <c r="B15" s="9" t="s">
        <v>35</v>
      </c>
      <c r="C15" s="9" t="s">
        <v>36</v>
      </c>
      <c r="D15" s="9" t="s">
        <v>37</v>
      </c>
      <c r="E15" s="9">
        <f>BoardQty*1</f>
        <v>0</v>
      </c>
      <c r="G15" s="10">
        <f>iferror(E15*F15,"")</f>
        <v>0</v>
      </c>
    </row>
    <row r="16" spans="1:7">
      <c r="A16" s="9" t="s">
        <v>38</v>
      </c>
      <c r="B16" s="9" t="s">
        <v>39</v>
      </c>
      <c r="C16" s="9" t="s">
        <v>40</v>
      </c>
      <c r="D16" s="9" t="s">
        <v>41</v>
      </c>
      <c r="E16" s="9">
        <f>BoardQty*1</f>
        <v>0</v>
      </c>
      <c r="G16" s="10">
        <f>iferror(E16*F16,"")</f>
        <v>0</v>
      </c>
    </row>
    <row r="17" spans="1:7">
      <c r="A17" s="9" t="s">
        <v>42</v>
      </c>
      <c r="B17" s="9" t="s">
        <v>43</v>
      </c>
      <c r="C17" s="9" t="s">
        <v>40</v>
      </c>
      <c r="D17" s="9" t="s">
        <v>44</v>
      </c>
      <c r="E17" s="9">
        <f>BoardQty*2</f>
        <v>0</v>
      </c>
      <c r="G17" s="10">
        <f>iferror(E17*F17,"")</f>
        <v>0</v>
      </c>
    </row>
    <row r="18" spans="1:7">
      <c r="A18" s="9" t="s">
        <v>45</v>
      </c>
      <c r="B18" s="9" t="s">
        <v>46</v>
      </c>
      <c r="C18" s="9" t="s">
        <v>40</v>
      </c>
      <c r="D18" s="9" t="s">
        <v>47</v>
      </c>
      <c r="E18" s="9">
        <f>BoardQty*1</f>
        <v>0</v>
      </c>
      <c r="G18" s="10">
        <f>iferror(E18*F18,"")</f>
        <v>0</v>
      </c>
    </row>
    <row r="19" spans="1:7">
      <c r="A19" s="9" t="s">
        <v>48</v>
      </c>
      <c r="B19" s="9" t="s">
        <v>49</v>
      </c>
      <c r="C19" s="9" t="s">
        <v>40</v>
      </c>
      <c r="D19" s="9" t="s">
        <v>50</v>
      </c>
      <c r="E19" s="9">
        <f>BoardQty*2</f>
        <v>0</v>
      </c>
      <c r="G19" s="10">
        <f>iferror(E19*F19,"")</f>
        <v>0</v>
      </c>
    </row>
    <row r="20" spans="1:7">
      <c r="A20" s="9" t="s">
        <v>51</v>
      </c>
      <c r="B20" s="9" t="s">
        <v>52</v>
      </c>
      <c r="C20" s="9" t="s">
        <v>40</v>
      </c>
      <c r="D20" s="9" t="s">
        <v>53</v>
      </c>
      <c r="E20" s="9">
        <f>BoardQty*4</f>
        <v>0</v>
      </c>
      <c r="G20" s="10">
        <f>iferror(E20*F20,"")</f>
        <v>0</v>
      </c>
    </row>
    <row r="21" spans="1:7">
      <c r="A21" s="9" t="s">
        <v>54</v>
      </c>
      <c r="B21" s="9" t="s">
        <v>55</v>
      </c>
      <c r="C21" s="9" t="s">
        <v>56</v>
      </c>
      <c r="D21" s="9" t="s">
        <v>57</v>
      </c>
      <c r="E21" s="9">
        <f>BoardQty*1</f>
        <v>0</v>
      </c>
      <c r="G21" s="10">
        <f>iferror(E21*F21,"")</f>
        <v>0</v>
      </c>
    </row>
    <row r="22" spans="1:7">
      <c r="A22" s="9" t="s">
        <v>58</v>
      </c>
      <c r="B22" s="9" t="s">
        <v>59</v>
      </c>
      <c r="C22" s="9" t="s">
        <v>60</v>
      </c>
      <c r="D22" s="11" t="s">
        <v>61</v>
      </c>
      <c r="E22" s="9">
        <f>BoardQty*1</f>
        <v>0</v>
      </c>
      <c r="G22" s="10">
        <f>iferror(E22*F22,"")</f>
        <v>0</v>
      </c>
    </row>
    <row r="23" spans="1:7">
      <c r="A23" s="9" t="s">
        <v>62</v>
      </c>
      <c r="B23" s="9" t="s">
        <v>63</v>
      </c>
      <c r="C23" s="9" t="s">
        <v>64</v>
      </c>
      <c r="D23" s="11" t="s">
        <v>65</v>
      </c>
      <c r="E23" s="9">
        <f>BoardQty*1</f>
        <v>0</v>
      </c>
      <c r="G23" s="10">
        <f>iferror(E23*F23,"")</f>
        <v>0</v>
      </c>
    </row>
    <row r="24" spans="1:7">
      <c r="A24" s="9" t="s">
        <v>66</v>
      </c>
      <c r="B24" s="9" t="s">
        <v>67</v>
      </c>
      <c r="C24" s="9" t="s">
        <v>68</v>
      </c>
      <c r="D24" s="9" t="s">
        <v>69</v>
      </c>
      <c r="E24" s="9">
        <f>BoardQty*1</f>
        <v>0</v>
      </c>
      <c r="G24" s="10">
        <f>iferror(E24*F24,"")</f>
        <v>0</v>
      </c>
    </row>
    <row r="25" spans="1:7">
      <c r="A25" s="9" t="s">
        <v>70</v>
      </c>
      <c r="B25" s="9" t="s">
        <v>71</v>
      </c>
      <c r="C25" s="9" t="s">
        <v>64</v>
      </c>
      <c r="D25" s="11" t="s">
        <v>72</v>
      </c>
      <c r="E25" s="9">
        <f>BoardQty*1</f>
        <v>0</v>
      </c>
      <c r="G25" s="10">
        <f>iferror(E25*F25,"")</f>
        <v>0</v>
      </c>
    </row>
    <row r="26" spans="1:7">
      <c r="A26" s="9" t="s">
        <v>73</v>
      </c>
      <c r="B26" s="9" t="s">
        <v>74</v>
      </c>
      <c r="C26" s="9" t="s">
        <v>75</v>
      </c>
      <c r="D26" s="11" t="s">
        <v>76</v>
      </c>
      <c r="E26" s="9">
        <f>BoardQty*1</f>
        <v>0</v>
      </c>
      <c r="G26" s="10">
        <f>iferror(E26*F26,"")</f>
        <v>0</v>
      </c>
    </row>
    <row r="27" spans="1:7">
      <c r="A27" s="9" t="s">
        <v>77</v>
      </c>
      <c r="B27" s="9" t="s">
        <v>78</v>
      </c>
      <c r="C27" s="9" t="s">
        <v>79</v>
      </c>
      <c r="D27" s="9" t="s">
        <v>80</v>
      </c>
      <c r="E27" s="9">
        <f>BoardQty*1</f>
        <v>0</v>
      </c>
      <c r="G27" s="10">
        <f>iferror(E27*F27,"")</f>
        <v>0</v>
      </c>
    </row>
    <row r="29" spans="1:7">
      <c r="A29" s="3" t="s">
        <v>92</v>
      </c>
    </row>
  </sheetData>
  <mergeCells count="1">
    <mergeCell ref="A5:G5"/>
  </mergeCells>
  <conditionalFormatting sqref="E10">
    <cfRule type="expression" dxfId="0" priority="4">
      <formula>AND(ISBLANK(D10),TRUE())</formula>
    </cfRule>
  </conditionalFormatting>
  <conditionalFormatting sqref="E11">
    <cfRule type="expression" dxfId="0" priority="5">
      <formula>AND(ISBLANK(D11),TRUE())</formula>
    </cfRule>
  </conditionalFormatting>
  <conditionalFormatting sqref="E12">
    <cfRule type="expression" dxfId="0" priority="6">
      <formula>AND(ISBLANK(D12),TRUE())</formula>
    </cfRule>
  </conditionalFormatting>
  <conditionalFormatting sqref="E13">
    <cfRule type="expression" dxfId="0" priority="7">
      <formula>AND(ISBLANK(D13),TRUE())</formula>
    </cfRule>
  </conditionalFormatting>
  <conditionalFormatting sqref="E14">
    <cfRule type="expression" dxfId="0" priority="8">
      <formula>AND(ISBLANK(D14),TRUE())</formula>
    </cfRule>
  </conditionalFormatting>
  <conditionalFormatting sqref="E15">
    <cfRule type="expression" dxfId="0" priority="9">
      <formula>AND(ISBLANK(D15),TRUE())</formula>
    </cfRule>
  </conditionalFormatting>
  <conditionalFormatting sqref="E16">
    <cfRule type="expression" dxfId="0" priority="10">
      <formula>AND(ISBLANK(D16),TRUE())</formula>
    </cfRule>
  </conditionalFormatting>
  <conditionalFormatting sqref="E17">
    <cfRule type="expression" dxfId="0" priority="11">
      <formula>AND(ISBLANK(D17),TRUE())</formula>
    </cfRule>
  </conditionalFormatting>
  <conditionalFormatting sqref="E18">
    <cfRule type="expression" dxfId="0" priority="12">
      <formula>AND(ISBLANK(D18),TRUE())</formula>
    </cfRule>
  </conditionalFormatting>
  <conditionalFormatting sqref="E19">
    <cfRule type="expression" dxfId="0" priority="13">
      <formula>AND(ISBLANK(D19),TRUE())</formula>
    </cfRule>
  </conditionalFormatting>
  <conditionalFormatting sqref="E20">
    <cfRule type="expression" dxfId="0" priority="14">
      <formula>AND(ISBLANK(D20),TRUE())</formula>
    </cfRule>
  </conditionalFormatting>
  <conditionalFormatting sqref="E21">
    <cfRule type="expression" dxfId="0" priority="15">
      <formula>AND(ISBLANK(D21),TRUE())</formula>
    </cfRule>
  </conditionalFormatting>
  <conditionalFormatting sqref="E22">
    <cfRule type="expression" dxfId="0" priority="16">
      <formula>AND(ISBLANK(D22),TRUE())</formula>
    </cfRule>
  </conditionalFormatting>
  <conditionalFormatting sqref="E23">
    <cfRule type="expression" dxfId="0" priority="17">
      <formula>AND(ISBLANK(D23),TRUE())</formula>
    </cfRule>
  </conditionalFormatting>
  <conditionalFormatting sqref="E24">
    <cfRule type="expression" dxfId="0" priority="18">
      <formula>AND(ISBLANK(D24),TRUE())</formula>
    </cfRule>
  </conditionalFormatting>
  <conditionalFormatting sqref="E25">
    <cfRule type="expression" dxfId="0" priority="19">
      <formula>AND(ISBLANK(D25),TRUE())</formula>
    </cfRule>
  </conditionalFormatting>
  <conditionalFormatting sqref="E26">
    <cfRule type="expression" dxfId="0" priority="20">
      <formula>AND(ISBLANK(D26),TRUE())</formula>
    </cfRule>
  </conditionalFormatting>
  <conditionalFormatting sqref="E27">
    <cfRule type="expression" dxfId="0" priority="21">
      <formula>AND(ISBLANK(D27),TRUE())</formula>
    </cfRule>
  </conditionalFormatting>
  <conditionalFormatting sqref="E7">
    <cfRule type="expression" dxfId="0" priority="1">
      <formula>AND(ISBLANK(D7),TRUE())</formula>
    </cfRule>
  </conditionalFormatting>
  <conditionalFormatting sqref="E8">
    <cfRule type="expression" dxfId="0" priority="2">
      <formula>AND(ISBLANK(D8),TRUE())</formula>
    </cfRule>
  </conditionalFormatting>
  <conditionalFormatting sqref="E9">
    <cfRule type="expression" dxfId="0" priority="3">
      <formula>AND(ISBLANK(D9),TRUE())</formula>
    </cfRule>
  </conditionalFormatting>
  <hyperlinks>
    <hyperlink ref="D22" r:id="rId1"/>
    <hyperlink ref="D23" r:id="rId2"/>
    <hyperlink ref="D25" r:id="rId3"/>
    <hyperlink ref="D26" r:id="rId4"/>
  </hyperlinks>
  <pageMargins left="0.7" right="0.7" top="0.75" bottom="0.75" header="0.3" footer="0.3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Tiny-up5k. </vt:lpstr>
      <vt:lpstr>BoardQty</vt:lpstr>
      <vt:lpstr>global_part_data</vt:lpstr>
      <vt:lpstr>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2018-10-18T19:27:39Z</dcterms:created>
  <dcterms:modified xsi:type="dcterms:W3CDTF">2018-10-18T19:27:39Z</dcterms:modified>
</cp:coreProperties>
</file>