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eithrichards/Downloads/"/>
    </mc:Choice>
  </mc:AlternateContent>
  <xr:revisionPtr revIDLastSave="0" documentId="13_ncr:1_{2FB3F39E-D706-3F40-899B-7F692CAB448A}" xr6:coauthVersionLast="47" xr6:coauthVersionMax="47" xr10:uidLastSave="{00000000-0000-0000-0000-000000000000}"/>
  <bookViews>
    <workbookView xWindow="5140" yWindow="460" windowWidth="44080" windowHeight="23420" activeTab="8" xr2:uid="{00000000-000D-0000-FFFF-FFFF00000000}"/>
  </bookViews>
  <sheets>
    <sheet name="Example Calculation" sheetId="1" r:id="rId1"/>
    <sheet name="Intercepts" sheetId="2" r:id="rId2"/>
    <sheet name="Age" sheetId="3" r:id="rId3"/>
    <sheet name="Gender" sheetId="4" r:id="rId4"/>
    <sheet name="AdmitScore" sheetId="5" r:id="rId5"/>
    <sheet name="AdmitPain" sheetId="6" r:id="rId6"/>
    <sheet name="Payer" sheetId="7" r:id="rId7"/>
    <sheet name="Treatment 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FiXCMpyjwSwbfPL5DKLNYIGXApg=="/>
    </ext>
  </extLst>
</workbook>
</file>

<file path=xl/calcChain.xml><?xml version="1.0" encoding="utf-8"?>
<calcChain xmlns="http://schemas.openxmlformats.org/spreadsheetml/2006/main">
  <c r="J30" i="1" l="1"/>
  <c r="L29" i="1"/>
  <c r="J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0" i="1" l="1"/>
  <c r="P30" i="1"/>
</calcChain>
</file>

<file path=xl/sharedStrings.xml><?xml version="1.0" encoding="utf-8"?>
<sst xmlns="http://schemas.openxmlformats.org/spreadsheetml/2006/main" count="242" uniqueCount="92">
  <si>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</si>
  <si>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</si>
  <si>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</si>
  <si>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</si>
  <si>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</si>
  <si>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</si>
  <si>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</si>
  <si>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</si>
  <si>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</si>
  <si>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</si>
  <si>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</si>
  <si>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</si>
  <si>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</si>
  <si>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</si>
  <si>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</si>
  <si>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</si>
  <si>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</si>
  <si>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</si>
  <si>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</si>
  <si>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</si>
  <si>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</si>
  <si>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</si>
  <si>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</si>
  <si>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</si>
  <si>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</si>
  <si>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</si>
  <si>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</si>
  <si>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</si>
  <si>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</si>
  <si>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</si>
  <si>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</si>
  <si>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</si>
  <si>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</si>
  <si>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</si>
  <si>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</si>
  <si>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</si>
  <si>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</si>
  <si>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</si>
  <si>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</si>
  <si>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</si>
  <si>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</si>
  <si>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</si>
  <si>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</si>
  <si>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</si>
  <si>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</si>
  <si>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</si>
  <si>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</si>
  <si>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</si>
  <si>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</si>
  <si>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</si>
  <si>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</si>
  <si>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</si>
  <si>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</si>
  <si>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</si>
  <si>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</si>
  <si>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</si>
  <si>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</si>
  <si>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</si>
  <si>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</si>
  <si>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</si>
  <si>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</si>
  <si>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Age.num</t>
  </si>
  <si>
    <t>log</t>
  </si>
  <si>
    <t>GENDER_DSC</t>
  </si>
  <si>
    <t>Unknown</t>
  </si>
  <si>
    <t>Both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</si>
  <si>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</si>
  <si>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</si>
  <si>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</si>
  <si>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</si>
  <si>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</si>
  <si>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</si>
  <si>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</si>
  <si>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</si>
  <si>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</si>
  <si>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</si>
  <si>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</si>
  <si>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</si>
  <si>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</si>
  <si>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</si>
  <si>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(365,Inf]</t>
  </si>
  <si>
    <t>KOS PRO (IROMS 11)</t>
  </si>
  <si>
    <t>NDI PRO (IROMS 15)</t>
  </si>
  <si>
    <t>MDQ PRO (IROMS 17)</t>
  </si>
  <si>
    <t>MDQ PAIN NPRS (IROMS 18)</t>
  </si>
  <si>
    <t>NDI PAIN NPRS (IROMS16) </t>
  </si>
  <si>
    <t>KOS PAIN NPRS (IROMS 12)</t>
  </si>
  <si>
    <t>LEFS PRO (IROMS 13 )</t>
  </si>
  <si>
    <t>LEFS PAIN NPRS  (IROMS 14)</t>
  </si>
  <si>
    <t>DASH PRO (IROMS 19)</t>
  </si>
  <si>
    <t>DASH PAIN NPRS (IROMS 20) 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</si>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</sst>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11" fontId="3" fillId="0" borderId="0" xfId="0" applyNumberFormat="1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>
      <selection activeCell="H59" sqref="H59"/>
    </sheetView>
  </sheetViews>
  <sheetFormatPr baseColWidth="10" defaultColWidth="12.6640625" defaultRowHeight="15" customHeight="1" x14ac:dyDescent="0.15"/>
  <cols>
    <col min="1" max="1" width="13.6640625" customWidth="1"/>
    <col min="2" max="2" width="7.5" customWidth="1"/>
    <col min="3" max="3" width="5.1640625" customWidth="1"/>
    <col min="4" max="4" width="7.1640625" customWidth="1"/>
    <col min="5" max="8" width="13.6640625" customWidth="1"/>
    <col min="9" max="9" width="7.6640625" customWidth="1"/>
    <col min="10" max="10" width="18.6640625" customWidth="1"/>
    <col min="11" max="11" width="7.6640625" customWidth="1"/>
    <col min="13" max="13" width="17.83203125" customWidth="1"/>
    <col min="14" max="15" width="7.6640625" customWidth="1"/>
    <col min="16" max="16" width="11.6640625" customWidth="1"/>
    <col min="17" max="27" width="7.6640625" customWidth="1"/>
  </cols>
  <sheetData>
    <row r="1" spans="1:17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L1" s="1" t="s">
        <v>9</v>
      </c>
      <c r="P1" s="1" t="s">
        <v>10</v>
      </c>
      <c r="Q1" s="2">
        <v>2</v>
      </c>
    </row>
    <row r="2" spans="1:17" ht="14.25" customHeight="1" x14ac:dyDescent="0.2">
      <c r="A2" s="1" t="s">
        <v>11</v>
      </c>
      <c r="B2" s="1">
        <v>35</v>
      </c>
      <c r="C2" s="1" t="s">
        <v>12</v>
      </c>
      <c r="D2" s="1">
        <v>52</v>
      </c>
      <c r="E2" s="1">
        <v>7</v>
      </c>
      <c r="F2" s="1" t="s">
        <v>13</v>
      </c>
      <c r="G2" s="1" t="s">
        <v>14</v>
      </c>
      <c r="H2" s="1">
        <v>8</v>
      </c>
      <c r="J2" s="1">
        <v>0</v>
      </c>
      <c r="L2" s="1">
        <f>1/(1+EXP( VLOOKUP(1, Intercepts!A$2:K$2, Q$1, FALSE) + VLOOKUP(B2, Age!A$2:K$92, Q$1, FALSE) + VLOOKUP(C2, Gender!A$2:K$5, Q$1, FALSE) + VLOOKUP(D2, AdmitScore!A$2:K$102, Q$1, FALSE) + VLOOKUP(E2, AdmitPain!A$2:K$12, Q$1, FALSE) + VLOOKUP(F2, Payer!A$2:K$8, Q$1, FALSE) + VLOOKUP(G2, 'Treatment Type'!A$2:K$3, Q$1, FALSE) + VLOOKUP('Example Calculation'!H2, Duration!A$2:M$9, Q$1+2, TRUE) ))</f>
        <v>0.83864629938724133</v>
      </c>
      <c r="P2" s="1" t="s">
        <v>15</v>
      </c>
    </row>
    <row r="3" spans="1:17" ht="14.25" customHeight="1" x14ac:dyDescent="0.2">
      <c r="A3" s="1" t="s">
        <v>16</v>
      </c>
      <c r="B3" s="1">
        <v>27</v>
      </c>
      <c r="C3" s="1" t="s">
        <v>17</v>
      </c>
      <c r="D3" s="1">
        <v>10</v>
      </c>
      <c r="E3" s="1">
        <v>0</v>
      </c>
      <c r="F3" s="1" t="s">
        <v>13</v>
      </c>
      <c r="G3" s="1" t="s">
        <v>14</v>
      </c>
      <c r="H3" s="1">
        <v>10</v>
      </c>
      <c r="J3" s="1">
        <v>0</v>
      </c>
      <c r="L3" s="1">
        <f>1/(1+EXP( VLOOKUP(1, Intercepts!A$2:K$2, Q$1, FALSE) + VLOOKUP(B3, Age!A$2:K$92, Q$1, FALSE) + VLOOKUP(C3, Gender!A$2:K$5, Q$1, FALSE) + VLOOKUP(D3, AdmitScore!A$2:K$102, Q$1, FALSE) + VLOOKUP(E3, AdmitPain!A$2:K$12, Q$1, FALSE) + VLOOKUP(F3, Payer!A$2:K$8, Q$1, FALSE) + VLOOKUP(G3, 'Treatment Type'!A$2:K$3, Q$1, FALSE) + VLOOKUP('Example Calculation'!H3, Duration!A$2:M$9, Q$1+2, TRUE) ))</f>
        <v>0.69761658954449013</v>
      </c>
    </row>
    <row r="4" spans="1:17" ht="14.25" customHeight="1" x14ac:dyDescent="0.2">
      <c r="A4" s="1" t="s">
        <v>18</v>
      </c>
      <c r="B4" s="1">
        <v>48</v>
      </c>
      <c r="C4" s="1" t="s">
        <v>12</v>
      </c>
      <c r="D4" s="1">
        <v>15</v>
      </c>
      <c r="E4" s="1">
        <v>1</v>
      </c>
      <c r="F4" s="1" t="s">
        <v>13</v>
      </c>
      <c r="G4" s="1" t="s">
        <v>14</v>
      </c>
      <c r="H4" s="1">
        <v>200</v>
      </c>
      <c r="J4" s="1">
        <v>0</v>
      </c>
      <c r="L4" s="1">
        <f>1/(1+EXP( VLOOKUP(1, Intercepts!A$2:K$2, Q$1, FALSE) + VLOOKUP(B4, Age!A$2:K$92, Q$1, FALSE) + VLOOKUP(C4, Gender!A$2:K$5, Q$1, FALSE) + VLOOKUP(D4, AdmitScore!A$2:K$102, Q$1, FALSE) + VLOOKUP(E4, AdmitPain!A$2:K$12, Q$1, FALSE) + VLOOKUP(F4, Payer!A$2:K$8, Q$1, FALSE) + VLOOKUP(G4, 'Treatment Type'!A$2:K$3, Q$1, FALSE) + VLOOKUP('Example Calculation'!H4, Duration!A$2:M$9, Q$1+2, TRUE) ))</f>
        <v>0.53292693482977227</v>
      </c>
      <c r="P4" s="1" t="s">
        <v>19</v>
      </c>
      <c r="Q4" s="1">
        <v>2</v>
      </c>
    </row>
    <row r="5" spans="1:17" ht="14.25" customHeight="1" x14ac:dyDescent="0.2">
      <c r="A5" s="1" t="s">
        <v>20</v>
      </c>
      <c r="B5" s="1">
        <v>93</v>
      </c>
      <c r="C5" s="1" t="s">
        <v>12</v>
      </c>
      <c r="D5" s="1">
        <v>20</v>
      </c>
      <c r="E5" s="1">
        <v>2</v>
      </c>
      <c r="F5" s="2" t="s">
        <v>21</v>
      </c>
      <c r="G5" s="1" t="s">
        <v>14</v>
      </c>
      <c r="H5" s="1">
        <v>3</v>
      </c>
      <c r="J5" s="1">
        <v>1</v>
      </c>
      <c r="L5" s="1">
        <f>1/(1+EXP( VLOOKUP(1, Intercepts!A$2:K$2, Q$1, FALSE) + VLOOKUP(B5, Age!A$2:K$92, Q$1, FALSE) + VLOOKUP(C5, Gender!A$2:K$5, Q$1, FALSE) + VLOOKUP(D5, AdmitScore!A$2:K$102, Q$1, FALSE) + VLOOKUP(E5, AdmitPain!A$2:K$12, Q$1, FALSE) + VLOOKUP(F5, Payer!A$2:K$8, Q$1, FALSE) + VLOOKUP(G5, 'Treatment Type'!A$2:K$3, Q$1, FALSE) + VLOOKUP('Example Calculation'!H5, Duration!A$2:M$9, Q$1+2, TRUE) ))</f>
        <v>0.71779831481430412</v>
      </c>
      <c r="P5" s="1" t="s">
        <v>22</v>
      </c>
      <c r="Q5" s="1">
        <v>3</v>
      </c>
    </row>
    <row r="6" spans="1:17" ht="14.25" customHeight="1" x14ac:dyDescent="0.2">
      <c r="A6" s="1" t="s">
        <v>23</v>
      </c>
      <c r="B6" s="1">
        <v>55</v>
      </c>
      <c r="C6" s="1" t="s">
        <v>12</v>
      </c>
      <c r="D6" s="1">
        <v>25</v>
      </c>
      <c r="E6" s="1">
        <v>3</v>
      </c>
      <c r="F6" s="1" t="s">
        <v>13</v>
      </c>
      <c r="G6" s="1" t="s">
        <v>14</v>
      </c>
      <c r="H6" s="1">
        <v>366</v>
      </c>
      <c r="J6" s="1">
        <v>1</v>
      </c>
      <c r="L6" s="1">
        <f>1/(1+EXP( VLOOKUP(1, Intercepts!A$2:K$2, Q$1, FALSE) + VLOOKUP(B6, Age!A$2:K$92, Q$1, FALSE) + VLOOKUP(C6, Gender!A$2:K$5, Q$1, FALSE) + VLOOKUP(D6, AdmitScore!A$2:K$102, Q$1, FALSE) + VLOOKUP(E6, AdmitPain!A$2:K$12, Q$1, FALSE) + VLOOKUP(F6, Payer!A$2:K$8, Q$1, FALSE) + VLOOKUP(G6, 'Treatment Type'!A$2:K$3, Q$1, FALSE) + VLOOKUP('Example Calculation'!H6, Duration!A$2:M$9, Q$1+2, TRUE) ))</f>
        <v>0.54278127911630647</v>
      </c>
      <c r="P6" s="1" t="s">
        <v>24</v>
      </c>
      <c r="Q6" s="1">
        <v>4</v>
      </c>
    </row>
    <row r="7" spans="1:17" ht="14.25" customHeight="1" x14ac:dyDescent="0.2">
      <c r="A7" s="1" t="s">
        <v>25</v>
      </c>
      <c r="B7" s="1">
        <v>66</v>
      </c>
      <c r="C7" s="1" t="s">
        <v>12</v>
      </c>
      <c r="D7" s="1">
        <v>30</v>
      </c>
      <c r="E7" s="1">
        <v>4</v>
      </c>
      <c r="F7" s="1" t="s">
        <v>13</v>
      </c>
      <c r="G7" s="1" t="s">
        <v>14</v>
      </c>
      <c r="H7" s="1">
        <v>60</v>
      </c>
      <c r="J7" s="1">
        <v>0</v>
      </c>
      <c r="L7" s="1">
        <f>1/(1+EXP( VLOOKUP(1, Intercepts!A$2:K$2, Q$1, FALSE) + VLOOKUP(B7, Age!A$2:K$92, Q$1, FALSE) + VLOOKUP(C7, Gender!A$2:K$5, Q$1, FALSE) + VLOOKUP(D7, AdmitScore!A$2:K$102, Q$1, FALSE) + VLOOKUP(E7, AdmitPain!A$2:K$12, Q$1, FALSE) + VLOOKUP(F7, Payer!A$2:K$8, Q$1, FALSE) + VLOOKUP(G7, 'Treatment Type'!A$2:K$3, Q$1, FALSE) + VLOOKUP('Example Calculation'!H7, Duration!A$2:M$9, Q$1+2, TRUE) ))</f>
        <v>0.7245566820824374</v>
      </c>
      <c r="P7" s="1" t="s">
        <v>26</v>
      </c>
      <c r="Q7" s="1">
        <v>5</v>
      </c>
    </row>
    <row r="8" spans="1:17" ht="14.25" customHeight="1" x14ac:dyDescent="0.2">
      <c r="A8" s="1" t="s">
        <v>27</v>
      </c>
      <c r="B8" s="1">
        <v>77</v>
      </c>
      <c r="C8" s="1" t="s">
        <v>12</v>
      </c>
      <c r="D8" s="1">
        <v>35</v>
      </c>
      <c r="E8" s="1">
        <v>5</v>
      </c>
      <c r="F8" s="1" t="s">
        <v>13</v>
      </c>
      <c r="G8" s="1" t="s">
        <v>14</v>
      </c>
      <c r="H8" s="1">
        <v>90</v>
      </c>
      <c r="J8" s="1">
        <v>0</v>
      </c>
      <c r="L8" s="1">
        <f>1/(1+EXP( VLOOKUP(1, Intercepts!A$2:K$2, Q$1, FALSE) + VLOOKUP(B8, Age!A$2:K$92, Q$1, FALSE) + VLOOKUP(C8, Gender!A$2:K$5, Q$1, FALSE) + VLOOKUP(D8, AdmitScore!A$2:K$102, Q$1, FALSE) + VLOOKUP(E8, AdmitPain!A$2:K$12, Q$1, FALSE) + VLOOKUP(F8, Payer!A$2:K$8, Q$1, FALSE) + VLOOKUP(G8, 'Treatment Type'!A$2:K$3, Q$1, FALSE) + VLOOKUP('Example Calculation'!H8, Duration!A$2:M$9, Q$1+2, TRUE) ))</f>
        <v>0.74007689005838251</v>
      </c>
      <c r="P8" s="1" t="s">
        <v>28</v>
      </c>
      <c r="Q8" s="1">
        <v>6</v>
      </c>
    </row>
    <row r="9" spans="1:17" ht="14.25" customHeight="1" x14ac:dyDescent="0.2">
      <c r="A9" s="1" t="s">
        <v>29</v>
      </c>
      <c r="B9" s="1">
        <v>88</v>
      </c>
      <c r="C9" s="1" t="s">
        <v>12</v>
      </c>
      <c r="D9" s="1">
        <v>40</v>
      </c>
      <c r="E9" s="1">
        <v>6</v>
      </c>
      <c r="F9" s="1" t="s">
        <v>13</v>
      </c>
      <c r="G9" s="1" t="s">
        <v>14</v>
      </c>
      <c r="H9" s="1">
        <v>95</v>
      </c>
      <c r="J9" s="1">
        <v>1</v>
      </c>
      <c r="L9" s="1">
        <f>1/(1+EXP( VLOOKUP(1, Intercepts!A$2:K$2, Q$1, FALSE) + VLOOKUP(B9, Age!A$2:K$92, Q$1, FALSE) + VLOOKUP(C9, Gender!A$2:K$5, Q$1, FALSE) + VLOOKUP(D9, AdmitScore!A$2:K$102, Q$1, FALSE) + VLOOKUP(E9, AdmitPain!A$2:K$12, Q$1, FALSE) + VLOOKUP(F9, Payer!A$2:K$8, Q$1, FALSE) + VLOOKUP(G9, 'Treatment Type'!A$2:K$3, Q$1, FALSE) + VLOOKUP('Example Calculation'!H9, Duration!A$2:M$9, Q$1+2, TRUE) ))</f>
        <v>0.70090119958124031</v>
      </c>
      <c r="P9" s="1" t="s">
        <v>30</v>
      </c>
      <c r="Q9" s="1">
        <v>7</v>
      </c>
    </row>
    <row r="10" spans="1:17" ht="14.25" customHeight="1" x14ac:dyDescent="0.2">
      <c r="A10" s="1" t="s">
        <v>31</v>
      </c>
      <c r="B10" s="1">
        <v>22</v>
      </c>
      <c r="C10" s="1" t="s">
        <v>12</v>
      </c>
      <c r="D10" s="1">
        <v>45</v>
      </c>
      <c r="E10" s="1">
        <v>7</v>
      </c>
      <c r="F10" s="1" t="s">
        <v>32</v>
      </c>
      <c r="G10" s="1" t="s">
        <v>14</v>
      </c>
      <c r="H10" s="1">
        <v>100</v>
      </c>
      <c r="J10" s="1">
        <v>0</v>
      </c>
      <c r="L10" s="1">
        <f>1/(1+EXP( VLOOKUP(1, Intercepts!A$2:K$2, Q$1, FALSE) + VLOOKUP(B10, Age!A$2:K$92, Q$1, FALSE) + VLOOKUP(C10, Gender!A$2:K$5, Q$1, FALSE) + VLOOKUP(D10, AdmitScore!A$2:K$102, Q$1, FALSE) + VLOOKUP(E10, AdmitPain!A$2:K$12, Q$1, FALSE) + VLOOKUP(F10, Payer!A$2:K$8, Q$1, FALSE) + VLOOKUP(G10, 'Treatment Type'!A$2:K$3, Q$1, FALSE) + VLOOKUP('Example Calculation'!H10, Duration!A$2:M$9, Q$1+2, TRUE) ))</f>
        <v>0.78131456270182931</v>
      </c>
      <c r="P10" s="1" t="s">
        <v>33</v>
      </c>
      <c r="Q10" s="1">
        <v>8</v>
      </c>
    </row>
    <row r="11" spans="1:17" ht="14.25" customHeight="1" x14ac:dyDescent="0.2">
      <c r="A11" s="1" t="s">
        <v>34</v>
      </c>
      <c r="B11" s="1">
        <v>33</v>
      </c>
      <c r="C11" s="1" t="s">
        <v>17</v>
      </c>
      <c r="D11" s="1">
        <v>50</v>
      </c>
      <c r="E11" s="1">
        <v>8</v>
      </c>
      <c r="F11" s="1" t="s">
        <v>13</v>
      </c>
      <c r="G11" s="1" t="s">
        <v>14</v>
      </c>
      <c r="H11" s="1">
        <v>110</v>
      </c>
      <c r="J11" s="1">
        <v>0</v>
      </c>
      <c r="L11" s="1">
        <f>1/(1+EXP( VLOOKUP(1, Intercepts!A$2:K$2, Q$1, FALSE) + VLOOKUP(B11, Age!A$2:K$92, Q$1, FALSE) + VLOOKUP(C11, Gender!A$2:K$5, Q$1, FALSE) + VLOOKUP(D11, AdmitScore!A$2:K$102, Q$1, FALSE) + VLOOKUP(E11, AdmitPain!A$2:K$12, Q$1, FALSE) + VLOOKUP(F11, Payer!A$2:K$8, Q$1, FALSE) + VLOOKUP(G11, 'Treatment Type'!A$2:K$3, Q$1, FALSE) + VLOOKUP('Example Calculation'!H11, Duration!A$2:M$9, Q$1+2, TRUE) ))</f>
        <v>0.7104911777791697</v>
      </c>
      <c r="P11" s="1" t="s">
        <v>35</v>
      </c>
      <c r="Q11" s="1">
        <v>9</v>
      </c>
    </row>
    <row r="12" spans="1:17" ht="14.25" customHeight="1" x14ac:dyDescent="0.2">
      <c r="A12" s="1" t="s">
        <v>36</v>
      </c>
      <c r="B12" s="1">
        <v>25</v>
      </c>
      <c r="C12" s="1" t="s">
        <v>12</v>
      </c>
      <c r="D12" s="1">
        <v>55</v>
      </c>
      <c r="E12" s="1">
        <v>9</v>
      </c>
      <c r="F12" s="1" t="s">
        <v>13</v>
      </c>
      <c r="G12" s="1" t="s">
        <v>14</v>
      </c>
      <c r="H12" s="1" t="s">
        <v>37</v>
      </c>
      <c r="J12" s="1">
        <v>0</v>
      </c>
      <c r="L12" s="1">
        <f>1/(1+EXP( VLOOKUP(1, Intercepts!A$2:K$2, Q$1, FALSE) + VLOOKUP(B12, Age!A$2:K$92, Q$1, FALSE) + VLOOKUP(C12, Gender!A$2:K$5, Q$1, FALSE) + VLOOKUP(D12, AdmitScore!A$2:K$102, Q$1, FALSE) + VLOOKUP(E12, AdmitPain!A$2:K$12, Q$1, FALSE) + VLOOKUP(F12, Payer!A$2:K$8, Q$1, FALSE) + VLOOKUP(G12, 'Treatment Type'!A$2:K$3, Q$1, FALSE) + VLOOKUP('Example Calculation'!H12, Duration!A$2:M$9, Q$1+2, TRUE) ))</f>
        <v>0.80965343174447524</v>
      </c>
      <c r="P12" s="1" t="s">
        <v>38</v>
      </c>
      <c r="Q12" s="1">
        <v>10</v>
      </c>
    </row>
    <row r="13" spans="1:17" ht="14.25" customHeight="1" x14ac:dyDescent="0.2">
      <c r="A13" s="1" t="s">
        <v>39</v>
      </c>
      <c r="B13" s="1">
        <v>30</v>
      </c>
      <c r="C13" s="1" t="s">
        <v>12</v>
      </c>
      <c r="D13" s="1">
        <v>60</v>
      </c>
      <c r="E13" s="1">
        <v>10</v>
      </c>
      <c r="F13" s="1" t="s">
        <v>13</v>
      </c>
      <c r="G13" s="1" t="s">
        <v>14</v>
      </c>
      <c r="H13" s="1">
        <v>400</v>
      </c>
      <c r="J13" s="1">
        <v>0</v>
      </c>
      <c r="L13" s="1">
        <f>1/(1+EXP( VLOOKUP(1, Intercepts!A$2:K$2, Q$1, FALSE) + VLOOKUP(B13, Age!A$2:K$92, Q$1, FALSE) + VLOOKUP(C13, Gender!A$2:K$5, Q$1, FALSE) + VLOOKUP(D13, AdmitScore!A$2:K$102, Q$1, FALSE) + VLOOKUP(E13, AdmitPain!A$2:K$12, Q$1, FALSE) + VLOOKUP(F13, Payer!A$2:K$8, Q$1, FALSE) + VLOOKUP(G13, 'Treatment Type'!A$2:K$3, Q$1, FALSE) + VLOOKUP('Example Calculation'!H13, Duration!A$2:M$9, Q$1+2, TRUE) ))</f>
        <v>0.72446554312361644</v>
      </c>
      <c r="P13" s="1" t="s">
        <v>40</v>
      </c>
      <c r="Q13" s="1">
        <v>11</v>
      </c>
    </row>
    <row r="14" spans="1:17" ht="14.25" customHeight="1" x14ac:dyDescent="0.2">
      <c r="A14" s="1" t="s">
        <v>41</v>
      </c>
      <c r="B14" s="1">
        <v>35</v>
      </c>
      <c r="C14" s="1" t="s">
        <v>12</v>
      </c>
      <c r="D14" s="1">
        <v>65</v>
      </c>
      <c r="E14" s="1">
        <v>0</v>
      </c>
      <c r="F14" s="1" t="s">
        <v>13</v>
      </c>
      <c r="G14" s="1" t="s">
        <v>14</v>
      </c>
      <c r="H14" s="1" t="s">
        <v>37</v>
      </c>
      <c r="J14" s="1">
        <v>0</v>
      </c>
      <c r="L14" s="1">
        <f>1/(1+EXP( VLOOKUP(1, Intercepts!A$2:K$2, Q$1, FALSE) + VLOOKUP(B14, Age!A$2:K$92, Q$1, FALSE) + VLOOKUP(C14, Gender!A$2:K$5, Q$1, FALSE) + VLOOKUP(D14, AdmitScore!A$2:K$102, Q$1, FALSE) + VLOOKUP(E14, AdmitPain!A$2:K$12, Q$1, FALSE) + VLOOKUP(F14, Payer!A$2:K$8, Q$1, FALSE) + VLOOKUP(G14, 'Treatment Type'!A$2:K$3, Q$1, FALSE) + VLOOKUP('Example Calculation'!H14, Duration!A$2:M$9, Q$1+2, TRUE) ))</f>
        <v>0.83538347736204754</v>
      </c>
    </row>
    <row r="15" spans="1:17" ht="14.25" customHeight="1" x14ac:dyDescent="0.2">
      <c r="A15" s="1" t="s">
        <v>42</v>
      </c>
      <c r="B15" s="1">
        <v>40</v>
      </c>
      <c r="C15" s="1" t="s">
        <v>12</v>
      </c>
      <c r="D15" s="1">
        <v>70</v>
      </c>
      <c r="E15" s="1">
        <v>1</v>
      </c>
      <c r="F15" s="1" t="s">
        <v>43</v>
      </c>
      <c r="G15" s="1" t="s">
        <v>14</v>
      </c>
      <c r="H15" s="1">
        <v>5</v>
      </c>
      <c r="J15" s="1">
        <v>0</v>
      </c>
      <c r="L15" s="1">
        <f>1/(1+EXP( VLOOKUP(1, Intercepts!A$2:K$2, Q$1, FALSE) + VLOOKUP(B15, Age!A$2:K$92, Q$1, FALSE) + VLOOKUP(C15, Gender!A$2:K$5, Q$1, FALSE) + VLOOKUP(D15, AdmitScore!A$2:K$102, Q$1, FALSE) + VLOOKUP(E15, AdmitPain!A$2:K$12, Q$1, FALSE) + VLOOKUP(F15, Payer!A$2:K$8, Q$1, FALSE) + VLOOKUP(G15, 'Treatment Type'!A$2:K$3, Q$1, FALSE) + VLOOKUP('Example Calculation'!H15, Duration!A$2:M$9, Q$1+2, TRUE) ))</f>
        <v>0.87752798052240732</v>
      </c>
    </row>
    <row r="16" spans="1:17" ht="14.25" customHeight="1" x14ac:dyDescent="0.2">
      <c r="A16" s="1" t="s">
        <v>44</v>
      </c>
      <c r="B16" s="1">
        <v>45</v>
      </c>
      <c r="C16" s="1" t="s">
        <v>12</v>
      </c>
      <c r="D16" s="1">
        <v>75</v>
      </c>
      <c r="E16" s="1">
        <v>2</v>
      </c>
      <c r="F16" s="1" t="s">
        <v>13</v>
      </c>
      <c r="G16" s="1" t="s">
        <v>14</v>
      </c>
      <c r="H16" s="1">
        <v>6</v>
      </c>
      <c r="J16" s="1">
        <v>1</v>
      </c>
      <c r="L16" s="1">
        <f>1/(1+EXP( VLOOKUP(1, Intercepts!A$2:K$2, Q$1, FALSE) + VLOOKUP(B16, Age!A$2:K$92, Q$1, FALSE) + VLOOKUP(C16, Gender!A$2:K$5, Q$1, FALSE) + VLOOKUP(D16, AdmitScore!A$2:K$102, Q$1, FALSE) + VLOOKUP(E16, AdmitPain!A$2:K$12, Q$1, FALSE) + VLOOKUP(F16, Payer!A$2:K$8, Q$1, FALSE) + VLOOKUP(G16, 'Treatment Type'!A$2:K$3, Q$1, FALSE) + VLOOKUP('Example Calculation'!H16, Duration!A$2:M$9, Q$1+2, TRUE) ))</f>
        <v>0.87765389560150175</v>
      </c>
    </row>
    <row r="17" spans="1:16" ht="14.25" customHeight="1" x14ac:dyDescent="0.2">
      <c r="A17" s="1" t="s">
        <v>45</v>
      </c>
      <c r="B17" s="1">
        <v>50</v>
      </c>
      <c r="C17" s="1" t="s">
        <v>12</v>
      </c>
      <c r="D17" s="1">
        <v>80</v>
      </c>
      <c r="E17" s="1">
        <v>3</v>
      </c>
      <c r="F17" s="1" t="s">
        <v>13</v>
      </c>
      <c r="G17" s="1" t="s">
        <v>14</v>
      </c>
      <c r="H17" s="1">
        <v>7</v>
      </c>
      <c r="J17" s="1">
        <v>0</v>
      </c>
      <c r="L17" s="1">
        <f>1/(1+EXP( VLOOKUP(1, Intercepts!A$2:K$2, Q$1, FALSE) + VLOOKUP(B17, Age!A$2:K$92, Q$1, FALSE) + VLOOKUP(C17, Gender!A$2:K$5, Q$1, FALSE) + VLOOKUP(D17, AdmitScore!A$2:K$102, Q$1, FALSE) + VLOOKUP(E17, AdmitPain!A$2:K$12, Q$1, FALSE) + VLOOKUP(F17, Payer!A$2:K$8, Q$1, FALSE) + VLOOKUP(G17, 'Treatment Type'!A$2:K$3, Q$1, FALSE) + VLOOKUP('Example Calculation'!H17, Duration!A$2:M$9, Q$1+2, TRUE) ))</f>
        <v>0.88660894768901088</v>
      </c>
    </row>
    <row r="18" spans="1:16" ht="14.25" customHeight="1" x14ac:dyDescent="0.2">
      <c r="A18" s="1" t="s">
        <v>46</v>
      </c>
      <c r="B18" s="1">
        <v>55</v>
      </c>
      <c r="C18" s="1" t="s">
        <v>17</v>
      </c>
      <c r="D18" s="1">
        <v>85</v>
      </c>
      <c r="E18" s="1">
        <v>4</v>
      </c>
      <c r="F18" s="1" t="s">
        <v>13</v>
      </c>
      <c r="G18" s="1" t="s">
        <v>14</v>
      </c>
      <c r="H18" s="1">
        <v>8</v>
      </c>
      <c r="J18" s="1">
        <v>0</v>
      </c>
      <c r="L18" s="1">
        <f>1/(1+EXP( VLOOKUP(1, Intercepts!A$2:K$2, Q$1, FALSE) + VLOOKUP(B18, Age!A$2:K$92, Q$1, FALSE) + VLOOKUP(C18, Gender!A$2:K$5, Q$1, FALSE) + VLOOKUP(D18, AdmitScore!A$2:K$102, Q$1, FALSE) + VLOOKUP(E18, AdmitPain!A$2:K$12, Q$1, FALSE) + VLOOKUP(F18, Payer!A$2:K$8, Q$1, FALSE) + VLOOKUP(G18, 'Treatment Type'!A$2:K$3, Q$1, FALSE) + VLOOKUP('Example Calculation'!H18, Duration!A$2:M$9, Q$1+2, TRUE) ))</f>
        <v>0.90676529564822861</v>
      </c>
    </row>
    <row r="19" spans="1:16" ht="14.25" customHeight="1" x14ac:dyDescent="0.2">
      <c r="A19" s="1" t="s">
        <v>47</v>
      </c>
      <c r="B19" s="1">
        <v>60</v>
      </c>
      <c r="C19" s="1" t="s">
        <v>12</v>
      </c>
      <c r="D19" s="1">
        <v>90</v>
      </c>
      <c r="E19" s="1">
        <v>5</v>
      </c>
      <c r="F19" s="1" t="s">
        <v>13</v>
      </c>
      <c r="G19" s="1" t="s">
        <v>48</v>
      </c>
      <c r="H19" s="1">
        <v>9</v>
      </c>
      <c r="J19" s="1">
        <v>0</v>
      </c>
      <c r="L19" s="1">
        <f>1/(1+EXP( VLOOKUP(1, Intercepts!A$2:K$2, Q$1, FALSE) + VLOOKUP(B19, Age!A$2:K$92, Q$1, FALSE) + VLOOKUP(C19, Gender!A$2:K$5, Q$1, FALSE) + VLOOKUP(D19, AdmitScore!A$2:K$102, Q$1, FALSE) + VLOOKUP(E19, AdmitPain!A$2:K$12, Q$1, FALSE) + VLOOKUP(F19, Payer!A$2:K$8, Q$1, FALSE) + VLOOKUP(G19, 'Treatment Type'!A$2:K$3, Q$1, FALSE) + VLOOKUP('Example Calculation'!H19, Duration!A$2:M$9, Q$1+2, TRUE) ))</f>
        <v>0.87027502501758458</v>
      </c>
    </row>
    <row r="20" spans="1:16" ht="14.25" customHeight="1" x14ac:dyDescent="0.2">
      <c r="A20" s="1" t="s">
        <v>49</v>
      </c>
      <c r="B20" s="1">
        <v>65</v>
      </c>
      <c r="C20" s="1" t="s">
        <v>12</v>
      </c>
      <c r="D20" s="1">
        <v>95</v>
      </c>
      <c r="E20" s="1">
        <v>6</v>
      </c>
      <c r="F20" s="1" t="s">
        <v>50</v>
      </c>
      <c r="G20" s="1" t="s">
        <v>48</v>
      </c>
      <c r="H20" s="1">
        <v>10</v>
      </c>
      <c r="J20" s="1">
        <v>1</v>
      </c>
      <c r="L20" s="1">
        <f>1/(1+EXP( VLOOKUP(1, Intercepts!A$2:K$2, Q$1, FALSE) + VLOOKUP(B20, Age!A$2:K$92, Q$1, FALSE) + VLOOKUP(C20, Gender!A$2:K$5, Q$1, FALSE) + VLOOKUP(D20, AdmitScore!A$2:K$102, Q$1, FALSE) + VLOOKUP(E20, AdmitPain!A$2:K$12, Q$1, FALSE) + VLOOKUP(F20, Payer!A$2:K$8, Q$1, FALSE) + VLOOKUP(G20, 'Treatment Type'!A$2:K$3, Q$1, FALSE) + VLOOKUP('Example Calculation'!H20, Duration!A$2:M$9, Q$1+2, TRUE) ))</f>
        <v>0.82290809082925331</v>
      </c>
    </row>
    <row r="21" spans="1:16" ht="14.25" customHeight="1" x14ac:dyDescent="0.2">
      <c r="A21" s="1" t="s">
        <v>51</v>
      </c>
      <c r="B21" s="1">
        <v>70</v>
      </c>
      <c r="C21" s="1" t="s">
        <v>12</v>
      </c>
      <c r="D21" s="1">
        <v>41</v>
      </c>
      <c r="E21" s="1">
        <v>7</v>
      </c>
      <c r="F21" s="1" t="s">
        <v>13</v>
      </c>
      <c r="G21" s="1" t="s">
        <v>48</v>
      </c>
      <c r="H21" s="1">
        <v>11</v>
      </c>
      <c r="J21" s="1">
        <v>0</v>
      </c>
      <c r="L21" s="1">
        <f>1/(1+EXP( VLOOKUP(1, Intercepts!A$2:K$2, Q$1, FALSE) + VLOOKUP(B21, Age!A$2:K$92, Q$1, FALSE) + VLOOKUP(C21, Gender!A$2:K$5, Q$1, FALSE) + VLOOKUP(D21, AdmitScore!A$2:K$102, Q$1, FALSE) + VLOOKUP(E21, AdmitPain!A$2:K$12, Q$1, FALSE) + VLOOKUP(F21, Payer!A$2:K$8, Q$1, FALSE) + VLOOKUP(G21, 'Treatment Type'!A$2:K$3, Q$1, FALSE) + VLOOKUP('Example Calculation'!H21, Duration!A$2:M$9, Q$1+2, TRUE) ))</f>
        <v>0.70383431789705719</v>
      </c>
    </row>
    <row r="22" spans="1:16" ht="14.25" customHeight="1" x14ac:dyDescent="0.2">
      <c r="A22" s="1" t="s">
        <v>52</v>
      </c>
      <c r="B22" s="1">
        <v>75</v>
      </c>
      <c r="C22" s="1" t="s">
        <v>12</v>
      </c>
      <c r="D22" s="1">
        <v>42</v>
      </c>
      <c r="E22" s="1">
        <v>8</v>
      </c>
      <c r="F22" s="1" t="s">
        <v>13</v>
      </c>
      <c r="G22" s="1" t="s">
        <v>48</v>
      </c>
      <c r="H22" s="1">
        <v>14</v>
      </c>
      <c r="J22" s="1">
        <v>0</v>
      </c>
      <c r="L22" s="1">
        <f>1/(1+EXP( VLOOKUP(1, Intercepts!A$2:K$2, Q$1, FALSE) + VLOOKUP(B22, Age!A$2:K$92, Q$1, FALSE) + VLOOKUP(C22, Gender!A$2:K$5, Q$1, FALSE) + VLOOKUP(D22, AdmitScore!A$2:K$102, Q$1, FALSE) + VLOOKUP(E22, AdmitPain!A$2:K$12, Q$1, FALSE) + VLOOKUP(F22, Payer!A$2:K$8, Q$1, FALSE) + VLOOKUP(G22, 'Treatment Type'!A$2:K$3, Q$1, FALSE) + VLOOKUP('Example Calculation'!H22, Duration!A$2:M$9, Q$1+2, TRUE) ))</f>
        <v>0.70565963997515946</v>
      </c>
    </row>
    <row r="23" spans="1:16" ht="14.25" customHeight="1" x14ac:dyDescent="0.2">
      <c r="A23" s="1" t="s">
        <v>53</v>
      </c>
      <c r="B23" s="1">
        <v>46</v>
      </c>
      <c r="C23" s="1" t="s">
        <v>12</v>
      </c>
      <c r="D23" s="1">
        <v>43</v>
      </c>
      <c r="E23" s="1">
        <v>9</v>
      </c>
      <c r="F23" s="1" t="s">
        <v>13</v>
      </c>
      <c r="G23" s="1" t="s">
        <v>48</v>
      </c>
      <c r="H23" s="1">
        <v>13</v>
      </c>
      <c r="J23" s="1">
        <v>0</v>
      </c>
      <c r="L23" s="1">
        <f>1/(1+EXP( VLOOKUP(1, Intercepts!A$2:K$2, Q$1, FALSE) + VLOOKUP(B23, Age!A$2:K$92, Q$1, FALSE) + VLOOKUP(C23, Gender!A$2:K$5, Q$1, FALSE) + VLOOKUP(D23, AdmitScore!A$2:K$102, Q$1, FALSE) + VLOOKUP(E23, AdmitPain!A$2:K$12, Q$1, FALSE) + VLOOKUP(F23, Payer!A$2:K$8, Q$1, FALSE) + VLOOKUP(G23, 'Treatment Type'!A$2:K$3, Q$1, FALSE) + VLOOKUP('Example Calculation'!H23, Duration!A$2:M$9, Q$1+2, TRUE) ))</f>
        <v>0.72370097380736409</v>
      </c>
    </row>
    <row r="24" spans="1:16" ht="14.25" customHeight="1" x14ac:dyDescent="0.2">
      <c r="A24" s="1" t="s">
        <v>54</v>
      </c>
      <c r="B24" s="1">
        <v>47</v>
      </c>
      <c r="C24" s="1" t="s">
        <v>12</v>
      </c>
      <c r="D24" s="1">
        <v>44</v>
      </c>
      <c r="E24" s="1">
        <v>10</v>
      </c>
      <c r="F24" s="1" t="s">
        <v>13</v>
      </c>
      <c r="G24" s="1" t="s">
        <v>48</v>
      </c>
      <c r="H24" s="1">
        <v>14</v>
      </c>
      <c r="J24" s="1">
        <v>0</v>
      </c>
      <c r="L24" s="1">
        <f>1/(1+EXP( VLOOKUP(1, Intercepts!A$2:K$2, Q$1, FALSE) + VLOOKUP(B24, Age!A$2:K$92, Q$1, FALSE) + VLOOKUP(C24, Gender!A$2:K$5, Q$1, FALSE) + VLOOKUP(D24, AdmitScore!A$2:K$102, Q$1, FALSE) + VLOOKUP(E24, AdmitPain!A$2:K$12, Q$1, FALSE) + VLOOKUP(F24, Payer!A$2:K$8, Q$1, FALSE) + VLOOKUP(G24, 'Treatment Type'!A$2:K$3, Q$1, FALSE) + VLOOKUP('Example Calculation'!H24, Duration!A$2:M$9, Q$1+2, TRUE) ))</f>
        <v>0.72680127698348862</v>
      </c>
    </row>
    <row r="25" spans="1:16" ht="14.25" customHeight="1" x14ac:dyDescent="0.2">
      <c r="A25" s="1" t="s">
        <v>55</v>
      </c>
      <c r="B25" s="1">
        <v>48</v>
      </c>
      <c r="C25" s="1" t="s">
        <v>17</v>
      </c>
      <c r="D25" s="1">
        <v>45</v>
      </c>
      <c r="E25" s="1">
        <v>3</v>
      </c>
      <c r="F25" s="1" t="s">
        <v>13</v>
      </c>
      <c r="G25" s="1" t="s">
        <v>48</v>
      </c>
      <c r="H25" s="1">
        <v>15</v>
      </c>
      <c r="J25" s="1">
        <v>1</v>
      </c>
      <c r="L25" s="1">
        <f>1/(1+EXP( VLOOKUP(1, Intercepts!A$2:K$2, Q$1, FALSE) + VLOOKUP(B25, Age!A$2:K$92, Q$1, FALSE) + VLOOKUP(C25, Gender!A$2:K$5, Q$1, FALSE) + VLOOKUP(D25, AdmitScore!A$2:K$102, Q$1, FALSE) + VLOOKUP(E25, AdmitPain!A$2:K$12, Q$1, FALSE) + VLOOKUP(F25, Payer!A$2:K$8, Q$1, FALSE) + VLOOKUP(G25, 'Treatment Type'!A$2:K$3, Q$1, FALSE) + VLOOKUP('Example Calculation'!H25, Duration!A$2:M$9, Q$1+2, TRUE) ))</f>
        <v>0.75712558152229104</v>
      </c>
    </row>
    <row r="26" spans="1:16" ht="14.25" customHeight="1" x14ac:dyDescent="0.2">
      <c r="A26" s="1" t="s">
        <v>56</v>
      </c>
      <c r="B26" s="1">
        <v>49</v>
      </c>
      <c r="C26" s="1" t="s">
        <v>12</v>
      </c>
      <c r="D26" s="1">
        <v>46</v>
      </c>
      <c r="E26" s="1">
        <v>8</v>
      </c>
      <c r="F26" s="1" t="s">
        <v>13</v>
      </c>
      <c r="G26" s="1" t="s">
        <v>48</v>
      </c>
      <c r="H26" s="1">
        <v>16</v>
      </c>
      <c r="J26" s="1">
        <v>0</v>
      </c>
      <c r="L26" s="1">
        <f>1/(1+EXP( VLOOKUP(1, Intercepts!A$2:K$2, Q$1, FALSE) + VLOOKUP(B26, Age!A$2:K$92, Q$1, FALSE) + VLOOKUP(C26, Gender!A$2:K$5, Q$1, FALSE) + VLOOKUP(D26, AdmitScore!A$2:K$102, Q$1, FALSE) + VLOOKUP(E26, AdmitPain!A$2:K$12, Q$1, FALSE) + VLOOKUP(F26, Payer!A$2:K$8, Q$1, FALSE) + VLOOKUP(G26, 'Treatment Type'!A$2:K$3, Q$1, FALSE) + VLOOKUP('Example Calculation'!H26, Duration!A$2:M$9, Q$1+2, TRUE) ))</f>
        <v>0.75783384898295358</v>
      </c>
    </row>
    <row r="27" spans="1:16" ht="14.25" customHeight="1" x14ac:dyDescent="0.15"/>
    <row r="28" spans="1:16" ht="14.25" customHeight="1" x14ac:dyDescent="0.15"/>
    <row r="29" spans="1:16" ht="14.25" customHeight="1" x14ac:dyDescent="0.2">
      <c r="J29" s="1" t="str">
        <f>VLOOKUP("id", Intercepts!A1:L1, $Q$1, FALSE)</f>
        <v>MDQ PRO (IROMS 17)</v>
      </c>
      <c r="L29" s="1" t="str">
        <f>VLOOKUP("id", Intercepts!$A1:$L1, $Q$1, FALSE)</f>
        <v>MDQ PRO (IROMS 17)</v>
      </c>
      <c r="P29" s="1" t="s">
        <v>57</v>
      </c>
    </row>
    <row r="30" spans="1:16" ht="14.25" customHeight="1" x14ac:dyDescent="0.2">
      <c r="I30" s="1" t="s">
        <v>58</v>
      </c>
      <c r="J30" s="1">
        <f>AVERAGE(J2:J26)</f>
        <v>0.24</v>
      </c>
      <c r="L30" s="1">
        <f>AVERAGE(L2:L26)</f>
        <v>0.7589322902640645</v>
      </c>
      <c r="P30" s="1">
        <f>J30 - L30</f>
        <v>-0.51893229026406451</v>
      </c>
    </row>
    <row r="31" spans="1:16" ht="14.25" customHeight="1" x14ac:dyDescent="0.15"/>
    <row r="32" spans="1:16" ht="14.25" customHeight="1" x14ac:dyDescent="0.2">
      <c r="I32" s="1" t="s">
        <v>59</v>
      </c>
    </row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1" width="2.6640625" bestFit="1" customWidth="1"/>
    <col min="2" max="2" width="17.33203125" bestFit="1" customWidth="1"/>
    <col min="3" max="3" width="22.33203125" bestFit="1" customWidth="1"/>
    <col min="4" max="4" width="16.33203125" bestFit="1" customWidth="1"/>
    <col min="5" max="5" width="21.6640625" bestFit="1" customWidth="1"/>
    <col min="6" max="6" width="16.5" bestFit="1" customWidth="1"/>
    <col min="7" max="7" width="21.5" bestFit="1" customWidth="1"/>
    <col min="8" max="8" width="17.1640625" bestFit="1" customWidth="1"/>
    <col min="9" max="9" width="22.6640625" bestFit="1" customWidth="1"/>
    <col min="10" max="10" width="17.6640625" bestFit="1" customWidth="1"/>
    <col min="11" max="11" width="23.5" bestFit="1" customWidth="1"/>
    <col min="12" max="26" width="7.6640625" customWidth="1"/>
  </cols>
  <sheetData>
    <row r="1" spans="1:11" ht="14.25" customHeight="1" x14ac:dyDescent="0.2">
      <c r="A1" s="1" t="s">
        <v>60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1">
        <v>1</v>
      </c>
      <c r="B2" s="3">
        <v>-1.1762218</v>
      </c>
      <c r="C2" s="3">
        <v>0.71104045999999999</v>
      </c>
      <c r="D2" s="3">
        <v>-2.0964356</v>
      </c>
      <c r="E2" s="3">
        <v>0.89718454999999997</v>
      </c>
      <c r="F2" s="3">
        <v>-5.4089714000000004</v>
      </c>
      <c r="G2" s="3">
        <v>1.3513119099999999</v>
      </c>
      <c r="H2" s="3">
        <v>-4.9874913999999997</v>
      </c>
      <c r="I2" s="3">
        <v>1.78764572</v>
      </c>
      <c r="J2" s="3">
        <v>-1.5098507999999999</v>
      </c>
      <c r="K2" s="3">
        <v>0.85456799000000006</v>
      </c>
    </row>
    <row r="3" spans="1:11" ht="14.25" customHeight="1" x14ac:dyDescent="0.15"/>
    <row r="4" spans="1:11" ht="14.25" customHeight="1" x14ac:dyDescent="0.15"/>
    <row r="5" spans="1:11" ht="14.25" customHeight="1" x14ac:dyDescent="0.2">
      <c r="B5" s="4"/>
      <c r="C5" s="4"/>
      <c r="D5" s="4"/>
      <c r="E5" s="4"/>
      <c r="F5" s="4"/>
      <c r="G5" s="4"/>
      <c r="H5" s="4"/>
      <c r="I5" s="4"/>
      <c r="J5" s="4"/>
      <c r="K5" s="5"/>
    </row>
    <row r="6" spans="1:11" ht="14.2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L7" sqref="L7"/>
    </sheetView>
  </sheetViews>
  <sheetFormatPr baseColWidth="10" defaultColWidth="12.6640625" defaultRowHeight="15" customHeight="1" x14ac:dyDescent="0.15"/>
  <cols>
    <col min="1" max="1" width="7.6640625" customWidth="1"/>
    <col min="2" max="2" width="11.5" customWidth="1"/>
    <col min="3" max="3" width="15.5" customWidth="1"/>
    <col min="4" max="4" width="15" customWidth="1"/>
    <col min="5" max="5" width="14" customWidth="1"/>
    <col min="6" max="7" width="14.33203125" customWidth="1"/>
    <col min="8" max="8" width="15.5" customWidth="1"/>
    <col min="9" max="9" width="18.6640625" customWidth="1"/>
    <col min="10" max="10" width="15.1640625" customWidth="1"/>
    <col min="11" max="11" width="28.1640625" customWidth="1"/>
    <col min="12" max="14" width="7.6640625" customWidth="1"/>
    <col min="15" max="15" width="10.1640625" customWidth="1"/>
    <col min="16" max="25" width="7.6640625" customWidth="1"/>
  </cols>
  <sheetData>
    <row r="1" spans="1:24" ht="14.25" customHeight="1" x14ac:dyDescent="0.2">
      <c r="A1" s="7" t="s">
        <v>61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7" t="s">
        <v>90</v>
      </c>
      <c r="M1" s="8"/>
      <c r="N1" s="8" t="s">
        <v>62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4.25" customHeight="1" x14ac:dyDescent="0.2">
      <c r="A2" s="3">
        <v>10</v>
      </c>
      <c r="B2" s="3">
        <v>0.32908388999999999</v>
      </c>
      <c r="C2" s="9">
        <v>8.6983900000000003E-2</v>
      </c>
      <c r="D2" s="3">
        <v>0.43594957000000001</v>
      </c>
      <c r="E2" s="3">
        <v>6.8130830000000003E-2</v>
      </c>
      <c r="F2" s="3">
        <v>0.46427338000000001</v>
      </c>
      <c r="G2" s="3">
        <v>0.31215779999999999</v>
      </c>
      <c r="H2" s="3">
        <v>0.60715777999999998</v>
      </c>
      <c r="I2" s="3">
        <v>0.15875185999999999</v>
      </c>
      <c r="J2" s="3">
        <v>0.43898783000000002</v>
      </c>
      <c r="K2" s="3">
        <v>0.17521688999999999</v>
      </c>
      <c r="L2" s="8"/>
      <c r="M2" s="8"/>
      <c r="N2" s="8">
        <v>2.3025850929940401</v>
      </c>
      <c r="O2" s="10"/>
      <c r="P2" s="8"/>
      <c r="Q2" s="8"/>
      <c r="R2" s="8"/>
      <c r="S2" s="8"/>
      <c r="T2" s="8"/>
      <c r="U2" s="8"/>
      <c r="V2" s="8"/>
      <c r="W2" s="8"/>
      <c r="X2" s="8"/>
    </row>
    <row r="3" spans="1:24" ht="14.25" customHeight="1" x14ac:dyDescent="0.2">
      <c r="A3" s="3">
        <v>11</v>
      </c>
      <c r="B3" s="3">
        <v>0.34270556000000002</v>
      </c>
      <c r="C3" s="9">
        <v>9.0584399999999995E-2</v>
      </c>
      <c r="D3" s="3">
        <v>0.45399469999999997</v>
      </c>
      <c r="E3" s="3">
        <v>7.0950949999999999E-2</v>
      </c>
      <c r="F3" s="3">
        <v>0.4834909</v>
      </c>
      <c r="G3" s="3">
        <v>0.32507884999999997</v>
      </c>
      <c r="H3" s="3">
        <v>0.63228967000000003</v>
      </c>
      <c r="I3" s="3">
        <v>0.16532301999999999</v>
      </c>
      <c r="J3" s="3">
        <v>0.45715872000000002</v>
      </c>
      <c r="K3" s="3">
        <v>0.18246957999999999</v>
      </c>
      <c r="L3" s="8"/>
      <c r="M3" s="8"/>
      <c r="N3" s="8">
        <v>2.3978952727983698</v>
      </c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4.25" customHeight="1" x14ac:dyDescent="0.2">
      <c r="A4" s="3">
        <v>12</v>
      </c>
      <c r="B4" s="3">
        <v>0.35514116000000001</v>
      </c>
      <c r="C4" s="9">
        <v>9.3871399999999994E-2</v>
      </c>
      <c r="D4" s="3">
        <v>0.47046860000000001</v>
      </c>
      <c r="E4" s="3">
        <v>7.3525510000000002E-2</v>
      </c>
      <c r="F4" s="3">
        <v>0.50103513</v>
      </c>
      <c r="G4" s="3">
        <v>0.33687484000000001</v>
      </c>
      <c r="H4" s="3">
        <v>0.65523328999999997</v>
      </c>
      <c r="I4" s="3">
        <v>0.17132202999999999</v>
      </c>
      <c r="J4" s="3">
        <v>0.47374744000000002</v>
      </c>
      <c r="K4" s="3">
        <v>0.18909078000000001</v>
      </c>
      <c r="L4" s="8"/>
      <c r="M4" s="8"/>
      <c r="N4" s="8">
        <v>2.4849066497879999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4.25" customHeight="1" x14ac:dyDescent="0.2">
      <c r="A5" s="3">
        <v>13</v>
      </c>
      <c r="B5" s="3">
        <v>0.36658080999999998</v>
      </c>
      <c r="C5" s="9">
        <v>9.6895140000000005E-2</v>
      </c>
      <c r="D5" s="3">
        <v>0.48562313000000001</v>
      </c>
      <c r="E5" s="3">
        <v>7.5893890000000006E-2</v>
      </c>
      <c r="F5" s="3">
        <v>0.51717424999999995</v>
      </c>
      <c r="G5" s="3">
        <v>0.34772609999999998</v>
      </c>
      <c r="H5" s="3">
        <v>0.67633938000000005</v>
      </c>
      <c r="I5" s="3">
        <v>0.17684057</v>
      </c>
      <c r="J5" s="3">
        <v>0.48900758</v>
      </c>
      <c r="K5" s="3">
        <v>0.19518168999999999</v>
      </c>
      <c r="L5" s="8"/>
      <c r="M5" s="8"/>
      <c r="N5" s="8">
        <v>2.5649493574615301</v>
      </c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4.25" customHeight="1" x14ac:dyDescent="0.2">
      <c r="A6" s="3">
        <v>14</v>
      </c>
      <c r="B6" s="3">
        <v>0.37717226999999998</v>
      </c>
      <c r="C6" s="9">
        <v>9.9694690000000002E-2</v>
      </c>
      <c r="D6" s="3">
        <v>0.49965403000000003</v>
      </c>
      <c r="E6" s="3">
        <v>7.8086660000000002E-2</v>
      </c>
      <c r="F6" s="3">
        <v>0.53211673999999998</v>
      </c>
      <c r="G6" s="3">
        <v>0.3577728</v>
      </c>
      <c r="H6" s="3">
        <v>0.69588055999999998</v>
      </c>
      <c r="I6" s="3">
        <v>0.18194995</v>
      </c>
      <c r="J6" s="3">
        <v>0.50313626</v>
      </c>
      <c r="K6" s="3">
        <v>0.20082099</v>
      </c>
      <c r="L6" s="8"/>
      <c r="M6" s="8"/>
      <c r="N6" s="8">
        <v>2.63905732961525</v>
      </c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4.25" customHeight="1" x14ac:dyDescent="0.2">
      <c r="A7" s="3">
        <v>15</v>
      </c>
      <c r="B7" s="3">
        <v>0.38703269000000001</v>
      </c>
      <c r="C7" s="9">
        <v>0.10230101</v>
      </c>
      <c r="D7" s="3">
        <v>0.51271648000000003</v>
      </c>
      <c r="E7" s="3">
        <v>8.0128069999999996E-2</v>
      </c>
      <c r="F7" s="3">
        <v>0.54602786999999997</v>
      </c>
      <c r="G7" s="3">
        <v>0.36712605999999998</v>
      </c>
      <c r="H7" s="3">
        <v>0.71407295999999998</v>
      </c>
      <c r="I7" s="3">
        <v>0.18670666999999999</v>
      </c>
      <c r="J7" s="3">
        <v>0.51628974999999999</v>
      </c>
      <c r="K7" s="3">
        <v>0.20607105000000001</v>
      </c>
      <c r="L7" s="8"/>
      <c r="M7" s="8"/>
      <c r="N7" s="8">
        <v>2.7080502011022101</v>
      </c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4.25" customHeight="1" x14ac:dyDescent="0.2">
      <c r="A8" s="3">
        <v>16</v>
      </c>
      <c r="B8" s="3">
        <v>0.39625649000000002</v>
      </c>
      <c r="C8" s="9">
        <v>0.10473905999999999</v>
      </c>
      <c r="D8" s="3">
        <v>0.52493559000000001</v>
      </c>
      <c r="E8" s="3">
        <v>8.2037689999999996E-2</v>
      </c>
      <c r="F8" s="3">
        <v>0.55904085999999997</v>
      </c>
      <c r="G8" s="3">
        <v>0.37587544000000001</v>
      </c>
      <c r="H8" s="3">
        <v>0.73109082000000003</v>
      </c>
      <c r="I8" s="3">
        <v>0.19115628000000001</v>
      </c>
      <c r="J8" s="3">
        <v>0.52859402</v>
      </c>
      <c r="K8" s="3">
        <v>0.21098215000000001</v>
      </c>
      <c r="L8" s="8"/>
      <c r="M8" s="8"/>
      <c r="N8" s="8">
        <v>2.7725887222397798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4.25" customHeight="1" x14ac:dyDescent="0.2">
      <c r="A9" s="3">
        <v>17</v>
      </c>
      <c r="B9" s="3">
        <v>0.40492092000000002</v>
      </c>
      <c r="C9" s="9">
        <v>0.10702925000000001</v>
      </c>
      <c r="D9" s="3">
        <v>0.53641368</v>
      </c>
      <c r="E9" s="3">
        <v>8.3831509999999998E-2</v>
      </c>
      <c r="F9" s="3">
        <v>0.57126467999999997</v>
      </c>
      <c r="G9" s="3">
        <v>0.38409421999999999</v>
      </c>
      <c r="H9" s="3">
        <v>0.74707663999999996</v>
      </c>
      <c r="I9" s="3">
        <v>0.19533605000000001</v>
      </c>
      <c r="J9" s="3">
        <v>0.54015210000000002</v>
      </c>
      <c r="K9" s="3">
        <v>0.21559543</v>
      </c>
      <c r="L9" s="8"/>
      <c r="M9" s="8"/>
      <c r="N9" s="8">
        <v>2.8332133440562099</v>
      </c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4.25" customHeight="1" x14ac:dyDescent="0.2">
      <c r="A10" s="3">
        <v>18</v>
      </c>
      <c r="B10" s="3">
        <v>0.41308995999999998</v>
      </c>
      <c r="C10" s="9">
        <v>0.10918849999999999</v>
      </c>
      <c r="D10" s="3">
        <v>0.54723551000000004</v>
      </c>
      <c r="E10" s="3">
        <v>8.5522760000000003E-2</v>
      </c>
      <c r="F10" s="3">
        <v>0.58278960999999996</v>
      </c>
      <c r="G10" s="3">
        <v>0.3918431</v>
      </c>
      <c r="H10" s="3">
        <v>0.76214846999999997</v>
      </c>
      <c r="I10" s="3">
        <v>0.19927684000000001</v>
      </c>
      <c r="J10" s="3">
        <v>0.55104936000000004</v>
      </c>
      <c r="K10" s="3">
        <v>0.21994494000000001</v>
      </c>
      <c r="L10" s="8"/>
      <c r="M10" s="8"/>
      <c r="N10" s="8">
        <v>2.8903717578961601</v>
      </c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4.25" customHeight="1" x14ac:dyDescent="0.2">
      <c r="A11" s="3">
        <v>19</v>
      </c>
      <c r="B11" s="3">
        <v>0.42081721</v>
      </c>
      <c r="C11" s="9">
        <v>0.11123097999999999</v>
      </c>
      <c r="D11" s="3">
        <v>0.55747208999999998</v>
      </c>
      <c r="E11" s="3">
        <v>8.7122550000000007E-2</v>
      </c>
      <c r="F11" s="3">
        <v>0.59369126000000005</v>
      </c>
      <c r="G11" s="3">
        <v>0.39917290999999999</v>
      </c>
      <c r="H11" s="3">
        <v>0.77640520000000002</v>
      </c>
      <c r="I11" s="3">
        <v>0.20300451</v>
      </c>
      <c r="J11" s="3">
        <v>0.56135727000000002</v>
      </c>
      <c r="K11" s="3">
        <v>0.22405922</v>
      </c>
      <c r="L11" s="8"/>
      <c r="M11" s="8"/>
      <c r="N11" s="8">
        <v>2.9444389791664398</v>
      </c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4.25" customHeight="1" x14ac:dyDescent="0.2">
      <c r="A12" s="3">
        <v>20</v>
      </c>
      <c r="B12" s="3">
        <v>0.42814801000000002</v>
      </c>
      <c r="C12" s="9">
        <v>0.11316867</v>
      </c>
      <c r="D12" s="3">
        <v>0.56718347000000002</v>
      </c>
      <c r="E12" s="3">
        <v>8.8640250000000004E-2</v>
      </c>
      <c r="F12" s="3">
        <v>0.60403359000000001</v>
      </c>
      <c r="G12" s="3">
        <v>0.40612665999999997</v>
      </c>
      <c r="H12" s="3">
        <v>0.78993049000000004</v>
      </c>
      <c r="I12" s="3">
        <v>0.20654093000000001</v>
      </c>
      <c r="J12" s="3">
        <v>0.57113634000000002</v>
      </c>
      <c r="K12" s="3">
        <v>0.22796242</v>
      </c>
      <c r="L12" s="8"/>
      <c r="M12" s="8"/>
      <c r="N12" s="8">
        <v>2.99573227355399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4.25" customHeight="1" x14ac:dyDescent="0.2">
      <c r="A13" s="3">
        <v>21</v>
      </c>
      <c r="B13" s="3">
        <v>0.43512107</v>
      </c>
      <c r="C13" s="9">
        <v>0.11501179</v>
      </c>
      <c r="D13" s="3">
        <v>0.57642093999999999</v>
      </c>
      <c r="E13" s="3">
        <v>9.0083899999999995E-2</v>
      </c>
      <c r="F13" s="3">
        <v>0.61387122000000005</v>
      </c>
      <c r="G13" s="3">
        <v>0.41274105999999999</v>
      </c>
      <c r="H13" s="3">
        <v>0.80279573000000004</v>
      </c>
      <c r="I13" s="3">
        <v>0.20990476999999999</v>
      </c>
      <c r="J13" s="3">
        <v>0.58043818000000003</v>
      </c>
      <c r="K13" s="3">
        <v>0.23167515</v>
      </c>
      <c r="L13" s="8"/>
      <c r="M13" s="8"/>
      <c r="N13" s="8">
        <v>3.0445224377234199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4.25" customHeight="1" x14ac:dyDescent="0.2">
      <c r="A14" s="3">
        <v>22</v>
      </c>
      <c r="B14" s="3">
        <v>0.44176968</v>
      </c>
      <c r="C14" s="9">
        <v>0.11676916</v>
      </c>
      <c r="D14" s="3">
        <v>0.58522859999999999</v>
      </c>
      <c r="E14" s="3">
        <v>9.1460369999999999E-2</v>
      </c>
      <c r="F14" s="3">
        <v>0.62325112000000005</v>
      </c>
      <c r="G14" s="3">
        <v>0.41904771000000002</v>
      </c>
      <c r="H14" s="3">
        <v>0.81506237999999998</v>
      </c>
      <c r="I14" s="3">
        <v>0.21311209</v>
      </c>
      <c r="J14" s="3">
        <v>0.58930722000000002</v>
      </c>
      <c r="K14" s="3">
        <v>0.23521512</v>
      </c>
      <c r="L14" s="8"/>
      <c r="M14" s="8"/>
      <c r="N14" s="8">
        <v>3.0910424533583098</v>
      </c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4.25" customHeight="1" x14ac:dyDescent="0.2">
      <c r="A15" s="3">
        <v>23</v>
      </c>
      <c r="B15" s="3">
        <v>0.44812268999999999</v>
      </c>
      <c r="C15" s="9">
        <v>0.1184484</v>
      </c>
      <c r="D15" s="3">
        <v>0.59364466999999999</v>
      </c>
      <c r="E15" s="3">
        <v>9.2775650000000001E-2</v>
      </c>
      <c r="F15" s="3">
        <v>0.63221399</v>
      </c>
      <c r="G15" s="3">
        <v>0.42507395999999997</v>
      </c>
      <c r="H15" s="3">
        <v>0.82678364999999998</v>
      </c>
      <c r="I15" s="3">
        <v>0.21617681999999999</v>
      </c>
      <c r="J15" s="3">
        <v>0.59778195000000001</v>
      </c>
      <c r="K15" s="3">
        <v>0.23859770999999999</v>
      </c>
      <c r="L15" s="8"/>
      <c r="M15" s="8"/>
      <c r="N15" s="8">
        <v>3.1354942159291399</v>
      </c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4.25" customHeight="1" x14ac:dyDescent="0.2">
      <c r="A16" s="3">
        <v>24</v>
      </c>
      <c r="B16" s="3">
        <v>0.45420528999999998</v>
      </c>
      <c r="C16" s="9">
        <v>0.12005616</v>
      </c>
      <c r="D16" s="3">
        <v>0.60170250000000003</v>
      </c>
      <c r="E16" s="3">
        <v>9.4034939999999997E-2</v>
      </c>
      <c r="F16" s="3">
        <v>0.64079534000000005</v>
      </c>
      <c r="G16" s="3">
        <v>0.4308437</v>
      </c>
      <c r="H16" s="3">
        <v>0.83800600000000003</v>
      </c>
      <c r="I16" s="3">
        <v>0.2191111</v>
      </c>
      <c r="J16" s="3">
        <v>0.60589594000000002</v>
      </c>
      <c r="K16" s="3">
        <v>0.24183631999999999</v>
      </c>
      <c r="L16" s="8"/>
      <c r="M16" s="8"/>
      <c r="N16" s="8">
        <v>3.17805383034794</v>
      </c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4.25" customHeight="1" x14ac:dyDescent="0.2">
      <c r="A17" s="3">
        <v>25</v>
      </c>
      <c r="B17" s="3">
        <v>0.46003954000000002</v>
      </c>
      <c r="C17" s="9">
        <v>0.12159828</v>
      </c>
      <c r="D17" s="3">
        <v>0.60943135000000004</v>
      </c>
      <c r="E17" s="3">
        <v>9.5242809999999997E-2</v>
      </c>
      <c r="F17" s="3">
        <v>0.64902632999999998</v>
      </c>
      <c r="G17" s="3">
        <v>0.43637787</v>
      </c>
      <c r="H17" s="3">
        <v>0.84877016000000005</v>
      </c>
      <c r="I17" s="3">
        <v>0.22192556999999999</v>
      </c>
      <c r="J17" s="3">
        <v>0.61367864999999999</v>
      </c>
      <c r="K17" s="3">
        <v>0.24494270000000001</v>
      </c>
      <c r="L17" s="8"/>
      <c r="M17" s="8"/>
      <c r="N17" s="8">
        <v>3.2188758248682001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4.25" customHeight="1" x14ac:dyDescent="0.2">
      <c r="A18" s="3">
        <v>26</v>
      </c>
      <c r="B18" s="3">
        <v>0.46564493000000001</v>
      </c>
      <c r="C18" s="9">
        <v>0.12307990000000001</v>
      </c>
      <c r="D18" s="3">
        <v>0.61685703000000003</v>
      </c>
      <c r="E18" s="3">
        <v>9.6403310000000006E-2</v>
      </c>
      <c r="F18" s="3">
        <v>0.65693446</v>
      </c>
      <c r="G18" s="3">
        <v>0.44169496000000003</v>
      </c>
      <c r="H18" s="3">
        <v>0.85911207999999994</v>
      </c>
      <c r="I18" s="3">
        <v>0.22462963999999999</v>
      </c>
      <c r="J18" s="3">
        <v>0.62115608</v>
      </c>
      <c r="K18" s="3">
        <v>0.24792722</v>
      </c>
      <c r="L18" s="8"/>
      <c r="M18" s="8"/>
      <c r="N18" s="8">
        <v>3.2580965380214799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4.25" customHeight="1" x14ac:dyDescent="0.2">
      <c r="A19" s="3">
        <v>27</v>
      </c>
      <c r="B19" s="3">
        <v>0.47103876</v>
      </c>
      <c r="C19" s="9">
        <v>0.12450561</v>
      </c>
      <c r="D19" s="3">
        <v>0.62400241999999995</v>
      </c>
      <c r="E19" s="3">
        <v>9.7519999999999996E-2</v>
      </c>
      <c r="F19" s="3">
        <v>0.66454409000000003</v>
      </c>
      <c r="G19" s="3">
        <v>0.44681135999999999</v>
      </c>
      <c r="H19" s="3">
        <v>0.86906364999999997</v>
      </c>
      <c r="I19" s="3">
        <v>0.22723165000000001</v>
      </c>
      <c r="J19" s="3">
        <v>0.62835127999999996</v>
      </c>
      <c r="K19" s="3">
        <v>0.2507991</v>
      </c>
      <c r="L19" s="8"/>
      <c r="M19" s="8"/>
      <c r="N19" s="8">
        <v>3.2958368660043198</v>
      </c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4.25" customHeight="1" x14ac:dyDescent="0.2">
      <c r="A20" s="3">
        <v>28</v>
      </c>
      <c r="B20" s="3">
        <v>0.4762364</v>
      </c>
      <c r="C20" s="9">
        <v>0.12587945</v>
      </c>
      <c r="D20" s="3">
        <v>0.63088792999999999</v>
      </c>
      <c r="E20" s="3">
        <v>9.8596080000000003E-2</v>
      </c>
      <c r="F20" s="3">
        <v>0.67187695000000003</v>
      </c>
      <c r="G20" s="3">
        <v>0.45174165999999999</v>
      </c>
      <c r="H20" s="3">
        <v>0.87865325999999999</v>
      </c>
      <c r="I20" s="3">
        <v>0.22973901999999999</v>
      </c>
      <c r="J20" s="3">
        <v>0.63528477000000005</v>
      </c>
      <c r="K20" s="3">
        <v>0.25356652000000002</v>
      </c>
      <c r="L20" s="8"/>
      <c r="M20" s="8"/>
      <c r="N20" s="8">
        <v>3.3322045101751998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4.25" customHeight="1" x14ac:dyDescent="0.2">
      <c r="A21" s="3">
        <v>29</v>
      </c>
      <c r="B21" s="3">
        <v>0.48125161999999999</v>
      </c>
      <c r="C21" s="9">
        <v>0.12720508</v>
      </c>
      <c r="D21" s="3">
        <v>0.63753177999999999</v>
      </c>
      <c r="E21" s="3">
        <v>9.9634390000000003E-2</v>
      </c>
      <c r="F21" s="3">
        <v>0.67895245999999998</v>
      </c>
      <c r="G21" s="3">
        <v>0.45649894000000002</v>
      </c>
      <c r="H21" s="3">
        <v>0.88790632999999997</v>
      </c>
      <c r="I21" s="3">
        <v>0.23215839999999999</v>
      </c>
      <c r="J21" s="3">
        <v>0.64197493000000005</v>
      </c>
      <c r="K21" s="3">
        <v>0.25623681999999998</v>
      </c>
      <c r="L21" s="8"/>
      <c r="M21" s="8"/>
      <c r="N21" s="8">
        <v>3.3672958299864701</v>
      </c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4.25" customHeight="1" x14ac:dyDescent="0.2">
      <c r="A22" s="3">
        <v>30</v>
      </c>
      <c r="B22" s="3">
        <v>0.48609680999999999</v>
      </c>
      <c r="C22" s="9">
        <v>0.12848577</v>
      </c>
      <c r="D22" s="3">
        <v>0.64395038000000004</v>
      </c>
      <c r="E22" s="3">
        <v>0.1006375</v>
      </c>
      <c r="F22" s="3">
        <v>0.68578808000000002</v>
      </c>
      <c r="G22" s="3">
        <v>0.46109492000000002</v>
      </c>
      <c r="H22" s="3">
        <v>0.89684567000000004</v>
      </c>
      <c r="I22" s="3">
        <v>0.23449574000000001</v>
      </c>
      <c r="J22" s="3">
        <v>0.64843826000000004</v>
      </c>
      <c r="K22" s="3">
        <v>0.25881659000000001</v>
      </c>
      <c r="L22" s="8"/>
      <c r="M22" s="8"/>
      <c r="N22" s="8">
        <v>3.4011973816621501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4.25" customHeight="1" x14ac:dyDescent="0.2">
      <c r="A23" s="3">
        <v>31</v>
      </c>
      <c r="B23" s="3">
        <v>0.49078311000000002</v>
      </c>
      <c r="C23" s="9">
        <v>0.12972446000000001</v>
      </c>
      <c r="D23" s="3">
        <v>0.65015849000000003</v>
      </c>
      <c r="E23" s="3">
        <v>0.10160771</v>
      </c>
      <c r="F23" s="3">
        <v>0.69239954000000004</v>
      </c>
      <c r="G23" s="3">
        <v>0.46554018000000003</v>
      </c>
      <c r="H23" s="3">
        <v>0.90549186000000004</v>
      </c>
      <c r="I23" s="3">
        <v>0.23675644000000001</v>
      </c>
      <c r="J23" s="3">
        <v>0.65468963999999996</v>
      </c>
      <c r="K23" s="3">
        <v>0.26131175000000001</v>
      </c>
      <c r="L23" s="8"/>
      <c r="M23" s="8"/>
      <c r="N23" s="8">
        <v>3.4339872044851401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4.25" customHeight="1" x14ac:dyDescent="0.2">
      <c r="A24" s="3">
        <v>32</v>
      </c>
      <c r="B24" s="3">
        <v>0.49532060999999999</v>
      </c>
      <c r="C24" s="9">
        <v>0.13092382</v>
      </c>
      <c r="D24" s="3">
        <v>0.65616949000000002</v>
      </c>
      <c r="E24" s="3">
        <v>0.10254712000000001</v>
      </c>
      <c r="F24" s="3">
        <v>0.69880107000000002</v>
      </c>
      <c r="G24" s="3">
        <v>0.46984429999999999</v>
      </c>
      <c r="H24" s="3">
        <v>0.91386352000000004</v>
      </c>
      <c r="I24" s="3">
        <v>0.23894535</v>
      </c>
      <c r="J24" s="3">
        <v>0.66074253000000005</v>
      </c>
      <c r="K24" s="3">
        <v>0.26372769000000001</v>
      </c>
      <c r="L24" s="8"/>
      <c r="M24" s="8"/>
      <c r="N24" s="8">
        <v>3.4657359027997199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4.25" customHeight="1" x14ac:dyDescent="0.2">
      <c r="A25" s="3">
        <v>33</v>
      </c>
      <c r="B25" s="3">
        <v>0.49971848000000002</v>
      </c>
      <c r="C25" s="9">
        <v>0.13208627000000001</v>
      </c>
      <c r="D25" s="3">
        <v>0.66199549999999996</v>
      </c>
      <c r="E25" s="3">
        <v>0.10345762</v>
      </c>
      <c r="F25" s="3">
        <v>0.70500560000000001</v>
      </c>
      <c r="G25" s="3">
        <v>0.47401596000000001</v>
      </c>
      <c r="H25" s="3">
        <v>0.92197755999999997</v>
      </c>
      <c r="I25" s="3">
        <v>0.24106691</v>
      </c>
      <c r="J25" s="3">
        <v>0.66660914000000004</v>
      </c>
      <c r="K25" s="3">
        <v>0.26606928000000002</v>
      </c>
      <c r="L25" s="8"/>
      <c r="M25" s="8"/>
      <c r="N25" s="8">
        <v>3.4965075614664798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4.25" customHeight="1" x14ac:dyDescent="0.2">
      <c r="A26" s="3">
        <v>34</v>
      </c>
      <c r="B26" s="3">
        <v>0.50398504</v>
      </c>
      <c r="C26" s="9">
        <v>0.13321400999999999</v>
      </c>
      <c r="D26" s="3">
        <v>0.66764758000000002</v>
      </c>
      <c r="E26" s="3">
        <v>0.10434093</v>
      </c>
      <c r="F26" s="3">
        <v>0.71102489000000002</v>
      </c>
      <c r="G26" s="3">
        <v>0.47806307999999997</v>
      </c>
      <c r="H26" s="3">
        <v>0.92984933999999997</v>
      </c>
      <c r="I26" s="3">
        <v>0.24312512</v>
      </c>
      <c r="J26" s="3">
        <v>0.67230060999999997</v>
      </c>
      <c r="K26" s="3">
        <v>0.26834097000000001</v>
      </c>
      <c r="L26" s="8"/>
      <c r="M26" s="8"/>
      <c r="N26" s="8">
        <v>3.5263605246161598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4.25" customHeight="1" x14ac:dyDescent="0.2">
      <c r="A27" s="3">
        <v>35</v>
      </c>
      <c r="B27" s="3">
        <v>0.50812791999999996</v>
      </c>
      <c r="C27" s="9">
        <v>0.13430906000000001</v>
      </c>
      <c r="D27" s="3">
        <v>0.67313581</v>
      </c>
      <c r="E27" s="3">
        <v>0.10519864</v>
      </c>
      <c r="F27" s="3">
        <v>0.71686969</v>
      </c>
      <c r="G27" s="3">
        <v>0.48199288000000001</v>
      </c>
      <c r="H27" s="3">
        <v>0.93749293</v>
      </c>
      <c r="I27" s="3">
        <v>0.24512366999999999</v>
      </c>
      <c r="J27" s="3">
        <v>0.67782708000000003</v>
      </c>
      <c r="K27" s="3">
        <v>0.27054678999999998</v>
      </c>
      <c r="L27" s="8"/>
      <c r="M27" s="8"/>
      <c r="N27" s="8">
        <v>3.55534806148941</v>
      </c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4.25" customHeight="1" x14ac:dyDescent="0.2">
      <c r="A28" s="3">
        <v>36</v>
      </c>
      <c r="B28" s="3">
        <v>0.51215407999999996</v>
      </c>
      <c r="C28" s="9">
        <v>0.13537326</v>
      </c>
      <c r="D28" s="3">
        <v>0.67846941000000005</v>
      </c>
      <c r="E28" s="3">
        <v>0.10603218</v>
      </c>
      <c r="F28" s="3">
        <v>0.72254982000000001</v>
      </c>
      <c r="G28" s="3">
        <v>0.48581195999999999</v>
      </c>
      <c r="H28" s="3">
        <v>0.94492116999999998</v>
      </c>
      <c r="I28" s="3">
        <v>0.24706591</v>
      </c>
      <c r="J28" s="3">
        <v>0.68319786000000005</v>
      </c>
      <c r="K28" s="3">
        <v>0.27269048000000001</v>
      </c>
      <c r="L28" s="8"/>
      <c r="M28" s="8"/>
      <c r="N28" s="8">
        <v>3.5835189384561099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4.25" customHeight="1" x14ac:dyDescent="0.2">
      <c r="A29" s="3">
        <v>37</v>
      </c>
      <c r="B29" s="3">
        <v>0.51606991999999996</v>
      </c>
      <c r="C29" s="9">
        <v>0.13640831</v>
      </c>
      <c r="D29" s="3">
        <v>0.68365686999999997</v>
      </c>
      <c r="E29" s="3">
        <v>0.10684289</v>
      </c>
      <c r="F29" s="3">
        <v>0.72807432000000005</v>
      </c>
      <c r="G29" s="3">
        <v>0.48952638999999998</v>
      </c>
      <c r="H29" s="3">
        <v>0.95214588</v>
      </c>
      <c r="I29" s="3">
        <v>0.24895492999999999</v>
      </c>
      <c r="J29" s="3">
        <v>0.68842148000000003</v>
      </c>
      <c r="K29" s="3">
        <v>0.27477541999999999</v>
      </c>
      <c r="L29" s="8"/>
      <c r="M29" s="8"/>
      <c r="N29" s="8">
        <v>3.6109179126442199</v>
      </c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4.25" customHeight="1" x14ac:dyDescent="0.2">
      <c r="A30" s="3">
        <v>38</v>
      </c>
      <c r="B30" s="3">
        <v>0.51988133000000003</v>
      </c>
      <c r="C30" s="9">
        <v>0.13741574000000001</v>
      </c>
      <c r="D30" s="3">
        <v>0.68870598999999999</v>
      </c>
      <c r="E30" s="3">
        <v>0.10763196999999999</v>
      </c>
      <c r="F30" s="3">
        <v>0.73345146999999999</v>
      </c>
      <c r="G30" s="3">
        <v>0.49314176999999998</v>
      </c>
      <c r="H30" s="3">
        <v>0.95917790000000003</v>
      </c>
      <c r="I30" s="3">
        <v>0.25079358000000002</v>
      </c>
      <c r="J30" s="3">
        <v>0.69350577999999996</v>
      </c>
      <c r="K30" s="3">
        <v>0.27680475999999998</v>
      </c>
      <c r="L30" s="8"/>
      <c r="M30" s="8"/>
      <c r="N30" s="8">
        <v>3.6375861597263799</v>
      </c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4.25" customHeight="1" x14ac:dyDescent="0.2">
      <c r="A31" s="3">
        <v>39</v>
      </c>
      <c r="B31" s="3">
        <v>0.52359372999999998</v>
      </c>
      <c r="C31" s="9">
        <v>0.13839700999999999</v>
      </c>
      <c r="D31" s="3">
        <v>0.69362394000000005</v>
      </c>
      <c r="E31" s="3">
        <v>0.10840055</v>
      </c>
      <c r="F31" s="3">
        <v>0.73868893999999996</v>
      </c>
      <c r="G31" s="3">
        <v>0.49666322000000002</v>
      </c>
      <c r="H31" s="3">
        <v>0.96602726000000005</v>
      </c>
      <c r="I31" s="3">
        <v>0.25258446000000001</v>
      </c>
      <c r="J31" s="3">
        <v>0.69845800000000002</v>
      </c>
      <c r="K31" s="3">
        <v>0.27878139000000002</v>
      </c>
      <c r="L31" s="8"/>
      <c r="M31" s="8"/>
      <c r="N31" s="8">
        <v>3.6635616461296401</v>
      </c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4.25" customHeight="1" x14ac:dyDescent="0.2">
      <c r="A32" s="3">
        <v>40</v>
      </c>
      <c r="B32" s="3">
        <v>0.52721213</v>
      </c>
      <c r="C32" s="9">
        <v>0.13935343</v>
      </c>
      <c r="D32" s="3">
        <v>0.69841737000000004</v>
      </c>
      <c r="E32" s="3">
        <v>0.10914968</v>
      </c>
      <c r="F32" s="3">
        <v>0.74379381</v>
      </c>
      <c r="G32" s="3">
        <v>0.50009552000000002</v>
      </c>
      <c r="H32" s="3">
        <v>0.97270319000000005</v>
      </c>
      <c r="I32" s="3">
        <v>0.25433</v>
      </c>
      <c r="J32" s="3">
        <v>0.70328484000000002</v>
      </c>
      <c r="K32" s="3">
        <v>0.28070795999999998</v>
      </c>
      <c r="L32" s="8"/>
      <c r="M32" s="8"/>
      <c r="N32" s="8">
        <v>3.68887945411393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4.25" customHeight="1" x14ac:dyDescent="0.2">
      <c r="A33" s="3">
        <v>41</v>
      </c>
      <c r="B33" s="3">
        <v>0.53074118999999997</v>
      </c>
      <c r="C33" s="9">
        <v>0.14028623000000001</v>
      </c>
      <c r="D33" s="3">
        <v>0.70309242999999999</v>
      </c>
      <c r="E33" s="3">
        <v>0.1098803</v>
      </c>
      <c r="F33" s="3">
        <v>0.74877260999999995</v>
      </c>
      <c r="G33" s="3">
        <v>0.50344305</v>
      </c>
      <c r="H33" s="3">
        <v>0.97921427000000005</v>
      </c>
      <c r="I33" s="3">
        <v>0.25603242999999998</v>
      </c>
      <c r="J33" s="3">
        <v>0.70799248999999997</v>
      </c>
      <c r="K33" s="3">
        <v>0.28258696999999999</v>
      </c>
      <c r="L33" s="8"/>
      <c r="M33" s="8"/>
      <c r="N33" s="8">
        <v>3.7135720667043</v>
      </c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4.25" customHeight="1" x14ac:dyDescent="0.2">
      <c r="A34" s="3">
        <v>42</v>
      </c>
      <c r="B34" s="3">
        <v>0.53418518999999998</v>
      </c>
      <c r="C34" s="9">
        <v>0.14119656</v>
      </c>
      <c r="D34" s="3">
        <v>0.70765484000000001</v>
      </c>
      <c r="E34" s="3">
        <v>0.11059331999999999</v>
      </c>
      <c r="F34" s="3">
        <v>0.75363144000000004</v>
      </c>
      <c r="G34" s="3">
        <v>0.50670992000000004</v>
      </c>
      <c r="H34" s="3">
        <v>0.98556843999999999</v>
      </c>
      <c r="I34" s="3">
        <v>0.25769384000000001</v>
      </c>
      <c r="J34" s="3">
        <v>0.71258668999999997</v>
      </c>
      <c r="K34" s="3">
        <v>0.28442068999999998</v>
      </c>
      <c r="L34" s="8"/>
      <c r="M34" s="8"/>
      <c r="N34" s="8">
        <v>3.73766961828336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4.25" customHeight="1" x14ac:dyDescent="0.2">
      <c r="A35" s="3">
        <v>43</v>
      </c>
      <c r="B35" s="3">
        <v>0.53754815</v>
      </c>
      <c r="C35" s="9">
        <v>0.14208546</v>
      </c>
      <c r="D35" s="3">
        <v>0.71210987999999997</v>
      </c>
      <c r="E35" s="3">
        <v>0.11128956</v>
      </c>
      <c r="F35" s="3">
        <v>0.75837591999999998</v>
      </c>
      <c r="G35" s="3">
        <v>0.50989991000000001</v>
      </c>
      <c r="H35" s="3">
        <v>0.99177307999999997</v>
      </c>
      <c r="I35" s="3">
        <v>0.25931615000000002</v>
      </c>
      <c r="J35" s="3">
        <v>0.71707277999999997</v>
      </c>
      <c r="K35" s="3">
        <v>0.28621126000000002</v>
      </c>
      <c r="L35" s="8"/>
      <c r="M35" s="8"/>
      <c r="N35" s="8">
        <v>3.7612001156935602</v>
      </c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4.25" customHeight="1" x14ac:dyDescent="0.2">
      <c r="A36" s="3">
        <v>44</v>
      </c>
      <c r="B36" s="3">
        <v>0.54083380000000003</v>
      </c>
      <c r="C36" s="9">
        <v>0.14295393000000001</v>
      </c>
      <c r="D36" s="3">
        <v>0.71646248999999995</v>
      </c>
      <c r="E36" s="3">
        <v>0.11196979999999999</v>
      </c>
      <c r="F36" s="3">
        <v>0.76301132999999999</v>
      </c>
      <c r="G36" s="3">
        <v>0.51301657000000001</v>
      </c>
      <c r="H36" s="3">
        <v>0.99783507999999999</v>
      </c>
      <c r="I36" s="3">
        <v>0.26090116000000002</v>
      </c>
      <c r="J36" s="3">
        <v>0.72145572999999996</v>
      </c>
      <c r="K36" s="3">
        <v>0.28796065999999998</v>
      </c>
      <c r="L36" s="8"/>
      <c r="M36" s="8"/>
      <c r="N36" s="8">
        <v>3.7841896339182601</v>
      </c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4.25" customHeight="1" x14ac:dyDescent="0.2">
      <c r="A37" s="3">
        <v>45</v>
      </c>
      <c r="B37" s="3">
        <v>0.54404560999999996</v>
      </c>
      <c r="C37" s="9">
        <v>0.14380287999999999</v>
      </c>
      <c r="D37" s="3">
        <v>0.72071728999999995</v>
      </c>
      <c r="E37" s="3">
        <v>0.11263474</v>
      </c>
      <c r="F37" s="3">
        <v>0.76754255999999998</v>
      </c>
      <c r="G37" s="3">
        <v>0.51606317000000002</v>
      </c>
      <c r="H37" s="3">
        <v>1.00376084</v>
      </c>
      <c r="I37" s="3">
        <v>0.26245055</v>
      </c>
      <c r="J37" s="3">
        <v>0.72574017999999996</v>
      </c>
      <c r="K37" s="3">
        <v>0.28967074999999998</v>
      </c>
      <c r="L37" s="8"/>
      <c r="M37" s="8"/>
      <c r="N37" s="8">
        <v>3.8066624897703099</v>
      </c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4.25" customHeight="1" x14ac:dyDescent="0.2">
      <c r="A38" s="3">
        <v>46</v>
      </c>
      <c r="B38" s="3">
        <v>0.54718681999999996</v>
      </c>
      <c r="C38" s="9">
        <v>0.14463317000000001</v>
      </c>
      <c r="D38" s="3">
        <v>0.72487857</v>
      </c>
      <c r="E38" s="3">
        <v>0.11328507</v>
      </c>
      <c r="F38" s="3">
        <v>0.77197420000000005</v>
      </c>
      <c r="G38" s="3">
        <v>0.51904282000000002</v>
      </c>
      <c r="H38" s="3">
        <v>1.0095563599999999</v>
      </c>
      <c r="I38" s="3">
        <v>0.26396588999999998</v>
      </c>
      <c r="J38" s="3">
        <v>0.72993045999999995</v>
      </c>
      <c r="K38" s="3">
        <v>0.29134325</v>
      </c>
      <c r="L38" s="8"/>
      <c r="M38" s="8"/>
      <c r="N38" s="8">
        <v>3.8286413964890902</v>
      </c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4.25" customHeight="1" x14ac:dyDescent="0.2">
      <c r="A39" s="3">
        <v>47</v>
      </c>
      <c r="B39" s="3">
        <v>0.55026047</v>
      </c>
      <c r="C39" s="9">
        <v>0.14544560000000001</v>
      </c>
      <c r="D39" s="3">
        <v>0.72895034999999997</v>
      </c>
      <c r="E39" s="3">
        <v>0.11392142</v>
      </c>
      <c r="F39" s="3">
        <v>0.77631053000000005</v>
      </c>
      <c r="G39" s="3">
        <v>0.52195838000000006</v>
      </c>
      <c r="H39" s="3">
        <v>1.01522723</v>
      </c>
      <c r="I39" s="3">
        <v>0.26544864000000001</v>
      </c>
      <c r="J39" s="3">
        <v>0.73403061000000003</v>
      </c>
      <c r="K39" s="3">
        <v>0.29297978000000002</v>
      </c>
      <c r="L39" s="8"/>
      <c r="M39" s="8"/>
      <c r="N39" s="8">
        <v>3.85014760171005</v>
      </c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4.25" customHeight="1" x14ac:dyDescent="0.2">
      <c r="A40" s="3">
        <v>48</v>
      </c>
      <c r="B40" s="3">
        <v>0.55326940999999996</v>
      </c>
      <c r="C40" s="9">
        <v>0.14624092</v>
      </c>
      <c r="D40" s="3">
        <v>0.73293640000000004</v>
      </c>
      <c r="E40" s="3">
        <v>0.11454436</v>
      </c>
      <c r="F40" s="3">
        <v>0.78055554999999999</v>
      </c>
      <c r="G40" s="3">
        <v>0.52481255999999998</v>
      </c>
      <c r="H40" s="3">
        <v>1.0207786999999999</v>
      </c>
      <c r="I40" s="3">
        <v>0.26690016999999999</v>
      </c>
      <c r="J40" s="3">
        <v>0.73804444999999996</v>
      </c>
      <c r="K40" s="3">
        <v>0.29458184999999998</v>
      </c>
      <c r="L40" s="8"/>
      <c r="M40" s="8"/>
      <c r="N40" s="8">
        <v>3.8712010109078898</v>
      </c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4.25" customHeight="1" x14ac:dyDescent="0.2">
      <c r="A41" s="3">
        <v>49</v>
      </c>
      <c r="B41" s="3">
        <v>0.5562163</v>
      </c>
      <c r="C41" s="9">
        <v>0.14701985000000001</v>
      </c>
      <c r="D41" s="3">
        <v>0.73684026000000002</v>
      </c>
      <c r="E41" s="3">
        <v>0.11515446</v>
      </c>
      <c r="F41" s="3">
        <v>0.78471305000000002</v>
      </c>
      <c r="G41" s="3">
        <v>0.52760788000000003</v>
      </c>
      <c r="H41" s="3">
        <v>1.0262157000000001</v>
      </c>
      <c r="I41" s="3">
        <v>0.26832176000000002</v>
      </c>
      <c r="J41" s="3">
        <v>0.74197550999999995</v>
      </c>
      <c r="K41" s="3">
        <v>0.29615089</v>
      </c>
      <c r="L41" s="8"/>
      <c r="M41" s="8"/>
      <c r="N41" s="8">
        <v>3.8918202981106198</v>
      </c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4.25" customHeight="1" x14ac:dyDescent="0.2">
      <c r="A42" s="3">
        <v>50</v>
      </c>
      <c r="B42" s="3">
        <v>0.55910366</v>
      </c>
      <c r="C42" s="9">
        <v>0.14778304</v>
      </c>
      <c r="D42" s="3">
        <v>0.74066525000000005</v>
      </c>
      <c r="E42" s="3">
        <v>0.11575224000000001</v>
      </c>
      <c r="F42" s="3">
        <v>0.78878654999999998</v>
      </c>
      <c r="G42" s="3">
        <v>0.53034672999999999</v>
      </c>
      <c r="H42" s="3">
        <v>1.0315428600000001</v>
      </c>
      <c r="I42" s="3">
        <v>0.26971464000000001</v>
      </c>
      <c r="J42" s="3">
        <v>0.74582716000000004</v>
      </c>
      <c r="K42" s="3">
        <v>0.29768823</v>
      </c>
      <c r="L42" s="8"/>
      <c r="M42" s="8"/>
      <c r="N42" s="8">
        <v>3.9120230054281402</v>
      </c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4.25" customHeight="1" x14ac:dyDescent="0.2">
      <c r="A43" s="3">
        <v>51</v>
      </c>
      <c r="B43" s="3">
        <v>0.56193384000000002</v>
      </c>
      <c r="C43" s="9">
        <v>0.14853111999999999</v>
      </c>
      <c r="D43" s="3">
        <v>0.74441449000000004</v>
      </c>
      <c r="E43" s="3">
        <v>0.11633817</v>
      </c>
      <c r="F43" s="3">
        <v>0.79277938000000003</v>
      </c>
      <c r="G43" s="3">
        <v>0.53303133999999996</v>
      </c>
      <c r="H43" s="3">
        <v>1.03676452</v>
      </c>
      <c r="I43" s="3">
        <v>0.27107993000000002</v>
      </c>
      <c r="J43" s="3">
        <v>0.74960252999999999</v>
      </c>
      <c r="K43" s="3">
        <v>0.29919512999999998</v>
      </c>
      <c r="L43" s="8"/>
      <c r="M43" s="8"/>
      <c r="N43" s="8">
        <v>3.93182563272432</v>
      </c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4.25" customHeight="1" x14ac:dyDescent="0.2">
      <c r="A44" s="3">
        <v>52</v>
      </c>
      <c r="B44" s="3">
        <v>0.56470905999999998</v>
      </c>
      <c r="C44" s="9">
        <v>0.14926466999999999</v>
      </c>
      <c r="D44" s="3">
        <v>0.74809093000000004</v>
      </c>
      <c r="E44" s="3">
        <v>0.11691273000000001</v>
      </c>
      <c r="F44" s="3">
        <v>0.79669467000000005</v>
      </c>
      <c r="G44" s="3">
        <v>0.53566382000000001</v>
      </c>
      <c r="H44" s="3">
        <v>1.04188478</v>
      </c>
      <c r="I44" s="3">
        <v>0.27241871000000001</v>
      </c>
      <c r="J44" s="3">
        <v>0.75330459000000005</v>
      </c>
      <c r="K44" s="3">
        <v>0.30067275999999998</v>
      </c>
      <c r="L44" s="8"/>
      <c r="M44" s="8"/>
      <c r="N44" s="8">
        <v>3.95124371858142</v>
      </c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4.25" customHeight="1" x14ac:dyDescent="0.2">
      <c r="A45" s="3">
        <v>53</v>
      </c>
      <c r="B45" s="3">
        <v>0.56743140999999997</v>
      </c>
      <c r="C45" s="9">
        <v>0.14998423999999999</v>
      </c>
      <c r="D45" s="3">
        <v>0.75169733000000005</v>
      </c>
      <c r="E45" s="3">
        <v>0.11747634999999999</v>
      </c>
      <c r="F45" s="3">
        <v>0.80053538999999996</v>
      </c>
      <c r="G45" s="3">
        <v>0.53824616000000003</v>
      </c>
      <c r="H45" s="3">
        <v>1.04690751</v>
      </c>
      <c r="I45" s="3">
        <v>0.27373198999999998</v>
      </c>
      <c r="J45" s="3">
        <v>0.75693613000000004</v>
      </c>
      <c r="K45" s="3">
        <v>0.30212224999999998</v>
      </c>
      <c r="L45" s="8"/>
      <c r="M45" s="8"/>
      <c r="N45" s="8">
        <v>3.9702919135521202</v>
      </c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4.25" customHeight="1" x14ac:dyDescent="0.2">
      <c r="A46" s="3">
        <v>54</v>
      </c>
      <c r="B46" s="3">
        <v>0.57010287999999998</v>
      </c>
      <c r="C46" s="9">
        <v>0.15069036999999999</v>
      </c>
      <c r="D46" s="3">
        <v>0.75523631999999996</v>
      </c>
      <c r="E46" s="3">
        <v>0.11802943</v>
      </c>
      <c r="F46" s="3">
        <v>0.80430431000000002</v>
      </c>
      <c r="G46" s="3">
        <v>0.54078022000000003</v>
      </c>
      <c r="H46" s="3">
        <v>1.0518363500000001</v>
      </c>
      <c r="I46" s="3">
        <v>0.27502072</v>
      </c>
      <c r="J46" s="3">
        <v>0.76049977999999996</v>
      </c>
      <c r="K46" s="3">
        <v>0.30354463999999998</v>
      </c>
      <c r="L46" s="8"/>
      <c r="M46" s="8"/>
      <c r="N46" s="8">
        <v>3.9889840465642701</v>
      </c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4.25" customHeight="1" x14ac:dyDescent="0.2">
      <c r="A47" s="3">
        <v>55</v>
      </c>
      <c r="B47" s="3">
        <v>0.57272531999999998</v>
      </c>
      <c r="C47" s="9">
        <v>0.15138354000000001</v>
      </c>
      <c r="D47" s="3">
        <v>0.75871036999999997</v>
      </c>
      <c r="E47" s="3">
        <v>0.11857236</v>
      </c>
      <c r="F47" s="3">
        <v>0.80800406999999996</v>
      </c>
      <c r="G47" s="3">
        <v>0.54326777999999998</v>
      </c>
      <c r="H47" s="3">
        <v>1.05667475</v>
      </c>
      <c r="I47" s="3">
        <v>0.27628581000000002</v>
      </c>
      <c r="J47" s="3">
        <v>0.76399804000000004</v>
      </c>
      <c r="K47" s="3">
        <v>0.30494093</v>
      </c>
      <c r="L47" s="8"/>
      <c r="M47" s="8"/>
      <c r="N47" s="8">
        <v>4.0073331852324703</v>
      </c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4.25" customHeight="1" x14ac:dyDescent="0.2">
      <c r="A48" s="3">
        <v>56</v>
      </c>
      <c r="B48" s="3">
        <v>0.57530051999999998</v>
      </c>
      <c r="C48" s="9">
        <v>0.15206422</v>
      </c>
      <c r="D48" s="3">
        <v>0.76212183</v>
      </c>
      <c r="E48" s="3">
        <v>0.1191055</v>
      </c>
      <c r="F48" s="3">
        <v>0.81163717000000002</v>
      </c>
      <c r="G48" s="3">
        <v>0.54571051999999998</v>
      </c>
      <c r="H48" s="3">
        <v>1.0614259699999999</v>
      </c>
      <c r="I48" s="3">
        <v>0.27752809000000001</v>
      </c>
      <c r="J48" s="3">
        <v>0.76743326999999995</v>
      </c>
      <c r="K48" s="3">
        <v>0.30631206</v>
      </c>
      <c r="L48" s="8"/>
      <c r="M48" s="8"/>
      <c r="N48" s="8">
        <v>4.0253516907351496</v>
      </c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4.25" customHeight="1" x14ac:dyDescent="0.2">
      <c r="A49" s="3">
        <v>57</v>
      </c>
      <c r="B49" s="3">
        <v>0.57783013000000005</v>
      </c>
      <c r="C49" s="9">
        <v>0.15273285</v>
      </c>
      <c r="D49" s="3">
        <v>0.76547288999999996</v>
      </c>
      <c r="E49" s="3">
        <v>0.11962921</v>
      </c>
      <c r="F49" s="3">
        <v>0.81520596000000001</v>
      </c>
      <c r="G49" s="3">
        <v>0.54811001999999998</v>
      </c>
      <c r="H49" s="3">
        <v>1.0660930799999999</v>
      </c>
      <c r="I49" s="3">
        <v>0.27874839000000001</v>
      </c>
      <c r="J49" s="3">
        <v>0.77080769999999998</v>
      </c>
      <c r="K49" s="3">
        <v>0.30765892</v>
      </c>
      <c r="L49" s="8"/>
      <c r="M49" s="8"/>
      <c r="N49" s="8">
        <v>4.0430512678345503</v>
      </c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4.25" customHeight="1" x14ac:dyDescent="0.2">
      <c r="A50" s="3">
        <v>58</v>
      </c>
      <c r="B50" s="3">
        <v>0.58031573999999997</v>
      </c>
      <c r="C50" s="9">
        <v>0.15338984999999999</v>
      </c>
      <c r="D50" s="3">
        <v>0.76876568000000001</v>
      </c>
      <c r="E50" s="3">
        <v>0.12014381</v>
      </c>
      <c r="F50" s="3">
        <v>0.81871267999999997</v>
      </c>
      <c r="G50" s="3">
        <v>0.55046779999999995</v>
      </c>
      <c r="H50" s="3">
        <v>1.07067903</v>
      </c>
      <c r="I50" s="3">
        <v>0.27994746999999998</v>
      </c>
      <c r="J50" s="3">
        <v>0.77412342999999995</v>
      </c>
      <c r="K50" s="3">
        <v>0.30898236000000001</v>
      </c>
      <c r="L50" s="8"/>
      <c r="M50" s="8"/>
      <c r="N50" s="8">
        <v>4.0604430105464102</v>
      </c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4.25" customHeight="1" x14ac:dyDescent="0.2">
      <c r="A51" s="3">
        <v>59</v>
      </c>
      <c r="B51" s="3">
        <v>0.58275887000000004</v>
      </c>
      <c r="C51" s="9">
        <v>0.15403562000000001</v>
      </c>
      <c r="D51" s="3">
        <v>0.77200217999999998</v>
      </c>
      <c r="E51" s="3">
        <v>0.12064962</v>
      </c>
      <c r="F51" s="3">
        <v>0.82215945000000001</v>
      </c>
      <c r="G51" s="3">
        <v>0.55278525999999995</v>
      </c>
      <c r="H51" s="3">
        <v>1.07518658</v>
      </c>
      <c r="I51" s="3">
        <v>0.28112604000000002</v>
      </c>
      <c r="J51" s="3">
        <v>0.77738249000000004</v>
      </c>
      <c r="K51" s="3">
        <v>0.31028317999999999</v>
      </c>
      <c r="L51" s="8"/>
      <c r="M51" s="8"/>
      <c r="N51" s="8">
        <v>4.0775374439057197</v>
      </c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4.25" customHeight="1" x14ac:dyDescent="0.2">
      <c r="A52" s="3">
        <v>60</v>
      </c>
      <c r="B52" s="3">
        <v>0.58516093000000002</v>
      </c>
      <c r="C52" s="9">
        <v>0.15467053</v>
      </c>
      <c r="D52" s="3">
        <v>0.77518427999999995</v>
      </c>
      <c r="E52" s="3">
        <v>0.12114692000000001</v>
      </c>
      <c r="F52" s="3">
        <v>0.82554828999999996</v>
      </c>
      <c r="G52" s="3">
        <v>0.55506378000000001</v>
      </c>
      <c r="H52" s="3">
        <v>1.0796183699999999</v>
      </c>
      <c r="I52" s="3">
        <v>0.28228481</v>
      </c>
      <c r="J52" s="3">
        <v>0.78058676000000005</v>
      </c>
      <c r="K52" s="3">
        <v>0.31156212999999999</v>
      </c>
      <c r="L52" s="8"/>
      <c r="M52" s="8"/>
      <c r="N52" s="8">
        <v>4.0943445622221004</v>
      </c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4.25" customHeight="1" x14ac:dyDescent="0.2">
      <c r="A53" s="3">
        <v>61</v>
      </c>
      <c r="B53" s="3">
        <v>0.58752329000000003</v>
      </c>
      <c r="C53" s="9">
        <v>0.15529496000000001</v>
      </c>
      <c r="D53" s="3">
        <v>0.77831377999999996</v>
      </c>
      <c r="E53" s="3">
        <v>0.12163599999999999</v>
      </c>
      <c r="F53" s="3">
        <v>0.82888112000000003</v>
      </c>
      <c r="G53" s="3">
        <v>0.55730462999999997</v>
      </c>
      <c r="H53" s="3">
        <v>1.0839768999999999</v>
      </c>
      <c r="I53" s="3">
        <v>0.28342442000000001</v>
      </c>
      <c r="J53" s="3">
        <v>0.78373806999999995</v>
      </c>
      <c r="K53" s="3">
        <v>0.31281993000000002</v>
      </c>
      <c r="L53" s="8"/>
      <c r="M53" s="8"/>
      <c r="N53" s="8">
        <v>4.1108738641733096</v>
      </c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4.25" customHeight="1" x14ac:dyDescent="0.2">
      <c r="A54" s="3">
        <v>62</v>
      </c>
      <c r="B54" s="3">
        <v>0.58984722999999994</v>
      </c>
      <c r="C54" s="9">
        <v>0.15590921999999999</v>
      </c>
      <c r="D54" s="3">
        <v>0.78139239000000005</v>
      </c>
      <c r="E54" s="3">
        <v>0.12211713</v>
      </c>
      <c r="F54" s="3">
        <v>0.83215974999999998</v>
      </c>
      <c r="G54" s="3">
        <v>0.55950904000000001</v>
      </c>
      <c r="H54" s="3">
        <v>1.08826456</v>
      </c>
      <c r="I54" s="3">
        <v>0.28454551</v>
      </c>
      <c r="J54" s="3">
        <v>0.78683813999999996</v>
      </c>
      <c r="K54" s="3">
        <v>0.31405728999999999</v>
      </c>
      <c r="L54" s="8"/>
      <c r="M54" s="8"/>
      <c r="N54" s="8">
        <v>4.1271343850450899</v>
      </c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4.25" customHeight="1" x14ac:dyDescent="0.2">
      <c r="A55" s="3">
        <v>63</v>
      </c>
      <c r="B55" s="3">
        <v>0.59213399</v>
      </c>
      <c r="C55" s="9">
        <v>0.15651366</v>
      </c>
      <c r="D55" s="3">
        <v>0.78442175000000003</v>
      </c>
      <c r="E55" s="3">
        <v>0.12259057</v>
      </c>
      <c r="F55" s="3">
        <v>0.83538592</v>
      </c>
      <c r="G55" s="3">
        <v>0.56167818000000003</v>
      </c>
      <c r="H55" s="3">
        <v>1.0924836200000001</v>
      </c>
      <c r="I55" s="3">
        <v>0.28564865</v>
      </c>
      <c r="J55" s="3">
        <v>0.78988860999999999</v>
      </c>
      <c r="K55" s="3">
        <v>0.31527485</v>
      </c>
      <c r="L55" s="8"/>
      <c r="M55" s="8"/>
      <c r="N55" s="8">
        <v>4.1431347263915299</v>
      </c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4.25" customHeight="1" x14ac:dyDescent="0.2">
      <c r="A56" s="3">
        <v>64</v>
      </c>
      <c r="B56" s="3">
        <v>0.59438473000000003</v>
      </c>
      <c r="C56" s="9">
        <v>0.15710858</v>
      </c>
      <c r="D56" s="3">
        <v>0.78740339000000004</v>
      </c>
      <c r="E56" s="3">
        <v>0.12305654000000001</v>
      </c>
      <c r="F56" s="3">
        <v>0.83856127999999996</v>
      </c>
      <c r="G56" s="3">
        <v>0.56381316000000004</v>
      </c>
      <c r="H56" s="3">
        <v>1.0966362300000001</v>
      </c>
      <c r="I56" s="3">
        <v>0.28673441999999999</v>
      </c>
      <c r="J56" s="3">
        <v>0.79289103000000005</v>
      </c>
      <c r="K56" s="3">
        <v>0.31647322999999999</v>
      </c>
      <c r="L56" s="8"/>
      <c r="M56" s="8"/>
      <c r="N56" s="8">
        <v>4.1588830833596697</v>
      </c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4.25" customHeight="1" x14ac:dyDescent="0.2">
      <c r="A57" s="3">
        <v>65</v>
      </c>
      <c r="B57" s="3">
        <v>0.59660058000000005</v>
      </c>
      <c r="C57" s="9">
        <v>0.15769427999999999</v>
      </c>
      <c r="D57" s="3">
        <v>0.79033880999999995</v>
      </c>
      <c r="E57" s="3">
        <v>0.12351529</v>
      </c>
      <c r="F57" s="3">
        <v>0.84168741000000002</v>
      </c>
      <c r="G57" s="3">
        <v>0.56591504000000004</v>
      </c>
      <c r="H57" s="3">
        <v>1.10072445</v>
      </c>
      <c r="I57" s="3">
        <v>0.28780336000000001</v>
      </c>
      <c r="J57" s="3">
        <v>0.79584690000000002</v>
      </c>
      <c r="K57" s="3">
        <v>0.31765303</v>
      </c>
      <c r="L57" s="8"/>
      <c r="M57" s="8"/>
      <c r="N57" s="8">
        <v>4.1743872698956297</v>
      </c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4.25" customHeight="1" x14ac:dyDescent="0.2">
      <c r="A58" s="3">
        <v>66</v>
      </c>
      <c r="B58" s="3">
        <v>0.59878260000000005</v>
      </c>
      <c r="C58" s="9">
        <v>0.15827103000000001</v>
      </c>
      <c r="D58" s="3">
        <v>0.79322939999999997</v>
      </c>
      <c r="E58" s="3">
        <v>0.12396704</v>
      </c>
      <c r="F58" s="3">
        <v>0.84476580999999995</v>
      </c>
      <c r="G58" s="3">
        <v>0.56798481999999995</v>
      </c>
      <c r="H58" s="3">
        <v>1.1047502600000001</v>
      </c>
      <c r="I58" s="3">
        <v>0.28885598000000001</v>
      </c>
      <c r="J58" s="3">
        <v>0.79875764999999999</v>
      </c>
      <c r="K58" s="3">
        <v>0.31881482</v>
      </c>
      <c r="L58" s="8"/>
      <c r="M58" s="8"/>
      <c r="N58" s="8">
        <v>4.1896547420264199</v>
      </c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4.25" customHeight="1" x14ac:dyDescent="0.2">
      <c r="A59" s="3">
        <v>67</v>
      </c>
      <c r="B59" s="3">
        <v>0.60093180000000002</v>
      </c>
      <c r="C59" s="9">
        <v>0.15883911000000001</v>
      </c>
      <c r="D59" s="3">
        <v>0.79607653</v>
      </c>
      <c r="E59" s="3">
        <v>0.12441199</v>
      </c>
      <c r="F59" s="3">
        <v>0.84779791999999998</v>
      </c>
      <c r="G59" s="3">
        <v>0.57002348999999997</v>
      </c>
      <c r="H59" s="3">
        <v>1.10871553</v>
      </c>
      <c r="I59" s="3">
        <v>0.28989276000000003</v>
      </c>
      <c r="J59" s="3">
        <v>0.80162462000000001</v>
      </c>
      <c r="K59" s="3">
        <v>0.31995913999999998</v>
      </c>
      <c r="L59" s="8"/>
      <c r="M59" s="8"/>
      <c r="N59" s="8">
        <v>4.2046926193909604</v>
      </c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4.25" customHeight="1" x14ac:dyDescent="0.2">
      <c r="A60" s="3">
        <v>68</v>
      </c>
      <c r="B60" s="3">
        <v>0.60304915999999997</v>
      </c>
      <c r="C60" s="9">
        <v>0.15939877999999999</v>
      </c>
      <c r="D60" s="3">
        <v>0.79888148000000003</v>
      </c>
      <c r="E60" s="3">
        <v>0.12485035</v>
      </c>
      <c r="F60" s="3">
        <v>0.85078511000000001</v>
      </c>
      <c r="G60" s="3">
        <v>0.57203194000000002</v>
      </c>
      <c r="H60" s="3">
        <v>1.1126220499999999</v>
      </c>
      <c r="I60" s="3">
        <v>0.29091419000000002</v>
      </c>
      <c r="J60" s="3">
        <v>0.80444912000000002</v>
      </c>
      <c r="K60" s="3">
        <v>0.32108650999999999</v>
      </c>
      <c r="L60" s="8"/>
      <c r="M60" s="8"/>
      <c r="N60" s="8">
        <v>4.2195077051760999</v>
      </c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4.25" customHeight="1" x14ac:dyDescent="0.2">
      <c r="A61" s="3">
        <v>69</v>
      </c>
      <c r="B61" s="3">
        <v>0.60513561000000005</v>
      </c>
      <c r="C61" s="9">
        <v>0.15995027000000001</v>
      </c>
      <c r="D61" s="3">
        <v>0.80164548000000002</v>
      </c>
      <c r="E61" s="3">
        <v>0.12528232</v>
      </c>
      <c r="F61" s="3">
        <v>0.85372868000000002</v>
      </c>
      <c r="G61" s="3">
        <v>0.57401108000000001</v>
      </c>
      <c r="H61" s="3">
        <v>1.11647154</v>
      </c>
      <c r="I61" s="3">
        <v>0.29192069999999998</v>
      </c>
      <c r="J61" s="3">
        <v>0.80723237999999997</v>
      </c>
      <c r="K61" s="3">
        <v>0.32219741000000002</v>
      </c>
      <c r="L61" s="8"/>
      <c r="M61" s="8"/>
      <c r="N61" s="8">
        <v>4.2341065045972597</v>
      </c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4.25" customHeight="1" x14ac:dyDescent="0.2">
      <c r="A62" s="3">
        <v>70</v>
      </c>
      <c r="B62" s="3">
        <v>0.60719204000000004</v>
      </c>
      <c r="C62" s="9">
        <v>0.16049383</v>
      </c>
      <c r="D62" s="3">
        <v>0.80436969999999997</v>
      </c>
      <c r="E62" s="3">
        <v>0.12570806000000001</v>
      </c>
      <c r="F62" s="3">
        <v>0.85662990999999999</v>
      </c>
      <c r="G62" s="3">
        <v>0.57596174</v>
      </c>
      <c r="H62" s="3">
        <v>1.12026563</v>
      </c>
      <c r="I62" s="3">
        <v>0.29291274</v>
      </c>
      <c r="J62" s="3">
        <v>0.80997558999999997</v>
      </c>
      <c r="K62" s="3">
        <v>0.32329233000000002</v>
      </c>
      <c r="L62" s="8"/>
      <c r="M62" s="8"/>
      <c r="N62" s="8">
        <v>4.2484952420493496</v>
      </c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4.25" customHeight="1" x14ac:dyDescent="0.2">
      <c r="A63" s="3">
        <v>71</v>
      </c>
      <c r="B63" s="3">
        <v>0.60921930000000002</v>
      </c>
      <c r="C63" s="9">
        <v>0.16102968000000001</v>
      </c>
      <c r="D63" s="3">
        <v>0.80705528999999998</v>
      </c>
      <c r="E63" s="3">
        <v>0.12612777</v>
      </c>
      <c r="F63" s="3">
        <v>0.85948997000000005</v>
      </c>
      <c r="G63" s="3">
        <v>0.57788472999999996</v>
      </c>
      <c r="H63" s="3">
        <v>1.1240059099999999</v>
      </c>
      <c r="I63" s="3">
        <v>0.2938907</v>
      </c>
      <c r="J63" s="3">
        <v>0.81267988999999996</v>
      </c>
      <c r="K63" s="3">
        <v>0.32437171999999997</v>
      </c>
      <c r="L63" s="8"/>
      <c r="M63" s="8"/>
      <c r="N63" s="8">
        <v>4.2626798770413101</v>
      </c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4.25" customHeight="1" x14ac:dyDescent="0.2">
      <c r="A64" s="3">
        <v>72</v>
      </c>
      <c r="B64" s="3">
        <v>0.61121820000000004</v>
      </c>
      <c r="C64" s="9">
        <v>0.16155802999999999</v>
      </c>
      <c r="D64" s="3">
        <v>0.80970330999999995</v>
      </c>
      <c r="E64" s="3">
        <v>0.12654161</v>
      </c>
      <c r="F64" s="3">
        <v>0.86231004</v>
      </c>
      <c r="G64" s="3">
        <v>0.57978081999999997</v>
      </c>
      <c r="H64" s="3">
        <v>1.12769388</v>
      </c>
      <c r="I64" s="3">
        <v>0.29485497999999999</v>
      </c>
      <c r="J64" s="3">
        <v>0.81534636999999999</v>
      </c>
      <c r="K64" s="3">
        <v>0.32543601999999999</v>
      </c>
      <c r="L64" s="8"/>
      <c r="M64" s="8"/>
      <c r="N64" s="8">
        <v>4.27666611901605</v>
      </c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4.25" customHeight="1" x14ac:dyDescent="0.2">
      <c r="A65" s="3">
        <v>73</v>
      </c>
      <c r="B65" s="3">
        <v>0.61318954000000003</v>
      </c>
      <c r="C65" s="9">
        <v>0.16207909000000001</v>
      </c>
      <c r="D65" s="3">
        <v>0.81231481000000005</v>
      </c>
      <c r="E65" s="3">
        <v>0.12694973000000001</v>
      </c>
      <c r="F65" s="3">
        <v>0.86509119999999995</v>
      </c>
      <c r="G65" s="3">
        <v>0.58165076000000004</v>
      </c>
      <c r="H65" s="3">
        <v>1.13133098</v>
      </c>
      <c r="I65" s="3">
        <v>0.29580595999999998</v>
      </c>
      <c r="J65" s="3">
        <v>0.81797606</v>
      </c>
      <c r="K65" s="3">
        <v>0.32648563000000003</v>
      </c>
      <c r="L65" s="8"/>
      <c r="M65" s="8"/>
      <c r="N65" s="8">
        <v>4.2904594411483901</v>
      </c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4.25" customHeight="1" x14ac:dyDescent="0.2">
      <c r="A66" s="3">
        <v>74</v>
      </c>
      <c r="B66" s="3">
        <v>0.61513404999999999</v>
      </c>
      <c r="C66" s="9">
        <v>0.16259307000000001</v>
      </c>
      <c r="D66" s="3">
        <v>0.81489076999999999</v>
      </c>
      <c r="E66" s="3">
        <v>0.12735231</v>
      </c>
      <c r="F66" s="3">
        <v>0.86783452999999999</v>
      </c>
      <c r="G66" s="3">
        <v>0.58349525000000002</v>
      </c>
      <c r="H66" s="3">
        <v>1.1349185900000001</v>
      </c>
      <c r="I66" s="3">
        <v>0.29674400000000001</v>
      </c>
      <c r="J66" s="3">
        <v>0.82056998000000003</v>
      </c>
      <c r="K66" s="3">
        <v>0.32752096000000003</v>
      </c>
      <c r="L66" s="8"/>
      <c r="M66" s="8"/>
      <c r="N66" s="8">
        <v>4.3040650932041702</v>
      </c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4.25" customHeight="1" x14ac:dyDescent="0.2">
      <c r="A67" s="3">
        <v>75</v>
      </c>
      <c r="B67" s="3">
        <v>0.61705246000000002</v>
      </c>
      <c r="C67" s="9">
        <v>0.16310015</v>
      </c>
      <c r="D67" s="3">
        <v>0.81743215999999996</v>
      </c>
      <c r="E67" s="3">
        <v>0.12774948</v>
      </c>
      <c r="F67" s="3">
        <v>0.87054103000000005</v>
      </c>
      <c r="G67" s="3">
        <v>0.58531498999999998</v>
      </c>
      <c r="H67" s="3">
        <v>1.1384580399999999</v>
      </c>
      <c r="I67" s="3">
        <v>0.29766945</v>
      </c>
      <c r="J67" s="3">
        <v>0.82312907999999996</v>
      </c>
      <c r="K67" s="3">
        <v>0.32854240000000001</v>
      </c>
      <c r="L67" s="8"/>
      <c r="M67" s="8"/>
      <c r="N67" s="8">
        <v>4.3174881135363101</v>
      </c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4.25" customHeight="1" x14ac:dyDescent="0.2">
      <c r="A68" s="3">
        <v>76</v>
      </c>
      <c r="B68" s="3">
        <v>0.61894545000000001</v>
      </c>
      <c r="C68" s="9">
        <v>0.16360051</v>
      </c>
      <c r="D68" s="3">
        <v>0.81993987999999995</v>
      </c>
      <c r="E68" s="3">
        <v>0.12814138999999999</v>
      </c>
      <c r="F68" s="3">
        <v>0.87321168999999998</v>
      </c>
      <c r="G68" s="3">
        <v>0.58711062999999997</v>
      </c>
      <c r="H68" s="3">
        <v>1.1419506100000001</v>
      </c>
      <c r="I68" s="3">
        <v>0.29858265</v>
      </c>
      <c r="J68" s="3">
        <v>0.82565427999999996</v>
      </c>
      <c r="K68" s="3">
        <v>0.32955030000000002</v>
      </c>
      <c r="L68" s="8"/>
      <c r="M68" s="8"/>
      <c r="N68" s="8">
        <v>4.3307333402863302</v>
      </c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4.25" customHeight="1" x14ac:dyDescent="0.2">
      <c r="A69" s="3">
        <v>77</v>
      </c>
      <c r="B69" s="3">
        <v>0.62081370999999996</v>
      </c>
      <c r="C69" s="9">
        <v>0.16409433000000001</v>
      </c>
      <c r="D69" s="3">
        <v>0.82241483000000004</v>
      </c>
      <c r="E69" s="3">
        <v>0.12852817999999999</v>
      </c>
      <c r="F69" s="3">
        <v>0.87584742999999998</v>
      </c>
      <c r="G69" s="3">
        <v>0.58888278999999999</v>
      </c>
      <c r="H69" s="3">
        <v>1.1453975199999999</v>
      </c>
      <c r="I69" s="3">
        <v>0.29948390000000003</v>
      </c>
      <c r="J69" s="3">
        <v>0.82814646999999997</v>
      </c>
      <c r="K69" s="3">
        <v>0.33054503000000002</v>
      </c>
      <c r="L69" s="8"/>
      <c r="M69" s="8"/>
      <c r="N69" s="8">
        <v>4.3438054218536797</v>
      </c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4.25" customHeight="1" x14ac:dyDescent="0.2">
      <c r="A70" s="3">
        <v>78</v>
      </c>
      <c r="B70" s="3">
        <v>0.62265784999999996</v>
      </c>
      <c r="C70" s="9">
        <v>0.16458176999999999</v>
      </c>
      <c r="D70" s="3">
        <v>0.82485783999999995</v>
      </c>
      <c r="E70" s="3">
        <v>0.12890998000000001</v>
      </c>
      <c r="F70" s="3">
        <v>0.87844915999999995</v>
      </c>
      <c r="G70" s="3">
        <v>0.59063208</v>
      </c>
      <c r="H70" s="3">
        <v>1.1487999600000001</v>
      </c>
      <c r="I70" s="3">
        <v>0.30037353</v>
      </c>
      <c r="J70" s="3">
        <v>0.83060650999999996</v>
      </c>
      <c r="K70" s="3">
        <v>0.33152692</v>
      </c>
      <c r="L70" s="8"/>
      <c r="M70" s="8"/>
      <c r="N70" s="8">
        <v>4.3567088266895899</v>
      </c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4.25" customHeight="1" x14ac:dyDescent="0.2">
      <c r="A71" s="3">
        <v>79</v>
      </c>
      <c r="B71" s="3">
        <v>0.62447850999999999</v>
      </c>
      <c r="C71" s="9">
        <v>0.16506301000000001</v>
      </c>
      <c r="D71" s="3">
        <v>0.82726971999999999</v>
      </c>
      <c r="E71" s="3">
        <v>0.12928691</v>
      </c>
      <c r="F71" s="3">
        <v>0.88101775000000004</v>
      </c>
      <c r="G71" s="3">
        <v>0.59235908999999998</v>
      </c>
      <c r="H71" s="3">
        <v>1.15215906</v>
      </c>
      <c r="I71" s="3">
        <v>0.30125182</v>
      </c>
      <c r="J71" s="3">
        <v>0.83303519999999998</v>
      </c>
      <c r="K71" s="3">
        <v>0.33249631000000002</v>
      </c>
      <c r="L71" s="8"/>
      <c r="M71" s="8"/>
      <c r="N71" s="8">
        <v>4.3694478524670197</v>
      </c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4.25" customHeight="1" x14ac:dyDescent="0.2">
      <c r="A72" s="3">
        <v>80</v>
      </c>
      <c r="B72" s="3">
        <v>0.62627626000000003</v>
      </c>
      <c r="C72" s="9">
        <v>0.16553819</v>
      </c>
      <c r="D72" s="3">
        <v>0.82965127000000005</v>
      </c>
      <c r="E72" s="3">
        <v>0.1296591</v>
      </c>
      <c r="F72" s="3">
        <v>0.88355402000000005</v>
      </c>
      <c r="G72" s="3">
        <v>0.59406437999999995</v>
      </c>
      <c r="H72" s="3">
        <v>1.1554758999999999</v>
      </c>
      <c r="I72" s="3">
        <v>0.30211906999999999</v>
      </c>
      <c r="J72" s="3">
        <v>0.83543334999999996</v>
      </c>
      <c r="K72" s="3">
        <v>0.33345350000000001</v>
      </c>
      <c r="L72" s="8"/>
      <c r="M72" s="8"/>
      <c r="N72" s="8">
        <v>4.3820266346738803</v>
      </c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4.25" customHeight="1" x14ac:dyDescent="0.2">
      <c r="A73" s="3">
        <v>81</v>
      </c>
      <c r="B73" s="3">
        <v>0.62805168</v>
      </c>
      <c r="C73" s="9">
        <v>0.16600746999999999</v>
      </c>
      <c r="D73" s="3">
        <v>0.83200322999999998</v>
      </c>
      <c r="E73" s="3">
        <v>0.13002667000000001</v>
      </c>
      <c r="F73" s="3">
        <v>0.88605878999999999</v>
      </c>
      <c r="G73" s="3">
        <v>0.59574848000000002</v>
      </c>
      <c r="H73" s="3">
        <v>1.15875153</v>
      </c>
      <c r="I73" s="3">
        <v>0.30297553999999999</v>
      </c>
      <c r="J73" s="3">
        <v>0.83780169999999998</v>
      </c>
      <c r="K73" s="3">
        <v>0.3343988</v>
      </c>
      <c r="L73" s="8"/>
      <c r="M73" s="8"/>
      <c r="N73" s="8">
        <v>4.3944491546724302</v>
      </c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4.25" customHeight="1" x14ac:dyDescent="0.2">
      <c r="A74" s="3">
        <v>82</v>
      </c>
      <c r="B74" s="3">
        <v>0.62980530999999995</v>
      </c>
      <c r="C74" s="9">
        <v>0.16647100000000001</v>
      </c>
      <c r="D74" s="3">
        <v>0.83432633</v>
      </c>
      <c r="E74" s="3">
        <v>0.13038973000000001</v>
      </c>
      <c r="F74" s="3">
        <v>0.88853283000000005</v>
      </c>
      <c r="G74" s="3">
        <v>0.59741191000000005</v>
      </c>
      <c r="H74" s="3">
        <v>1.1619869700000001</v>
      </c>
      <c r="I74" s="3">
        <v>0.30382150000000002</v>
      </c>
      <c r="J74" s="3">
        <v>0.84014098999999998</v>
      </c>
      <c r="K74" s="3">
        <v>0.33533249999999998</v>
      </c>
      <c r="L74" s="8"/>
      <c r="M74" s="8"/>
      <c r="N74" s="8">
        <v>4.4067192472642498</v>
      </c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4.25" customHeight="1" x14ac:dyDescent="0.2">
      <c r="A75" s="3">
        <v>83</v>
      </c>
      <c r="B75" s="3">
        <v>0.63153767999999999</v>
      </c>
      <c r="C75" s="9">
        <v>0.16692889999999999</v>
      </c>
      <c r="D75" s="3">
        <v>0.83662128000000002</v>
      </c>
      <c r="E75" s="3">
        <v>0.13074838</v>
      </c>
      <c r="F75" s="3">
        <v>0.89097687000000003</v>
      </c>
      <c r="G75" s="3">
        <v>0.59905518999999996</v>
      </c>
      <c r="H75" s="3">
        <v>1.1651832</v>
      </c>
      <c r="I75" s="3">
        <v>0.30465721000000001</v>
      </c>
      <c r="J75" s="3">
        <v>0.84245192999999996</v>
      </c>
      <c r="K75" s="3">
        <v>0.33625488999999997</v>
      </c>
      <c r="L75" s="8"/>
      <c r="M75" s="8"/>
      <c r="N75" s="8">
        <v>4.4188406077965903</v>
      </c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4.25" customHeight="1" x14ac:dyDescent="0.2">
      <c r="A76" s="3">
        <v>84</v>
      </c>
      <c r="B76" s="3">
        <v>0.63324930999999995</v>
      </c>
      <c r="C76" s="9">
        <v>0.16738132</v>
      </c>
      <c r="D76" s="3">
        <v>0.83888872999999997</v>
      </c>
      <c r="E76" s="3">
        <v>0.13110274999999999</v>
      </c>
      <c r="F76" s="3">
        <v>0.89339164999999998</v>
      </c>
      <c r="G76" s="3">
        <v>0.60067877999999997</v>
      </c>
      <c r="H76" s="3">
        <v>1.1683411399999999</v>
      </c>
      <c r="I76" s="3">
        <v>0.30548291</v>
      </c>
      <c r="J76" s="3">
        <v>0.84473518999999997</v>
      </c>
      <c r="K76" s="3">
        <v>0.33716622000000002</v>
      </c>
      <c r="L76" s="8"/>
      <c r="M76" s="8"/>
      <c r="N76" s="8">
        <v>4.4308167988433098</v>
      </c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4.25" customHeight="1" x14ac:dyDescent="0.2">
      <c r="A77" s="3">
        <v>85</v>
      </c>
      <c r="B77" s="3">
        <v>0.63494068999999997</v>
      </c>
      <c r="C77" s="9">
        <v>0.16782838999999999</v>
      </c>
      <c r="D77" s="3">
        <v>0.84112936000000005</v>
      </c>
      <c r="E77" s="3">
        <v>0.13145291000000001</v>
      </c>
      <c r="F77" s="3">
        <v>0.89577784999999999</v>
      </c>
      <c r="G77" s="3">
        <v>0.60228316000000004</v>
      </c>
      <c r="H77" s="3">
        <v>1.1714617199999999</v>
      </c>
      <c r="I77" s="3">
        <v>0.30629883000000002</v>
      </c>
      <c r="J77" s="3">
        <v>0.84699142999999999</v>
      </c>
      <c r="K77" s="3">
        <v>0.33806678000000001</v>
      </c>
      <c r="L77" s="8"/>
      <c r="M77" s="8"/>
      <c r="N77" s="8">
        <v>4.4426512564903096</v>
      </c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4.25" customHeight="1" x14ac:dyDescent="0.2">
      <c r="A78" s="3">
        <v>86</v>
      </c>
      <c r="B78" s="3">
        <v>0.63661228000000003</v>
      </c>
      <c r="C78" s="9">
        <v>0.16827022</v>
      </c>
      <c r="D78" s="3">
        <v>0.84334377999999999</v>
      </c>
      <c r="E78" s="3">
        <v>0.13179899</v>
      </c>
      <c r="F78" s="3">
        <v>0.89813613999999997</v>
      </c>
      <c r="G78" s="3">
        <v>0.60386877000000005</v>
      </c>
      <c r="H78" s="3">
        <v>1.17454579</v>
      </c>
      <c r="I78" s="3">
        <v>0.30710522000000001</v>
      </c>
      <c r="J78" s="3">
        <v>0.84922127999999997</v>
      </c>
      <c r="K78" s="3">
        <v>0.33895679000000001</v>
      </c>
      <c r="L78" s="8"/>
      <c r="M78" s="8"/>
      <c r="N78" s="8">
        <v>4.4543472962535002</v>
      </c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4.25" customHeight="1" x14ac:dyDescent="0.2">
      <c r="A79" s="3">
        <v>87</v>
      </c>
      <c r="B79" s="3">
        <v>0.63826453999999999</v>
      </c>
      <c r="C79" s="9">
        <v>0.16870694999999999</v>
      </c>
      <c r="D79" s="3">
        <v>0.84553259000000003</v>
      </c>
      <c r="E79" s="3">
        <v>0.13214106</v>
      </c>
      <c r="F79" s="3">
        <v>0.90046716000000004</v>
      </c>
      <c r="G79" s="3">
        <v>0.60543606000000005</v>
      </c>
      <c r="H79" s="3">
        <v>1.1775942100000001</v>
      </c>
      <c r="I79" s="3">
        <v>0.30790227999999997</v>
      </c>
      <c r="J79" s="3">
        <v>0.85142534999999997</v>
      </c>
      <c r="K79" s="3">
        <v>0.33983651999999998</v>
      </c>
      <c r="L79" s="8"/>
      <c r="M79" s="8"/>
      <c r="N79" s="8">
        <v>4.4659081186545802</v>
      </c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4.25" customHeight="1" x14ac:dyDescent="0.2">
      <c r="A80" s="3">
        <v>88</v>
      </c>
      <c r="B80" s="3">
        <v>0.63989792000000001</v>
      </c>
      <c r="C80" s="9">
        <v>0.16913869000000001</v>
      </c>
      <c r="D80" s="3">
        <v>0.84769638999999997</v>
      </c>
      <c r="E80" s="3">
        <v>0.13247922000000001</v>
      </c>
      <c r="F80" s="3">
        <v>0.90277154000000004</v>
      </c>
      <c r="G80" s="3">
        <v>0.60698543000000005</v>
      </c>
      <c r="H80" s="3">
        <v>1.18060779</v>
      </c>
      <c r="I80" s="3">
        <v>0.30869023000000001</v>
      </c>
      <c r="J80" s="3">
        <v>0.85360422999999996</v>
      </c>
      <c r="K80" s="3">
        <v>0.34070620000000001</v>
      </c>
      <c r="L80" s="8"/>
      <c r="M80" s="8"/>
      <c r="N80" s="8">
        <v>4.4773368144781998</v>
      </c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4.25" customHeight="1" x14ac:dyDescent="0.2">
      <c r="A81" s="3">
        <v>89</v>
      </c>
      <c r="B81" s="3">
        <v>0.64151285000000002</v>
      </c>
      <c r="C81" s="9">
        <v>0.16956555000000001</v>
      </c>
      <c r="D81" s="3">
        <v>0.84983573999999995</v>
      </c>
      <c r="E81" s="3">
        <v>0.13281356</v>
      </c>
      <c r="F81" s="3">
        <v>0.90504989000000002</v>
      </c>
      <c r="G81" s="3">
        <v>0.60851728999999999</v>
      </c>
      <c r="H81" s="3">
        <v>1.1835873100000001</v>
      </c>
      <c r="I81" s="3">
        <v>0.30946928000000001</v>
      </c>
      <c r="J81" s="3">
        <v>0.85575849000000004</v>
      </c>
      <c r="K81" s="3">
        <v>0.34156605000000001</v>
      </c>
      <c r="L81" s="8"/>
      <c r="M81" s="8"/>
      <c r="N81" s="8">
        <v>4.4886363697321396</v>
      </c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4.25" customHeight="1" x14ac:dyDescent="0.2">
      <c r="A82" s="3">
        <v>90</v>
      </c>
      <c r="B82" s="3">
        <v>0.64310973000000005</v>
      </c>
      <c r="C82" s="9">
        <v>0.16998764</v>
      </c>
      <c r="D82" s="3">
        <v>0.85195118999999997</v>
      </c>
      <c r="E82" s="3">
        <v>0.13314417000000001</v>
      </c>
      <c r="F82" s="3">
        <v>0.90730277999999998</v>
      </c>
      <c r="G82" s="3">
        <v>0.61003202999999995</v>
      </c>
      <c r="H82" s="3">
        <v>1.18653355</v>
      </c>
      <c r="I82" s="3">
        <v>0.31023961999999999</v>
      </c>
      <c r="J82" s="3">
        <v>0.85788867999999996</v>
      </c>
      <c r="K82" s="3">
        <v>0.34241629000000001</v>
      </c>
      <c r="L82" s="8"/>
      <c r="M82" s="8"/>
      <c r="N82" s="8">
        <v>4.4998096703302597</v>
      </c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4.25" customHeight="1" x14ac:dyDescent="0.2">
      <c r="A83" s="3">
        <v>91</v>
      </c>
      <c r="B83" s="3">
        <v>0.64468895999999998</v>
      </c>
      <c r="C83" s="9">
        <v>0.17040506999999999</v>
      </c>
      <c r="D83" s="3">
        <v>0.85404325999999997</v>
      </c>
      <c r="E83" s="3">
        <v>0.13347112</v>
      </c>
      <c r="F83" s="3">
        <v>0.90953077000000004</v>
      </c>
      <c r="G83" s="3">
        <v>0.61153004</v>
      </c>
      <c r="H83" s="3">
        <v>1.1894472300000001</v>
      </c>
      <c r="I83" s="3">
        <v>0.31100146000000001</v>
      </c>
      <c r="J83" s="3">
        <v>0.85999532999999995</v>
      </c>
      <c r="K83" s="3">
        <v>0.34325713000000002</v>
      </c>
      <c r="L83" s="8"/>
      <c r="M83" s="8"/>
      <c r="N83" s="8">
        <v>4.5108595065168497</v>
      </c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4.25" customHeight="1" x14ac:dyDescent="0.2">
      <c r="A84" s="3">
        <v>92</v>
      </c>
      <c r="B84" s="3">
        <v>0.64625094000000005</v>
      </c>
      <c r="C84" s="9">
        <v>0.17081793000000001</v>
      </c>
      <c r="D84" s="3">
        <v>0.85611247000000001</v>
      </c>
      <c r="E84" s="3">
        <v>0.13379450000000001</v>
      </c>
      <c r="F84" s="3">
        <v>0.91173441</v>
      </c>
      <c r="G84" s="3">
        <v>0.61301167999999995</v>
      </c>
      <c r="H84" s="3">
        <v>1.1923290600000001</v>
      </c>
      <c r="I84" s="3">
        <v>0.31175496000000003</v>
      </c>
      <c r="J84" s="3">
        <v>0.86207895999999995</v>
      </c>
      <c r="K84" s="3">
        <v>0.34408878999999998</v>
      </c>
      <c r="L84" s="8"/>
      <c r="M84" s="8"/>
      <c r="N84" s="8">
        <v>4.5217885770490396</v>
      </c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4.25" customHeight="1" x14ac:dyDescent="0.2">
      <c r="A85" s="3">
        <v>93</v>
      </c>
      <c r="B85" s="3">
        <v>0.64779602999999997</v>
      </c>
      <c r="C85" s="9">
        <v>0.17122633000000001</v>
      </c>
      <c r="D85" s="3">
        <v>0.85815929999999996</v>
      </c>
      <c r="E85" s="3">
        <v>0.13411438000000001</v>
      </c>
      <c r="F85" s="3">
        <v>0.91391423000000005</v>
      </c>
      <c r="G85" s="3">
        <v>0.6144773</v>
      </c>
      <c r="H85" s="3">
        <v>1.1951797399999999</v>
      </c>
      <c r="I85" s="3">
        <v>0.31250032</v>
      </c>
      <c r="J85" s="3">
        <v>0.86414005999999999</v>
      </c>
      <c r="K85" s="3">
        <v>0.34491145000000001</v>
      </c>
      <c r="L85" s="8"/>
      <c r="M85" s="8"/>
      <c r="N85" s="8">
        <v>4.5325994931532501</v>
      </c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4.25" customHeight="1" x14ac:dyDescent="0.2">
      <c r="A86" s="3">
        <v>94</v>
      </c>
      <c r="B86" s="3">
        <v>0.64932458999999998</v>
      </c>
      <c r="C86" s="9">
        <v>0.17163036000000001</v>
      </c>
      <c r="D86" s="3">
        <v>0.86018424999999998</v>
      </c>
      <c r="E86" s="3">
        <v>0.13443084</v>
      </c>
      <c r="F86" s="3">
        <v>0.91607073999999999</v>
      </c>
      <c r="G86" s="3">
        <v>0.61592723999999999</v>
      </c>
      <c r="H86" s="3">
        <v>1.1979999299999999</v>
      </c>
      <c r="I86" s="3">
        <v>0.31323771</v>
      </c>
      <c r="J86" s="3">
        <v>0.86617911999999997</v>
      </c>
      <c r="K86" s="3">
        <v>0.34572532</v>
      </c>
      <c r="L86" s="8"/>
      <c r="M86" s="8"/>
      <c r="N86" s="8">
        <v>4.5432947822700003</v>
      </c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4.25" customHeight="1" x14ac:dyDescent="0.2">
      <c r="A87" s="3">
        <v>95</v>
      </c>
      <c r="B87" s="3">
        <v>0.65083698000000001</v>
      </c>
      <c r="C87" s="9">
        <v>0.17203012000000001</v>
      </c>
      <c r="D87" s="3">
        <v>0.86218775999999997</v>
      </c>
      <c r="E87" s="3">
        <v>0.13474395</v>
      </c>
      <c r="F87" s="3">
        <v>0.91820442000000002</v>
      </c>
      <c r="G87" s="3">
        <v>0.61736184000000005</v>
      </c>
      <c r="H87" s="3">
        <v>1.2007902800000001</v>
      </c>
      <c r="I87" s="3">
        <v>0.31396729000000001</v>
      </c>
      <c r="J87" s="3">
        <v>0.86819659999999999</v>
      </c>
      <c r="K87" s="3">
        <v>0.34653056999999998</v>
      </c>
      <c r="L87" s="8"/>
      <c r="M87" s="8"/>
      <c r="N87" s="8">
        <v>4.5538768916005399</v>
      </c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4.25" customHeight="1" x14ac:dyDescent="0.2">
      <c r="A88" s="3">
        <v>96</v>
      </c>
      <c r="B88" s="3">
        <v>0.65233353000000005</v>
      </c>
      <c r="C88" s="9">
        <v>0.17242568999999999</v>
      </c>
      <c r="D88" s="3">
        <v>0.86417029999999995</v>
      </c>
      <c r="E88" s="3">
        <v>0.13505379000000001</v>
      </c>
      <c r="F88" s="3">
        <v>0.92031576999999998</v>
      </c>
      <c r="G88" s="3">
        <v>0.61878142000000003</v>
      </c>
      <c r="H88" s="3">
        <v>1.20355141</v>
      </c>
      <c r="I88" s="3">
        <v>0.31468923999999998</v>
      </c>
      <c r="J88" s="3">
        <v>0.87019294999999997</v>
      </c>
      <c r="K88" s="3">
        <v>0.34732739000000001</v>
      </c>
      <c r="L88" s="8"/>
      <c r="M88" s="8"/>
      <c r="N88" s="8">
        <v>4.5643481914678299</v>
      </c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4.25" customHeight="1" x14ac:dyDescent="0.2">
      <c r="A89" s="3">
        <v>97</v>
      </c>
      <c r="B89" s="3">
        <v>0.65381456999999998</v>
      </c>
      <c r="C89" s="9">
        <v>0.17281716</v>
      </c>
      <c r="D89" s="3">
        <v>0.86613229000000003</v>
      </c>
      <c r="E89" s="3">
        <v>0.13536040999999999</v>
      </c>
      <c r="F89" s="3">
        <v>0.92240522999999996</v>
      </c>
      <c r="G89" s="3">
        <v>0.62018629000000003</v>
      </c>
      <c r="H89" s="3">
        <v>1.20628392</v>
      </c>
      <c r="I89" s="3">
        <v>0.31540370000000001</v>
      </c>
      <c r="J89" s="3">
        <v>0.87216861999999995</v>
      </c>
      <c r="K89" s="3">
        <v>0.34811596</v>
      </c>
      <c r="L89" s="8"/>
      <c r="M89" s="8"/>
      <c r="N89" s="8">
        <v>4.5747109785033802</v>
      </c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4.25" customHeight="1" x14ac:dyDescent="0.2">
      <c r="A90" s="3">
        <v>98</v>
      </c>
      <c r="B90" s="3">
        <v>0.65528041999999997</v>
      </c>
      <c r="C90" s="9">
        <v>0.17320461000000001</v>
      </c>
      <c r="D90" s="3">
        <v>0.86807416000000004</v>
      </c>
      <c r="E90" s="3">
        <v>0.13566389000000001</v>
      </c>
      <c r="F90" s="3">
        <v>0.92447325999999996</v>
      </c>
      <c r="G90" s="3">
        <v>0.62157673999999996</v>
      </c>
      <c r="H90" s="3">
        <v>1.2089884099999999</v>
      </c>
      <c r="I90" s="3">
        <v>0.31611083000000001</v>
      </c>
      <c r="J90" s="3">
        <v>0.87412402</v>
      </c>
      <c r="K90" s="3">
        <v>0.34889642999999998</v>
      </c>
      <c r="L90" s="8"/>
      <c r="M90" s="8"/>
      <c r="N90" s="8">
        <v>4.5849674786705696</v>
      </c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4.25" customHeight="1" x14ac:dyDescent="0.2">
      <c r="A91" s="3">
        <v>99</v>
      </c>
      <c r="B91" s="3">
        <v>0.65673139000000003</v>
      </c>
      <c r="C91" s="9">
        <v>0.17358814</v>
      </c>
      <c r="D91" s="3">
        <v>0.86999630999999999</v>
      </c>
      <c r="E91" s="3">
        <v>0.13596427999999999</v>
      </c>
      <c r="F91" s="3">
        <v>0.92652029999999996</v>
      </c>
      <c r="G91" s="3">
        <v>0.62295308000000005</v>
      </c>
      <c r="H91" s="3">
        <v>1.21166544</v>
      </c>
      <c r="I91" s="3">
        <v>0.31681079000000001</v>
      </c>
      <c r="J91" s="3">
        <v>0.87605957000000001</v>
      </c>
      <c r="K91" s="3">
        <v>0.34966898000000002</v>
      </c>
      <c r="L91" s="8"/>
      <c r="M91" s="8"/>
      <c r="N91" s="8">
        <v>4.5951198501345898</v>
      </c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4.25" customHeight="1" x14ac:dyDescent="0.2">
      <c r="A92" s="3">
        <v>100</v>
      </c>
      <c r="B92" s="3">
        <v>0.65816777999999998</v>
      </c>
      <c r="C92" s="9">
        <v>0.17396780000000001</v>
      </c>
      <c r="D92" s="3">
        <v>0.87189914999999996</v>
      </c>
      <c r="E92" s="3">
        <v>0.13626166000000001</v>
      </c>
      <c r="F92" s="3">
        <v>0.92854676000000003</v>
      </c>
      <c r="G92" s="3">
        <v>0.62431559000000003</v>
      </c>
      <c r="H92" s="3">
        <v>1.21431556</v>
      </c>
      <c r="I92" s="3">
        <v>0.31750370999999999</v>
      </c>
      <c r="J92" s="3">
        <v>0.87797566000000005</v>
      </c>
      <c r="K92" s="3">
        <v>0.35043376999999998</v>
      </c>
      <c r="L92" s="8"/>
      <c r="M92" s="8"/>
      <c r="N92" s="1">
        <v>4.60517018598809</v>
      </c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4.25" customHeight="1" x14ac:dyDescent="0.15"/>
    <row r="94" spans="1:24" ht="14.25" customHeight="1" x14ac:dyDescent="0.15"/>
    <row r="95" spans="1:24" ht="14.25" customHeight="1" x14ac:dyDescent="0.15"/>
    <row r="96" spans="1:24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5" width="7.6640625" customWidth="1"/>
    <col min="6" max="6" width="8.1640625" customWidth="1"/>
    <col min="7" max="26" width="7.6640625" customWidth="1"/>
  </cols>
  <sheetData>
    <row r="1" spans="1:11" ht="14.25" customHeight="1" x14ac:dyDescent="0.2">
      <c r="A1" s="1" t="s">
        <v>63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12</v>
      </c>
      <c r="B3" s="3">
        <v>3.77276E-3</v>
      </c>
      <c r="C3" s="3">
        <v>6.0427990000000001E-2</v>
      </c>
      <c r="D3" s="3">
        <v>-9.4375200000000006E-2</v>
      </c>
      <c r="E3" s="3">
        <v>-1.7127300000000002E-2</v>
      </c>
      <c r="F3" s="3">
        <v>-5.8224400000000003E-2</v>
      </c>
      <c r="G3" s="3">
        <v>-7.2899000000000005E-2</v>
      </c>
      <c r="H3" s="3">
        <v>-3.3113499999999997E-2</v>
      </c>
      <c r="I3" s="3">
        <v>-4.2826000000000001E-3</v>
      </c>
      <c r="J3" s="3">
        <v>-6.1250400000000003E-2</v>
      </c>
      <c r="K3" s="3">
        <v>2.5291950000000001E-2</v>
      </c>
    </row>
    <row r="4" spans="1:11" ht="14.25" customHeight="1" x14ac:dyDescent="0.2">
      <c r="A4" s="1" t="s">
        <v>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4.25" customHeight="1" x14ac:dyDescent="0.2">
      <c r="A5" s="1" t="s">
        <v>65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7" sqref="K7"/>
    </sheetView>
  </sheetViews>
  <sheetFormatPr baseColWidth="10" defaultColWidth="12.6640625" defaultRowHeight="15" customHeight="1" x14ac:dyDescent="0.15"/>
  <cols>
    <col min="1" max="10" width="7.6640625" customWidth="1"/>
    <col min="11" max="11" width="23.5" bestFit="1" customWidth="1"/>
    <col min="12" max="26" width="7.6640625" customWidth="1"/>
  </cols>
  <sheetData>
    <row r="1" spans="1:26" ht="14.25" customHeight="1" x14ac:dyDescent="0.2">
      <c r="A1" s="7" t="s">
        <v>66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">
      <c r="A3" s="3">
        <v>1</v>
      </c>
      <c r="B3" s="3">
        <v>-2.0647100000000002E-2</v>
      </c>
      <c r="C3" s="3">
        <v>2.5686580000000001E-2</v>
      </c>
      <c r="D3" s="3">
        <v>-2.4271999999999998E-2</v>
      </c>
      <c r="E3" s="3">
        <v>1.9165370000000001E-2</v>
      </c>
      <c r="F3" s="3">
        <v>4.595378E-2</v>
      </c>
      <c r="G3" s="3">
        <v>-7.2613E-3</v>
      </c>
      <c r="H3" s="3">
        <v>3.0224279999999999E-2</v>
      </c>
      <c r="I3" s="3">
        <v>-1.3521500000000001E-2</v>
      </c>
      <c r="J3" s="3">
        <v>-3.3521799999999997E-2</v>
      </c>
      <c r="K3" s="3">
        <v>1.0338450000000001E-2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">
      <c r="A4" s="3">
        <v>2</v>
      </c>
      <c r="B4" s="3">
        <v>-4.1294200000000003E-2</v>
      </c>
      <c r="C4" s="3">
        <v>5.1373170000000003E-2</v>
      </c>
      <c r="D4" s="3">
        <v>-4.8543999999999997E-2</v>
      </c>
      <c r="E4" s="3">
        <v>3.8330740000000002E-2</v>
      </c>
      <c r="F4" s="3">
        <v>9.1907550000000005E-2</v>
      </c>
      <c r="G4" s="3">
        <v>-1.45226E-2</v>
      </c>
      <c r="H4" s="3">
        <v>6.044857E-2</v>
      </c>
      <c r="I4" s="3">
        <v>-2.7043000000000001E-2</v>
      </c>
      <c r="J4" s="3">
        <v>-6.7043599999999995E-2</v>
      </c>
      <c r="K4" s="3">
        <v>2.067689E-2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">
      <c r="A5" s="3">
        <v>3</v>
      </c>
      <c r="B5" s="3">
        <v>-6.1941400000000001E-2</v>
      </c>
      <c r="C5" s="3">
        <v>7.7059749999999996E-2</v>
      </c>
      <c r="D5" s="3">
        <v>-7.2816000000000006E-2</v>
      </c>
      <c r="E5" s="3">
        <v>5.7496100000000001E-2</v>
      </c>
      <c r="F5" s="3">
        <v>0.13786133</v>
      </c>
      <c r="G5" s="3">
        <v>-2.1783899999999998E-2</v>
      </c>
      <c r="H5" s="3">
        <v>9.0672849999999999E-2</v>
      </c>
      <c r="I5" s="3">
        <v>-4.05644E-2</v>
      </c>
      <c r="J5" s="3">
        <v>-0.1005654</v>
      </c>
      <c r="K5" s="3">
        <v>3.1015339999999999E-2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">
      <c r="A6" s="3">
        <v>4</v>
      </c>
      <c r="B6" s="3">
        <v>-8.2588499999999995E-2</v>
      </c>
      <c r="C6" s="3">
        <v>0.10274634000000001</v>
      </c>
      <c r="D6" s="3">
        <v>-9.7088099999999997E-2</v>
      </c>
      <c r="E6" s="3">
        <v>7.6661469999999995E-2</v>
      </c>
      <c r="F6" s="3">
        <v>0.18381511</v>
      </c>
      <c r="G6" s="3">
        <v>-2.90453E-2</v>
      </c>
      <c r="H6" s="3">
        <v>0.12089713000000001</v>
      </c>
      <c r="I6" s="3">
        <v>-5.4085899999999999E-2</v>
      </c>
      <c r="J6" s="3">
        <v>-0.13408729999999999</v>
      </c>
      <c r="K6" s="3">
        <v>4.1353790000000001E-2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3">
        <v>5</v>
      </c>
      <c r="B7" s="3">
        <v>-0.1032356</v>
      </c>
      <c r="C7" s="3">
        <v>0.12843292000000001</v>
      </c>
      <c r="D7" s="3">
        <v>-0.1213601</v>
      </c>
      <c r="E7" s="3">
        <v>9.5826839999999996E-2</v>
      </c>
      <c r="F7" s="3">
        <v>0.22976888000000001</v>
      </c>
      <c r="G7" s="3">
        <v>-3.6306600000000001E-2</v>
      </c>
      <c r="H7" s="3">
        <v>0.15112141000000001</v>
      </c>
      <c r="I7" s="3">
        <v>-6.7607399999999998E-2</v>
      </c>
      <c r="J7" s="3">
        <v>-0.16760910000000001</v>
      </c>
      <c r="K7" s="3">
        <v>5.169224E-2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">
      <c r="A8" s="3">
        <v>6</v>
      </c>
      <c r="B8" s="3">
        <v>-0.1238827</v>
      </c>
      <c r="C8" s="3">
        <v>0.15411950999999999</v>
      </c>
      <c r="D8" s="3">
        <v>-0.14563209999999999</v>
      </c>
      <c r="E8" s="3">
        <v>0.11499221</v>
      </c>
      <c r="F8" s="3">
        <v>0.27572266000000001</v>
      </c>
      <c r="G8" s="3">
        <v>-4.35679E-2</v>
      </c>
      <c r="H8" s="3">
        <v>0.1813457</v>
      </c>
      <c r="I8" s="3">
        <v>-8.1128900000000004E-2</v>
      </c>
      <c r="J8" s="3">
        <v>-0.2011309</v>
      </c>
      <c r="K8" s="3">
        <v>6.2030679999999998E-2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">
      <c r="A9" s="3">
        <v>7</v>
      </c>
      <c r="B9" s="3">
        <v>-0.14452980000000001</v>
      </c>
      <c r="C9" s="3">
        <v>0.17980609</v>
      </c>
      <c r="D9" s="3">
        <v>-0.1699041</v>
      </c>
      <c r="E9" s="3">
        <v>0.13415757</v>
      </c>
      <c r="F9" s="3">
        <v>0.32167644000000001</v>
      </c>
      <c r="G9" s="3">
        <v>-5.0829199999999998E-2</v>
      </c>
      <c r="H9" s="3">
        <v>0.21156997999999999</v>
      </c>
      <c r="I9" s="3">
        <v>-9.4650300000000007E-2</v>
      </c>
      <c r="J9" s="3">
        <v>-0.23465269999999999</v>
      </c>
      <c r="K9" s="3">
        <v>7.2369130000000004E-2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">
      <c r="A10" s="3">
        <v>8</v>
      </c>
      <c r="B10" s="3">
        <v>-0.16517699999999999</v>
      </c>
      <c r="C10" s="3">
        <v>0.20549268000000001</v>
      </c>
      <c r="D10" s="3">
        <v>-0.19417609999999999</v>
      </c>
      <c r="E10" s="3">
        <v>0.15332293999999999</v>
      </c>
      <c r="F10" s="3">
        <v>0.36763021000000001</v>
      </c>
      <c r="G10" s="3">
        <v>-5.8090500000000003E-2</v>
      </c>
      <c r="H10" s="3">
        <v>0.24179426000000001</v>
      </c>
      <c r="I10" s="3">
        <v>-0.1081718</v>
      </c>
      <c r="J10" s="3">
        <v>-0.26817449999999998</v>
      </c>
      <c r="K10" s="3">
        <v>8.2707580000000003E-2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">
      <c r="A11" s="3">
        <v>9</v>
      </c>
      <c r="B11" s="3">
        <v>-0.18582409999999999</v>
      </c>
      <c r="C11" s="3">
        <v>0.23117926</v>
      </c>
      <c r="D11" s="3">
        <v>-0.21844810000000001</v>
      </c>
      <c r="E11" s="3">
        <v>0.17248831000000001</v>
      </c>
      <c r="F11" s="3">
        <v>0.41358399000000001</v>
      </c>
      <c r="G11" s="3">
        <v>-6.5351800000000002E-2</v>
      </c>
      <c r="H11" s="3">
        <v>0.27201855000000003</v>
      </c>
      <c r="I11" s="3">
        <v>-0.1216933</v>
      </c>
      <c r="J11" s="3">
        <v>-0.30169629999999997</v>
      </c>
      <c r="K11" s="3">
        <v>9.3046030000000002E-2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">
      <c r="A12" s="3">
        <v>10</v>
      </c>
      <c r="B12" s="3">
        <v>-0.20647119999999999</v>
      </c>
      <c r="C12" s="3">
        <v>0.25686585000000001</v>
      </c>
      <c r="D12" s="3">
        <v>-0.24272009999999999</v>
      </c>
      <c r="E12" s="3">
        <v>0.19165367999999999</v>
      </c>
      <c r="F12" s="3">
        <v>0.45953777000000001</v>
      </c>
      <c r="G12" s="3">
        <v>-7.2613200000000003E-2</v>
      </c>
      <c r="H12" s="3">
        <v>0.30224283000000002</v>
      </c>
      <c r="I12" s="3">
        <v>-0.1352148</v>
      </c>
      <c r="J12" s="3">
        <v>-0.33521810000000002</v>
      </c>
      <c r="K12" s="3">
        <v>0.10338447000000001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">
      <c r="A13" s="3">
        <v>11</v>
      </c>
      <c r="B13" s="3">
        <v>-0.2271183</v>
      </c>
      <c r="C13" s="3">
        <v>0.28255243000000002</v>
      </c>
      <c r="D13" s="3">
        <v>-0.26699220000000001</v>
      </c>
      <c r="E13" s="3">
        <v>0.21081905000000001</v>
      </c>
      <c r="F13" s="3">
        <v>0.50549153999999996</v>
      </c>
      <c r="G13" s="3">
        <v>-7.9874500000000001E-2</v>
      </c>
      <c r="H13" s="3">
        <v>0.33246711000000001</v>
      </c>
      <c r="I13" s="3">
        <v>-0.14873629999999999</v>
      </c>
      <c r="J13" s="3">
        <v>-0.36874000000000001</v>
      </c>
      <c r="K13" s="3">
        <v>0.11372292000000001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">
      <c r="A14" s="3">
        <v>12</v>
      </c>
      <c r="B14" s="3">
        <v>-0.2477654</v>
      </c>
      <c r="C14" s="3">
        <v>0.30823901999999997</v>
      </c>
      <c r="D14" s="3">
        <v>-0.29126419999999997</v>
      </c>
      <c r="E14" s="3">
        <v>0.22998441</v>
      </c>
      <c r="F14" s="3">
        <v>0.55144532000000002</v>
      </c>
      <c r="G14" s="3">
        <v>-8.7135799999999999E-2</v>
      </c>
      <c r="H14" s="3">
        <v>0.36269139</v>
      </c>
      <c r="I14" s="3">
        <v>-0.1622577</v>
      </c>
      <c r="J14" s="3">
        <v>-0.4022618</v>
      </c>
      <c r="K14" s="3">
        <v>0.12406137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">
      <c r="A15" s="3">
        <v>13</v>
      </c>
      <c r="B15" s="3">
        <v>-0.2684126</v>
      </c>
      <c r="C15" s="3">
        <v>0.33392559999999999</v>
      </c>
      <c r="D15" s="3">
        <v>-0.31553619999999999</v>
      </c>
      <c r="E15" s="3">
        <v>0.24914977999999999</v>
      </c>
      <c r="F15" s="3">
        <v>0.59739909999999996</v>
      </c>
      <c r="G15" s="3">
        <v>-9.4397099999999998E-2</v>
      </c>
      <c r="H15" s="3">
        <v>0.39291567999999999</v>
      </c>
      <c r="I15" s="3">
        <v>-0.1757792</v>
      </c>
      <c r="J15" s="3">
        <v>-0.43578359999999999</v>
      </c>
      <c r="K15" s="3">
        <v>0.13439981000000001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">
      <c r="A16" s="3">
        <v>14</v>
      </c>
      <c r="B16" s="3">
        <v>-0.28905969999999997</v>
      </c>
      <c r="C16" s="3">
        <v>0.35961218</v>
      </c>
      <c r="D16" s="3">
        <v>-0.3398082</v>
      </c>
      <c r="E16" s="3">
        <v>0.26831515</v>
      </c>
      <c r="F16" s="3">
        <v>0.64335286999999997</v>
      </c>
      <c r="G16" s="3">
        <v>-0.1016584</v>
      </c>
      <c r="H16" s="3">
        <v>0.42313995999999998</v>
      </c>
      <c r="I16" s="3">
        <v>-0.18930069999999999</v>
      </c>
      <c r="J16" s="3">
        <v>-0.46930539999999998</v>
      </c>
      <c r="K16" s="3">
        <v>0.14473826000000001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">
      <c r="A17" s="3">
        <v>15</v>
      </c>
      <c r="B17" s="3">
        <v>-0.3097068</v>
      </c>
      <c r="C17" s="3">
        <v>0.38529877000000001</v>
      </c>
      <c r="D17" s="3">
        <v>-0.36408020000000002</v>
      </c>
      <c r="E17" s="3">
        <v>0.28748052000000002</v>
      </c>
      <c r="F17" s="3">
        <v>0.68930665000000002</v>
      </c>
      <c r="G17" s="3">
        <v>-0.10891969999999999</v>
      </c>
      <c r="H17" s="3">
        <v>0.45336423999999997</v>
      </c>
      <c r="I17" s="3">
        <v>-0.20282220000000001</v>
      </c>
      <c r="J17" s="3">
        <v>-0.50282720000000003</v>
      </c>
      <c r="K17" s="3">
        <v>0.15507671000000001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">
      <c r="A18" s="3">
        <v>16</v>
      </c>
      <c r="B18" s="3">
        <v>-0.33035389999999998</v>
      </c>
      <c r="C18" s="3">
        <v>0.41098535000000003</v>
      </c>
      <c r="D18" s="3">
        <v>-0.38835219999999998</v>
      </c>
      <c r="E18" s="3">
        <v>0.30664587999999998</v>
      </c>
      <c r="F18" s="3">
        <v>0.73526042999999996</v>
      </c>
      <c r="G18" s="3">
        <v>-0.1161811</v>
      </c>
      <c r="H18" s="3">
        <v>0.48358853000000002</v>
      </c>
      <c r="I18" s="3">
        <v>-0.2163436</v>
      </c>
      <c r="J18" s="3">
        <v>-0.53634899999999996</v>
      </c>
      <c r="K18" s="3">
        <v>0.16541516000000001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">
      <c r="A19" s="3">
        <v>17</v>
      </c>
      <c r="B19" s="3">
        <v>-0.35100100000000001</v>
      </c>
      <c r="C19" s="3">
        <v>0.43667193999999998</v>
      </c>
      <c r="D19" s="3">
        <v>-0.4126242</v>
      </c>
      <c r="E19" s="3">
        <v>0.32581125</v>
      </c>
      <c r="F19" s="3">
        <v>0.78121419999999997</v>
      </c>
      <c r="G19" s="3">
        <v>-0.12344239999999999</v>
      </c>
      <c r="H19" s="3">
        <v>0.51381281000000001</v>
      </c>
      <c r="I19" s="3">
        <v>-0.22986509999999999</v>
      </c>
      <c r="J19" s="3">
        <v>-0.56987080000000001</v>
      </c>
      <c r="K19" s="3">
        <v>0.17575360000000001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">
      <c r="A20" s="3">
        <v>18</v>
      </c>
      <c r="B20" s="3">
        <v>-0.37164809999999998</v>
      </c>
      <c r="C20" s="3">
        <v>0.46235852</v>
      </c>
      <c r="D20" s="3">
        <v>-0.43689620000000001</v>
      </c>
      <c r="E20" s="3">
        <v>0.34497662000000001</v>
      </c>
      <c r="F20" s="3">
        <v>0.82716798000000002</v>
      </c>
      <c r="G20" s="3">
        <v>-0.13070370000000001</v>
      </c>
      <c r="H20" s="3">
        <v>0.54403709</v>
      </c>
      <c r="I20" s="3">
        <v>-0.24338660000000001</v>
      </c>
      <c r="J20" s="3">
        <v>-0.60339259999999995</v>
      </c>
      <c r="K20" s="3">
        <v>0.18609205000000001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">
      <c r="A21" s="3">
        <v>19</v>
      </c>
      <c r="B21" s="3">
        <v>-0.39229530000000001</v>
      </c>
      <c r="C21" s="3">
        <v>0.48804511</v>
      </c>
      <c r="D21" s="3">
        <v>-0.46116829999999998</v>
      </c>
      <c r="E21" s="3">
        <v>0.36414199000000003</v>
      </c>
      <c r="F21" s="3">
        <v>0.87312175999999997</v>
      </c>
      <c r="G21" s="3">
        <v>-0.137965</v>
      </c>
      <c r="H21" s="3">
        <v>0.57426136999999999</v>
      </c>
      <c r="I21" s="3">
        <v>-0.25690809999999997</v>
      </c>
      <c r="J21" s="3">
        <v>-0.63691450000000005</v>
      </c>
      <c r="K21" s="3">
        <v>0.19643050000000001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">
      <c r="A22" s="3">
        <v>20</v>
      </c>
      <c r="B22" s="3">
        <v>-0.41294239999999999</v>
      </c>
      <c r="C22" s="3">
        <v>0.51373168999999996</v>
      </c>
      <c r="D22" s="3">
        <v>-0.48544029999999999</v>
      </c>
      <c r="E22" s="3">
        <v>0.38330735999999999</v>
      </c>
      <c r="F22" s="3">
        <v>0.91907552999999997</v>
      </c>
      <c r="G22" s="3">
        <v>-0.1452263</v>
      </c>
      <c r="H22" s="3">
        <v>0.60448566000000004</v>
      </c>
      <c r="I22" s="3">
        <v>-0.27042959999999999</v>
      </c>
      <c r="J22" s="3">
        <v>-0.67043629999999999</v>
      </c>
      <c r="K22" s="3">
        <v>0.20676894000000001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">
      <c r="A23" s="3">
        <v>21</v>
      </c>
      <c r="B23" s="3">
        <v>-0.43358950000000002</v>
      </c>
      <c r="C23" s="3">
        <v>0.53941828000000003</v>
      </c>
      <c r="D23" s="3">
        <v>-0.50971230000000001</v>
      </c>
      <c r="E23" s="3">
        <v>0.40247272000000001</v>
      </c>
      <c r="F23" s="3">
        <v>0.96502931000000003</v>
      </c>
      <c r="G23" s="3">
        <v>-0.1524876</v>
      </c>
      <c r="H23" s="3">
        <v>0.63470994000000003</v>
      </c>
      <c r="I23" s="3">
        <v>-0.28395100000000001</v>
      </c>
      <c r="J23" s="3">
        <v>-0.70395810000000003</v>
      </c>
      <c r="K23" s="3">
        <v>0.21710739000000001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">
      <c r="A24" s="3">
        <v>22</v>
      </c>
      <c r="B24" s="3">
        <v>-0.45423659999999999</v>
      </c>
      <c r="C24" s="3">
        <v>0.56510486000000004</v>
      </c>
      <c r="D24" s="3">
        <v>-0.53398429999999997</v>
      </c>
      <c r="E24" s="3">
        <v>0.42163809000000002</v>
      </c>
      <c r="F24" s="3">
        <v>1.0109830900000001</v>
      </c>
      <c r="G24" s="3">
        <v>-0.159749</v>
      </c>
      <c r="H24" s="3">
        <v>0.66493422000000002</v>
      </c>
      <c r="I24" s="3">
        <v>-0.29747249999999997</v>
      </c>
      <c r="J24" s="3">
        <v>-0.73747989999999997</v>
      </c>
      <c r="K24" s="3">
        <v>0.22744584000000001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">
      <c r="A25" s="3">
        <v>23</v>
      </c>
      <c r="B25" s="3">
        <v>-0.47488370000000002</v>
      </c>
      <c r="C25" s="3">
        <v>0.59079145</v>
      </c>
      <c r="D25" s="3">
        <v>-0.55825630000000004</v>
      </c>
      <c r="E25" s="3">
        <v>0.44080345999999998</v>
      </c>
      <c r="F25" s="3">
        <v>1.0569368699999999</v>
      </c>
      <c r="G25" s="3">
        <v>-0.1670103</v>
      </c>
      <c r="H25" s="3">
        <v>0.69515850999999995</v>
      </c>
      <c r="I25" s="3">
        <v>-0.31099399999999999</v>
      </c>
      <c r="J25" s="3">
        <v>-0.77100170000000001</v>
      </c>
      <c r="K25" s="3">
        <v>0.23778429000000001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">
      <c r="A26" s="3">
        <v>24</v>
      </c>
      <c r="B26" s="3">
        <v>-0.4955309</v>
      </c>
      <c r="C26" s="3">
        <v>0.61647803000000001</v>
      </c>
      <c r="D26" s="3">
        <v>-0.5825283</v>
      </c>
      <c r="E26" s="3">
        <v>0.45996883</v>
      </c>
      <c r="F26" s="3">
        <v>1.10289064</v>
      </c>
      <c r="G26" s="3">
        <v>-0.1742716</v>
      </c>
      <c r="H26" s="3">
        <v>0.72538279000000006</v>
      </c>
      <c r="I26" s="3">
        <v>-0.32451550000000001</v>
      </c>
      <c r="J26" s="3">
        <v>-0.80452349999999995</v>
      </c>
      <c r="K26" s="3">
        <v>0.24812273000000001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">
      <c r="A27" s="3">
        <v>25</v>
      </c>
      <c r="B27" s="3">
        <v>-0.51617800000000003</v>
      </c>
      <c r="C27" s="3">
        <v>0.64216461999999996</v>
      </c>
      <c r="D27" s="3">
        <v>-0.60680029999999996</v>
      </c>
      <c r="E27" s="3">
        <v>0.47913419000000002</v>
      </c>
      <c r="F27" s="3">
        <v>1.1488444200000001</v>
      </c>
      <c r="G27" s="3">
        <v>-0.1815329</v>
      </c>
      <c r="H27" s="3">
        <v>0.75560707000000005</v>
      </c>
      <c r="I27" s="3">
        <v>-0.33803689999999997</v>
      </c>
      <c r="J27" s="3">
        <v>-0.83804529999999999</v>
      </c>
      <c r="K27" s="3">
        <v>0.25846118000000001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">
      <c r="A28" s="3">
        <v>26</v>
      </c>
      <c r="B28" s="3">
        <v>-0.53682510000000006</v>
      </c>
      <c r="C28" s="3">
        <v>0.66785119999999998</v>
      </c>
      <c r="D28" s="3">
        <v>-0.63107239999999998</v>
      </c>
      <c r="E28" s="3">
        <v>0.49829955999999997</v>
      </c>
      <c r="F28" s="3">
        <v>1.1947981999999999</v>
      </c>
      <c r="G28" s="3">
        <v>-0.1887942</v>
      </c>
      <c r="H28" s="3">
        <v>0.78583135000000004</v>
      </c>
      <c r="I28" s="3">
        <v>-0.35155839999999999</v>
      </c>
      <c r="J28" s="3">
        <v>-0.87156719999999999</v>
      </c>
      <c r="K28" s="3">
        <v>0.26879963000000001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">
      <c r="A29" s="3">
        <v>27</v>
      </c>
      <c r="B29" s="3">
        <v>-0.55747219999999997</v>
      </c>
      <c r="C29" s="3">
        <v>0.69353777999999999</v>
      </c>
      <c r="D29" s="3">
        <v>-0.65534440000000005</v>
      </c>
      <c r="E29" s="3">
        <v>0.51746493000000005</v>
      </c>
      <c r="F29" s="3">
        <v>1.24075197</v>
      </c>
      <c r="G29" s="3">
        <v>-0.19605549999999999</v>
      </c>
      <c r="H29" s="3">
        <v>0.81605563999999997</v>
      </c>
      <c r="I29" s="3">
        <v>-0.36507990000000001</v>
      </c>
      <c r="J29" s="3">
        <v>-0.90508900000000003</v>
      </c>
      <c r="K29" s="3">
        <v>0.27913808000000001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">
      <c r="A30" s="3">
        <v>28</v>
      </c>
      <c r="B30" s="3">
        <v>-0.5781193</v>
      </c>
      <c r="C30" s="3">
        <v>0.71922436999999995</v>
      </c>
      <c r="D30" s="3">
        <v>-0.67961640000000001</v>
      </c>
      <c r="E30" s="3">
        <v>0.5366303</v>
      </c>
      <c r="F30" s="3">
        <v>1.2867057500000001</v>
      </c>
      <c r="G30" s="3">
        <v>-0.20331679999999999</v>
      </c>
      <c r="H30" s="3">
        <v>0.84627991999999996</v>
      </c>
      <c r="I30" s="3">
        <v>-0.37860139999999998</v>
      </c>
      <c r="J30" s="3">
        <v>-0.93861079999999997</v>
      </c>
      <c r="K30" s="3">
        <v>0.28947652000000001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">
      <c r="A31" s="3">
        <v>29</v>
      </c>
      <c r="B31" s="3">
        <v>-0.59876649999999998</v>
      </c>
      <c r="C31" s="3">
        <v>0.74491094999999996</v>
      </c>
      <c r="D31" s="3">
        <v>-0.70388839999999997</v>
      </c>
      <c r="E31" s="3">
        <v>0.55579566999999996</v>
      </c>
      <c r="F31" s="3">
        <v>1.3326595299999999</v>
      </c>
      <c r="G31" s="3">
        <v>-0.21057819999999999</v>
      </c>
      <c r="H31" s="3">
        <v>0.87650419999999996</v>
      </c>
      <c r="I31" s="3">
        <v>-0.39212279999999999</v>
      </c>
      <c r="J31" s="3">
        <v>-0.97213260000000001</v>
      </c>
      <c r="K31" s="3">
        <v>0.29981497000000001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">
      <c r="A32" s="3">
        <v>30</v>
      </c>
      <c r="B32" s="3">
        <v>-0.61941360000000001</v>
      </c>
      <c r="C32" s="3">
        <v>0.77059754000000003</v>
      </c>
      <c r="D32" s="3">
        <v>-0.72816040000000004</v>
      </c>
      <c r="E32" s="3">
        <v>0.57496102999999998</v>
      </c>
      <c r="F32" s="3">
        <v>1.3786133</v>
      </c>
      <c r="G32" s="3">
        <v>-0.21783949999999999</v>
      </c>
      <c r="H32" s="3">
        <v>0.90672849</v>
      </c>
      <c r="I32" s="3">
        <v>-0.40564430000000001</v>
      </c>
      <c r="J32" s="3">
        <v>-1.0056544000000001</v>
      </c>
      <c r="K32" s="3">
        <v>0.31015342000000001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">
      <c r="A33" s="3">
        <v>31</v>
      </c>
      <c r="B33" s="3">
        <v>-0.64006070000000004</v>
      </c>
      <c r="C33" s="3">
        <v>0.79628412000000004</v>
      </c>
      <c r="D33" s="3">
        <v>-0.7524324</v>
      </c>
      <c r="E33" s="3">
        <v>0.59412640000000005</v>
      </c>
      <c r="F33" s="3">
        <v>1.4245670800000001</v>
      </c>
      <c r="G33" s="3">
        <v>-0.22510079999999999</v>
      </c>
      <c r="H33" s="3">
        <v>0.93695276999999999</v>
      </c>
      <c r="I33" s="3">
        <v>-0.41916579999999998</v>
      </c>
      <c r="J33" s="3">
        <v>-1.0391762</v>
      </c>
      <c r="K33" s="3">
        <v>0.32049186000000002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">
      <c r="A34" s="3">
        <v>32</v>
      </c>
      <c r="B34" s="3">
        <v>-0.66070779999999996</v>
      </c>
      <c r="C34" s="3">
        <v>0.82197070999999999</v>
      </c>
      <c r="D34" s="3">
        <v>-0.77670439999999996</v>
      </c>
      <c r="E34" s="3">
        <v>0.61329177000000001</v>
      </c>
      <c r="F34" s="3">
        <v>1.4705208599999999</v>
      </c>
      <c r="G34" s="3">
        <v>-0.23236209999999999</v>
      </c>
      <c r="H34" s="3">
        <v>0.96717704999999998</v>
      </c>
      <c r="I34" s="3">
        <v>-0.4326873</v>
      </c>
      <c r="J34" s="3">
        <v>-1.0726979999999999</v>
      </c>
      <c r="K34" s="3">
        <v>0.33083031000000002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">
      <c r="A35" s="3">
        <v>33</v>
      </c>
      <c r="B35" s="3">
        <v>-0.68135489999999999</v>
      </c>
      <c r="C35" s="3">
        <v>0.84765729000000001</v>
      </c>
      <c r="D35" s="3">
        <v>-0.80097649999999998</v>
      </c>
      <c r="E35" s="3">
        <v>0.63245713999999997</v>
      </c>
      <c r="F35" s="3">
        <v>1.51647463</v>
      </c>
      <c r="G35" s="3">
        <v>-0.23962339999999999</v>
      </c>
      <c r="H35" s="3">
        <v>0.99740134000000003</v>
      </c>
      <c r="I35" s="3">
        <v>-0.44620880000000002</v>
      </c>
      <c r="J35" s="3">
        <v>-1.1062198999999999</v>
      </c>
      <c r="K35" s="3">
        <v>0.34116876000000002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">
      <c r="A36" s="3">
        <v>34</v>
      </c>
      <c r="B36" s="3">
        <v>-0.70200209999999996</v>
      </c>
      <c r="C36" s="3">
        <v>0.87334387999999996</v>
      </c>
      <c r="D36" s="3">
        <v>-0.82524850000000005</v>
      </c>
      <c r="E36" s="3">
        <v>0.65162249999999999</v>
      </c>
      <c r="F36" s="3">
        <v>1.5624284100000001</v>
      </c>
      <c r="G36" s="3">
        <v>-0.24688470000000001</v>
      </c>
      <c r="H36" s="3">
        <v>1.02762562</v>
      </c>
      <c r="I36" s="3">
        <v>-0.45973019999999998</v>
      </c>
      <c r="J36" s="3">
        <v>-1.1397417000000001</v>
      </c>
      <c r="K36" s="3">
        <v>0.35150721000000001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">
      <c r="A37" s="3">
        <v>35</v>
      </c>
      <c r="B37" s="3">
        <v>-0.72264919999999999</v>
      </c>
      <c r="C37" s="3">
        <v>0.89903045999999998</v>
      </c>
      <c r="D37" s="3">
        <v>-0.84952050000000001</v>
      </c>
      <c r="E37" s="3">
        <v>0.67078786999999995</v>
      </c>
      <c r="F37" s="3">
        <v>1.6083821899999999</v>
      </c>
      <c r="G37" s="3">
        <v>-0.25414609999999999</v>
      </c>
      <c r="H37" s="3">
        <v>1.0578498999999999</v>
      </c>
      <c r="I37" s="3">
        <v>-0.4732517</v>
      </c>
      <c r="J37" s="3">
        <v>-1.1732635</v>
      </c>
      <c r="K37" s="3">
        <v>0.36184565000000002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">
      <c r="A38" s="3">
        <v>36</v>
      </c>
      <c r="B38" s="3">
        <v>-0.74329630000000002</v>
      </c>
      <c r="C38" s="3">
        <v>0.92471705000000004</v>
      </c>
      <c r="D38" s="3">
        <v>-0.87379249999999997</v>
      </c>
      <c r="E38" s="3">
        <v>0.68995324000000002</v>
      </c>
      <c r="F38" s="3">
        <v>1.65433596</v>
      </c>
      <c r="G38" s="3">
        <v>-0.26140740000000001</v>
      </c>
      <c r="H38" s="3">
        <v>1.08807418</v>
      </c>
      <c r="I38" s="3">
        <v>-0.48677320000000002</v>
      </c>
      <c r="J38" s="3">
        <v>-1.2067852999999999</v>
      </c>
      <c r="K38" s="3">
        <v>0.37218410000000002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">
      <c r="A39" s="3">
        <v>37</v>
      </c>
      <c r="B39" s="3">
        <v>-0.76394340000000005</v>
      </c>
      <c r="C39" s="3">
        <v>0.95040363000000005</v>
      </c>
      <c r="D39" s="3">
        <v>-0.89806450000000004</v>
      </c>
      <c r="E39" s="3">
        <v>0.70911860999999998</v>
      </c>
      <c r="F39" s="3">
        <v>1.7002897400000001</v>
      </c>
      <c r="G39" s="3">
        <v>-0.26866869999999998</v>
      </c>
      <c r="H39" s="3">
        <v>1.11829847</v>
      </c>
      <c r="I39" s="3">
        <v>-0.50029469999999998</v>
      </c>
      <c r="J39" s="3">
        <v>-1.2403071000000001</v>
      </c>
      <c r="K39" s="3">
        <v>0.38252255000000002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">
      <c r="A40" s="3">
        <v>38</v>
      </c>
      <c r="B40" s="3">
        <v>-0.78459049999999997</v>
      </c>
      <c r="C40" s="3">
        <v>0.97609022000000001</v>
      </c>
      <c r="D40" s="3">
        <v>-0.9223365</v>
      </c>
      <c r="E40" s="3">
        <v>0.72828398000000005</v>
      </c>
      <c r="F40" s="3">
        <v>1.7462435199999999</v>
      </c>
      <c r="G40" s="3">
        <v>-0.27593000000000001</v>
      </c>
      <c r="H40" s="3">
        <v>1.1485227499999999</v>
      </c>
      <c r="I40" s="3">
        <v>-0.5138161</v>
      </c>
      <c r="J40" s="3">
        <v>-1.2738289</v>
      </c>
      <c r="K40" s="3">
        <v>0.39286099000000002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">
      <c r="A41" s="3">
        <v>39</v>
      </c>
      <c r="B41" s="3">
        <v>-0.80523769999999995</v>
      </c>
      <c r="C41" s="3">
        <v>1.0017768</v>
      </c>
      <c r="D41" s="3">
        <v>-0.94660849999999996</v>
      </c>
      <c r="E41" s="3">
        <v>0.74744933999999996</v>
      </c>
      <c r="F41" s="3">
        <v>1.7921972900000001</v>
      </c>
      <c r="G41" s="3">
        <v>-0.28319129999999998</v>
      </c>
      <c r="H41" s="3">
        <v>1.17874703</v>
      </c>
      <c r="I41" s="3">
        <v>-0.52733759999999996</v>
      </c>
      <c r="J41" s="3">
        <v>-1.3073507</v>
      </c>
      <c r="K41" s="3">
        <v>0.40319944000000002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">
      <c r="A42" s="3">
        <v>40</v>
      </c>
      <c r="B42" s="3">
        <v>-0.82588479999999997</v>
      </c>
      <c r="C42" s="3">
        <v>1.0274633799999999</v>
      </c>
      <c r="D42" s="3">
        <v>-0.97088059999999998</v>
      </c>
      <c r="E42" s="3">
        <v>0.76661471000000003</v>
      </c>
      <c r="F42" s="3">
        <v>1.8381510700000001</v>
      </c>
      <c r="G42" s="3">
        <v>-0.29045260000000001</v>
      </c>
      <c r="H42" s="3">
        <v>1.2089713200000001</v>
      </c>
      <c r="I42" s="3">
        <v>-0.54085910000000004</v>
      </c>
      <c r="J42" s="3">
        <v>-1.3408726</v>
      </c>
      <c r="K42" s="3">
        <v>0.41353789000000002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">
      <c r="A43" s="3">
        <v>41</v>
      </c>
      <c r="B43" s="3">
        <v>-0.8465319</v>
      </c>
      <c r="C43" s="3">
        <v>1.05314997</v>
      </c>
      <c r="D43" s="3">
        <v>-0.99515260000000005</v>
      </c>
      <c r="E43" s="3">
        <v>0.78578007999999999</v>
      </c>
      <c r="F43" s="3">
        <v>1.8841048499999999</v>
      </c>
      <c r="G43" s="3">
        <v>-0.29771399999999998</v>
      </c>
      <c r="H43" s="3">
        <v>1.2391956</v>
      </c>
      <c r="I43" s="3">
        <v>-0.5543806</v>
      </c>
      <c r="J43" s="3">
        <v>-1.3743943999999999</v>
      </c>
      <c r="K43" s="3">
        <v>0.42387634000000002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">
      <c r="A44" s="3">
        <v>42</v>
      </c>
      <c r="B44" s="3">
        <v>-0.86717900000000003</v>
      </c>
      <c r="C44" s="3">
        <v>1.0788365499999999</v>
      </c>
      <c r="D44" s="3">
        <v>-1.0194246</v>
      </c>
      <c r="E44" s="3">
        <v>0.80494544999999995</v>
      </c>
      <c r="F44" s="3">
        <v>1.9300586200000001</v>
      </c>
      <c r="G44" s="3">
        <v>-0.3049753</v>
      </c>
      <c r="H44" s="3">
        <v>1.2694198800000001</v>
      </c>
      <c r="I44" s="3">
        <v>-0.56790209999999997</v>
      </c>
      <c r="J44" s="3">
        <v>-1.4079162000000001</v>
      </c>
      <c r="K44" s="3">
        <v>0.43421478000000002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">
      <c r="A45" s="3">
        <v>43</v>
      </c>
      <c r="B45" s="3">
        <v>-0.88782609999999995</v>
      </c>
      <c r="C45" s="3">
        <v>1.10452314</v>
      </c>
      <c r="D45" s="3">
        <v>-1.0436966000000001</v>
      </c>
      <c r="E45" s="3">
        <v>0.82411080999999997</v>
      </c>
      <c r="F45" s="3">
        <v>1.9760123999999999</v>
      </c>
      <c r="G45" s="3">
        <v>-0.31223659999999998</v>
      </c>
      <c r="H45" s="3">
        <v>1.2996441599999999</v>
      </c>
      <c r="I45" s="3">
        <v>-0.58142349999999998</v>
      </c>
      <c r="J45" s="3">
        <v>-1.441438</v>
      </c>
      <c r="K45" s="3">
        <v>0.44455323000000002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">
      <c r="A46" s="3">
        <v>44</v>
      </c>
      <c r="B46" s="3">
        <v>-0.90847319999999998</v>
      </c>
      <c r="C46" s="3">
        <v>1.1302097200000001</v>
      </c>
      <c r="D46" s="3">
        <v>-1.0679685999999999</v>
      </c>
      <c r="E46" s="3">
        <v>0.84327618000000004</v>
      </c>
      <c r="F46" s="3">
        <v>2.0219661800000002</v>
      </c>
      <c r="G46" s="3">
        <v>-0.3194979</v>
      </c>
      <c r="H46" s="3">
        <v>1.32986845</v>
      </c>
      <c r="I46" s="3">
        <v>-0.59494499999999995</v>
      </c>
      <c r="J46" s="3">
        <v>-1.4749597999999999</v>
      </c>
      <c r="K46" s="3">
        <v>0.45489168000000002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">
      <c r="A47" s="3">
        <v>45</v>
      </c>
      <c r="B47" s="3">
        <v>-0.92912039999999996</v>
      </c>
      <c r="C47" s="3">
        <v>1.1558963099999999</v>
      </c>
      <c r="D47" s="3">
        <v>-1.0922406</v>
      </c>
      <c r="E47" s="3">
        <v>0.86244155</v>
      </c>
      <c r="F47" s="3">
        <v>2.0679199499999998</v>
      </c>
      <c r="G47" s="3">
        <v>-0.32675920000000003</v>
      </c>
      <c r="H47" s="3">
        <v>1.3600927300000001</v>
      </c>
      <c r="I47" s="3">
        <v>-0.60846650000000002</v>
      </c>
      <c r="J47" s="3">
        <v>-1.5084816000000001</v>
      </c>
      <c r="K47" s="3">
        <v>0.46523013000000002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">
      <c r="A48" s="3">
        <v>46</v>
      </c>
      <c r="B48" s="3">
        <v>-0.94976749999999999</v>
      </c>
      <c r="C48" s="3">
        <v>1.1815828900000001</v>
      </c>
      <c r="D48" s="3">
        <v>-1.1165126000000001</v>
      </c>
      <c r="E48" s="3">
        <v>0.88160691999999996</v>
      </c>
      <c r="F48" s="3">
        <v>2.1138737299999999</v>
      </c>
      <c r="G48" s="3">
        <v>-0.3340205</v>
      </c>
      <c r="H48" s="3">
        <v>1.39031701</v>
      </c>
      <c r="I48" s="3">
        <v>-0.62198799999999999</v>
      </c>
      <c r="J48" s="3">
        <v>-1.5420034</v>
      </c>
      <c r="K48" s="3">
        <v>0.47556857000000002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">
      <c r="A49" s="3">
        <v>47</v>
      </c>
      <c r="B49" s="3">
        <v>-0.97041460000000002</v>
      </c>
      <c r="C49" s="3">
        <v>1.2072694799999999</v>
      </c>
      <c r="D49" s="3">
        <v>-1.1407847</v>
      </c>
      <c r="E49" s="3">
        <v>0.90077229000000003</v>
      </c>
      <c r="F49" s="3">
        <v>2.15982751</v>
      </c>
      <c r="G49" s="3">
        <v>-0.34128190000000003</v>
      </c>
      <c r="H49" s="3">
        <v>1.4205413</v>
      </c>
      <c r="I49" s="3">
        <v>-0.6355094</v>
      </c>
      <c r="J49" s="3">
        <v>-1.5755253</v>
      </c>
      <c r="K49" s="3">
        <v>0.48590702000000002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">
      <c r="A50" s="3">
        <v>48</v>
      </c>
      <c r="B50" s="3">
        <v>-0.99106170000000005</v>
      </c>
      <c r="C50" s="3">
        <v>1.23295606</v>
      </c>
      <c r="D50" s="3">
        <v>-1.1650567000000001</v>
      </c>
      <c r="E50" s="3">
        <v>0.91993765000000005</v>
      </c>
      <c r="F50" s="3">
        <v>2.2057812800000001</v>
      </c>
      <c r="G50" s="3">
        <v>-0.3485432</v>
      </c>
      <c r="H50" s="3">
        <v>1.4507655800000001</v>
      </c>
      <c r="I50" s="3">
        <v>-0.64903089999999997</v>
      </c>
      <c r="J50" s="3">
        <v>-1.6090471</v>
      </c>
      <c r="K50" s="3">
        <v>0.49624547000000002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">
      <c r="A51" s="3">
        <v>49</v>
      </c>
      <c r="B51" s="3">
        <v>-1.0117088000000001</v>
      </c>
      <c r="C51" s="3">
        <v>1.2586426500000001</v>
      </c>
      <c r="D51" s="3">
        <v>-1.1893286999999999</v>
      </c>
      <c r="E51" s="3">
        <v>0.93910302000000001</v>
      </c>
      <c r="F51" s="3">
        <v>2.2517350600000001</v>
      </c>
      <c r="G51" s="3">
        <v>-0.35580450000000002</v>
      </c>
      <c r="H51" s="3">
        <v>1.48098986</v>
      </c>
      <c r="I51" s="3">
        <v>-0.66255240000000004</v>
      </c>
      <c r="J51" s="3">
        <v>-1.6425689000000001</v>
      </c>
      <c r="K51" s="3">
        <v>0.50658391000000003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">
      <c r="A52" s="3">
        <v>50</v>
      </c>
      <c r="B52" s="3">
        <v>-1.0323560000000001</v>
      </c>
      <c r="C52" s="3">
        <v>1.28432923</v>
      </c>
      <c r="D52" s="3">
        <v>-1.2136007</v>
      </c>
      <c r="E52" s="3">
        <v>0.95826838999999997</v>
      </c>
      <c r="F52" s="3">
        <v>2.2976888400000002</v>
      </c>
      <c r="G52" s="3">
        <v>-0.36306579999999999</v>
      </c>
      <c r="H52" s="3">
        <v>1.5112141400000001</v>
      </c>
      <c r="I52" s="3">
        <v>-0.67607390000000001</v>
      </c>
      <c r="J52" s="3">
        <v>-1.6760907</v>
      </c>
      <c r="K52" s="3">
        <v>0.51692236000000003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">
      <c r="A53" s="3">
        <v>51</v>
      </c>
      <c r="B53" s="3">
        <v>-1.0530031</v>
      </c>
      <c r="C53" s="3">
        <v>1.3100158200000001</v>
      </c>
      <c r="D53" s="3">
        <v>-1.2378727</v>
      </c>
      <c r="E53" s="3">
        <v>0.97743376000000004</v>
      </c>
      <c r="F53" s="3">
        <v>2.3436426099999998</v>
      </c>
      <c r="G53" s="3">
        <v>-0.37032710000000002</v>
      </c>
      <c r="H53" s="3">
        <v>1.5414384299999999</v>
      </c>
      <c r="I53" s="3">
        <v>-0.68959539999999997</v>
      </c>
      <c r="J53" s="3">
        <v>-1.7096125</v>
      </c>
      <c r="K53" s="3">
        <v>0.52726081000000002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">
      <c r="A54" s="3">
        <v>52</v>
      </c>
      <c r="B54" s="3">
        <v>-1.0736502000000001</v>
      </c>
      <c r="C54" s="3">
        <v>1.3357024</v>
      </c>
      <c r="D54" s="3">
        <v>-1.2621446999999999</v>
      </c>
      <c r="E54" s="3">
        <v>0.99659911999999995</v>
      </c>
      <c r="F54" s="3">
        <v>2.3895963899999999</v>
      </c>
      <c r="G54" s="3">
        <v>-0.37758839999999999</v>
      </c>
      <c r="H54" s="3">
        <v>1.57166271</v>
      </c>
      <c r="I54" s="3">
        <v>-0.70311679999999999</v>
      </c>
      <c r="J54" s="3">
        <v>-1.7431342999999999</v>
      </c>
      <c r="K54" s="3">
        <v>0.53759926000000002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">
      <c r="A55" s="3">
        <v>53</v>
      </c>
      <c r="B55" s="3">
        <v>-1.0942973</v>
      </c>
      <c r="C55" s="3">
        <v>1.3613889800000001</v>
      </c>
      <c r="D55" s="3">
        <v>-1.2864167</v>
      </c>
      <c r="E55" s="3">
        <v>1.01576449</v>
      </c>
      <c r="F55" s="3">
        <v>2.43555017</v>
      </c>
      <c r="G55" s="3">
        <v>-0.38484970000000002</v>
      </c>
      <c r="H55" s="3">
        <v>1.6018869899999999</v>
      </c>
      <c r="I55" s="3">
        <v>-0.71663829999999995</v>
      </c>
      <c r="J55" s="3">
        <v>-1.7766561000000001</v>
      </c>
      <c r="K55" s="3">
        <v>0.54793769999999997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">
      <c r="A56" s="3">
        <v>54</v>
      </c>
      <c r="B56" s="3">
        <v>-1.1149443999999999</v>
      </c>
      <c r="C56" s="3">
        <v>1.3870755699999999</v>
      </c>
      <c r="D56" s="3">
        <v>-1.3106887</v>
      </c>
      <c r="E56" s="3">
        <v>1.0349298600000001</v>
      </c>
      <c r="F56" s="3">
        <v>2.4815039400000001</v>
      </c>
      <c r="G56" s="3">
        <v>-0.39211109999999999</v>
      </c>
      <c r="H56" s="3">
        <v>1.6321112799999999</v>
      </c>
      <c r="I56" s="3">
        <v>-0.73015980000000003</v>
      </c>
      <c r="J56" s="3">
        <v>-1.8101779</v>
      </c>
      <c r="K56" s="3">
        <v>0.55827614999999997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">
      <c r="A57" s="3">
        <v>55</v>
      </c>
      <c r="B57" s="3">
        <v>-1.1355915999999999</v>
      </c>
      <c r="C57" s="3">
        <v>1.41276215</v>
      </c>
      <c r="D57" s="3">
        <v>-1.3349607999999999</v>
      </c>
      <c r="E57" s="3">
        <v>1.0540952299999999</v>
      </c>
      <c r="F57" s="3">
        <v>2.5274577200000001</v>
      </c>
      <c r="G57" s="3">
        <v>-0.39937240000000002</v>
      </c>
      <c r="H57" s="3">
        <v>1.66233556</v>
      </c>
      <c r="I57" s="3">
        <v>-0.74368129999999999</v>
      </c>
      <c r="J57" s="3">
        <v>-1.8436998</v>
      </c>
      <c r="K57" s="3">
        <v>0.56861459999999997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">
      <c r="A58" s="3">
        <v>56</v>
      </c>
      <c r="B58" s="3">
        <v>-1.1562387000000001</v>
      </c>
      <c r="C58" s="3">
        <v>1.4384487399999999</v>
      </c>
      <c r="D58" s="3">
        <v>-1.3592328</v>
      </c>
      <c r="E58" s="3">
        <v>1.0732606</v>
      </c>
      <c r="F58" s="3">
        <v>2.5734115000000002</v>
      </c>
      <c r="G58" s="3">
        <v>-0.40663369999999999</v>
      </c>
      <c r="H58" s="3">
        <v>1.6925598399999999</v>
      </c>
      <c r="I58" s="3">
        <v>-0.75720270000000001</v>
      </c>
      <c r="J58" s="3">
        <v>-1.8772215999999999</v>
      </c>
      <c r="K58" s="3">
        <v>0.57895304000000003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">
      <c r="A59" s="3">
        <v>57</v>
      </c>
      <c r="B59" s="3">
        <v>-1.1768858</v>
      </c>
      <c r="C59" s="3">
        <v>1.46413532</v>
      </c>
      <c r="D59" s="3">
        <v>-1.3835048000000001</v>
      </c>
      <c r="E59" s="3">
        <v>1.0924259599999999</v>
      </c>
      <c r="F59" s="3">
        <v>2.6193652699999999</v>
      </c>
      <c r="G59" s="3">
        <v>-0.41389500000000001</v>
      </c>
      <c r="H59" s="3">
        <v>1.72278412</v>
      </c>
      <c r="I59" s="3">
        <v>-0.77072419999999997</v>
      </c>
      <c r="J59" s="3">
        <v>-1.9107434000000001</v>
      </c>
      <c r="K59" s="3">
        <v>0.58929149000000003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">
      <c r="A60" s="3">
        <v>58</v>
      </c>
      <c r="B60" s="3">
        <v>-1.1975328999999999</v>
      </c>
      <c r="C60" s="3">
        <v>1.4898219100000001</v>
      </c>
      <c r="D60" s="3">
        <v>-1.4077767999999999</v>
      </c>
      <c r="E60" s="3">
        <v>1.11159133</v>
      </c>
      <c r="F60" s="3">
        <v>2.6653190499999999</v>
      </c>
      <c r="G60" s="3">
        <v>-0.42115629999999998</v>
      </c>
      <c r="H60" s="3">
        <v>1.7530084100000001</v>
      </c>
      <c r="I60" s="3">
        <v>-0.78424570000000005</v>
      </c>
      <c r="J60" s="3">
        <v>-1.9442652</v>
      </c>
      <c r="K60" s="3">
        <v>0.59962994000000003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">
      <c r="A61" s="3">
        <v>59</v>
      </c>
      <c r="B61" s="3">
        <v>-1.21818</v>
      </c>
      <c r="C61" s="3">
        <v>1.51550849</v>
      </c>
      <c r="D61" s="3">
        <v>-1.4320488</v>
      </c>
      <c r="E61" s="3">
        <v>1.1307567000000001</v>
      </c>
      <c r="F61" s="3">
        <v>2.71127283</v>
      </c>
      <c r="G61" s="3">
        <v>-0.42841760000000001</v>
      </c>
      <c r="H61" s="3">
        <v>1.78323269</v>
      </c>
      <c r="I61" s="3">
        <v>-0.79776720000000001</v>
      </c>
      <c r="J61" s="3">
        <v>-1.977787</v>
      </c>
      <c r="K61" s="3">
        <v>0.60996839000000003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">
      <c r="A62" s="3">
        <v>60</v>
      </c>
      <c r="B62" s="3">
        <v>-1.2388272</v>
      </c>
      <c r="C62" s="3">
        <v>1.5411950800000001</v>
      </c>
      <c r="D62" s="3">
        <v>-1.4563208000000001</v>
      </c>
      <c r="E62" s="3">
        <v>1.1499220699999999</v>
      </c>
      <c r="F62" s="3">
        <v>2.7572266000000001</v>
      </c>
      <c r="G62" s="3">
        <v>-0.43567899999999998</v>
      </c>
      <c r="H62" s="3">
        <v>1.8134569700000001</v>
      </c>
      <c r="I62" s="3">
        <v>-0.81128869999999997</v>
      </c>
      <c r="J62" s="3">
        <v>-2.0113088000000001</v>
      </c>
      <c r="K62" s="3">
        <v>0.62030682999999998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">
      <c r="A63" s="3">
        <v>61</v>
      </c>
      <c r="B63" s="3">
        <v>-1.2594742999999999</v>
      </c>
      <c r="C63" s="3">
        <v>1.56688166</v>
      </c>
      <c r="D63" s="3">
        <v>-1.4805927999999999</v>
      </c>
      <c r="E63" s="3">
        <v>1.16908743</v>
      </c>
      <c r="F63" s="3">
        <v>2.8031803800000001</v>
      </c>
      <c r="G63" s="3">
        <v>-0.44294030000000001</v>
      </c>
      <c r="H63" s="3">
        <v>1.8436812600000001</v>
      </c>
      <c r="I63" s="3">
        <v>-0.82481009999999999</v>
      </c>
      <c r="J63" s="3">
        <v>-2.0448306000000001</v>
      </c>
      <c r="K63" s="3">
        <v>0.63064527999999997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">
      <c r="A64" s="3">
        <v>62</v>
      </c>
      <c r="B64" s="3">
        <v>-1.2801214000000001</v>
      </c>
      <c r="C64" s="3">
        <v>1.59256825</v>
      </c>
      <c r="D64" s="3">
        <v>-1.5048649000000001</v>
      </c>
      <c r="E64" s="3">
        <v>1.1882528000000001</v>
      </c>
      <c r="F64" s="3">
        <v>2.8491341600000002</v>
      </c>
      <c r="G64" s="3">
        <v>-0.45020159999999998</v>
      </c>
      <c r="H64" s="3">
        <v>1.87390554</v>
      </c>
      <c r="I64" s="3">
        <v>-0.83833159999999995</v>
      </c>
      <c r="J64" s="3">
        <v>-2.0783524999999998</v>
      </c>
      <c r="K64" s="3">
        <v>0.64098372999999997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">
      <c r="A65" s="3">
        <v>63</v>
      </c>
      <c r="B65" s="3">
        <v>-1.3007685</v>
      </c>
      <c r="C65" s="3">
        <v>1.6182548299999999</v>
      </c>
      <c r="D65" s="3">
        <v>-1.5291368999999999</v>
      </c>
      <c r="E65" s="3">
        <v>1.20741817</v>
      </c>
      <c r="F65" s="3">
        <v>2.8950879299999999</v>
      </c>
      <c r="G65" s="3">
        <v>-0.45746290000000001</v>
      </c>
      <c r="H65" s="3">
        <v>1.9041298200000001</v>
      </c>
      <c r="I65" s="3">
        <v>-0.85185310000000003</v>
      </c>
      <c r="J65" s="3">
        <v>-2.1118743000000002</v>
      </c>
      <c r="K65" s="3">
        <v>0.65132217999999997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">
      <c r="A66" s="3">
        <v>64</v>
      </c>
      <c r="B66" s="3">
        <v>-1.3214155999999999</v>
      </c>
      <c r="C66" s="3">
        <v>1.64394142</v>
      </c>
      <c r="D66" s="3">
        <v>-1.5534089</v>
      </c>
      <c r="E66" s="3">
        <v>1.22658354</v>
      </c>
      <c r="F66" s="3">
        <v>2.9410417099999999</v>
      </c>
      <c r="G66" s="3">
        <v>-0.46472419999999998</v>
      </c>
      <c r="H66" s="3">
        <v>1.9343541</v>
      </c>
      <c r="I66" s="3">
        <v>-0.86537459999999999</v>
      </c>
      <c r="J66" s="3">
        <v>-2.1453961000000001</v>
      </c>
      <c r="K66" s="3">
        <v>0.66166062000000003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">
      <c r="A67" s="3">
        <v>65</v>
      </c>
      <c r="B67" s="3">
        <v>-1.3420627999999999</v>
      </c>
      <c r="C67" s="3">
        <v>1.6696279999999999</v>
      </c>
      <c r="D67" s="3">
        <v>-1.5776809000000001</v>
      </c>
      <c r="E67" s="3">
        <v>1.2457489100000001</v>
      </c>
      <c r="F67" s="3">
        <v>2.98699549</v>
      </c>
      <c r="G67" s="3">
        <v>-0.4719855</v>
      </c>
      <c r="H67" s="3">
        <v>1.96457839</v>
      </c>
      <c r="I67" s="3">
        <v>-0.87889600000000001</v>
      </c>
      <c r="J67" s="3">
        <v>-2.1789179000000001</v>
      </c>
      <c r="K67" s="3">
        <v>0.67199907000000003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">
      <c r="A68" s="3">
        <v>66</v>
      </c>
      <c r="B68" s="3">
        <v>-1.3627099</v>
      </c>
      <c r="C68" s="3">
        <v>1.69531458</v>
      </c>
      <c r="D68" s="3">
        <v>-1.6019528999999999</v>
      </c>
      <c r="E68" s="3">
        <v>1.26491427</v>
      </c>
      <c r="F68" s="3">
        <v>3.03294927</v>
      </c>
      <c r="G68" s="3">
        <v>-0.47924689999999998</v>
      </c>
      <c r="H68" s="3">
        <v>1.9948026699999999</v>
      </c>
      <c r="I68" s="3">
        <v>-0.89241749999999997</v>
      </c>
      <c r="J68" s="3">
        <v>-2.2124397</v>
      </c>
      <c r="K68" s="3">
        <v>0.68233752000000003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">
      <c r="A69" s="3">
        <v>67</v>
      </c>
      <c r="B69" s="3">
        <v>-1.3833569999999999</v>
      </c>
      <c r="C69" s="3">
        <v>1.7210011700000001</v>
      </c>
      <c r="D69" s="3">
        <v>-1.6262249</v>
      </c>
      <c r="E69" s="3">
        <v>1.2840796400000001</v>
      </c>
      <c r="F69" s="3">
        <v>3.0789030400000001</v>
      </c>
      <c r="G69" s="3">
        <v>-0.4865082</v>
      </c>
      <c r="H69" s="3">
        <v>2.02502695</v>
      </c>
      <c r="I69" s="3">
        <v>-0.90593900000000005</v>
      </c>
      <c r="J69" s="3">
        <v>-2.2459614999999999</v>
      </c>
      <c r="K69" s="3">
        <v>0.69267595999999998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">
      <c r="A70" s="3">
        <v>68</v>
      </c>
      <c r="B70" s="3">
        <v>-1.4040041000000001</v>
      </c>
      <c r="C70" s="3">
        <v>1.74668775</v>
      </c>
      <c r="D70" s="3">
        <v>-1.6504969</v>
      </c>
      <c r="E70" s="3">
        <v>1.3032450099999999</v>
      </c>
      <c r="F70" s="3">
        <v>3.1248568200000002</v>
      </c>
      <c r="G70" s="3">
        <v>-0.49376949999999997</v>
      </c>
      <c r="H70" s="3">
        <v>2.05525124</v>
      </c>
      <c r="I70" s="3">
        <v>-0.91946050000000001</v>
      </c>
      <c r="J70" s="3">
        <v>-2.2794832999999999</v>
      </c>
      <c r="K70" s="3">
        <v>0.70301440999999998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">
      <c r="A71" s="3">
        <v>69</v>
      </c>
      <c r="B71" s="3">
        <v>-1.4246512</v>
      </c>
      <c r="C71" s="3">
        <v>1.77237434</v>
      </c>
      <c r="D71" s="3">
        <v>-1.674769</v>
      </c>
      <c r="E71" s="3">
        <v>1.32241038</v>
      </c>
      <c r="F71" s="3">
        <v>3.1708105999999998</v>
      </c>
      <c r="G71" s="3">
        <v>-0.5010308</v>
      </c>
      <c r="H71" s="3">
        <v>2.0854755200000001</v>
      </c>
      <c r="I71" s="3">
        <v>-0.93298199999999998</v>
      </c>
      <c r="J71" s="3">
        <v>-2.3130052000000001</v>
      </c>
      <c r="K71" s="3">
        <v>0.71335285999999998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">
      <c r="A72" s="3">
        <v>70</v>
      </c>
      <c r="B72" s="3">
        <v>-1.4452984</v>
      </c>
      <c r="C72" s="3">
        <v>1.79806092</v>
      </c>
      <c r="D72" s="3">
        <v>-1.699041</v>
      </c>
      <c r="E72" s="3">
        <v>1.3415757399999999</v>
      </c>
      <c r="F72" s="3">
        <v>3.2167643699999999</v>
      </c>
      <c r="G72" s="3">
        <v>-0.50829210000000002</v>
      </c>
      <c r="H72" s="3">
        <v>2.1156997999999998</v>
      </c>
      <c r="I72" s="3">
        <v>-0.94650339999999999</v>
      </c>
      <c r="J72" s="3">
        <v>-2.346527</v>
      </c>
      <c r="K72" s="3">
        <v>0.72369130999999998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">
      <c r="A73" s="3">
        <v>71</v>
      </c>
      <c r="B73" s="3">
        <v>-1.4659454999999999</v>
      </c>
      <c r="C73" s="3">
        <v>1.82374751</v>
      </c>
      <c r="D73" s="3">
        <v>-1.7233130000000001</v>
      </c>
      <c r="E73" s="3">
        <v>1.36074111</v>
      </c>
      <c r="F73" s="3">
        <v>3.26271815</v>
      </c>
      <c r="G73" s="3">
        <v>-0.51555340000000005</v>
      </c>
      <c r="H73" s="3">
        <v>2.1459240799999999</v>
      </c>
      <c r="I73" s="3">
        <v>-0.96002489999999996</v>
      </c>
      <c r="J73" s="3">
        <v>-2.3800488</v>
      </c>
      <c r="K73" s="3">
        <v>0.73402975000000004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">
      <c r="A74" s="3">
        <v>72</v>
      </c>
      <c r="B74" s="3">
        <v>-1.4865926</v>
      </c>
      <c r="C74" s="3">
        <v>1.8494340899999999</v>
      </c>
      <c r="D74" s="3">
        <v>-1.7475849999999999</v>
      </c>
      <c r="E74" s="3">
        <v>1.37990648</v>
      </c>
      <c r="F74" s="3">
        <v>3.30867193</v>
      </c>
      <c r="G74" s="3">
        <v>-0.52281480000000002</v>
      </c>
      <c r="H74" s="3">
        <v>2.1761483699999999</v>
      </c>
      <c r="I74" s="3">
        <v>-0.97354640000000003</v>
      </c>
      <c r="J74" s="3">
        <v>-2.4135705999999999</v>
      </c>
      <c r="K74" s="3">
        <v>0.74436820000000004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">
      <c r="A75" s="3">
        <v>73</v>
      </c>
      <c r="B75" s="3">
        <v>-1.5072397</v>
      </c>
      <c r="C75" s="3">
        <v>1.87512068</v>
      </c>
      <c r="D75" s="3">
        <v>-1.771857</v>
      </c>
      <c r="E75" s="3">
        <v>1.3990718499999999</v>
      </c>
      <c r="F75" s="3">
        <v>3.3546257000000002</v>
      </c>
      <c r="G75" s="3">
        <v>-0.53007610000000005</v>
      </c>
      <c r="H75" s="3">
        <v>2.20637265</v>
      </c>
      <c r="I75" s="3">
        <v>-0.9870679</v>
      </c>
      <c r="J75" s="3">
        <v>-2.4470923999999998</v>
      </c>
      <c r="K75" s="3">
        <v>0.75470665000000003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">
      <c r="A76" s="3">
        <v>74</v>
      </c>
      <c r="B76" s="3">
        <v>-1.5278868000000001</v>
      </c>
      <c r="C76" s="3">
        <v>1.9008072600000001</v>
      </c>
      <c r="D76" s="3">
        <v>-1.7961290000000001</v>
      </c>
      <c r="E76" s="3">
        <v>1.41823722</v>
      </c>
      <c r="F76" s="3">
        <v>3.4005794800000002</v>
      </c>
      <c r="G76" s="3">
        <v>-0.53733739999999997</v>
      </c>
      <c r="H76" s="3">
        <v>2.2365969300000001</v>
      </c>
      <c r="I76" s="3">
        <v>-1.0005892999999999</v>
      </c>
      <c r="J76" s="3">
        <v>-2.4806142000000002</v>
      </c>
      <c r="K76" s="3">
        <v>0.76504508999999998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">
      <c r="A77" s="3">
        <v>75</v>
      </c>
      <c r="B77" s="3">
        <v>-1.5485339</v>
      </c>
      <c r="C77" s="3">
        <v>1.92649385</v>
      </c>
      <c r="D77" s="3">
        <v>-1.8204009999999999</v>
      </c>
      <c r="E77" s="3">
        <v>1.4374025800000001</v>
      </c>
      <c r="F77" s="3">
        <v>3.4465332599999998</v>
      </c>
      <c r="G77" s="3">
        <v>-0.54459869999999999</v>
      </c>
      <c r="H77" s="3">
        <v>2.2668212200000002</v>
      </c>
      <c r="I77" s="3">
        <v>-1.0141108000000001</v>
      </c>
      <c r="J77" s="3">
        <v>-2.5141360000000001</v>
      </c>
      <c r="K77" s="3">
        <v>0.77538353999999998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">
      <c r="A78" s="3">
        <v>76</v>
      </c>
      <c r="B78" s="3">
        <v>-1.5691811</v>
      </c>
      <c r="C78" s="3">
        <v>1.9521804300000001</v>
      </c>
      <c r="D78" s="3">
        <v>-1.8446731000000001</v>
      </c>
      <c r="E78" s="3">
        <v>1.4565679499999999</v>
      </c>
      <c r="F78" s="3">
        <v>3.4924870299999999</v>
      </c>
      <c r="G78" s="3">
        <v>-0.55186000000000002</v>
      </c>
      <c r="H78" s="3">
        <v>2.2970454999999999</v>
      </c>
      <c r="I78" s="3">
        <v>-1.0276323000000001</v>
      </c>
      <c r="J78" s="3">
        <v>-2.5476578999999999</v>
      </c>
      <c r="K78" s="3">
        <v>0.78572198999999998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">
      <c r="A79" s="3">
        <v>77</v>
      </c>
      <c r="B79" s="3">
        <v>-1.5898281999999999</v>
      </c>
      <c r="C79" s="3">
        <v>1.9778670199999999</v>
      </c>
      <c r="D79" s="3">
        <v>-1.8689450999999999</v>
      </c>
      <c r="E79" s="3">
        <v>1.47573332</v>
      </c>
      <c r="F79" s="3">
        <v>3.53844081</v>
      </c>
      <c r="G79" s="3">
        <v>-0.55912130000000004</v>
      </c>
      <c r="H79" s="3">
        <v>2.32726978</v>
      </c>
      <c r="I79" s="3">
        <v>-1.0411538</v>
      </c>
      <c r="J79" s="3">
        <v>-2.5811796999999999</v>
      </c>
      <c r="K79" s="3">
        <v>0.79606043999999998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">
      <c r="A80" s="3">
        <v>78</v>
      </c>
      <c r="B80" s="3">
        <v>-1.6104753000000001</v>
      </c>
      <c r="C80" s="3">
        <v>2.0035536</v>
      </c>
      <c r="D80" s="3">
        <v>-1.8932171</v>
      </c>
      <c r="E80" s="3">
        <v>1.4948986900000001</v>
      </c>
      <c r="F80" s="3">
        <v>3.58439459</v>
      </c>
      <c r="G80" s="3">
        <v>-0.56638259999999996</v>
      </c>
      <c r="H80" s="3">
        <v>2.3574940600000001</v>
      </c>
      <c r="I80" s="3">
        <v>-1.0546753</v>
      </c>
      <c r="J80" s="3">
        <v>-2.6147014999999998</v>
      </c>
      <c r="K80" s="3">
        <v>0.80639888000000004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">
      <c r="A81" s="3">
        <v>79</v>
      </c>
      <c r="B81" s="3">
        <v>-1.6311224</v>
      </c>
      <c r="C81" s="3">
        <v>2.0292401799999999</v>
      </c>
      <c r="D81" s="3">
        <v>-1.9174891000000001</v>
      </c>
      <c r="E81" s="3">
        <v>1.51406405</v>
      </c>
      <c r="F81" s="3">
        <v>3.6303483600000002</v>
      </c>
      <c r="G81" s="3">
        <v>-0.57364400000000004</v>
      </c>
      <c r="H81" s="3">
        <v>2.3877183500000001</v>
      </c>
      <c r="I81" s="3">
        <v>-1.0681967000000001</v>
      </c>
      <c r="J81" s="3">
        <v>-2.6482233000000002</v>
      </c>
      <c r="K81" s="3">
        <v>0.81673733000000004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">
      <c r="A82" s="3">
        <v>80</v>
      </c>
      <c r="B82" s="3">
        <v>-1.6517694999999999</v>
      </c>
      <c r="C82" s="3">
        <v>2.0549267699999998</v>
      </c>
      <c r="D82" s="3">
        <v>-1.9417610999999999</v>
      </c>
      <c r="E82" s="3">
        <v>1.5332294200000001</v>
      </c>
      <c r="F82" s="3">
        <v>3.6763021400000002</v>
      </c>
      <c r="G82" s="3">
        <v>-0.58090529999999996</v>
      </c>
      <c r="H82" s="3">
        <v>2.4179426300000002</v>
      </c>
      <c r="I82" s="3">
        <v>-1.0817182000000001</v>
      </c>
      <c r="J82" s="3">
        <v>-2.6817451000000001</v>
      </c>
      <c r="K82" s="3">
        <v>0.82707578000000004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">
      <c r="A83" s="3">
        <v>81</v>
      </c>
      <c r="B83" s="3">
        <v>-1.6724167000000001</v>
      </c>
      <c r="C83" s="3">
        <v>2.0806133500000001</v>
      </c>
      <c r="D83" s="3">
        <v>-1.9660331</v>
      </c>
      <c r="E83" s="3">
        <v>1.5523947899999999</v>
      </c>
      <c r="F83" s="3">
        <v>3.7222559199999998</v>
      </c>
      <c r="G83" s="3">
        <v>-0.58816659999999998</v>
      </c>
      <c r="H83" s="3">
        <v>2.4481669099999999</v>
      </c>
      <c r="I83" s="3">
        <v>-1.0952397</v>
      </c>
      <c r="J83" s="3">
        <v>-2.7152669</v>
      </c>
      <c r="K83" s="3">
        <v>0.83741423000000004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">
      <c r="A84" s="3">
        <v>82</v>
      </c>
      <c r="B84" s="3">
        <v>-1.6930638</v>
      </c>
      <c r="C84" s="3">
        <v>2.10629994</v>
      </c>
      <c r="D84" s="3">
        <v>-1.9903051</v>
      </c>
      <c r="E84" s="3">
        <v>1.57156016</v>
      </c>
      <c r="F84" s="3">
        <v>3.7682096899999999</v>
      </c>
      <c r="G84" s="3">
        <v>-0.59542790000000001</v>
      </c>
      <c r="H84" s="3">
        <v>2.4783911999999999</v>
      </c>
      <c r="I84" s="3">
        <v>-1.1087612</v>
      </c>
      <c r="J84" s="3">
        <v>-2.7487887</v>
      </c>
      <c r="K84" s="3">
        <v>0.84775266999999999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">
      <c r="A85" s="3">
        <v>83</v>
      </c>
      <c r="B85" s="3">
        <v>-1.7137108999999999</v>
      </c>
      <c r="C85" s="3">
        <v>2.1319865199999999</v>
      </c>
      <c r="D85" s="3">
        <v>-2.0145772000000002</v>
      </c>
      <c r="E85" s="3">
        <v>1.5907255300000001</v>
      </c>
      <c r="F85" s="3">
        <v>3.81416347</v>
      </c>
      <c r="G85" s="3">
        <v>-0.60268920000000004</v>
      </c>
      <c r="H85" s="3">
        <v>2.50861548</v>
      </c>
      <c r="I85" s="3">
        <v>-1.1222825999999999</v>
      </c>
      <c r="J85" s="3">
        <v>-2.7823104999999999</v>
      </c>
      <c r="K85" s="3">
        <v>0.85809111999999998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">
      <c r="A86" s="3">
        <v>84</v>
      </c>
      <c r="B86" s="3">
        <v>-1.7343580000000001</v>
      </c>
      <c r="C86" s="3">
        <v>2.1576731100000002</v>
      </c>
      <c r="D86" s="3">
        <v>-2.0388492</v>
      </c>
      <c r="E86" s="3">
        <v>1.60989089</v>
      </c>
      <c r="F86" s="3">
        <v>3.8601172500000001</v>
      </c>
      <c r="G86" s="3">
        <v>-0.60995049999999995</v>
      </c>
      <c r="H86" s="3">
        <v>2.5388397600000001</v>
      </c>
      <c r="I86" s="3">
        <v>-1.1358041000000001</v>
      </c>
      <c r="J86" s="3">
        <v>-2.8158324000000001</v>
      </c>
      <c r="K86" s="3">
        <v>0.86842956999999998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">
      <c r="A87" s="3">
        <v>85</v>
      </c>
      <c r="B87" s="3">
        <v>-1.7550051</v>
      </c>
      <c r="C87" s="3">
        <v>2.1833596900000001</v>
      </c>
      <c r="D87" s="3">
        <v>-2.0631211999999999</v>
      </c>
      <c r="E87" s="3">
        <v>1.62905626</v>
      </c>
      <c r="F87" s="3">
        <v>3.9060710200000002</v>
      </c>
      <c r="G87" s="3">
        <v>-0.61721190000000004</v>
      </c>
      <c r="H87" s="3">
        <v>2.5690640400000002</v>
      </c>
      <c r="I87" s="3">
        <v>-1.1493256000000001</v>
      </c>
      <c r="J87" s="3">
        <v>-2.8493542000000001</v>
      </c>
      <c r="K87" s="3">
        <v>0.87876801000000004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">
      <c r="A88" s="3">
        <v>86</v>
      </c>
      <c r="B88" s="3">
        <v>-1.7756523</v>
      </c>
      <c r="C88" s="3">
        <v>2.2090462799999999</v>
      </c>
      <c r="D88" s="3">
        <v>-2.0873932000000002</v>
      </c>
      <c r="E88" s="3">
        <v>1.6482216300000001</v>
      </c>
      <c r="F88" s="3">
        <v>3.9520247999999998</v>
      </c>
      <c r="G88" s="3">
        <v>-0.62447319999999995</v>
      </c>
      <c r="H88" s="3">
        <v>2.5992883299999998</v>
      </c>
      <c r="I88" s="3">
        <v>-1.1628471</v>
      </c>
      <c r="J88" s="3">
        <v>-2.882876</v>
      </c>
      <c r="K88" s="3">
        <v>0.88910646000000004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">
      <c r="A89" s="3">
        <v>87</v>
      </c>
      <c r="B89" s="3">
        <v>-1.7962994000000001</v>
      </c>
      <c r="C89" s="3">
        <v>2.2347328599999998</v>
      </c>
      <c r="D89" s="3">
        <v>-2.1116652</v>
      </c>
      <c r="E89" s="3">
        <v>1.667387</v>
      </c>
      <c r="F89" s="3">
        <v>3.9979785799999998</v>
      </c>
      <c r="G89" s="3">
        <v>-0.63173449999999998</v>
      </c>
      <c r="H89" s="3">
        <v>2.6295126099999999</v>
      </c>
      <c r="I89" s="3">
        <v>-1.1763684999999999</v>
      </c>
      <c r="J89" s="3">
        <v>-2.9163977999999999</v>
      </c>
      <c r="K89" s="3">
        <v>0.89944491000000004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">
      <c r="A90" s="3">
        <v>88</v>
      </c>
      <c r="B90" s="3">
        <v>-1.8169465</v>
      </c>
      <c r="C90" s="3">
        <v>2.2604194500000001</v>
      </c>
      <c r="D90" s="3">
        <v>-2.1359371999999999</v>
      </c>
      <c r="E90" s="3">
        <v>1.6865523600000001</v>
      </c>
      <c r="F90" s="3">
        <v>4.0439323500000004</v>
      </c>
      <c r="G90" s="3">
        <v>-0.6389958</v>
      </c>
      <c r="H90" s="3">
        <v>2.65973689</v>
      </c>
      <c r="I90" s="3">
        <v>-1.1898899999999999</v>
      </c>
      <c r="J90" s="3">
        <v>-2.9499195999999999</v>
      </c>
      <c r="K90" s="3">
        <v>0.90978336000000004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">
      <c r="A91" s="3">
        <v>89</v>
      </c>
      <c r="B91" s="3">
        <v>-1.8375935999999999</v>
      </c>
      <c r="C91" s="3">
        <v>2.28610603</v>
      </c>
      <c r="D91" s="3">
        <v>-2.1602092000000002</v>
      </c>
      <c r="E91" s="3">
        <v>1.7057177299999999</v>
      </c>
      <c r="F91" s="3">
        <v>4.08988613</v>
      </c>
      <c r="G91" s="3">
        <v>-0.64625710000000003</v>
      </c>
      <c r="H91" s="3">
        <v>2.6899611800000001</v>
      </c>
      <c r="I91" s="3">
        <v>-1.2034115000000001</v>
      </c>
      <c r="J91" s="3">
        <v>-2.9834413999999998</v>
      </c>
      <c r="K91" s="3">
        <v>0.92012179999999999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">
      <c r="A92" s="3">
        <v>90</v>
      </c>
      <c r="B92" s="3">
        <v>-1.8582407000000001</v>
      </c>
      <c r="C92" s="3">
        <v>2.3117926199999999</v>
      </c>
      <c r="D92" s="3">
        <v>-2.1844812</v>
      </c>
      <c r="E92" s="3">
        <v>1.7248831</v>
      </c>
      <c r="F92" s="3">
        <v>4.1358399099999996</v>
      </c>
      <c r="G92" s="3">
        <v>-0.65351840000000005</v>
      </c>
      <c r="H92" s="3">
        <v>2.7201854600000002</v>
      </c>
      <c r="I92" s="3">
        <v>-1.216933</v>
      </c>
      <c r="J92" s="3">
        <v>-3.0169632000000002</v>
      </c>
      <c r="K92" s="3">
        <v>0.93046024999999999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">
      <c r="A93" s="3">
        <v>91</v>
      </c>
      <c r="B93" s="3">
        <v>-1.8788879000000001</v>
      </c>
      <c r="C93" s="3">
        <v>2.3374792000000002</v>
      </c>
      <c r="D93" s="3">
        <v>-2.2087533000000001</v>
      </c>
      <c r="E93" s="3">
        <v>1.7440484700000001</v>
      </c>
      <c r="F93" s="3">
        <v>4.1817936800000002</v>
      </c>
      <c r="G93" s="3">
        <v>-0.66077980000000003</v>
      </c>
      <c r="H93" s="3">
        <v>2.7504097399999998</v>
      </c>
      <c r="I93" s="3">
        <v>-1.2304545</v>
      </c>
      <c r="J93" s="3">
        <v>-3.0504850999999999</v>
      </c>
      <c r="K93" s="3">
        <v>0.94079869999999999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">
      <c r="A94" s="3">
        <v>92</v>
      </c>
      <c r="B94" s="3">
        <v>-1.899535</v>
      </c>
      <c r="C94" s="3">
        <v>2.3631657800000001</v>
      </c>
      <c r="D94" s="3">
        <v>-2.2330253</v>
      </c>
      <c r="E94" s="3">
        <v>1.7632138399999999</v>
      </c>
      <c r="F94" s="3">
        <v>4.2277474599999998</v>
      </c>
      <c r="G94" s="3">
        <v>-0.66804110000000005</v>
      </c>
      <c r="H94" s="3">
        <v>2.7806340299999999</v>
      </c>
      <c r="I94" s="3">
        <v>-1.2439758999999999</v>
      </c>
      <c r="J94" s="3">
        <v>-3.0840068999999999</v>
      </c>
      <c r="K94" s="3">
        <v>0.95113714000000005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">
      <c r="A95" s="3">
        <v>93</v>
      </c>
      <c r="B95" s="3">
        <v>-1.9201820999999999</v>
      </c>
      <c r="C95" s="3">
        <v>2.3888523699999999</v>
      </c>
      <c r="D95" s="3">
        <v>-2.2572972999999998</v>
      </c>
      <c r="E95" s="3">
        <v>1.7823792000000001</v>
      </c>
      <c r="F95" s="3">
        <v>4.2737012400000003</v>
      </c>
      <c r="G95" s="3">
        <v>-0.67530239999999997</v>
      </c>
      <c r="H95" s="3">
        <v>2.81085831</v>
      </c>
      <c r="I95" s="3">
        <v>-1.2574974000000001</v>
      </c>
      <c r="J95" s="3">
        <v>-3.1175286999999998</v>
      </c>
      <c r="K95" s="3">
        <v>0.96147559000000005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">
      <c r="A96" s="3">
        <v>94</v>
      </c>
      <c r="B96" s="3">
        <v>-1.9408292</v>
      </c>
      <c r="C96" s="3">
        <v>2.4145389499999999</v>
      </c>
      <c r="D96" s="3">
        <v>-2.2815693000000001</v>
      </c>
      <c r="E96" s="3">
        <v>1.8015445699999999</v>
      </c>
      <c r="F96" s="3">
        <v>4.31965501</v>
      </c>
      <c r="G96" s="3">
        <v>-0.6825637</v>
      </c>
      <c r="H96" s="3">
        <v>2.8410825900000001</v>
      </c>
      <c r="I96" s="3">
        <v>-1.2710189000000001</v>
      </c>
      <c r="J96" s="3">
        <v>-3.1510505000000002</v>
      </c>
      <c r="K96" s="3">
        <v>0.97181404000000005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">
      <c r="A97" s="3">
        <v>95</v>
      </c>
      <c r="B97" s="3">
        <v>-1.9614763</v>
      </c>
      <c r="C97" s="3">
        <v>2.4402255400000001</v>
      </c>
      <c r="D97" s="3">
        <v>-2.3058413</v>
      </c>
      <c r="E97" s="3">
        <v>1.82070994</v>
      </c>
      <c r="F97" s="3">
        <v>4.3656087899999996</v>
      </c>
      <c r="G97" s="3">
        <v>-0.68982500000000002</v>
      </c>
      <c r="H97" s="3">
        <v>2.8713068700000002</v>
      </c>
      <c r="I97" s="3">
        <v>-1.2845404</v>
      </c>
      <c r="J97" s="3">
        <v>-3.1845723000000001</v>
      </c>
      <c r="K97" s="3">
        <v>0.98215249000000004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">
      <c r="A98" s="3">
        <v>96</v>
      </c>
      <c r="B98" s="3">
        <v>-1.9821234999999999</v>
      </c>
      <c r="C98" s="3">
        <v>2.46591212</v>
      </c>
      <c r="D98" s="3">
        <v>-2.3301132999999998</v>
      </c>
      <c r="E98" s="3">
        <v>1.83987531</v>
      </c>
      <c r="F98" s="3">
        <v>4.4115625700000001</v>
      </c>
      <c r="G98" s="3">
        <v>-0.69708630000000005</v>
      </c>
      <c r="H98" s="3">
        <v>2.9015311600000002</v>
      </c>
      <c r="I98" s="3">
        <v>-1.2980617999999999</v>
      </c>
      <c r="J98" s="3">
        <v>-3.2180941000000001</v>
      </c>
      <c r="K98" s="3">
        <v>0.99249092999999999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">
      <c r="A99" s="3">
        <v>97</v>
      </c>
      <c r="B99" s="3">
        <v>-2.0027705999999998</v>
      </c>
      <c r="C99" s="3">
        <v>2.4915987099999999</v>
      </c>
      <c r="D99" s="3">
        <v>-2.3543853000000001</v>
      </c>
      <c r="E99" s="3">
        <v>1.85904067</v>
      </c>
      <c r="F99" s="3">
        <v>4.4575163399999997</v>
      </c>
      <c r="G99" s="3">
        <v>-0.70434770000000002</v>
      </c>
      <c r="H99" s="3">
        <v>2.9317554399999999</v>
      </c>
      <c r="I99" s="3">
        <v>-1.3115832999999999</v>
      </c>
      <c r="J99" s="3">
        <v>-3.2516159</v>
      </c>
      <c r="K99" s="3">
        <v>1.0028293800000001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">
      <c r="A100" s="3">
        <v>98</v>
      </c>
      <c r="B100" s="3">
        <v>-2.0234177</v>
      </c>
      <c r="C100" s="3">
        <v>2.5172852899999998</v>
      </c>
      <c r="D100" s="3">
        <v>-2.3786573999999998</v>
      </c>
      <c r="E100" s="3">
        <v>1.87820604</v>
      </c>
      <c r="F100" s="3">
        <v>4.5034701200000002</v>
      </c>
      <c r="G100" s="3">
        <v>-0.71160900000000005</v>
      </c>
      <c r="H100" s="3">
        <v>2.96197972</v>
      </c>
      <c r="I100" s="3">
        <v>-1.3251048000000001</v>
      </c>
      <c r="J100" s="3">
        <v>-3.2851378000000002</v>
      </c>
      <c r="K100" s="3">
        <v>1.01316783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">
      <c r="A101" s="3">
        <v>99</v>
      </c>
      <c r="B101" s="3">
        <v>-2.0440648000000001</v>
      </c>
      <c r="C101" s="3">
        <v>2.5429718800000001</v>
      </c>
      <c r="D101" s="3">
        <v>-2.4029294000000001</v>
      </c>
      <c r="E101" s="3">
        <v>1.8973714100000001</v>
      </c>
      <c r="F101" s="3">
        <v>4.5494238999999999</v>
      </c>
      <c r="G101" s="3">
        <v>-0.71887029999999996</v>
      </c>
      <c r="H101" s="3">
        <v>2.99220401</v>
      </c>
      <c r="I101" s="3">
        <v>-1.3386263</v>
      </c>
      <c r="J101" s="3">
        <v>-3.3186596000000002</v>
      </c>
      <c r="K101" s="3">
        <v>1.0235062800000001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">
      <c r="A102" s="3">
        <v>100</v>
      </c>
      <c r="B102" s="3">
        <v>-2.0647118999999998</v>
      </c>
      <c r="C102" s="3">
        <v>2.56865846</v>
      </c>
      <c r="D102" s="3">
        <v>-2.4272014</v>
      </c>
      <c r="E102" s="3">
        <v>1.9165367799999999</v>
      </c>
      <c r="F102" s="3">
        <v>4.5953776700000004</v>
      </c>
      <c r="G102" s="3">
        <v>-0.72613159999999999</v>
      </c>
      <c r="H102" s="3">
        <v>3.0224282900000001</v>
      </c>
      <c r="I102" s="3">
        <v>-1.3521478</v>
      </c>
      <c r="J102" s="3">
        <v>-3.3521814000000001</v>
      </c>
      <c r="K102" s="3">
        <v>1.0338447200000001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15"/>
    <row r="104" spans="1:26" ht="14.25" customHeight="1" x14ac:dyDescent="0.15"/>
    <row r="105" spans="1:26" ht="14.25" customHeight="1" x14ac:dyDescent="0.15"/>
    <row r="106" spans="1:26" ht="14.25" customHeight="1" x14ac:dyDescent="0.15"/>
    <row r="107" spans="1:26" ht="14.25" customHeight="1" x14ac:dyDescent="0.15"/>
    <row r="108" spans="1:26" ht="14.25" customHeight="1" x14ac:dyDescent="0.15"/>
    <row r="109" spans="1:26" ht="14.25" customHeight="1" x14ac:dyDescent="0.15"/>
    <row r="110" spans="1:26" ht="14.25" customHeight="1" x14ac:dyDescent="0.15"/>
    <row r="111" spans="1:26" ht="14.25" customHeight="1" x14ac:dyDescent="0.15"/>
    <row r="112" spans="1:26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9" width="7.6640625" customWidth="1"/>
    <col min="10" max="10" width="8.83203125" customWidth="1"/>
    <col min="11" max="11" width="23.5" bestFit="1" customWidth="1"/>
    <col min="12" max="26" width="7.6640625" customWidth="1"/>
  </cols>
  <sheetData>
    <row r="1" spans="1:11" ht="14.25" customHeight="1" x14ac:dyDescent="0.2">
      <c r="A1" s="7" t="s">
        <v>67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3">
        <v>1</v>
      </c>
      <c r="B3" s="3">
        <v>2.01439E-3</v>
      </c>
      <c r="C3" s="3">
        <v>-0.4752226</v>
      </c>
      <c r="D3" s="3">
        <v>5.518203E-2</v>
      </c>
      <c r="E3" s="3">
        <v>-0.41620180000000001</v>
      </c>
      <c r="F3" s="3">
        <v>6.3100580000000003E-2</v>
      </c>
      <c r="G3" s="3">
        <v>-0.50269949999999997</v>
      </c>
      <c r="H3" s="3">
        <v>5.2022020000000002E-2</v>
      </c>
      <c r="I3" s="3">
        <v>-0.50109000000000004</v>
      </c>
      <c r="J3" s="3">
        <v>8.6864490000000003E-2</v>
      </c>
      <c r="K3" s="3">
        <v>-0.47066279999999999</v>
      </c>
    </row>
    <row r="4" spans="1:11" ht="14.25" customHeight="1" x14ac:dyDescent="0.2">
      <c r="A4" s="3">
        <v>2</v>
      </c>
      <c r="B4" s="3">
        <v>4.02879E-3</v>
      </c>
      <c r="C4" s="3">
        <v>-0.95044510000000004</v>
      </c>
      <c r="D4" s="3">
        <v>0.11036406999999999</v>
      </c>
      <c r="E4" s="3">
        <v>-0.83240369999999997</v>
      </c>
      <c r="F4" s="3">
        <v>-5.2447500000000001E-2</v>
      </c>
      <c r="G4" s="3">
        <v>0.39557700000000001</v>
      </c>
      <c r="H4" s="3">
        <v>0.10404403</v>
      </c>
      <c r="I4" s="3">
        <v>-1.0021800000000001</v>
      </c>
      <c r="J4" s="3">
        <v>0.17372898000000001</v>
      </c>
      <c r="K4" s="3">
        <v>-0.94132570000000004</v>
      </c>
    </row>
    <row r="5" spans="1:11" ht="14.25" customHeight="1" x14ac:dyDescent="0.2">
      <c r="A5" s="3">
        <v>3</v>
      </c>
      <c r="B5" s="3">
        <v>6.0431800000000004E-3</v>
      </c>
      <c r="C5" s="3">
        <v>-1.4256677</v>
      </c>
      <c r="D5" s="3">
        <v>0.1655461</v>
      </c>
      <c r="E5" s="3">
        <v>-1.2486055</v>
      </c>
      <c r="F5" s="3">
        <v>-7.8671199999999997E-2</v>
      </c>
      <c r="G5" s="3">
        <v>0.59336549999999999</v>
      </c>
      <c r="H5" s="3">
        <v>0.15606605000000001</v>
      </c>
      <c r="I5" s="3">
        <v>-1.5032700999999999</v>
      </c>
      <c r="J5" s="3">
        <v>0.26059346999999999</v>
      </c>
      <c r="K5" s="3">
        <v>-1.4119885000000001</v>
      </c>
    </row>
    <row r="6" spans="1:11" ht="14.25" customHeight="1" x14ac:dyDescent="0.2">
      <c r="A6" s="3">
        <v>4</v>
      </c>
      <c r="B6" s="3">
        <v>8.05758E-3</v>
      </c>
      <c r="C6" s="3">
        <v>-1.9008902000000001</v>
      </c>
      <c r="D6" s="3">
        <v>0.22072812999999999</v>
      </c>
      <c r="E6" s="3">
        <v>-1.6648073000000001</v>
      </c>
      <c r="F6" s="3">
        <v>-0.104895</v>
      </c>
      <c r="G6" s="3">
        <v>0.79115400000000002</v>
      </c>
      <c r="H6" s="3">
        <v>0.20808807000000001</v>
      </c>
      <c r="I6" s="3">
        <v>-2.0043601</v>
      </c>
      <c r="J6" s="3">
        <v>0.34745797</v>
      </c>
      <c r="K6" s="3">
        <v>-1.8826514000000001</v>
      </c>
    </row>
    <row r="7" spans="1:11" ht="14.25" customHeight="1" x14ac:dyDescent="0.2">
      <c r="A7" s="3">
        <v>5</v>
      </c>
      <c r="B7" s="3">
        <v>1.007197E-2</v>
      </c>
      <c r="C7" s="3">
        <v>-2.3761128</v>
      </c>
      <c r="D7" s="3">
        <v>0.27591017000000001</v>
      </c>
      <c r="E7" s="3">
        <v>-2.0810091000000002</v>
      </c>
      <c r="F7" s="3">
        <v>-0.1311187</v>
      </c>
      <c r="G7" s="3">
        <v>0.98894249000000001</v>
      </c>
      <c r="H7" s="3">
        <v>0.26011008000000002</v>
      </c>
      <c r="I7" s="3">
        <v>-2.5054501</v>
      </c>
      <c r="J7" s="3">
        <v>0.43432246000000002</v>
      </c>
      <c r="K7" s="3">
        <v>-2.3533141999999998</v>
      </c>
    </row>
    <row r="8" spans="1:11" ht="14.25" customHeight="1" x14ac:dyDescent="0.2">
      <c r="A8" s="3">
        <v>6</v>
      </c>
      <c r="B8" s="3">
        <v>1.2086370000000001E-2</v>
      </c>
      <c r="C8" s="3">
        <v>-2.8513354</v>
      </c>
      <c r="D8" s="3">
        <v>0.3310922</v>
      </c>
      <c r="E8" s="3">
        <v>-2.4972110000000001</v>
      </c>
      <c r="F8" s="3">
        <v>-0.1573425</v>
      </c>
      <c r="G8" s="3">
        <v>1.18673099</v>
      </c>
      <c r="H8" s="3">
        <v>0.31213210000000002</v>
      </c>
      <c r="I8" s="3">
        <v>-3.0065401</v>
      </c>
      <c r="J8" s="3">
        <v>0.52118695000000004</v>
      </c>
      <c r="K8" s="3">
        <v>-2.8239770000000002</v>
      </c>
    </row>
    <row r="9" spans="1:11" ht="14.25" customHeight="1" x14ac:dyDescent="0.2">
      <c r="A9" s="3">
        <v>7</v>
      </c>
      <c r="B9" s="3">
        <v>1.410076E-2</v>
      </c>
      <c r="C9" s="3">
        <v>-3.3265579000000001</v>
      </c>
      <c r="D9" s="3">
        <v>0.38627423999999999</v>
      </c>
      <c r="E9" s="3">
        <v>-2.9134128000000001</v>
      </c>
      <c r="F9" s="3">
        <v>-0.18356620000000001</v>
      </c>
      <c r="G9" s="3">
        <v>1.38451949</v>
      </c>
      <c r="H9" s="3">
        <v>0.36415412000000003</v>
      </c>
      <c r="I9" s="3">
        <v>-3.5076301999999999</v>
      </c>
      <c r="J9" s="3">
        <v>0.60805144</v>
      </c>
      <c r="K9" s="3">
        <v>-3.2946399</v>
      </c>
    </row>
    <row r="10" spans="1:11" ht="14.25" customHeight="1" x14ac:dyDescent="0.2">
      <c r="A10" s="3">
        <v>8</v>
      </c>
      <c r="B10" s="3">
        <v>1.6115150000000002E-2</v>
      </c>
      <c r="C10" s="3">
        <v>-3.8017805</v>
      </c>
      <c r="D10" s="3">
        <v>0.44145626999999998</v>
      </c>
      <c r="E10" s="3">
        <v>-3.3296146000000002</v>
      </c>
      <c r="F10" s="3">
        <v>-0.20979</v>
      </c>
      <c r="G10" s="3">
        <v>1.5823079900000001</v>
      </c>
      <c r="H10" s="3">
        <v>0.41617614000000003</v>
      </c>
      <c r="I10" s="3">
        <v>-4.0087202</v>
      </c>
      <c r="J10" s="3">
        <v>0.69491592999999996</v>
      </c>
      <c r="K10" s="3">
        <v>-3.7653026999999999</v>
      </c>
    </row>
    <row r="11" spans="1:11" ht="14.25" customHeight="1" x14ac:dyDescent="0.2">
      <c r="A11" s="3">
        <v>9</v>
      </c>
      <c r="B11" s="3">
        <v>1.8129550000000001E-2</v>
      </c>
      <c r="C11" s="3">
        <v>-4.2770029999999997</v>
      </c>
      <c r="D11" s="3">
        <v>0.49663829999999998</v>
      </c>
      <c r="E11" s="3">
        <v>-3.7458165000000001</v>
      </c>
      <c r="F11" s="3">
        <v>-0.23601369999999999</v>
      </c>
      <c r="G11" s="3">
        <v>1.78009649</v>
      </c>
      <c r="H11" s="3">
        <v>0.46819814999999998</v>
      </c>
      <c r="I11" s="3">
        <v>-4.5098102000000004</v>
      </c>
      <c r="J11" s="3">
        <v>0.78178042000000003</v>
      </c>
      <c r="K11" s="3">
        <v>-4.2359654999999998</v>
      </c>
    </row>
    <row r="12" spans="1:11" ht="14.25" customHeight="1" x14ac:dyDescent="0.2">
      <c r="A12" s="3">
        <v>10</v>
      </c>
      <c r="B12" s="3">
        <v>2.0143939999999999E-2</v>
      </c>
      <c r="C12" s="3">
        <v>-4.7522256</v>
      </c>
      <c r="D12" s="3">
        <v>0.55182034000000002</v>
      </c>
      <c r="E12" s="3">
        <v>-4.1620182999999997</v>
      </c>
      <c r="F12" s="3">
        <v>-0.26223750000000001</v>
      </c>
      <c r="G12" s="3">
        <v>1.97788499</v>
      </c>
      <c r="H12" s="3">
        <v>0.52022016999999998</v>
      </c>
      <c r="I12" s="3">
        <v>-5.0109002</v>
      </c>
      <c r="J12" s="3">
        <v>0.86864492000000004</v>
      </c>
      <c r="K12" s="3">
        <v>-4.7066283999999996</v>
      </c>
    </row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K5" sqref="K5"/>
    </sheetView>
  </sheetViews>
  <sheetFormatPr baseColWidth="10" defaultColWidth="12.6640625" defaultRowHeight="15" customHeight="1" x14ac:dyDescent="0.15"/>
  <cols>
    <col min="1" max="1" width="11.5" customWidth="1"/>
    <col min="2" max="2" width="17.33203125" bestFit="1" customWidth="1"/>
    <col min="3" max="10" width="7.6640625" customWidth="1"/>
    <col min="11" max="11" width="23.5" bestFit="1" customWidth="1"/>
    <col min="12" max="26" width="7.6640625" customWidth="1"/>
  </cols>
  <sheetData>
    <row r="1" spans="1:11" ht="14.25" customHeight="1" x14ac:dyDescent="0.2">
      <c r="A1" s="2" t="s">
        <v>68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2" t="s">
        <v>37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2" t="s">
        <v>21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ht="14.25" customHeight="1" x14ac:dyDescent="0.2">
      <c r="A4" s="1" t="s">
        <v>13</v>
      </c>
      <c r="B4" s="3">
        <v>0.20251016999999999</v>
      </c>
      <c r="C4" s="3">
        <v>0.22959582000000001</v>
      </c>
      <c r="D4" s="3">
        <v>0.19867546</v>
      </c>
      <c r="E4" s="3">
        <v>0.1340383</v>
      </c>
      <c r="F4" s="3">
        <v>-0.35476380000000002</v>
      </c>
      <c r="G4" s="3">
        <v>-0.37792619999999999</v>
      </c>
      <c r="H4" s="3">
        <v>0.47943580000000002</v>
      </c>
      <c r="I4" s="3">
        <v>9.3781840000000005E-2</v>
      </c>
      <c r="J4" s="3">
        <v>-0.15512390000000001</v>
      </c>
      <c r="K4" s="3">
        <v>-5.58477E-2</v>
      </c>
    </row>
    <row r="5" spans="1:11" ht="14.25" customHeight="1" x14ac:dyDescent="0.2">
      <c r="A5" s="1" t="s">
        <v>69</v>
      </c>
      <c r="B5" s="3">
        <v>0.46988368000000003</v>
      </c>
      <c r="C5" s="3">
        <v>0.40186460000000002</v>
      </c>
      <c r="D5" s="3">
        <v>0.45369429</v>
      </c>
      <c r="E5" s="3">
        <v>0.38725679000000002</v>
      </c>
      <c r="F5" s="3">
        <v>0.29638841999999999</v>
      </c>
      <c r="G5" s="3">
        <v>0.30245396000000002</v>
      </c>
      <c r="H5" s="3">
        <v>0.73788925999999999</v>
      </c>
      <c r="I5" s="3">
        <v>0.46582622000000001</v>
      </c>
      <c r="J5" s="3">
        <v>0.37489854</v>
      </c>
      <c r="K5" s="3">
        <v>0.40232528000000001</v>
      </c>
    </row>
    <row r="6" spans="1:11" ht="14.25" customHeight="1" x14ac:dyDescent="0.2">
      <c r="A6" s="1" t="s">
        <v>50</v>
      </c>
      <c r="B6" s="3">
        <v>0.65950871</v>
      </c>
      <c r="C6" s="3">
        <v>0.68401582000000005</v>
      </c>
      <c r="D6" s="3">
        <v>0.74746385000000004</v>
      </c>
      <c r="E6" s="3">
        <v>0.71477458999999999</v>
      </c>
      <c r="F6" s="3">
        <v>0.40854857</v>
      </c>
      <c r="G6" s="3">
        <v>0.40306435000000002</v>
      </c>
      <c r="H6" s="3">
        <v>0.97516093999999998</v>
      </c>
      <c r="I6" s="3">
        <v>0.63015465000000004</v>
      </c>
      <c r="J6" s="3">
        <v>0.40941079000000002</v>
      </c>
      <c r="K6" s="3">
        <v>0.52149904999999996</v>
      </c>
    </row>
    <row r="7" spans="1:11" ht="14.25" customHeight="1" x14ac:dyDescent="0.2">
      <c r="A7" s="1" t="s">
        <v>43</v>
      </c>
      <c r="B7" s="3">
        <v>0.11929467000000001</v>
      </c>
      <c r="C7" s="3">
        <v>0.12225221</v>
      </c>
      <c r="D7" s="3">
        <v>0.10618306</v>
      </c>
      <c r="E7" s="3">
        <v>1.635112E-2</v>
      </c>
      <c r="F7" s="3">
        <v>-0.51215940000000004</v>
      </c>
      <c r="G7" s="3">
        <v>-0.51480879999999996</v>
      </c>
      <c r="H7" s="3">
        <v>0.61674494999999996</v>
      </c>
      <c r="I7" s="3">
        <v>7.9772529999999994E-2</v>
      </c>
      <c r="J7" s="3">
        <v>-0.20050899999999999</v>
      </c>
      <c r="K7" s="3">
        <v>-8.8033E-2</v>
      </c>
    </row>
    <row r="8" spans="1:11" ht="14.25" customHeight="1" x14ac:dyDescent="0.2">
      <c r="A8" s="1" t="s">
        <v>32</v>
      </c>
      <c r="B8" s="3">
        <v>8.0109100000000003E-2</v>
      </c>
      <c r="C8" s="3">
        <v>3.3173569999999999E-2</v>
      </c>
      <c r="D8" s="3">
        <v>0.30197301999999998</v>
      </c>
      <c r="E8" s="3">
        <v>5.6644840000000002E-2</v>
      </c>
      <c r="F8" s="3">
        <v>-2.5915000000000001E-3</v>
      </c>
      <c r="G8" s="3">
        <v>-8.12837E-2</v>
      </c>
      <c r="H8" s="3">
        <v>0.47382809999999997</v>
      </c>
      <c r="I8" s="3">
        <v>6.4055650000000006E-2</v>
      </c>
      <c r="J8" s="3">
        <v>-3.9442499999999998E-2</v>
      </c>
      <c r="K8" s="3">
        <v>1.001894E-2</v>
      </c>
    </row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1" width="7.6640625" customWidth="1"/>
    <col min="2" max="2" width="17.33203125" bestFit="1" customWidth="1"/>
    <col min="3" max="10" width="7.6640625" customWidth="1"/>
    <col min="11" max="11" width="23.5" bestFit="1" customWidth="1"/>
    <col min="12" max="26" width="7.6640625" customWidth="1"/>
  </cols>
  <sheetData>
    <row r="1" spans="1:11" ht="14.25" customHeight="1" x14ac:dyDescent="0.2">
      <c r="A1" s="1" t="s">
        <v>70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1" t="s">
        <v>14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48</v>
      </c>
      <c r="B3" s="3">
        <v>0.45638382</v>
      </c>
      <c r="C3" s="3">
        <v>0.49058875000000002</v>
      </c>
      <c r="D3" s="3">
        <v>0.17082658000000001</v>
      </c>
      <c r="E3" s="3">
        <v>0.39601197999999999</v>
      </c>
      <c r="F3" s="3">
        <v>-0.41799530000000001</v>
      </c>
      <c r="G3" s="3">
        <v>-0.4820855</v>
      </c>
      <c r="H3" s="3">
        <v>-0.2532045</v>
      </c>
      <c r="I3" s="3">
        <v>-0.17008760000000001</v>
      </c>
      <c r="J3" s="3">
        <v>-0.24861649999999999</v>
      </c>
      <c r="K3" s="3">
        <v>-0.2472858</v>
      </c>
    </row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tabSelected="1" zoomScale="150" zoomScaleNormal="150" workbookViewId="0">
      <selection activeCell="B10" sqref="B10"/>
    </sheetView>
  </sheetViews>
  <sheetFormatPr baseColWidth="10" defaultColWidth="12.6640625" defaultRowHeight="15" customHeight="1" x14ac:dyDescent="0.15"/>
  <cols>
    <col min="1" max="1" width="7.1640625" bestFit="1" customWidth="1"/>
    <col min="2" max="2" width="8.1640625" bestFit="1" customWidth="1"/>
    <col min="3" max="3" width="8.6640625" bestFit="1" customWidth="1"/>
    <col min="4" max="4" width="17.33203125" bestFit="1" customWidth="1"/>
    <col min="5" max="5" width="22.33203125" bestFit="1" customWidth="1"/>
    <col min="6" max="6" width="16.33203125" bestFit="1" customWidth="1"/>
    <col min="7" max="7" width="21.6640625" bestFit="1" customWidth="1"/>
    <col min="8" max="8" width="16.5" bestFit="1" customWidth="1"/>
    <col min="9" max="9" width="21.5" bestFit="1" customWidth="1"/>
    <col min="10" max="10" width="17.1640625" bestFit="1" customWidth="1"/>
    <col min="11" max="11" width="22.6640625" bestFit="1" customWidth="1"/>
    <col min="12" max="12" width="17.6640625" bestFit="1" customWidth="1"/>
    <col min="13" max="13" width="23.5" bestFit="1" customWidth="1"/>
    <col min="14" max="26" width="7.6640625" customWidth="1"/>
  </cols>
  <sheetData>
    <row r="1" spans="1:13" ht="14.25" customHeight="1" x14ac:dyDescent="0.2">
      <c r="A1" s="1" t="s">
        <v>71</v>
      </c>
      <c r="B1" s="1" t="s">
        <v>72</v>
      </c>
      <c r="C1" s="1" t="s">
        <v>73</v>
      </c>
      <c r="D1" s="1" t="s">
        <v>83</v>
      </c>
      <c r="E1" s="1" t="s">
        <v>84</v>
      </c>
      <c r="F1" s="1" t="s">
        <v>82</v>
      </c>
      <c r="G1" s="1" t="s">
        <v>85</v>
      </c>
      <c r="H1" s="1" t="s">
        <v>81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</row>
    <row r="2" spans="1:13" ht="14.25" customHeight="1" x14ac:dyDescent="0.2">
      <c r="A2" s="1" t="s">
        <v>37</v>
      </c>
      <c r="B2" s="1" t="s">
        <v>37</v>
      </c>
      <c r="C2" s="1" t="s">
        <v>37</v>
      </c>
      <c r="D2" s="3">
        <v>0.17960154</v>
      </c>
      <c r="E2" s="3">
        <v>0.23030566</v>
      </c>
      <c r="F2" s="3">
        <v>0.17789263</v>
      </c>
      <c r="G2" s="3">
        <v>0.38938610000000001</v>
      </c>
      <c r="H2" s="3">
        <v>0.18572342999999999</v>
      </c>
      <c r="I2" s="3">
        <v>0.38938610000000001</v>
      </c>
      <c r="J2" s="3">
        <v>6.0840209999999999E-2</v>
      </c>
      <c r="K2" s="3">
        <v>0.35492590000000002</v>
      </c>
      <c r="L2" s="3">
        <v>0.20043975</v>
      </c>
      <c r="M2" s="3">
        <v>0.33859795999999998</v>
      </c>
    </row>
    <row r="3" spans="1:13" ht="14.25" customHeight="1" x14ac:dyDescent="0.2">
      <c r="A3" s="1">
        <v>0</v>
      </c>
      <c r="B3" s="1">
        <v>7</v>
      </c>
      <c r="C3" s="1" t="s">
        <v>74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ht="14.25" customHeight="1" x14ac:dyDescent="0.2">
      <c r="A4" s="1">
        <v>7.01</v>
      </c>
      <c r="B4" s="1">
        <v>14</v>
      </c>
      <c r="C4" s="1" t="s">
        <v>75</v>
      </c>
      <c r="D4" s="3">
        <v>-0.12682979999999999</v>
      </c>
      <c r="E4" s="3">
        <v>-0.16456460000000001</v>
      </c>
      <c r="F4" s="3">
        <v>1.7168889999999999E-2</v>
      </c>
      <c r="G4" s="3">
        <v>-0.10006809999999999</v>
      </c>
      <c r="H4" s="3">
        <v>-9.9030800000000002E-2</v>
      </c>
      <c r="I4" s="3">
        <v>-6.6843799999999995E-2</v>
      </c>
      <c r="J4" s="3">
        <v>-0.3017724</v>
      </c>
      <c r="K4" s="3">
        <v>-0.30970399999999998</v>
      </c>
      <c r="L4" s="3">
        <v>-0.33188099999999998</v>
      </c>
      <c r="M4" s="3">
        <v>-0.27658329999999998</v>
      </c>
    </row>
    <row r="5" spans="1:13" ht="14.25" customHeight="1" x14ac:dyDescent="0.2">
      <c r="A5" s="1">
        <v>14.01</v>
      </c>
      <c r="B5" s="1">
        <v>30</v>
      </c>
      <c r="C5" s="1" t="s">
        <v>76</v>
      </c>
      <c r="D5" s="3">
        <v>-0.24984899999999999</v>
      </c>
      <c r="E5" s="3">
        <v>-0.21837699999999999</v>
      </c>
      <c r="F5" s="3">
        <v>-0.22393569999999999</v>
      </c>
      <c r="G5" s="3">
        <v>-0.16772190000000001</v>
      </c>
      <c r="H5" s="3">
        <v>2.302852E-2</v>
      </c>
      <c r="I5" s="3">
        <v>0.24507963999999999</v>
      </c>
      <c r="J5" s="3">
        <v>-0.24417</v>
      </c>
      <c r="K5" s="3">
        <v>-5.0828100000000001E-2</v>
      </c>
      <c r="L5" s="3">
        <v>-0.42397489999999999</v>
      </c>
      <c r="M5" s="3">
        <v>-0.1387534</v>
      </c>
    </row>
    <row r="6" spans="1:13" ht="14.25" customHeight="1" x14ac:dyDescent="0.2">
      <c r="A6" s="1">
        <v>30.01</v>
      </c>
      <c r="B6" s="1">
        <v>90</v>
      </c>
      <c r="C6" s="1" t="s">
        <v>77</v>
      </c>
      <c r="D6" s="3">
        <v>1.5334159999999999E-2</v>
      </c>
      <c r="E6" s="3">
        <v>0.10988311000000001</v>
      </c>
      <c r="F6" s="3">
        <v>1.7808399999999999E-2</v>
      </c>
      <c r="G6" s="3">
        <v>0.24957102</v>
      </c>
      <c r="H6" s="3">
        <v>0.14149323999999999</v>
      </c>
      <c r="I6" s="3">
        <v>0.34189425000000001</v>
      </c>
      <c r="J6" s="3">
        <v>-3.3453700000000003E-2</v>
      </c>
      <c r="K6" s="3">
        <v>0.39140712999999999</v>
      </c>
      <c r="L6" s="3">
        <v>-0.26092340000000003</v>
      </c>
      <c r="M6" s="3">
        <v>-4.7065700000000002E-2</v>
      </c>
    </row>
    <row r="7" spans="1:13" ht="14.25" customHeight="1" x14ac:dyDescent="0.2">
      <c r="A7" s="1">
        <v>90.01</v>
      </c>
      <c r="B7" s="1">
        <v>108</v>
      </c>
      <c r="C7" s="1" t="s">
        <v>78</v>
      </c>
      <c r="D7" s="3">
        <v>0.29224640000000002</v>
      </c>
      <c r="E7" s="3">
        <v>0.40038034</v>
      </c>
      <c r="F7" s="3">
        <v>0.61561920000000003</v>
      </c>
      <c r="G7" s="3">
        <v>0.53990115999999999</v>
      </c>
      <c r="H7" s="3">
        <v>0.23644546999999999</v>
      </c>
      <c r="I7" s="3">
        <v>0.60730877999999999</v>
      </c>
      <c r="J7" s="3">
        <v>0.56807887999999995</v>
      </c>
      <c r="K7" s="3">
        <v>0.53811436999999995</v>
      </c>
      <c r="L7" s="3">
        <v>0.75184110000000004</v>
      </c>
      <c r="M7" s="3">
        <v>0.74832365999999995</v>
      </c>
    </row>
    <row r="8" spans="1:13" ht="14.25" customHeight="1" x14ac:dyDescent="0.2">
      <c r="A8" s="1">
        <v>108.01</v>
      </c>
      <c r="B8" s="1">
        <v>365</v>
      </c>
      <c r="C8" s="1" t="s">
        <v>79</v>
      </c>
      <c r="D8" s="3">
        <v>0.59246323999999995</v>
      </c>
      <c r="E8" s="3">
        <v>0.55079608999999996</v>
      </c>
      <c r="F8" s="3">
        <v>0.65436797000000002</v>
      </c>
      <c r="G8" s="3">
        <v>0.62467927999999995</v>
      </c>
      <c r="H8" s="3">
        <v>0.33891036000000002</v>
      </c>
      <c r="I8" s="3">
        <v>0.58790872000000005</v>
      </c>
      <c r="J8" s="3">
        <v>0.73163732999999997</v>
      </c>
      <c r="K8" s="3">
        <v>0.90252432999999999</v>
      </c>
      <c r="L8" s="3">
        <v>0.48858265000000001</v>
      </c>
      <c r="M8" s="3">
        <v>0.71482842999999996</v>
      </c>
    </row>
    <row r="9" spans="1:13" ht="14.25" customHeight="1" x14ac:dyDescent="0.2">
      <c r="A9" s="1">
        <v>365.01</v>
      </c>
      <c r="B9" s="1" t="s">
        <v>91</v>
      </c>
      <c r="C9" s="1" t="s">
        <v>80</v>
      </c>
      <c r="D9" s="3">
        <v>0.73580380999999995</v>
      </c>
      <c r="E9" s="3">
        <v>0.84497409000000001</v>
      </c>
      <c r="F9" s="3">
        <v>0.84938572000000001</v>
      </c>
      <c r="G9" s="3">
        <v>0.82750542000000005</v>
      </c>
      <c r="H9" s="3">
        <v>0.44633167000000001</v>
      </c>
      <c r="I9" s="3">
        <v>0.65908619000000002</v>
      </c>
      <c r="J9" s="3">
        <v>0.81078684000000001</v>
      </c>
      <c r="K9" s="3">
        <v>0.95218912</v>
      </c>
      <c r="L9" s="3">
        <v>0.78060890999999999</v>
      </c>
      <c r="M9" s="3">
        <v>0.83534863000000004</v>
      </c>
    </row>
    <row r="10" spans="1:13" ht="14.25" customHeight="1" x14ac:dyDescent="0.15"/>
    <row r="11" spans="1:13" ht="14.25" customHeight="1" x14ac:dyDescent="0.2"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15"/>
    <row r="13" spans="1:13" ht="14.25" customHeight="1" x14ac:dyDescent="0.15"/>
    <row r="14" spans="1:13" ht="14.25" customHeight="1" x14ac:dyDescent="0.15"/>
    <row r="15" spans="1:13" ht="14.25" customHeight="1" x14ac:dyDescent="0.15"/>
    <row r="16" spans="1:1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Calculation</vt:lpstr>
      <vt:lpstr>Intercepts</vt:lpstr>
      <vt:lpstr>Age</vt:lpstr>
      <vt:lpstr>Gender</vt:lpstr>
      <vt:lpstr>AdmitScore</vt:lpstr>
      <vt:lpstr>AdmitPain</vt:lpstr>
      <vt:lpstr>Payer</vt:lpstr>
      <vt:lpstr>Treatment 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Keith Richards</cp:lastModifiedBy>
  <dcterms:created xsi:type="dcterms:W3CDTF">2019-03-12T17:27:02Z</dcterms:created>
  <dcterms:modified xsi:type="dcterms:W3CDTF">2021-08-25T19:44:09Z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