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fer\Documents\GitHub\SSB_ChargeInjection\Buffer\"/>
    </mc:Choice>
  </mc:AlternateContent>
  <xr:revisionPtr revIDLastSave="0" documentId="13_ncr:1_{3F87E5A5-5B10-4C81-8E14-7F2788A19BA8}" xr6:coauthVersionLast="46" xr6:coauthVersionMax="46" xr10:uidLastSave="{00000000-0000-0000-0000-000000000000}"/>
  <bookViews>
    <workbookView xWindow="-28920" yWindow="4710" windowWidth="29040" windowHeight="15840" xr2:uid="{30CB411B-F414-448E-9E1D-ADFE18ACC317}"/>
  </bookViews>
  <sheets>
    <sheet name="BufferRevDBOM" sheetId="2" r:id="rId1"/>
    <sheet name="Sheet1" sheetId="1" r:id="rId2"/>
  </sheets>
  <definedNames>
    <definedName name="ExternalData_1" localSheetId="0" hidden="1">BufferRevDBOM!$A$1:$E$17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K15" i="2"/>
  <c r="K14" i="2"/>
  <c r="K13" i="2"/>
  <c r="K11" i="2"/>
  <c r="K10" i="2"/>
  <c r="K9" i="2"/>
  <c r="K8" i="2"/>
  <c r="K7" i="2"/>
  <c r="K6" i="2"/>
  <c r="K5" i="2"/>
  <c r="K4" i="2"/>
  <c r="K3" i="2"/>
  <c r="K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9033BB-1CC0-404F-9786-A58C3A7EA845}" keepAlive="1" name="Query - BufferRevDBOM" description="Connection to the 'BufferRevDBOM' query in the workbook." type="5" refreshedVersion="6" background="1" saveData="1">
    <dbPr connection="Provider=Microsoft.Mashup.OleDb.1;Data Source=$Workbook$;Location=BufferRevDBOM;Extended Properties=&quot;&quot;" command="SELECT * FROM [BufferRevDBOM]"/>
  </connection>
</connections>
</file>

<file path=xl/sharedStrings.xml><?xml version="1.0" encoding="utf-8"?>
<sst xmlns="http://schemas.openxmlformats.org/spreadsheetml/2006/main" count="103" uniqueCount="78">
  <si>
    <t>References</t>
  </si>
  <si>
    <t>Value</t>
  </si>
  <si>
    <t>Footprint</t>
  </si>
  <si>
    <t>Quantity</t>
  </si>
  <si>
    <t>C1, C12</t>
  </si>
  <si>
    <t>C_0402</t>
  </si>
  <si>
    <t>C3, C10</t>
  </si>
  <si>
    <t>C2, C4, C8, C11</t>
  </si>
  <si>
    <t>C_0603</t>
  </si>
  <si>
    <t>R6, R7, R8, R9</t>
  </si>
  <si>
    <t>R_0402</t>
  </si>
  <si>
    <t>R1, R3</t>
  </si>
  <si>
    <t>35.7k</t>
  </si>
  <si>
    <t>R2, R13</t>
  </si>
  <si>
    <t>150</t>
  </si>
  <si>
    <t>R4, R11</t>
  </si>
  <si>
    <t>100k</t>
  </si>
  <si>
    <t>R5, R10</t>
  </si>
  <si>
    <t>D1, D6</t>
  </si>
  <si>
    <t>D</t>
  </si>
  <si>
    <t>DO-219AB</t>
  </si>
  <si>
    <t>D2, D3, D4, D5</t>
  </si>
  <si>
    <t>D_0402</t>
  </si>
  <si>
    <t>D7, D8</t>
  </si>
  <si>
    <t>D_ZENER</t>
  </si>
  <si>
    <t>SOD-123F</t>
  </si>
  <si>
    <t>U1, U2</t>
  </si>
  <si>
    <t>Si8274</t>
  </si>
  <si>
    <t>C</t>
  </si>
  <si>
    <t>C_0805</t>
  </si>
  <si>
    <t>Q1, Q2, Q3, Q4</t>
  </si>
  <si>
    <t>NFET_EPC2</t>
  </si>
  <si>
    <t>EPC_EPC203x_BGA-24</t>
  </si>
  <si>
    <t>MfgPN</t>
  </si>
  <si>
    <t>Supplier</t>
  </si>
  <si>
    <t>Supplier Part Number</t>
  </si>
  <si>
    <t>1276-1513-1-ND</t>
  </si>
  <si>
    <t>Digikey</t>
  </si>
  <si>
    <t>CL05B105KQ5NQNC</t>
  </si>
  <si>
    <t>C0603C105K4RACTU</t>
  </si>
  <si>
    <t>399-7847-1-ND</t>
  </si>
  <si>
    <t>1uF, 16 V, 0603</t>
  </si>
  <si>
    <t>100pF, 16V, 0402</t>
  </si>
  <si>
    <t>478-7887-1-ND</t>
  </si>
  <si>
    <t>0402YC101KAT2A</t>
  </si>
  <si>
    <t>1uF, 6.3V, 0402</t>
  </si>
  <si>
    <t>22uF, 6.3 V, X5R</t>
  </si>
  <si>
    <t>1276-1193-1-ND</t>
  </si>
  <si>
    <t>CL10A226MQ8NRNC</t>
  </si>
  <si>
    <t>C5, C6, C7, C9</t>
  </si>
  <si>
    <t>15, 0402</t>
  </si>
  <si>
    <t>ERJ-PA2F15R0X</t>
  </si>
  <si>
    <t>P17213CT-ND</t>
  </si>
  <si>
    <t>A127468CT-ND</t>
  </si>
  <si>
    <t>RP73PF1E35K7BTD</t>
  </si>
  <si>
    <t>A127240CT-ND</t>
  </si>
  <si>
    <t>RP73PF1E150RBTD</t>
  </si>
  <si>
    <t>MCS0402-100K-CFCT-ND</t>
  </si>
  <si>
    <t>MCS04020C1003FE000</t>
  </si>
  <si>
    <t>541-0.0JCT-ND</t>
  </si>
  <si>
    <t>CRCW04020000Z0ED</t>
  </si>
  <si>
    <t>VS-1EFH02HM3/IGICT-ND</t>
  </si>
  <si>
    <t>VS-1EFH02HM3/I</t>
  </si>
  <si>
    <t>DNP</t>
  </si>
  <si>
    <t>0.47uF</t>
  </si>
  <si>
    <t>SMF5.0A</t>
  </si>
  <si>
    <t>F5748CT-ND</t>
  </si>
  <si>
    <t>SI8274GB1-IM1</t>
  </si>
  <si>
    <t>336-5930-ND</t>
  </si>
  <si>
    <t>445-C2012X7T2E104K125AACT-ND</t>
  </si>
  <si>
    <t>C2012X7T2E104K125AA</t>
  </si>
  <si>
    <t>917-1131-1-ND</t>
  </si>
  <si>
    <t>EPC2033</t>
  </si>
  <si>
    <t>Column</t>
  </si>
  <si>
    <t>0 Ohm</t>
  </si>
  <si>
    <t>Quantity for supplying</t>
  </si>
  <si>
    <t>Length (mm)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</si>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</sst>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8E55A1-6D93-4C8A-9EFE-09B1EDC8296A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Column1" tableColumnId="1"/>
      <queryTableField id="4" name="References" tableColumnId="4"/>
      <queryTableField id="5" name="Value" tableColumnId="5"/>
      <queryTableField id="6" name="Footprint" tableColumnId="6"/>
      <queryTableField id="7" name="Quantity" tableColumnId="7"/>
      <queryTableField id="8" dataBound="0" tableColumnId="2"/>
    </queryTableFields>
    <queryTableDeletedFields count="2">
      <deletedField name="Sourced"/>
      <deletedField name="Plac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52CB3-49E4-4569-972F-2907B275C708}" name="BufferRevDBOM" displayName="BufferRevDBOM" ref="A1:F17" tableType="queryTable" totalsRowShown="0">
  <autoFilter ref="A1:F17" xr:uid="{DBC1BC08-40DF-4F5A-BCF3-37D5A746EB66}"/>
  <tableColumns count="6">
    <tableColumn id="1" xr3:uid="{4C42EC86-D68A-429B-BC85-45F976FD4890}" uniqueName="1" name="Column" queryTableFieldId="1"/>
    <tableColumn id="4" xr3:uid="{D00E9BCA-A753-4C65-8C4A-D33F7FC77951}" uniqueName="4" name="References" queryTableFieldId="4"/>
    <tableColumn id="5" xr3:uid="{552D7E77-4F08-4E28-B786-83B63C859136}" uniqueName="5" name="Value" queryTableFieldId="5"/>
    <tableColumn id="6" xr3:uid="{5AEE96BB-01A9-4F28-8D6B-96C535174E3F}" uniqueName="6" name="Footprint" queryTableFieldId="6"/>
    <tableColumn id="7" xr3:uid="{5E763074-C4AB-45DE-8EFC-F7B15DB24B87}" uniqueName="7" name="Quantity" queryTableFieldId="7"/>
    <tableColumn id="2" xr3:uid="{1835A097-CB07-4882-9885-6F875F1334CD}" uniqueName="2" name="Total quantity" queryTableFieldId="8" dataDxfId="0">
      <calculatedColumnFormula>20*BufferRevDBOM[[#This Row],[Quantity]]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3136-C68E-4EDD-B260-CA5AB2F42D94}">
  <dimension ref="A1:L27"/>
  <sheetViews>
    <sheetView tabSelected="1" workbookViewId="0">
      <selection activeCell="N27" sqref="N27"/>
    </sheetView>
  </sheetViews>
  <sheetFormatPr defaultRowHeight="14.25" x14ac:dyDescent="0.45"/>
  <cols>
    <col min="1" max="1" width="10.46484375" customWidth="1"/>
    <col min="2" max="2" width="12.9296875" bestFit="1" customWidth="1"/>
    <col min="3" max="3" width="14.59765625" bestFit="1" customWidth="1"/>
    <col min="4" max="4" width="18.86328125" bestFit="1" customWidth="1"/>
    <col min="5" max="5" width="10.33203125" bestFit="1" customWidth="1"/>
    <col min="6" max="6" width="14.73046875" bestFit="1" customWidth="1"/>
    <col min="7" max="7" width="20" bestFit="1" customWidth="1"/>
    <col min="9" max="9" width="28.86328125" bestFit="1" customWidth="1"/>
    <col min="11" max="11" width="19.53125" bestFit="1" customWidth="1"/>
    <col min="12" max="12" width="11.3984375" bestFit="1" customWidth="1"/>
  </cols>
  <sheetData>
    <row r="1" spans="1:12" x14ac:dyDescent="0.45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77</v>
      </c>
      <c r="G1" t="s">
        <v>33</v>
      </c>
      <c r="H1" t="s">
        <v>34</v>
      </c>
      <c r="I1" t="s">
        <v>35</v>
      </c>
      <c r="J1" t="s">
        <v>63</v>
      </c>
      <c r="K1" s="2" t="s">
        <v>75</v>
      </c>
      <c r="L1" s="3" t="s">
        <v>76</v>
      </c>
    </row>
    <row r="2" spans="1:12" x14ac:dyDescent="0.45">
      <c r="A2">
        <v>1</v>
      </c>
      <c r="B2" t="s">
        <v>4</v>
      </c>
      <c r="C2" t="s">
        <v>45</v>
      </c>
      <c r="D2" t="s">
        <v>5</v>
      </c>
      <c r="E2">
        <v>2</v>
      </c>
      <c r="F2">
        <f>20*BufferRevDBOM[[#This Row],[Quantity]]</f>
        <v>40</v>
      </c>
      <c r="G2" t="s">
        <v>38</v>
      </c>
      <c r="H2" t="s">
        <v>37</v>
      </c>
      <c r="I2" t="s">
        <v>36</v>
      </c>
      <c r="K2" s="2">
        <f>BufferRevDBOM[[#This Row],[Total quantity]]+50</f>
        <v>90</v>
      </c>
    </row>
    <row r="3" spans="1:12" x14ac:dyDescent="0.45">
      <c r="A3">
        <v>2</v>
      </c>
      <c r="B3" t="s">
        <v>6</v>
      </c>
      <c r="C3" t="s">
        <v>42</v>
      </c>
      <c r="D3" t="s">
        <v>5</v>
      </c>
      <c r="E3">
        <v>2</v>
      </c>
      <c r="F3">
        <f>20*BufferRevDBOM[[#This Row],[Quantity]]</f>
        <v>40</v>
      </c>
      <c r="G3" t="s">
        <v>44</v>
      </c>
      <c r="H3" t="s">
        <v>37</v>
      </c>
      <c r="I3" t="s">
        <v>43</v>
      </c>
      <c r="K3" s="2">
        <f>BufferRevDBOM[[#This Row],[Total quantity]]+50</f>
        <v>90</v>
      </c>
    </row>
    <row r="4" spans="1:12" x14ac:dyDescent="0.45">
      <c r="A4">
        <v>3</v>
      </c>
      <c r="B4" t="s">
        <v>7</v>
      </c>
      <c r="C4" t="s">
        <v>41</v>
      </c>
      <c r="D4" t="s">
        <v>8</v>
      </c>
      <c r="E4">
        <v>4</v>
      </c>
      <c r="F4">
        <f>20*BufferRevDBOM[[#This Row],[Quantity]]</f>
        <v>80</v>
      </c>
      <c r="G4" t="s">
        <v>39</v>
      </c>
      <c r="H4" t="s">
        <v>37</v>
      </c>
      <c r="I4" t="s">
        <v>40</v>
      </c>
      <c r="K4" s="2">
        <f>BufferRevDBOM[[#This Row],[Total quantity]]+50</f>
        <v>130</v>
      </c>
    </row>
    <row r="5" spans="1:12" x14ac:dyDescent="0.45">
      <c r="A5">
        <v>4</v>
      </c>
      <c r="B5" t="s">
        <v>49</v>
      </c>
      <c r="C5" t="s">
        <v>46</v>
      </c>
      <c r="D5" t="s">
        <v>8</v>
      </c>
      <c r="E5">
        <v>4</v>
      </c>
      <c r="F5">
        <f>20*BufferRevDBOM[[#This Row],[Quantity]]</f>
        <v>80</v>
      </c>
      <c r="G5" t="s">
        <v>48</v>
      </c>
      <c r="H5" t="s">
        <v>37</v>
      </c>
      <c r="I5" t="s">
        <v>47</v>
      </c>
      <c r="K5" s="2">
        <f>BufferRevDBOM[[#This Row],[Total quantity]]+50</f>
        <v>130</v>
      </c>
    </row>
    <row r="6" spans="1:12" x14ac:dyDescent="0.45">
      <c r="A6">
        <v>6</v>
      </c>
      <c r="B6" t="s">
        <v>9</v>
      </c>
      <c r="C6" t="s">
        <v>50</v>
      </c>
      <c r="D6" t="s">
        <v>10</v>
      </c>
      <c r="E6">
        <v>4</v>
      </c>
      <c r="F6">
        <f>20*BufferRevDBOM[[#This Row],[Quantity]]</f>
        <v>80</v>
      </c>
      <c r="G6" t="s">
        <v>51</v>
      </c>
      <c r="H6" t="s">
        <v>37</v>
      </c>
      <c r="I6" t="s">
        <v>52</v>
      </c>
      <c r="K6" s="2">
        <f>BufferRevDBOM[[#This Row],[Total quantity]]+50</f>
        <v>130</v>
      </c>
    </row>
    <row r="7" spans="1:12" x14ac:dyDescent="0.45">
      <c r="A7">
        <v>7</v>
      </c>
      <c r="B7" t="s">
        <v>11</v>
      </c>
      <c r="C7" t="s">
        <v>12</v>
      </c>
      <c r="D7" t="s">
        <v>10</v>
      </c>
      <c r="E7">
        <v>2</v>
      </c>
      <c r="F7">
        <f>20*BufferRevDBOM[[#This Row],[Quantity]]</f>
        <v>40</v>
      </c>
      <c r="G7" t="s">
        <v>54</v>
      </c>
      <c r="H7" t="s">
        <v>37</v>
      </c>
      <c r="I7" t="s">
        <v>53</v>
      </c>
      <c r="K7" s="2">
        <f>BufferRevDBOM[[#This Row],[Total quantity]]+50</f>
        <v>90</v>
      </c>
    </row>
    <row r="8" spans="1:12" x14ac:dyDescent="0.45">
      <c r="A8">
        <v>8</v>
      </c>
      <c r="B8" t="s">
        <v>13</v>
      </c>
      <c r="C8" t="s">
        <v>14</v>
      </c>
      <c r="D8" t="s">
        <v>10</v>
      </c>
      <c r="E8">
        <v>2</v>
      </c>
      <c r="F8">
        <f>20*BufferRevDBOM[[#This Row],[Quantity]]</f>
        <v>40</v>
      </c>
      <c r="G8" t="s">
        <v>56</v>
      </c>
      <c r="H8" t="s">
        <v>37</v>
      </c>
      <c r="I8" t="s">
        <v>55</v>
      </c>
      <c r="K8" s="2">
        <f>BufferRevDBOM[[#This Row],[Total quantity]]+50</f>
        <v>90</v>
      </c>
    </row>
    <row r="9" spans="1:12" x14ac:dyDescent="0.45">
      <c r="A9">
        <v>9</v>
      </c>
      <c r="B9" t="s">
        <v>15</v>
      </c>
      <c r="C9" t="s">
        <v>16</v>
      </c>
      <c r="D9" t="s">
        <v>10</v>
      </c>
      <c r="E9">
        <v>2</v>
      </c>
      <c r="F9">
        <f>20*BufferRevDBOM[[#This Row],[Quantity]]</f>
        <v>40</v>
      </c>
      <c r="G9" t="s">
        <v>58</v>
      </c>
      <c r="H9" t="s">
        <v>37</v>
      </c>
      <c r="I9" t="s">
        <v>57</v>
      </c>
      <c r="K9" s="2">
        <f>BufferRevDBOM[[#This Row],[Total quantity]]+50</f>
        <v>90</v>
      </c>
    </row>
    <row r="10" spans="1:12" x14ac:dyDescent="0.45">
      <c r="A10">
        <v>10</v>
      </c>
      <c r="B10" t="s">
        <v>17</v>
      </c>
      <c r="C10" t="s">
        <v>74</v>
      </c>
      <c r="D10" t="s">
        <v>10</v>
      </c>
      <c r="E10">
        <v>2</v>
      </c>
      <c r="F10">
        <f>20*BufferRevDBOM[[#This Row],[Quantity]]</f>
        <v>40</v>
      </c>
      <c r="G10" t="s">
        <v>59</v>
      </c>
      <c r="H10" t="s">
        <v>37</v>
      </c>
      <c r="I10" t="s">
        <v>60</v>
      </c>
      <c r="K10" s="2">
        <f>BufferRevDBOM[[#This Row],[Total quantity]]+50</f>
        <v>90</v>
      </c>
    </row>
    <row r="11" spans="1:12" x14ac:dyDescent="0.45">
      <c r="A11">
        <v>11</v>
      </c>
      <c r="B11" t="s">
        <v>18</v>
      </c>
      <c r="C11" t="s">
        <v>19</v>
      </c>
      <c r="D11" t="s">
        <v>20</v>
      </c>
      <c r="E11">
        <v>2</v>
      </c>
      <c r="F11">
        <f>20*BufferRevDBOM[[#This Row],[Quantity]]</f>
        <v>40</v>
      </c>
      <c r="G11" t="s">
        <v>62</v>
      </c>
      <c r="H11" t="s">
        <v>37</v>
      </c>
      <c r="I11" t="s">
        <v>61</v>
      </c>
      <c r="K11" s="3">
        <f>BufferRevDBOM[[#This Row],[Total quantity]]+10</f>
        <v>50</v>
      </c>
      <c r="L11">
        <v>2.9</v>
      </c>
    </row>
    <row r="12" spans="1:12" x14ac:dyDescent="0.45">
      <c r="A12">
        <v>12</v>
      </c>
      <c r="B12" t="s">
        <v>21</v>
      </c>
      <c r="C12" t="s">
        <v>63</v>
      </c>
      <c r="D12" t="s">
        <v>22</v>
      </c>
      <c r="E12">
        <v>4</v>
      </c>
      <c r="F12">
        <f>20*BufferRevDBOM[[#This Row],[Quantity]]</f>
        <v>80</v>
      </c>
      <c r="G12" t="s">
        <v>63</v>
      </c>
      <c r="H12" t="s">
        <v>37</v>
      </c>
      <c r="I12" t="s">
        <v>63</v>
      </c>
      <c r="J12" t="s">
        <v>63</v>
      </c>
      <c r="K12" s="3">
        <v>0</v>
      </c>
    </row>
    <row r="13" spans="1:12" x14ac:dyDescent="0.45">
      <c r="A13">
        <v>13</v>
      </c>
      <c r="B13" t="s">
        <v>23</v>
      </c>
      <c r="C13" t="s">
        <v>24</v>
      </c>
      <c r="D13" t="s">
        <v>25</v>
      </c>
      <c r="E13">
        <v>2</v>
      </c>
      <c r="F13">
        <f>20*BufferRevDBOM[[#This Row],[Quantity]]</f>
        <v>40</v>
      </c>
      <c r="G13" t="s">
        <v>65</v>
      </c>
      <c r="H13" t="s">
        <v>37</v>
      </c>
      <c r="I13" t="s">
        <v>66</v>
      </c>
      <c r="K13" s="3">
        <f>BufferRevDBOM[[#This Row],[Total quantity]]+10</f>
        <v>50</v>
      </c>
      <c r="L13">
        <v>1.6</v>
      </c>
    </row>
    <row r="14" spans="1:12" x14ac:dyDescent="0.45">
      <c r="A14">
        <v>14</v>
      </c>
      <c r="B14" t="s">
        <v>26</v>
      </c>
      <c r="C14" t="s">
        <v>27</v>
      </c>
      <c r="D14" t="s">
        <v>27</v>
      </c>
      <c r="E14">
        <v>2</v>
      </c>
      <c r="F14">
        <f>20*BufferRevDBOM[[#This Row],[Quantity]]</f>
        <v>40</v>
      </c>
      <c r="G14" t="s">
        <v>67</v>
      </c>
      <c r="H14" t="s">
        <v>37</v>
      </c>
      <c r="I14" t="s">
        <v>68</v>
      </c>
      <c r="K14" s="2">
        <f>BufferRevDBOM[[#This Row],[Total quantity]]+10</f>
        <v>50</v>
      </c>
      <c r="L14">
        <v>5</v>
      </c>
    </row>
    <row r="15" spans="1:12" x14ac:dyDescent="0.45">
      <c r="A15">
        <v>15</v>
      </c>
      <c r="B15" t="s">
        <v>64</v>
      </c>
      <c r="C15" t="s">
        <v>28</v>
      </c>
      <c r="D15" t="s">
        <v>29</v>
      </c>
      <c r="E15">
        <v>1</v>
      </c>
      <c r="F15">
        <f>20*BufferRevDBOM[[#This Row],[Quantity]]</f>
        <v>20</v>
      </c>
      <c r="G15" t="s">
        <v>70</v>
      </c>
      <c r="H15" t="s">
        <v>37</v>
      </c>
      <c r="I15" t="s">
        <v>69</v>
      </c>
      <c r="K15" s="2">
        <f>BufferRevDBOM[[#This Row],[Total quantity]]+50</f>
        <v>70</v>
      </c>
    </row>
    <row r="16" spans="1:12" x14ac:dyDescent="0.45">
      <c r="A16">
        <v>16</v>
      </c>
      <c r="B16" t="s">
        <v>30</v>
      </c>
      <c r="C16" t="s">
        <v>31</v>
      </c>
      <c r="D16" t="s">
        <v>32</v>
      </c>
      <c r="E16">
        <v>4</v>
      </c>
      <c r="F16">
        <f>20*BufferRevDBOM[[#This Row],[Quantity]]</f>
        <v>80</v>
      </c>
      <c r="G16" t="s">
        <v>72</v>
      </c>
      <c r="H16" t="s">
        <v>37</v>
      </c>
      <c r="I16" t="s">
        <v>71</v>
      </c>
      <c r="K16" s="2">
        <f>BufferRevDBOM[[#This Row],[Total quantity]]+90</f>
        <v>170</v>
      </c>
      <c r="L16">
        <v>4.5999999999999996</v>
      </c>
    </row>
    <row r="17" spans="1:11" x14ac:dyDescent="0.45">
      <c r="F17">
        <f>20*BufferRevDBOM[[#This Row],[Quantity]]</f>
        <v>0</v>
      </c>
      <c r="K17" s="2"/>
    </row>
    <row r="18" spans="1:11" x14ac:dyDescent="0.45">
      <c r="K18" s="2"/>
    </row>
    <row r="19" spans="1:1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5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45">
      <c r="A22" s="2"/>
      <c r="B22" s="2"/>
      <c r="C22" s="2"/>
      <c r="D22" s="2"/>
      <c r="E22" s="2"/>
      <c r="F22" s="2"/>
      <c r="G22" s="2"/>
      <c r="H22" s="2"/>
      <c r="I22" s="2"/>
    </row>
    <row r="23" spans="1:11" x14ac:dyDescent="0.45">
      <c r="A23" s="2"/>
      <c r="B23" s="2"/>
      <c r="C23" s="2"/>
      <c r="D23" s="2"/>
      <c r="E23" s="2"/>
      <c r="F23" s="2"/>
      <c r="G23" s="2"/>
      <c r="H23" s="2"/>
      <c r="I23" s="2"/>
    </row>
    <row r="24" spans="1:11" x14ac:dyDescent="0.45">
      <c r="A24" s="2"/>
      <c r="B24" s="2"/>
      <c r="C24" s="2"/>
      <c r="D24" s="2"/>
      <c r="E24" s="2"/>
      <c r="F24" s="2"/>
      <c r="G24" s="2"/>
      <c r="H24" s="2"/>
      <c r="I24" s="2"/>
    </row>
    <row r="25" spans="1:11" x14ac:dyDescent="0.45">
      <c r="A25" s="2"/>
      <c r="B25" s="2"/>
      <c r="C25" s="2"/>
      <c r="D25" s="2"/>
      <c r="E25" s="2"/>
      <c r="F25" s="2"/>
      <c r="G25" s="2"/>
      <c r="H25" s="2"/>
      <c r="I25" s="2"/>
    </row>
    <row r="26" spans="1:11" x14ac:dyDescent="0.45">
      <c r="A26" s="2"/>
      <c r="B26" s="2"/>
      <c r="C26" s="2"/>
      <c r="D26" s="2"/>
      <c r="E26" s="2"/>
      <c r="F26" s="2"/>
      <c r="G26" s="2"/>
      <c r="H26" s="2"/>
      <c r="I26" s="2"/>
    </row>
    <row r="27" spans="1:11" x14ac:dyDescent="0.45">
      <c r="A27" s="2"/>
      <c r="B27" s="2"/>
      <c r="C27" s="2"/>
      <c r="D27" s="2"/>
      <c r="E27" s="2"/>
      <c r="F27" s="2"/>
      <c r="G27" s="2"/>
      <c r="H27" s="2"/>
      <c r="I27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CC14-C313-406C-B09F-AB065742D2BB}">
  <dimension ref="A1"/>
  <sheetViews>
    <sheetView workbookViewId="0"/>
  </sheetViews>
  <sheetFormatPr defaultRowHeight="14.25" x14ac:dyDescent="0.45"/>
  <sheetData>
    <row r="1" spans="1:1" x14ac:dyDescent="0.45">
      <c r="A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H G I u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x i L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Y i 5 S E A 6 / t 0 o B A A B L A g A A E w A c A E Z v c m 1 1 b G F z L 1 N l Y 3 R p b 2 4 x L m 0 g o h g A K K A U A A A A A A A A A A A A A A A A A A A A A A A A A A A A b Z B f T 8 I w F M W f X b L v 0 N Q X S J o l E P 8 k k j 3 I E O F B B Y a + M G P K d s F q 1 5 L 2 l k A I 3 9 3 i M E h g L 1 1 / 5 + a c e 2 o h R 6 E V S a u z 0 Q q D M L C f 3 E B B 2 m 4 2 A z O C Z a f 9 8 k R i I g H D g P g v 1 c 7 k 4 E l i l 1 F H 5 6 4 E h b W u k B A l W q G / 2 B p N 7 r J X C 8 Z m 3 + B d s r 8 x m z 0 K 7 L l p l q b t j 8 Q H z a G v v q r 0 r E r M j o I j X C G t s 0 k H p C g F g o n p B W U k 0 d K V y s a 3 j D y o X B d C z e N G 8 7 r J y N B p h B T X E u L D b / S s F b z X W V X g k g 6 M L r 1 W k B 7 w w m 9 J f Z s x n / r B v b L n t a o r I 5 M 9 v 5 c y z b n k x s Z o 3 H 9 L X 0 b N v e N 4 v Y C D 3 d h w Z W f a l N X C O 9 H W z u S z z Y b 6 W n 2 F N 1 f R b m r L y I Z W 6 Y U X 0 C O C s M J f P p D 8 H B 7 t n h p U D v Z E e u P S w Q n t a o 0 L I x S e K E P H F Q p c H + + 0 r Y e B U G c b t 3 4 A U E s B A i 0 A F A A C A A g A H G I u U u 1 e f i q i A A A A 9 Q A A A B I A A A A A A A A A A A A A A A A A A A A A A E N v b m Z p Z y 9 Q Y W N r Y W d l L n h t b F B L A Q I t A B Q A A g A I A B x i L l I P y u m r p A A A A O k A A A A T A A A A A A A A A A A A A A A A A O 4 A A A B b Q 2 9 u d G V u d F 9 U e X B l c 1 0 u e G 1 s U E s B A i 0 A F A A C A A g A H G I u U h A O v 7 d K A Q A A S w I A A B M A A A A A A A A A A A A A A A A A 3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w A A A A A A A D 5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c l J l d k R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Z m Z X J S Z X Z E Q k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0 V D I w O j E 2 O j U 2 L j c w M j A 0 N z J a I i A v P j x F b n R y e S B U e X B l P S J G a W x s Q 2 9 s d W 1 u V H l w Z X M i I F Z h b H V l P S J z Q X d Z R 0 J n W U d B d z 0 9 I i A v P j x F b n R y e S B U e X B l P S J G a W x s Q 2 9 s d W 1 u T m F t Z X M i I F Z h b H V l P S J z W y Z x d W 9 0 O 0 N v b H V t b j E m c X V v d D s s J n F 1 b 3 Q 7 U 2 9 1 c m N l Z C Z x d W 9 0 O y w m c X V v d D t Q b G F j Z W Q m c X V v d D s s J n F 1 b 3 Q 7 U m V m Z X J l b m N l c y Z x d W 9 0 O y w m c X V v d D t W Y W x 1 Z S Z x d W 9 0 O y w m c X V v d D t G b 2 9 0 c H J p b n Q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Z m Z X J S Z X Z E Q k 9 N L 0 F 1 d G 9 S Z W 1 v d m V k Q 2 9 s d W 1 u c z E u e 0 N v b H V t b j E s M H 0 m c X V v d D s s J n F 1 b 3 Q 7 U 2 V j d G l v b j E v Q n V m Z m V y U m V 2 R E J P T S 9 B d X R v U m V t b 3 Z l Z E N v b H V t b n M x L n t T b 3 V y Y 2 V k L D F 9 J n F 1 b 3 Q 7 L C Z x d W 9 0 O 1 N l Y 3 R p b 2 4 x L 0 J 1 Z m Z l c l J l d k R C T 0 0 v Q X V 0 b 1 J l b W 9 2 Z W R D b 2 x 1 b W 5 z M S 5 7 U G x h Y 2 V k L D J 9 J n F 1 b 3 Q 7 L C Z x d W 9 0 O 1 N l Y 3 R p b 2 4 x L 0 J 1 Z m Z l c l J l d k R C T 0 0 v Q X V 0 b 1 J l b W 9 2 Z W R D b 2 x 1 b W 5 z M S 5 7 U m V m Z X J l b m N l c y w z f S Z x d W 9 0 O y w m c X V v d D t T Z W N 0 a W 9 u M S 9 C d W Z m Z X J S Z X Z E Q k 9 N L 0 F 1 d G 9 S Z W 1 v d m V k Q 2 9 s d W 1 u c z E u e 1 Z h b H V l L D R 9 J n F 1 b 3 Q 7 L C Z x d W 9 0 O 1 N l Y 3 R p b 2 4 x L 0 J 1 Z m Z l c l J l d k R C T 0 0 v Q X V 0 b 1 J l b W 9 2 Z W R D b 2 x 1 b W 5 z M S 5 7 R m 9 v d H B y a W 5 0 L D V 9 J n F 1 b 3 Q 7 L C Z x d W 9 0 O 1 N l Y 3 R p b 2 4 x L 0 J 1 Z m Z l c l J l d k R C T 0 0 v Q X V 0 b 1 J l b W 9 2 Z W R D b 2 x 1 b W 5 z M S 5 7 U X V h b n R p d H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n V m Z m V y U m V 2 R E J P T S 9 B d X R v U m V t b 3 Z l Z E N v b H V t b n M x L n t D b 2 x 1 b W 4 x L D B 9 J n F 1 b 3 Q 7 L C Z x d W 9 0 O 1 N l Y 3 R p b 2 4 x L 0 J 1 Z m Z l c l J l d k R C T 0 0 v Q X V 0 b 1 J l b W 9 2 Z W R D b 2 x 1 b W 5 z M S 5 7 U 2 9 1 c m N l Z C w x f S Z x d W 9 0 O y w m c X V v d D t T Z W N 0 a W 9 u M S 9 C d W Z m Z X J S Z X Z E Q k 9 N L 0 F 1 d G 9 S Z W 1 v d m V k Q 2 9 s d W 1 u c z E u e 1 B s Y W N l Z C w y f S Z x d W 9 0 O y w m c X V v d D t T Z W N 0 a W 9 u M S 9 C d W Z m Z X J S Z X Z E Q k 9 N L 0 F 1 d G 9 S Z W 1 v d m V k Q 2 9 s d W 1 u c z E u e 1 J l Z m V y Z W 5 j Z X M s M 3 0 m c X V v d D s s J n F 1 b 3 Q 7 U 2 V j d G l v b j E v Q n V m Z m V y U m V 2 R E J P T S 9 B d X R v U m V t b 3 Z l Z E N v b H V t b n M x L n t W Y W x 1 Z S w 0 f S Z x d W 9 0 O y w m c X V v d D t T Z W N 0 a W 9 u M S 9 C d W Z m Z X J S Z X Z E Q k 9 N L 0 F 1 d G 9 S Z W 1 v d m V k Q 2 9 s d W 1 u c z E u e 0 Z v b 3 R w c m l u d C w 1 f S Z x d W 9 0 O y w m c X V v d D t T Z W N 0 a W 9 u M S 9 C d W Z m Z X J S Z X Z E Q k 9 N L 0 F 1 d G 9 S Z W 1 v d m V k Q 2 9 s d W 1 u c z E u e 1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Z m Z X J S Z X Z E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c l J l d k R C T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V y U m V 2 R E J P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L c 1 N c B + H S p V N 3 f d 5 C i N 1 A A A A A A I A A A A A A B B m A A A A A Q A A I A A A A P u 9 A V x H i t o / 6 2 k F 9 G u G Y o M g 3 T G v l C C L Q T q A 1 e w 7 S d b z A A A A A A 6 A A A A A A g A A I A A A A I E L 0 + 5 o M F s N 0 u 1 i M 5 I P d u F V / 6 K 8 T u N 9 g / b x L / s W D 2 D / U A A A A F Z 6 Y g X C I V C 3 u U p Y H P z m 9 s Z q f k g w l Q J b Q M a n A L V 4 c K V O l Q 2 d 8 O X j k d q Z d x R 6 4 Y z Z k 8 q u E l O U 1 S t N v 0 T T 7 n s q / Z N s 4 Z 3 L g O o / 5 h S k o N J O a b M 3 Q A A A A O 2 k d 2 x f 4 2 b l j x s m P Q d a d W e b F + + A g R k I c B V T E / p t Z c X d h o X 4 C L V h R 3 W P / O t c e l K b y Y B 7 M Y w a O e D g Y 3 v 9 9 n L V T Q Y = < / D a t a M a s h u p > 
</file>

<file path=customXml/itemProps1.xml><?xml version="1.0" encoding="utf-8"?>
<ds:datastoreItem xmlns:ds="http://schemas.openxmlformats.org/officeDocument/2006/customXml" ds:itemID="{E4C81351-87F4-4398-9E73-9692A6C7D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BufferRevDBOM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Fernandez</dc:creator>
  <cp:lastModifiedBy>Kelly Fernandez</cp:lastModifiedBy>
  <dcterms:created xsi:type="dcterms:W3CDTF">2021-01-14T20:13:56Z</dcterms:created>
  <dcterms:modified xsi:type="dcterms:W3CDTF">2021-01-21T18:19:09Z</dcterms:modified>
</cp:coreProperties>
</file>